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○【ネ企課】01_重要文書フォルダ（保存期間1年以上）\03_監理ライン\26-1_空港等の設置等に関する事項\02_空港等の管理（10年保存）\02_空港管理状況に関する文書\06_空港管理状況調書\01_調書作成\令和7年（2025年）空港管理状況調書\2608XX_HP公表資料作成\"/>
    </mc:Choice>
  </mc:AlternateContent>
  <xr:revisionPtr revIDLastSave="0" documentId="13_ncr:1_{2C65779F-DDED-433B-828E-811480C9BDC8}" xr6:coauthVersionLast="47" xr6:coauthVersionMax="47" xr10:uidLastSave="{00000000-0000-0000-0000-000000000000}"/>
  <bookViews>
    <workbookView xWindow="15" yWindow="-16320" windowWidth="29040" windowHeight="15720" tabRatio="831" xr2:uid="{00000000-000D-0000-FFFF-FFFF00000000}"/>
  </bookViews>
  <sheets>
    <sheet name="目次" sheetId="9" r:id="rId1"/>
    <sheet name="空港管理状況調書" sheetId="1" r:id="rId2"/>
  </sheets>
  <definedNames>
    <definedName name="_xlnm._FilterDatabase" localSheetId="1" hidden="1">空港管理状況調書!$B$5:$S$6426</definedName>
    <definedName name="_xlnm.Print_Area" localSheetId="1">空港管理状況調書!$C$1:$Q$6426</definedName>
    <definedName name="_xlnm.Print_Area" localSheetId="0">目次!$A$1:$N$57</definedName>
    <definedName name="Z_24EBD9AC_6199_445E_BAD4_5480135B5C7B_.wvu.FilterData" localSheetId="1" hidden="1">空港管理状況調書!$B$5:$S$6426</definedName>
    <definedName name="Z_24EBD9AC_6199_445E_BAD4_5480135B5C7B_.wvu.PrintArea" localSheetId="1" hidden="1">空港管理状況調書!$C$1:$Q$6426</definedName>
    <definedName name="調布">空港管理状況調書!$I$1420</definedName>
  </definedNames>
  <calcPr calcId="191029"/>
  <customWorkbookViews>
    <customWorkbookView name="Administrator - 個人用ビュー" guid="{24EBD9AC-6199-445E-BAD4-5480135B5C7B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64" i="1" l="1"/>
  <c r="P6336" i="1"/>
  <c r="G6328" i="1"/>
  <c r="O6325" i="1"/>
  <c r="P6261" i="1"/>
  <c r="Q6261" i="1" s="1"/>
  <c r="O6261" i="1"/>
  <c r="N6261" i="1"/>
  <c r="L6261" i="1"/>
  <c r="K6261" i="1"/>
  <c r="M6261" i="1" s="1"/>
  <c r="H6261" i="1"/>
  <c r="I6261" i="1" s="1"/>
  <c r="G6261" i="1"/>
  <c r="F6261" i="1"/>
  <c r="J6261" i="1" s="1"/>
  <c r="E6261" i="1"/>
  <c r="D6261" i="1"/>
  <c r="O6260" i="1"/>
  <c r="N6260" i="1"/>
  <c r="P6260" i="1" s="1"/>
  <c r="L6260" i="1"/>
  <c r="M6260" i="1" s="1"/>
  <c r="K6260" i="1"/>
  <c r="H6260" i="1"/>
  <c r="G6260" i="1"/>
  <c r="I6260" i="1" s="1"/>
  <c r="F6260" i="1"/>
  <c r="E6260" i="1"/>
  <c r="D6260" i="1"/>
  <c r="O6259" i="1"/>
  <c r="N6259" i="1"/>
  <c r="P6259" i="1" s="1"/>
  <c r="L6259" i="1"/>
  <c r="M6259" i="1" s="1"/>
  <c r="K6259" i="1"/>
  <c r="H6259" i="1"/>
  <c r="G6259" i="1"/>
  <c r="I6259" i="1" s="1"/>
  <c r="J6259" i="1" s="1"/>
  <c r="E6259" i="1"/>
  <c r="D6259" i="1"/>
  <c r="F6259" i="1" s="1"/>
  <c r="O6255" i="1"/>
  <c r="N6255" i="1"/>
  <c r="P6255" i="1" s="1"/>
  <c r="Q6255" i="1" s="1"/>
  <c r="L6255" i="1"/>
  <c r="K6255" i="1"/>
  <c r="M6255" i="1" s="1"/>
  <c r="H6255" i="1"/>
  <c r="I6255" i="1" s="1"/>
  <c r="G6255" i="1"/>
  <c r="F6255" i="1"/>
  <c r="J6255" i="1" s="1"/>
  <c r="E6255" i="1"/>
  <c r="D6255" i="1"/>
  <c r="O6254" i="1"/>
  <c r="N6254" i="1"/>
  <c r="P6254" i="1" s="1"/>
  <c r="L6254" i="1"/>
  <c r="K6254" i="1"/>
  <c r="M6254" i="1" s="1"/>
  <c r="H6254" i="1"/>
  <c r="G6254" i="1"/>
  <c r="I6254" i="1" s="1"/>
  <c r="E6254" i="1"/>
  <c r="D6254" i="1"/>
  <c r="F6254" i="1" s="1"/>
  <c r="J6254" i="1" s="1"/>
  <c r="O6253" i="1"/>
  <c r="N6253" i="1"/>
  <c r="P6253" i="1" s="1"/>
  <c r="L6253" i="1"/>
  <c r="M6253" i="1" s="1"/>
  <c r="K6253" i="1"/>
  <c r="J6253" i="1"/>
  <c r="H6253" i="1"/>
  <c r="G6253" i="1"/>
  <c r="I6253" i="1" s="1"/>
  <c r="E6253" i="1"/>
  <c r="D6253" i="1"/>
  <c r="F6253" i="1" s="1"/>
  <c r="P6252" i="1"/>
  <c r="O6252" i="1"/>
  <c r="N6252" i="1"/>
  <c r="L6252" i="1"/>
  <c r="K6252" i="1"/>
  <c r="M6252" i="1" s="1"/>
  <c r="H6252" i="1"/>
  <c r="G6252" i="1"/>
  <c r="E6252" i="1"/>
  <c r="D6252" i="1"/>
  <c r="F6252" i="1" s="1"/>
  <c r="O6251" i="1"/>
  <c r="N6251" i="1"/>
  <c r="P6251" i="1" s="1"/>
  <c r="Q6251" i="1" s="1"/>
  <c r="L6251" i="1"/>
  <c r="K6251" i="1"/>
  <c r="M6251" i="1" s="1"/>
  <c r="H6251" i="1"/>
  <c r="I6251" i="1" s="1"/>
  <c r="G6251" i="1"/>
  <c r="F6251" i="1"/>
  <c r="J6251" i="1" s="1"/>
  <c r="E6251" i="1"/>
  <c r="D6251" i="1"/>
  <c r="O6250" i="1"/>
  <c r="N6250" i="1"/>
  <c r="P6250" i="1" s="1"/>
  <c r="L6250" i="1"/>
  <c r="K6250" i="1"/>
  <c r="H6250" i="1"/>
  <c r="G6250" i="1"/>
  <c r="I6250" i="1" s="1"/>
  <c r="E6250" i="1"/>
  <c r="D6250" i="1"/>
  <c r="F6250" i="1" s="1"/>
  <c r="J6250" i="1" s="1"/>
  <c r="O6249" i="1"/>
  <c r="N6249" i="1"/>
  <c r="P6249" i="1" s="1"/>
  <c r="Q6249" i="1" s="1"/>
  <c r="L6249" i="1"/>
  <c r="M6249" i="1" s="1"/>
  <c r="K6249" i="1"/>
  <c r="H6249" i="1"/>
  <c r="G6249" i="1"/>
  <c r="I6249" i="1" s="1"/>
  <c r="E6249" i="1"/>
  <c r="D6249" i="1"/>
  <c r="F6249" i="1" s="1"/>
  <c r="J6249" i="1" s="1"/>
  <c r="P6248" i="1"/>
  <c r="Q6248" i="1" s="1"/>
  <c r="O6248" i="1"/>
  <c r="N6248" i="1"/>
  <c r="L6248" i="1"/>
  <c r="K6248" i="1"/>
  <c r="M6248" i="1" s="1"/>
  <c r="H6248" i="1"/>
  <c r="H6257" i="1" s="1"/>
  <c r="G6248" i="1"/>
  <c r="E6248" i="1"/>
  <c r="D6248" i="1"/>
  <c r="F6248" i="1" s="1"/>
  <c r="O6247" i="1"/>
  <c r="N6247" i="1"/>
  <c r="L6247" i="1"/>
  <c r="K6247" i="1"/>
  <c r="M6247" i="1" s="1"/>
  <c r="H6247" i="1"/>
  <c r="I6247" i="1" s="1"/>
  <c r="G6247" i="1"/>
  <c r="G6263" i="1" s="1"/>
  <c r="F6247" i="1"/>
  <c r="E6247" i="1"/>
  <c r="E6263" i="1" s="1"/>
  <c r="D6247" i="1"/>
  <c r="O6246" i="1"/>
  <c r="N6246" i="1"/>
  <c r="P6246" i="1" s="1"/>
  <c r="L6246" i="1"/>
  <c r="K6246" i="1"/>
  <c r="H6246" i="1"/>
  <c r="G6246" i="1"/>
  <c r="I6246" i="1" s="1"/>
  <c r="E6246" i="1"/>
  <c r="D6246" i="1"/>
  <c r="F6246" i="1" s="1"/>
  <c r="J6246" i="1" s="1"/>
  <c r="O6245" i="1"/>
  <c r="N6245" i="1"/>
  <c r="P6245" i="1" s="1"/>
  <c r="Q6245" i="1" s="1"/>
  <c r="L6245" i="1"/>
  <c r="M6245" i="1" s="1"/>
  <c r="K6245" i="1"/>
  <c r="H6245" i="1"/>
  <c r="G6245" i="1"/>
  <c r="I6245" i="1" s="1"/>
  <c r="E6245" i="1"/>
  <c r="D6245" i="1"/>
  <c r="F6245" i="1" s="1"/>
  <c r="J6245" i="1" s="1"/>
  <c r="P6244" i="1"/>
  <c r="O6244" i="1"/>
  <c r="O6257" i="1" s="1"/>
  <c r="N6244" i="1"/>
  <c r="L6244" i="1"/>
  <c r="K6244" i="1"/>
  <c r="M6244" i="1" s="1"/>
  <c r="H6244" i="1"/>
  <c r="G6244" i="1"/>
  <c r="G6257" i="1" s="1"/>
  <c r="E6244" i="1"/>
  <c r="E6257" i="1" s="1"/>
  <c r="D6244" i="1"/>
  <c r="F6244" i="1" s="1"/>
  <c r="P6234" i="1"/>
  <c r="O6234" i="1"/>
  <c r="Q6234" i="1" s="1"/>
  <c r="L6234" i="1"/>
  <c r="K6234" i="1"/>
  <c r="M6234" i="1" s="1"/>
  <c r="N6234" i="1" s="1"/>
  <c r="I6234" i="1"/>
  <c r="H6234" i="1"/>
  <c r="G6234" i="1"/>
  <c r="J6234" i="1" s="1"/>
  <c r="E6234" i="1"/>
  <c r="D6234" i="1"/>
  <c r="F6234" i="1" s="1"/>
  <c r="P6233" i="1"/>
  <c r="O6233" i="1"/>
  <c r="Q6233" i="1" s="1"/>
  <c r="L6233" i="1"/>
  <c r="M6233" i="1" s="1"/>
  <c r="K6233" i="1"/>
  <c r="J6233" i="1"/>
  <c r="I6233" i="1"/>
  <c r="H6233" i="1"/>
  <c r="G6233" i="1"/>
  <c r="E6233" i="1"/>
  <c r="D6233" i="1"/>
  <c r="F6233" i="1" s="1"/>
  <c r="P6232" i="1"/>
  <c r="O6232" i="1"/>
  <c r="Q6232" i="1" s="1"/>
  <c r="L6232" i="1"/>
  <c r="K6232" i="1"/>
  <c r="M6232" i="1" s="1"/>
  <c r="J6232" i="1"/>
  <c r="I6232" i="1"/>
  <c r="H6232" i="1"/>
  <c r="G6232" i="1"/>
  <c r="E6232" i="1"/>
  <c r="D6232" i="1"/>
  <c r="F6232" i="1" s="1"/>
  <c r="P6228" i="1"/>
  <c r="O6228" i="1"/>
  <c r="Q6228" i="1" s="1"/>
  <c r="L6228" i="1"/>
  <c r="K6228" i="1"/>
  <c r="M6228" i="1" s="1"/>
  <c r="I6228" i="1"/>
  <c r="H6228" i="1"/>
  <c r="G6228" i="1"/>
  <c r="J6228" i="1" s="1"/>
  <c r="F6228" i="1"/>
  <c r="E6228" i="1"/>
  <c r="D6228" i="1"/>
  <c r="P6227" i="1"/>
  <c r="O6227" i="1"/>
  <c r="Q6227" i="1" s="1"/>
  <c r="L6227" i="1"/>
  <c r="M6227" i="1" s="1"/>
  <c r="K6227" i="1"/>
  <c r="J6227" i="1"/>
  <c r="I6227" i="1"/>
  <c r="H6227" i="1"/>
  <c r="G6227" i="1"/>
  <c r="E6227" i="1"/>
  <c r="D6227" i="1"/>
  <c r="F6227" i="1" s="1"/>
  <c r="P6226" i="1"/>
  <c r="O6226" i="1"/>
  <c r="Q6226" i="1" s="1"/>
  <c r="L6226" i="1"/>
  <c r="K6226" i="1"/>
  <c r="M6226" i="1" s="1"/>
  <c r="J6226" i="1"/>
  <c r="I6226" i="1"/>
  <c r="H6226" i="1"/>
  <c r="G6226" i="1"/>
  <c r="E6226" i="1"/>
  <c r="D6226" i="1"/>
  <c r="F6226" i="1" s="1"/>
  <c r="P6225" i="1"/>
  <c r="Q6225" i="1" s="1"/>
  <c r="O6225" i="1"/>
  <c r="N6225" i="1"/>
  <c r="L6225" i="1"/>
  <c r="K6225" i="1"/>
  <c r="M6225" i="1" s="1"/>
  <c r="I6225" i="1"/>
  <c r="H6225" i="1"/>
  <c r="G6225" i="1"/>
  <c r="J6225" i="1" s="1"/>
  <c r="F6225" i="1"/>
  <c r="E6225" i="1"/>
  <c r="D6225" i="1"/>
  <c r="P6224" i="1"/>
  <c r="O6224" i="1"/>
  <c r="Q6224" i="1" s="1"/>
  <c r="L6224" i="1"/>
  <c r="K6224" i="1"/>
  <c r="M6224" i="1" s="1"/>
  <c r="N6224" i="1" s="1"/>
  <c r="I6224" i="1"/>
  <c r="H6224" i="1"/>
  <c r="G6224" i="1"/>
  <c r="J6224" i="1" s="1"/>
  <c r="E6224" i="1"/>
  <c r="D6224" i="1"/>
  <c r="F6224" i="1" s="1"/>
  <c r="P6223" i="1"/>
  <c r="O6223" i="1"/>
  <c r="Q6223" i="1" s="1"/>
  <c r="L6223" i="1"/>
  <c r="M6223" i="1" s="1"/>
  <c r="K6223" i="1"/>
  <c r="J6223" i="1"/>
  <c r="I6223" i="1"/>
  <c r="H6223" i="1"/>
  <c r="G6223" i="1"/>
  <c r="E6223" i="1"/>
  <c r="D6223" i="1"/>
  <c r="F6223" i="1" s="1"/>
  <c r="P6222" i="1"/>
  <c r="O6222" i="1"/>
  <c r="L6222" i="1"/>
  <c r="K6222" i="1"/>
  <c r="M6222" i="1" s="1"/>
  <c r="I6222" i="1"/>
  <c r="H6222" i="1"/>
  <c r="J6222" i="1" s="1"/>
  <c r="G6222" i="1"/>
  <c r="E6222" i="1"/>
  <c r="D6222" i="1"/>
  <c r="F6222" i="1" s="1"/>
  <c r="P6221" i="1"/>
  <c r="Q6221" i="1" s="1"/>
  <c r="O6221" i="1"/>
  <c r="L6221" i="1"/>
  <c r="K6221" i="1"/>
  <c r="M6221" i="1" s="1"/>
  <c r="I6221" i="1"/>
  <c r="I6236" i="1" s="1"/>
  <c r="H6221" i="1"/>
  <c r="G6221" i="1"/>
  <c r="F6221" i="1"/>
  <c r="E6221" i="1"/>
  <c r="D6221" i="1"/>
  <c r="P6220" i="1"/>
  <c r="O6220" i="1"/>
  <c r="Q6220" i="1" s="1"/>
  <c r="L6220" i="1"/>
  <c r="K6220" i="1"/>
  <c r="K6236" i="1" s="1"/>
  <c r="I6220" i="1"/>
  <c r="H6220" i="1"/>
  <c r="G6220" i="1"/>
  <c r="J6220" i="1" s="1"/>
  <c r="E6220" i="1"/>
  <c r="E6236" i="1" s="1"/>
  <c r="D6220" i="1"/>
  <c r="P6219" i="1"/>
  <c r="O6219" i="1"/>
  <c r="Q6219" i="1" s="1"/>
  <c r="L6219" i="1"/>
  <c r="M6219" i="1" s="1"/>
  <c r="N6219" i="1" s="1"/>
  <c r="K6219" i="1"/>
  <c r="J6219" i="1"/>
  <c r="I6219" i="1"/>
  <c r="H6219" i="1"/>
  <c r="G6219" i="1"/>
  <c r="E6219" i="1"/>
  <c r="D6219" i="1"/>
  <c r="F6219" i="1" s="1"/>
  <c r="P6218" i="1"/>
  <c r="O6218" i="1"/>
  <c r="L6218" i="1"/>
  <c r="K6218" i="1"/>
  <c r="M6218" i="1" s="1"/>
  <c r="I6218" i="1"/>
  <c r="H6218" i="1"/>
  <c r="J6218" i="1" s="1"/>
  <c r="G6218" i="1"/>
  <c r="E6218" i="1"/>
  <c r="D6218" i="1"/>
  <c r="F6218" i="1" s="1"/>
  <c r="P6217" i="1"/>
  <c r="Q6217" i="1" s="1"/>
  <c r="O6217" i="1"/>
  <c r="O6230" i="1" s="1"/>
  <c r="L6217" i="1"/>
  <c r="K6217" i="1"/>
  <c r="M6217" i="1" s="1"/>
  <c r="I6217" i="1"/>
  <c r="I6230" i="1" s="1"/>
  <c r="H6217" i="1"/>
  <c r="G6217" i="1"/>
  <c r="G6230" i="1" s="1"/>
  <c r="F6217" i="1"/>
  <c r="E6217" i="1"/>
  <c r="E6230" i="1" s="1"/>
  <c r="D6217" i="1"/>
  <c r="O6209" i="1"/>
  <c r="N6209" i="1"/>
  <c r="L6209" i="1"/>
  <c r="K6209" i="1"/>
  <c r="H6209" i="1"/>
  <c r="G6209" i="1"/>
  <c r="E6209" i="1"/>
  <c r="D6209" i="1"/>
  <c r="P6207" i="1"/>
  <c r="M6207" i="1"/>
  <c r="Q6207" i="1" s="1"/>
  <c r="I6207" i="1"/>
  <c r="J6207" i="1" s="1"/>
  <c r="F6207" i="1"/>
  <c r="Q6206" i="1"/>
  <c r="P6206" i="1"/>
  <c r="M6206" i="1"/>
  <c r="I6206" i="1"/>
  <c r="F6206" i="1"/>
  <c r="J6206" i="1" s="1"/>
  <c r="Q6205" i="1"/>
  <c r="P6205" i="1"/>
  <c r="M6205" i="1"/>
  <c r="J6205" i="1"/>
  <c r="I6205" i="1"/>
  <c r="F6205" i="1"/>
  <c r="O6203" i="1"/>
  <c r="N6203" i="1"/>
  <c r="L6203" i="1"/>
  <c r="K6203" i="1"/>
  <c r="H6203" i="1"/>
  <c r="G6203" i="1"/>
  <c r="E6203" i="1"/>
  <c r="D6203" i="1"/>
  <c r="P6201" i="1"/>
  <c r="M6201" i="1"/>
  <c r="Q6201" i="1" s="1"/>
  <c r="I6201" i="1"/>
  <c r="J6201" i="1" s="1"/>
  <c r="F6201" i="1"/>
  <c r="Q6200" i="1"/>
  <c r="P6200" i="1"/>
  <c r="M6200" i="1"/>
  <c r="I6200" i="1"/>
  <c r="F6200" i="1"/>
  <c r="J6200" i="1" s="1"/>
  <c r="Q6199" i="1"/>
  <c r="P6199" i="1"/>
  <c r="M6199" i="1"/>
  <c r="J6199" i="1"/>
  <c r="I6199" i="1"/>
  <c r="F6199" i="1"/>
  <c r="P6198" i="1"/>
  <c r="M6198" i="1"/>
  <c r="Q6198" i="1" s="1"/>
  <c r="I6198" i="1"/>
  <c r="F6198" i="1"/>
  <c r="J6198" i="1" s="1"/>
  <c r="P6197" i="1"/>
  <c r="M6197" i="1"/>
  <c r="Q6197" i="1" s="1"/>
  <c r="I6197" i="1"/>
  <c r="J6197" i="1" s="1"/>
  <c r="F6197" i="1"/>
  <c r="Q6196" i="1"/>
  <c r="P6196" i="1"/>
  <c r="M6196" i="1"/>
  <c r="I6196" i="1"/>
  <c r="F6196" i="1"/>
  <c r="J6196" i="1" s="1"/>
  <c r="P6195" i="1"/>
  <c r="M6195" i="1"/>
  <c r="Q6195" i="1" s="1"/>
  <c r="J6195" i="1"/>
  <c r="I6195" i="1"/>
  <c r="F6195" i="1"/>
  <c r="P6194" i="1"/>
  <c r="P6209" i="1" s="1"/>
  <c r="M6194" i="1"/>
  <c r="Q6194" i="1" s="1"/>
  <c r="I6194" i="1"/>
  <c r="F6194" i="1"/>
  <c r="J6194" i="1" s="1"/>
  <c r="P6193" i="1"/>
  <c r="M6193" i="1"/>
  <c r="Q6193" i="1" s="1"/>
  <c r="I6193" i="1"/>
  <c r="F6193" i="1"/>
  <c r="F6209" i="1" s="1"/>
  <c r="Q6192" i="1"/>
  <c r="P6192" i="1"/>
  <c r="M6192" i="1"/>
  <c r="I6192" i="1"/>
  <c r="F6192" i="1"/>
  <c r="J6192" i="1" s="1"/>
  <c r="Q6191" i="1"/>
  <c r="P6191" i="1"/>
  <c r="M6191" i="1"/>
  <c r="J6191" i="1"/>
  <c r="I6191" i="1"/>
  <c r="F6191" i="1"/>
  <c r="P6190" i="1"/>
  <c r="P6203" i="1" s="1"/>
  <c r="M6190" i="1"/>
  <c r="Q6190" i="1" s="1"/>
  <c r="I6190" i="1"/>
  <c r="F6190" i="1"/>
  <c r="F6203" i="1" s="1"/>
  <c r="P6182" i="1"/>
  <c r="O6182" i="1"/>
  <c r="L6182" i="1"/>
  <c r="K6182" i="1"/>
  <c r="I6182" i="1"/>
  <c r="H6182" i="1"/>
  <c r="G6182" i="1"/>
  <c r="E6182" i="1"/>
  <c r="D6182" i="1"/>
  <c r="Q6180" i="1"/>
  <c r="N6180" i="1"/>
  <c r="M6180" i="1"/>
  <c r="J6180" i="1"/>
  <c r="F6180" i="1"/>
  <c r="Q6179" i="1"/>
  <c r="N6179" i="1"/>
  <c r="M6179" i="1"/>
  <c r="J6179" i="1"/>
  <c r="F6179" i="1"/>
  <c r="Q6178" i="1"/>
  <c r="M6178" i="1"/>
  <c r="J6178" i="1"/>
  <c r="N6178" i="1" s="1"/>
  <c r="F6178" i="1"/>
  <c r="P6176" i="1"/>
  <c r="O6176" i="1"/>
  <c r="L6176" i="1"/>
  <c r="K6176" i="1"/>
  <c r="I6176" i="1"/>
  <c r="H6176" i="1"/>
  <c r="G6176" i="1"/>
  <c r="E6176" i="1"/>
  <c r="D6176" i="1"/>
  <c r="Q6174" i="1"/>
  <c r="M6174" i="1"/>
  <c r="J6174" i="1"/>
  <c r="N6174" i="1" s="1"/>
  <c r="F6174" i="1"/>
  <c r="Q6173" i="1"/>
  <c r="M6173" i="1"/>
  <c r="J6173" i="1"/>
  <c r="N6173" i="1" s="1"/>
  <c r="F6173" i="1"/>
  <c r="Q6172" i="1"/>
  <c r="N6172" i="1"/>
  <c r="M6172" i="1"/>
  <c r="J6172" i="1"/>
  <c r="F6172" i="1"/>
  <c r="Q6171" i="1"/>
  <c r="M6171" i="1"/>
  <c r="N6171" i="1" s="1"/>
  <c r="J6171" i="1"/>
  <c r="F6171" i="1"/>
  <c r="Q6170" i="1"/>
  <c r="M6170" i="1"/>
  <c r="J6170" i="1"/>
  <c r="N6170" i="1" s="1"/>
  <c r="F6170" i="1"/>
  <c r="Q6169" i="1"/>
  <c r="M6169" i="1"/>
  <c r="M6182" i="1" s="1"/>
  <c r="J6169" i="1"/>
  <c r="F6169" i="1"/>
  <c r="Q6168" i="1"/>
  <c r="M6168" i="1"/>
  <c r="J6168" i="1"/>
  <c r="N6168" i="1" s="1"/>
  <c r="F6168" i="1"/>
  <c r="Q6167" i="1"/>
  <c r="N6167" i="1"/>
  <c r="M6167" i="1"/>
  <c r="J6167" i="1"/>
  <c r="F6167" i="1"/>
  <c r="Q6166" i="1"/>
  <c r="Q6182" i="1" s="1"/>
  <c r="N6166" i="1"/>
  <c r="M6166" i="1"/>
  <c r="J6166" i="1"/>
  <c r="F6166" i="1"/>
  <c r="Q6165" i="1"/>
  <c r="M6165" i="1"/>
  <c r="J6165" i="1"/>
  <c r="N6165" i="1" s="1"/>
  <c r="F6165" i="1"/>
  <c r="Q6164" i="1"/>
  <c r="N6164" i="1"/>
  <c r="M6164" i="1"/>
  <c r="J6164" i="1"/>
  <c r="F6164" i="1"/>
  <c r="Q6163" i="1"/>
  <c r="M6163" i="1"/>
  <c r="J6163" i="1"/>
  <c r="F6163" i="1"/>
  <c r="F6176" i="1" s="1"/>
  <c r="O6155" i="1"/>
  <c r="N6155" i="1"/>
  <c r="L6155" i="1"/>
  <c r="K6155" i="1"/>
  <c r="H6155" i="1"/>
  <c r="G6155" i="1"/>
  <c r="E6155" i="1"/>
  <c r="D6155" i="1"/>
  <c r="Q6153" i="1"/>
  <c r="P6153" i="1"/>
  <c r="M6153" i="1"/>
  <c r="I6153" i="1"/>
  <c r="F6153" i="1"/>
  <c r="J6153" i="1" s="1"/>
  <c r="P6152" i="1"/>
  <c r="M6152" i="1"/>
  <c r="Q6152" i="1" s="1"/>
  <c r="J6152" i="1"/>
  <c r="I6152" i="1"/>
  <c r="F6152" i="1"/>
  <c r="P6151" i="1"/>
  <c r="M6151" i="1"/>
  <c r="Q6151" i="1" s="1"/>
  <c r="I6151" i="1"/>
  <c r="F6151" i="1"/>
  <c r="J6151" i="1" s="1"/>
  <c r="O6149" i="1"/>
  <c r="N6149" i="1"/>
  <c r="L6149" i="1"/>
  <c r="K6149" i="1"/>
  <c r="H6149" i="1"/>
  <c r="G6149" i="1"/>
  <c r="E6149" i="1"/>
  <c r="D6149" i="1"/>
  <c r="Q6147" i="1"/>
  <c r="P6147" i="1"/>
  <c r="M6147" i="1"/>
  <c r="I6147" i="1"/>
  <c r="F6147" i="1"/>
  <c r="J6147" i="1" s="1"/>
  <c r="P6146" i="1"/>
  <c r="M6146" i="1"/>
  <c r="Q6146" i="1" s="1"/>
  <c r="J6146" i="1"/>
  <c r="I6146" i="1"/>
  <c r="F6146" i="1"/>
  <c r="P6145" i="1"/>
  <c r="M6145" i="1"/>
  <c r="Q6145" i="1" s="1"/>
  <c r="I6145" i="1"/>
  <c r="F6145" i="1"/>
  <c r="J6145" i="1" s="1"/>
  <c r="P6144" i="1"/>
  <c r="M6144" i="1"/>
  <c r="Q6144" i="1" s="1"/>
  <c r="I6144" i="1"/>
  <c r="J6144" i="1" s="1"/>
  <c r="F6144" i="1"/>
  <c r="Q6143" i="1"/>
  <c r="P6143" i="1"/>
  <c r="M6143" i="1"/>
  <c r="I6143" i="1"/>
  <c r="F6143" i="1"/>
  <c r="J6143" i="1" s="1"/>
  <c r="Q6142" i="1"/>
  <c r="P6142" i="1"/>
  <c r="M6142" i="1"/>
  <c r="J6142" i="1"/>
  <c r="I6142" i="1"/>
  <c r="F6142" i="1"/>
  <c r="P6141" i="1"/>
  <c r="M6141" i="1"/>
  <c r="I6141" i="1"/>
  <c r="F6141" i="1"/>
  <c r="J6141" i="1" s="1"/>
  <c r="P6140" i="1"/>
  <c r="M6140" i="1"/>
  <c r="Q6140" i="1" s="1"/>
  <c r="I6140" i="1"/>
  <c r="J6140" i="1" s="1"/>
  <c r="F6140" i="1"/>
  <c r="Q6139" i="1"/>
  <c r="P6139" i="1"/>
  <c r="P6155" i="1" s="1"/>
  <c r="M6139" i="1"/>
  <c r="I6139" i="1"/>
  <c r="I6155" i="1" s="1"/>
  <c r="F6139" i="1"/>
  <c r="J6139" i="1" s="1"/>
  <c r="P6138" i="1"/>
  <c r="M6138" i="1"/>
  <c r="Q6138" i="1" s="1"/>
  <c r="J6138" i="1"/>
  <c r="I6138" i="1"/>
  <c r="F6138" i="1"/>
  <c r="P6137" i="1"/>
  <c r="M6137" i="1"/>
  <c r="Q6137" i="1" s="1"/>
  <c r="I6137" i="1"/>
  <c r="F6137" i="1"/>
  <c r="J6137" i="1" s="1"/>
  <c r="P6136" i="1"/>
  <c r="P6149" i="1" s="1"/>
  <c r="M6136" i="1"/>
  <c r="Q6136" i="1" s="1"/>
  <c r="I6136" i="1"/>
  <c r="F6136" i="1"/>
  <c r="P6128" i="1"/>
  <c r="O6128" i="1"/>
  <c r="L6128" i="1"/>
  <c r="K6128" i="1"/>
  <c r="I6128" i="1"/>
  <c r="H6128" i="1"/>
  <c r="G6128" i="1"/>
  <c r="E6128" i="1"/>
  <c r="D6128" i="1"/>
  <c r="Q6126" i="1"/>
  <c r="M6126" i="1"/>
  <c r="J6126" i="1"/>
  <c r="N6126" i="1" s="1"/>
  <c r="F6126" i="1"/>
  <c r="Q6125" i="1"/>
  <c r="M6125" i="1"/>
  <c r="J6125" i="1"/>
  <c r="N6125" i="1" s="1"/>
  <c r="F6125" i="1"/>
  <c r="Q6124" i="1"/>
  <c r="N6124" i="1"/>
  <c r="M6124" i="1"/>
  <c r="J6124" i="1"/>
  <c r="F6124" i="1"/>
  <c r="P6122" i="1"/>
  <c r="O6122" i="1"/>
  <c r="L6122" i="1"/>
  <c r="K6122" i="1"/>
  <c r="I6122" i="1"/>
  <c r="H6122" i="1"/>
  <c r="G6122" i="1"/>
  <c r="E6122" i="1"/>
  <c r="D6122" i="1"/>
  <c r="Q6120" i="1"/>
  <c r="M6120" i="1"/>
  <c r="J6120" i="1"/>
  <c r="N6120" i="1" s="1"/>
  <c r="F6120" i="1"/>
  <c r="Q6119" i="1"/>
  <c r="Q6128" i="1" s="1"/>
  <c r="N6119" i="1"/>
  <c r="M6119" i="1"/>
  <c r="J6119" i="1"/>
  <c r="F6119" i="1"/>
  <c r="Q6118" i="1"/>
  <c r="M6118" i="1"/>
  <c r="J6118" i="1"/>
  <c r="N6118" i="1" s="1"/>
  <c r="F6118" i="1"/>
  <c r="Q6117" i="1"/>
  <c r="M6117" i="1"/>
  <c r="J6117" i="1"/>
  <c r="N6117" i="1" s="1"/>
  <c r="F6117" i="1"/>
  <c r="Q6116" i="1"/>
  <c r="N6116" i="1"/>
  <c r="M6116" i="1"/>
  <c r="J6116" i="1"/>
  <c r="F6116" i="1"/>
  <c r="Q6115" i="1"/>
  <c r="M6115" i="1"/>
  <c r="N6115" i="1" s="1"/>
  <c r="J6115" i="1"/>
  <c r="F6115" i="1"/>
  <c r="Q6114" i="1"/>
  <c r="M6114" i="1"/>
  <c r="J6114" i="1"/>
  <c r="N6114" i="1" s="1"/>
  <c r="F6114" i="1"/>
  <c r="Q6113" i="1"/>
  <c r="M6113" i="1"/>
  <c r="J6113" i="1"/>
  <c r="N6113" i="1" s="1"/>
  <c r="F6113" i="1"/>
  <c r="Q6112" i="1"/>
  <c r="M6112" i="1"/>
  <c r="M6128" i="1" s="1"/>
  <c r="J6112" i="1"/>
  <c r="F6112" i="1"/>
  <c r="F6128" i="1" s="1"/>
  <c r="Q6111" i="1"/>
  <c r="N6111" i="1"/>
  <c r="M6111" i="1"/>
  <c r="J6111" i="1"/>
  <c r="F6111" i="1"/>
  <c r="Q6110" i="1"/>
  <c r="Q6122" i="1" s="1"/>
  <c r="N6110" i="1"/>
  <c r="M6110" i="1"/>
  <c r="J6110" i="1"/>
  <c r="F6110" i="1"/>
  <c r="Q6109" i="1"/>
  <c r="M6109" i="1"/>
  <c r="M6122" i="1" s="1"/>
  <c r="J6109" i="1"/>
  <c r="N6109" i="1" s="1"/>
  <c r="F6109" i="1"/>
  <c r="F6122" i="1" s="1"/>
  <c r="O6101" i="1"/>
  <c r="N6101" i="1"/>
  <c r="L6101" i="1"/>
  <c r="K6101" i="1"/>
  <c r="H6101" i="1"/>
  <c r="G6101" i="1"/>
  <c r="E6101" i="1"/>
  <c r="D6101" i="1"/>
  <c r="P6099" i="1"/>
  <c r="M6099" i="1"/>
  <c r="Q6099" i="1" s="1"/>
  <c r="J6099" i="1"/>
  <c r="I6099" i="1"/>
  <c r="F6099" i="1"/>
  <c r="P6098" i="1"/>
  <c r="M6098" i="1"/>
  <c r="Q6098" i="1" s="1"/>
  <c r="I6098" i="1"/>
  <c r="F6098" i="1"/>
  <c r="J6098" i="1" s="1"/>
  <c r="P6097" i="1"/>
  <c r="M6097" i="1"/>
  <c r="Q6097" i="1" s="1"/>
  <c r="I6097" i="1"/>
  <c r="J6097" i="1" s="1"/>
  <c r="F6097" i="1"/>
  <c r="O6095" i="1"/>
  <c r="N6095" i="1"/>
  <c r="L6095" i="1"/>
  <c r="K6095" i="1"/>
  <c r="H6095" i="1"/>
  <c r="G6095" i="1"/>
  <c r="E6095" i="1"/>
  <c r="D6095" i="1"/>
  <c r="P6093" i="1"/>
  <c r="M6093" i="1"/>
  <c r="Q6093" i="1" s="1"/>
  <c r="J6093" i="1"/>
  <c r="I6093" i="1"/>
  <c r="F6093" i="1"/>
  <c r="P6092" i="1"/>
  <c r="M6092" i="1"/>
  <c r="Q6092" i="1" s="1"/>
  <c r="I6092" i="1"/>
  <c r="F6092" i="1"/>
  <c r="J6092" i="1" s="1"/>
  <c r="P6091" i="1"/>
  <c r="M6091" i="1"/>
  <c r="Q6091" i="1" s="1"/>
  <c r="I6091" i="1"/>
  <c r="J6091" i="1" s="1"/>
  <c r="F6091" i="1"/>
  <c r="Q6090" i="1"/>
  <c r="P6090" i="1"/>
  <c r="M6090" i="1"/>
  <c r="I6090" i="1"/>
  <c r="F6090" i="1"/>
  <c r="J6090" i="1" s="1"/>
  <c r="P6089" i="1"/>
  <c r="M6089" i="1"/>
  <c r="Q6089" i="1" s="1"/>
  <c r="J6089" i="1"/>
  <c r="I6089" i="1"/>
  <c r="F6089" i="1"/>
  <c r="P6088" i="1"/>
  <c r="M6088" i="1"/>
  <c r="Q6088" i="1" s="1"/>
  <c r="I6088" i="1"/>
  <c r="F6088" i="1"/>
  <c r="J6088" i="1" s="1"/>
  <c r="P6087" i="1"/>
  <c r="M6087" i="1"/>
  <c r="Q6087" i="1" s="1"/>
  <c r="I6087" i="1"/>
  <c r="F6087" i="1"/>
  <c r="Q6086" i="1"/>
  <c r="P6086" i="1"/>
  <c r="P6101" i="1" s="1"/>
  <c r="M6086" i="1"/>
  <c r="I6086" i="1"/>
  <c r="F6086" i="1"/>
  <c r="J6086" i="1" s="1"/>
  <c r="Q6085" i="1"/>
  <c r="P6085" i="1"/>
  <c r="M6085" i="1"/>
  <c r="J6085" i="1"/>
  <c r="I6085" i="1"/>
  <c r="F6085" i="1"/>
  <c r="F6101" i="1" s="1"/>
  <c r="P6084" i="1"/>
  <c r="M6084" i="1"/>
  <c r="Q6084" i="1" s="1"/>
  <c r="I6084" i="1"/>
  <c r="F6084" i="1"/>
  <c r="J6084" i="1" s="1"/>
  <c r="P6083" i="1"/>
  <c r="M6083" i="1"/>
  <c r="Q6083" i="1" s="1"/>
  <c r="I6083" i="1"/>
  <c r="J6083" i="1" s="1"/>
  <c r="F6083" i="1"/>
  <c r="Q6082" i="1"/>
  <c r="P6082" i="1"/>
  <c r="P6095" i="1" s="1"/>
  <c r="M6082" i="1"/>
  <c r="I6082" i="1"/>
  <c r="F6082" i="1"/>
  <c r="F6095" i="1" s="1"/>
  <c r="P6074" i="1"/>
  <c r="O6074" i="1"/>
  <c r="L6074" i="1"/>
  <c r="K6074" i="1"/>
  <c r="I6074" i="1"/>
  <c r="H6074" i="1"/>
  <c r="G6074" i="1"/>
  <c r="E6074" i="1"/>
  <c r="D6074" i="1"/>
  <c r="Q6072" i="1"/>
  <c r="M6072" i="1"/>
  <c r="N6072" i="1" s="1"/>
  <c r="J6072" i="1"/>
  <c r="F6072" i="1"/>
  <c r="Q6071" i="1"/>
  <c r="M6071" i="1"/>
  <c r="J6071" i="1"/>
  <c r="N6071" i="1" s="1"/>
  <c r="F6071" i="1"/>
  <c r="Q6070" i="1"/>
  <c r="M6070" i="1"/>
  <c r="J6070" i="1"/>
  <c r="N6070" i="1" s="1"/>
  <c r="F6070" i="1"/>
  <c r="P6068" i="1"/>
  <c r="O6068" i="1"/>
  <c r="L6068" i="1"/>
  <c r="K6068" i="1"/>
  <c r="I6068" i="1"/>
  <c r="H6068" i="1"/>
  <c r="G6068" i="1"/>
  <c r="F6068" i="1"/>
  <c r="E6068" i="1"/>
  <c r="D6068" i="1"/>
  <c r="Q6066" i="1"/>
  <c r="M6066" i="1"/>
  <c r="J6066" i="1"/>
  <c r="N6066" i="1" s="1"/>
  <c r="F6066" i="1"/>
  <c r="Q6065" i="1"/>
  <c r="M6065" i="1"/>
  <c r="J6065" i="1"/>
  <c r="F6065" i="1"/>
  <c r="Q6064" i="1"/>
  <c r="M6064" i="1"/>
  <c r="J6064" i="1"/>
  <c r="N6064" i="1" s="1"/>
  <c r="F6064" i="1"/>
  <c r="Q6063" i="1"/>
  <c r="Q6074" i="1" s="1"/>
  <c r="M6063" i="1"/>
  <c r="J6063" i="1"/>
  <c r="N6063" i="1" s="1"/>
  <c r="F6063" i="1"/>
  <c r="Q6062" i="1"/>
  <c r="M6062" i="1"/>
  <c r="J6062" i="1"/>
  <c r="N6062" i="1" s="1"/>
  <c r="F6062" i="1"/>
  <c r="Q6061" i="1"/>
  <c r="M6061" i="1"/>
  <c r="J6061" i="1"/>
  <c r="N6061" i="1" s="1"/>
  <c r="F6061" i="1"/>
  <c r="Q6060" i="1"/>
  <c r="N6060" i="1"/>
  <c r="M6060" i="1"/>
  <c r="J6060" i="1"/>
  <c r="F6060" i="1"/>
  <c r="Q6059" i="1"/>
  <c r="M6059" i="1"/>
  <c r="N6059" i="1" s="1"/>
  <c r="J6059" i="1"/>
  <c r="F6059" i="1"/>
  <c r="Q6058" i="1"/>
  <c r="M6058" i="1"/>
  <c r="J6058" i="1"/>
  <c r="N6058" i="1" s="1"/>
  <c r="F6058" i="1"/>
  <c r="F6074" i="1" s="1"/>
  <c r="Q6057" i="1"/>
  <c r="M6057" i="1"/>
  <c r="J6057" i="1"/>
  <c r="N6057" i="1" s="1"/>
  <c r="F6057" i="1"/>
  <c r="Q6056" i="1"/>
  <c r="M6056" i="1"/>
  <c r="J6056" i="1"/>
  <c r="N6056" i="1" s="1"/>
  <c r="F6056" i="1"/>
  <c r="Q6055" i="1"/>
  <c r="M6055" i="1"/>
  <c r="J6055" i="1"/>
  <c r="N6055" i="1" s="1"/>
  <c r="F6055" i="1"/>
  <c r="O6047" i="1"/>
  <c r="N6047" i="1"/>
  <c r="L6047" i="1"/>
  <c r="K6047" i="1"/>
  <c r="H6047" i="1"/>
  <c r="G6047" i="1"/>
  <c r="E6047" i="1"/>
  <c r="D6047" i="1"/>
  <c r="P6045" i="1"/>
  <c r="M6045" i="1"/>
  <c r="Q6045" i="1" s="1"/>
  <c r="I6045" i="1"/>
  <c r="F6045" i="1"/>
  <c r="J6045" i="1" s="1"/>
  <c r="P6044" i="1"/>
  <c r="M6044" i="1"/>
  <c r="Q6044" i="1" s="1"/>
  <c r="I6044" i="1"/>
  <c r="J6044" i="1" s="1"/>
  <c r="F6044" i="1"/>
  <c r="Q6043" i="1"/>
  <c r="P6043" i="1"/>
  <c r="M6043" i="1"/>
  <c r="I6043" i="1"/>
  <c r="F6043" i="1"/>
  <c r="J6043" i="1" s="1"/>
  <c r="O6041" i="1"/>
  <c r="N6041" i="1"/>
  <c r="L6041" i="1"/>
  <c r="K6041" i="1"/>
  <c r="H6041" i="1"/>
  <c r="G6041" i="1"/>
  <c r="E6041" i="1"/>
  <c r="D6041" i="1"/>
  <c r="P6039" i="1"/>
  <c r="M6039" i="1"/>
  <c r="Q6039" i="1" s="1"/>
  <c r="I6039" i="1"/>
  <c r="F6039" i="1"/>
  <c r="P6038" i="1"/>
  <c r="M6038" i="1"/>
  <c r="Q6038" i="1" s="1"/>
  <c r="I6038" i="1"/>
  <c r="J6038" i="1" s="1"/>
  <c r="F6038" i="1"/>
  <c r="Q6037" i="1"/>
  <c r="P6037" i="1"/>
  <c r="M6037" i="1"/>
  <c r="I6037" i="1"/>
  <c r="F6037" i="1"/>
  <c r="J6037" i="1" s="1"/>
  <c r="P6036" i="1"/>
  <c r="M6036" i="1"/>
  <c r="Q6036" i="1" s="1"/>
  <c r="I6036" i="1"/>
  <c r="F6036" i="1"/>
  <c r="J6036" i="1" s="1"/>
  <c r="P6035" i="1"/>
  <c r="M6035" i="1"/>
  <c r="Q6035" i="1" s="1"/>
  <c r="I6035" i="1"/>
  <c r="F6035" i="1"/>
  <c r="J6035" i="1" s="1"/>
  <c r="P6034" i="1"/>
  <c r="M6034" i="1"/>
  <c r="Q6034" i="1" s="1"/>
  <c r="I6034" i="1"/>
  <c r="J6034" i="1" s="1"/>
  <c r="F6034" i="1"/>
  <c r="Q6033" i="1"/>
  <c r="P6033" i="1"/>
  <c r="M6033" i="1"/>
  <c r="I6033" i="1"/>
  <c r="F6033" i="1"/>
  <c r="J6033" i="1" s="1"/>
  <c r="Q6032" i="1"/>
  <c r="P6032" i="1"/>
  <c r="M6032" i="1"/>
  <c r="I6032" i="1"/>
  <c r="F6032" i="1"/>
  <c r="J6032" i="1" s="1"/>
  <c r="P6031" i="1"/>
  <c r="P6047" i="1" s="1"/>
  <c r="M6031" i="1"/>
  <c r="I6031" i="1"/>
  <c r="F6031" i="1"/>
  <c r="F6047" i="1" s="1"/>
  <c r="P6030" i="1"/>
  <c r="M6030" i="1"/>
  <c r="Q6030" i="1" s="1"/>
  <c r="I6030" i="1"/>
  <c r="F6030" i="1"/>
  <c r="Q6029" i="1"/>
  <c r="P6029" i="1"/>
  <c r="M6029" i="1"/>
  <c r="I6029" i="1"/>
  <c r="F6029" i="1"/>
  <c r="J6029" i="1" s="1"/>
  <c r="Q6028" i="1"/>
  <c r="P6028" i="1"/>
  <c r="P6041" i="1" s="1"/>
  <c r="M6028" i="1"/>
  <c r="I6028" i="1"/>
  <c r="F6028" i="1"/>
  <c r="F6041" i="1" s="1"/>
  <c r="P6020" i="1"/>
  <c r="O6020" i="1"/>
  <c r="L6020" i="1"/>
  <c r="K6020" i="1"/>
  <c r="I6020" i="1"/>
  <c r="H6020" i="1"/>
  <c r="G6020" i="1"/>
  <c r="E6020" i="1"/>
  <c r="D6020" i="1"/>
  <c r="Q6018" i="1"/>
  <c r="M6018" i="1"/>
  <c r="J6018" i="1"/>
  <c r="N6018" i="1" s="1"/>
  <c r="F6018" i="1"/>
  <c r="Q6017" i="1"/>
  <c r="N6017" i="1"/>
  <c r="M6017" i="1"/>
  <c r="J6017" i="1"/>
  <c r="F6017" i="1"/>
  <c r="Q6016" i="1"/>
  <c r="M6016" i="1"/>
  <c r="J6016" i="1"/>
  <c r="F6016" i="1"/>
  <c r="P6014" i="1"/>
  <c r="O6014" i="1"/>
  <c r="L6014" i="1"/>
  <c r="K6014" i="1"/>
  <c r="I6014" i="1"/>
  <c r="H6014" i="1"/>
  <c r="G6014" i="1"/>
  <c r="E6014" i="1"/>
  <c r="D6014" i="1"/>
  <c r="Q6012" i="1"/>
  <c r="N6012" i="1"/>
  <c r="M6012" i="1"/>
  <c r="J6012" i="1"/>
  <c r="F6012" i="1"/>
  <c r="Q6011" i="1"/>
  <c r="M6011" i="1"/>
  <c r="N6011" i="1" s="1"/>
  <c r="J6011" i="1"/>
  <c r="F6011" i="1"/>
  <c r="Q6010" i="1"/>
  <c r="M6010" i="1"/>
  <c r="J6010" i="1"/>
  <c r="N6010" i="1" s="1"/>
  <c r="F6010" i="1"/>
  <c r="Q6009" i="1"/>
  <c r="M6009" i="1"/>
  <c r="J6009" i="1"/>
  <c r="N6009" i="1" s="1"/>
  <c r="F6009" i="1"/>
  <c r="Q6008" i="1"/>
  <c r="M6008" i="1"/>
  <c r="J6008" i="1"/>
  <c r="F6008" i="1"/>
  <c r="Q6007" i="1"/>
  <c r="M6007" i="1"/>
  <c r="J6007" i="1"/>
  <c r="N6007" i="1" s="1"/>
  <c r="F6007" i="1"/>
  <c r="Q6006" i="1"/>
  <c r="Q6020" i="1" s="1"/>
  <c r="N6006" i="1"/>
  <c r="M6006" i="1"/>
  <c r="J6006" i="1"/>
  <c r="F6006" i="1"/>
  <c r="Q6005" i="1"/>
  <c r="M6005" i="1"/>
  <c r="J6005" i="1"/>
  <c r="F6005" i="1"/>
  <c r="Q6004" i="1"/>
  <c r="N6004" i="1"/>
  <c r="M6004" i="1"/>
  <c r="J6004" i="1"/>
  <c r="F6004" i="1"/>
  <c r="Q6003" i="1"/>
  <c r="M6003" i="1"/>
  <c r="N6003" i="1" s="1"/>
  <c r="J6003" i="1"/>
  <c r="F6003" i="1"/>
  <c r="Q6002" i="1"/>
  <c r="M6002" i="1"/>
  <c r="J6002" i="1"/>
  <c r="N6002" i="1" s="1"/>
  <c r="F6002" i="1"/>
  <c r="Q6001" i="1"/>
  <c r="Q6014" i="1" s="1"/>
  <c r="M6001" i="1"/>
  <c r="M6014" i="1" s="1"/>
  <c r="J6001" i="1"/>
  <c r="F6001" i="1"/>
  <c r="O5993" i="1"/>
  <c r="N5993" i="1"/>
  <c r="L5993" i="1"/>
  <c r="K5993" i="1"/>
  <c r="H5993" i="1"/>
  <c r="G5993" i="1"/>
  <c r="E5993" i="1"/>
  <c r="D5993" i="1"/>
  <c r="P5991" i="1"/>
  <c r="M5991" i="1"/>
  <c r="Q5991" i="1" s="1"/>
  <c r="I5991" i="1"/>
  <c r="J5991" i="1" s="1"/>
  <c r="F5991" i="1"/>
  <c r="Q5990" i="1"/>
  <c r="P5990" i="1"/>
  <c r="M5990" i="1"/>
  <c r="I5990" i="1"/>
  <c r="F5990" i="1"/>
  <c r="J5990" i="1" s="1"/>
  <c r="P5989" i="1"/>
  <c r="M5989" i="1"/>
  <c r="Q5989" i="1" s="1"/>
  <c r="J5989" i="1"/>
  <c r="I5989" i="1"/>
  <c r="F5989" i="1"/>
  <c r="O5987" i="1"/>
  <c r="N5987" i="1"/>
  <c r="L5987" i="1"/>
  <c r="K5987" i="1"/>
  <c r="H5987" i="1"/>
  <c r="G5987" i="1"/>
  <c r="E5987" i="1"/>
  <c r="D5987" i="1"/>
  <c r="P5985" i="1"/>
  <c r="M5985" i="1"/>
  <c r="Q5985" i="1" s="1"/>
  <c r="I5985" i="1"/>
  <c r="J5985" i="1" s="1"/>
  <c r="F5985" i="1"/>
  <c r="Q5984" i="1"/>
  <c r="P5984" i="1"/>
  <c r="M5984" i="1"/>
  <c r="I5984" i="1"/>
  <c r="F5984" i="1"/>
  <c r="J5984" i="1" s="1"/>
  <c r="P5983" i="1"/>
  <c r="M5983" i="1"/>
  <c r="Q5983" i="1" s="1"/>
  <c r="J5983" i="1"/>
  <c r="I5983" i="1"/>
  <c r="F5983" i="1"/>
  <c r="P5982" i="1"/>
  <c r="M5982" i="1"/>
  <c r="Q5982" i="1" s="1"/>
  <c r="I5982" i="1"/>
  <c r="F5982" i="1"/>
  <c r="J5982" i="1" s="1"/>
  <c r="P5981" i="1"/>
  <c r="M5981" i="1"/>
  <c r="Q5981" i="1" s="1"/>
  <c r="I5981" i="1"/>
  <c r="J5981" i="1" s="1"/>
  <c r="F5981" i="1"/>
  <c r="Q5980" i="1"/>
  <c r="P5980" i="1"/>
  <c r="M5980" i="1"/>
  <c r="I5980" i="1"/>
  <c r="F5980" i="1"/>
  <c r="J5980" i="1" s="1"/>
  <c r="Q5979" i="1"/>
  <c r="P5979" i="1"/>
  <c r="M5979" i="1"/>
  <c r="J5979" i="1"/>
  <c r="I5979" i="1"/>
  <c r="F5979" i="1"/>
  <c r="P5978" i="1"/>
  <c r="P5993" i="1" s="1"/>
  <c r="M5978" i="1"/>
  <c r="Q5978" i="1" s="1"/>
  <c r="I5978" i="1"/>
  <c r="F5978" i="1"/>
  <c r="P5977" i="1"/>
  <c r="M5977" i="1"/>
  <c r="Q5977" i="1" s="1"/>
  <c r="I5977" i="1"/>
  <c r="F5977" i="1"/>
  <c r="F5993" i="1" s="1"/>
  <c r="Q5976" i="1"/>
  <c r="P5976" i="1"/>
  <c r="M5976" i="1"/>
  <c r="I5976" i="1"/>
  <c r="F5976" i="1"/>
  <c r="J5976" i="1" s="1"/>
  <c r="Q5975" i="1"/>
  <c r="P5975" i="1"/>
  <c r="M5975" i="1"/>
  <c r="J5975" i="1"/>
  <c r="I5975" i="1"/>
  <c r="F5975" i="1"/>
  <c r="P5974" i="1"/>
  <c r="P5987" i="1" s="1"/>
  <c r="M5974" i="1"/>
  <c r="Q5974" i="1" s="1"/>
  <c r="I5974" i="1"/>
  <c r="F5974" i="1"/>
  <c r="F5987" i="1" s="1"/>
  <c r="P5966" i="1"/>
  <c r="O5966" i="1"/>
  <c r="M5966" i="1"/>
  <c r="L5966" i="1"/>
  <c r="K5966" i="1"/>
  <c r="I5966" i="1"/>
  <c r="H5966" i="1"/>
  <c r="G5966" i="1"/>
  <c r="E5966" i="1"/>
  <c r="D5966" i="1"/>
  <c r="Q5964" i="1"/>
  <c r="M5964" i="1"/>
  <c r="J5964" i="1"/>
  <c r="N5964" i="1" s="1"/>
  <c r="F5964" i="1"/>
  <c r="Q5963" i="1"/>
  <c r="M5963" i="1"/>
  <c r="J5963" i="1"/>
  <c r="N5963" i="1" s="1"/>
  <c r="F5963" i="1"/>
  <c r="Q5962" i="1"/>
  <c r="M5962" i="1"/>
  <c r="J5962" i="1"/>
  <c r="N5962" i="1" s="1"/>
  <c r="F5962" i="1"/>
  <c r="P5960" i="1"/>
  <c r="O5960" i="1"/>
  <c r="L5960" i="1"/>
  <c r="K5960" i="1"/>
  <c r="I5960" i="1"/>
  <c r="H5960" i="1"/>
  <c r="G5960" i="1"/>
  <c r="E5960" i="1"/>
  <c r="D5960" i="1"/>
  <c r="Q5958" i="1"/>
  <c r="M5958" i="1"/>
  <c r="J5958" i="1"/>
  <c r="N5958" i="1" s="1"/>
  <c r="F5958" i="1"/>
  <c r="Q5957" i="1"/>
  <c r="M5957" i="1"/>
  <c r="J5957" i="1"/>
  <c r="N5957" i="1" s="1"/>
  <c r="F5957" i="1"/>
  <c r="Q5956" i="1"/>
  <c r="N5956" i="1"/>
  <c r="M5956" i="1"/>
  <c r="J5956" i="1"/>
  <c r="F5956" i="1"/>
  <c r="Q5955" i="1"/>
  <c r="M5955" i="1"/>
  <c r="N5955" i="1" s="1"/>
  <c r="J5955" i="1"/>
  <c r="F5955" i="1"/>
  <c r="Q5954" i="1"/>
  <c r="M5954" i="1"/>
  <c r="J5954" i="1"/>
  <c r="N5954" i="1" s="1"/>
  <c r="F5954" i="1"/>
  <c r="F5966" i="1" s="1"/>
  <c r="Q5953" i="1"/>
  <c r="M5953" i="1"/>
  <c r="J5953" i="1"/>
  <c r="N5953" i="1" s="1"/>
  <c r="F5953" i="1"/>
  <c r="Q5952" i="1"/>
  <c r="M5952" i="1"/>
  <c r="J5952" i="1"/>
  <c r="N5952" i="1" s="1"/>
  <c r="F5952" i="1"/>
  <c r="Q5951" i="1"/>
  <c r="N5951" i="1"/>
  <c r="M5951" i="1"/>
  <c r="J5951" i="1"/>
  <c r="F5951" i="1"/>
  <c r="Q5950" i="1"/>
  <c r="Q5966" i="1" s="1"/>
  <c r="N5950" i="1"/>
  <c r="M5950" i="1"/>
  <c r="J5950" i="1"/>
  <c r="F5950" i="1"/>
  <c r="Q5949" i="1"/>
  <c r="M5949" i="1"/>
  <c r="J5949" i="1"/>
  <c r="N5949" i="1" s="1"/>
  <c r="F5949" i="1"/>
  <c r="Q5948" i="1"/>
  <c r="N5948" i="1"/>
  <c r="M5948" i="1"/>
  <c r="J5948" i="1"/>
  <c r="F5948" i="1"/>
  <c r="Q5947" i="1"/>
  <c r="Q5960" i="1" s="1"/>
  <c r="M5947" i="1"/>
  <c r="J5947" i="1"/>
  <c r="F5947" i="1"/>
  <c r="O5939" i="1"/>
  <c r="N5939" i="1"/>
  <c r="L5939" i="1"/>
  <c r="K5939" i="1"/>
  <c r="H5939" i="1"/>
  <c r="G5939" i="1"/>
  <c r="E5939" i="1"/>
  <c r="D5939" i="1"/>
  <c r="Q5937" i="1"/>
  <c r="P5937" i="1"/>
  <c r="M5937" i="1"/>
  <c r="I5937" i="1"/>
  <c r="F5937" i="1"/>
  <c r="J5937" i="1" s="1"/>
  <c r="P5936" i="1"/>
  <c r="M5936" i="1"/>
  <c r="Q5936" i="1" s="1"/>
  <c r="I5936" i="1"/>
  <c r="F5936" i="1"/>
  <c r="J5936" i="1" s="1"/>
  <c r="P5935" i="1"/>
  <c r="M5935" i="1"/>
  <c r="Q5935" i="1" s="1"/>
  <c r="I5935" i="1"/>
  <c r="F5935" i="1"/>
  <c r="J5935" i="1" s="1"/>
  <c r="O5933" i="1"/>
  <c r="N5933" i="1"/>
  <c r="L5933" i="1"/>
  <c r="K5933" i="1"/>
  <c r="H5933" i="1"/>
  <c r="G5933" i="1"/>
  <c r="E5933" i="1"/>
  <c r="D5933" i="1"/>
  <c r="Q5931" i="1"/>
  <c r="P5931" i="1"/>
  <c r="M5931" i="1"/>
  <c r="I5931" i="1"/>
  <c r="F5931" i="1"/>
  <c r="J5931" i="1" s="1"/>
  <c r="Q5930" i="1"/>
  <c r="P5930" i="1"/>
  <c r="M5930" i="1"/>
  <c r="I5930" i="1"/>
  <c r="F5930" i="1"/>
  <c r="J5930" i="1" s="1"/>
  <c r="P5929" i="1"/>
  <c r="M5929" i="1"/>
  <c r="Q5929" i="1" s="1"/>
  <c r="I5929" i="1"/>
  <c r="F5929" i="1"/>
  <c r="J5929" i="1" s="1"/>
  <c r="P5928" i="1"/>
  <c r="M5928" i="1"/>
  <c r="Q5928" i="1" s="1"/>
  <c r="I5928" i="1"/>
  <c r="J5928" i="1" s="1"/>
  <c r="F5928" i="1"/>
  <c r="Q5927" i="1"/>
  <c r="P5927" i="1"/>
  <c r="M5927" i="1"/>
  <c r="I5927" i="1"/>
  <c r="F5927" i="1"/>
  <c r="J5927" i="1" s="1"/>
  <c r="Q5926" i="1"/>
  <c r="P5926" i="1"/>
  <c r="M5926" i="1"/>
  <c r="I5926" i="1"/>
  <c r="F5926" i="1"/>
  <c r="J5926" i="1" s="1"/>
  <c r="P5925" i="1"/>
  <c r="M5925" i="1"/>
  <c r="I5925" i="1"/>
  <c r="F5925" i="1"/>
  <c r="P5924" i="1"/>
  <c r="M5924" i="1"/>
  <c r="Q5924" i="1" s="1"/>
  <c r="I5924" i="1"/>
  <c r="J5924" i="1" s="1"/>
  <c r="F5924" i="1"/>
  <c r="Q5923" i="1"/>
  <c r="P5923" i="1"/>
  <c r="P5939" i="1" s="1"/>
  <c r="M5923" i="1"/>
  <c r="I5923" i="1"/>
  <c r="F5923" i="1"/>
  <c r="J5923" i="1" s="1"/>
  <c r="P5922" i="1"/>
  <c r="M5922" i="1"/>
  <c r="Q5922" i="1" s="1"/>
  <c r="I5922" i="1"/>
  <c r="F5922" i="1"/>
  <c r="J5922" i="1" s="1"/>
  <c r="P5921" i="1"/>
  <c r="M5921" i="1"/>
  <c r="Q5921" i="1" s="1"/>
  <c r="I5921" i="1"/>
  <c r="F5921" i="1"/>
  <c r="P5920" i="1"/>
  <c r="P5933" i="1" s="1"/>
  <c r="M5920" i="1"/>
  <c r="Q5920" i="1" s="1"/>
  <c r="I5920" i="1"/>
  <c r="F5920" i="1"/>
  <c r="P5912" i="1"/>
  <c r="O5912" i="1"/>
  <c r="L5912" i="1"/>
  <c r="K5912" i="1"/>
  <c r="I5912" i="1"/>
  <c r="H5912" i="1"/>
  <c r="G5912" i="1"/>
  <c r="E5912" i="1"/>
  <c r="D5912" i="1"/>
  <c r="Q5910" i="1"/>
  <c r="M5910" i="1"/>
  <c r="J5910" i="1"/>
  <c r="N5910" i="1" s="1"/>
  <c r="F5910" i="1"/>
  <c r="Q5909" i="1"/>
  <c r="M5909" i="1"/>
  <c r="J5909" i="1"/>
  <c r="N5909" i="1" s="1"/>
  <c r="F5909" i="1"/>
  <c r="Q5908" i="1"/>
  <c r="Q5912" i="1" s="1"/>
  <c r="N5908" i="1"/>
  <c r="M5908" i="1"/>
  <c r="J5908" i="1"/>
  <c r="F5908" i="1"/>
  <c r="P5906" i="1"/>
  <c r="O5906" i="1"/>
  <c r="L5906" i="1"/>
  <c r="K5906" i="1"/>
  <c r="I5906" i="1"/>
  <c r="H5906" i="1"/>
  <c r="G5906" i="1"/>
  <c r="F5906" i="1"/>
  <c r="E5906" i="1"/>
  <c r="D5906" i="1"/>
  <c r="Q5904" i="1"/>
  <c r="M5904" i="1"/>
  <c r="J5904" i="1"/>
  <c r="N5904" i="1" s="1"/>
  <c r="F5904" i="1"/>
  <c r="Q5903" i="1"/>
  <c r="N5903" i="1"/>
  <c r="M5903" i="1"/>
  <c r="J5903" i="1"/>
  <c r="F5903" i="1"/>
  <c r="Q5902" i="1"/>
  <c r="M5902" i="1"/>
  <c r="J5902" i="1"/>
  <c r="N5902" i="1" s="1"/>
  <c r="F5902" i="1"/>
  <c r="Q5901" i="1"/>
  <c r="M5901" i="1"/>
  <c r="J5901" i="1"/>
  <c r="N5901" i="1" s="1"/>
  <c r="F5901" i="1"/>
  <c r="Q5900" i="1"/>
  <c r="N5900" i="1"/>
  <c r="M5900" i="1"/>
  <c r="J5900" i="1"/>
  <c r="F5900" i="1"/>
  <c r="Q5899" i="1"/>
  <c r="M5899" i="1"/>
  <c r="N5899" i="1" s="1"/>
  <c r="J5899" i="1"/>
  <c r="F5899" i="1"/>
  <c r="Q5898" i="1"/>
  <c r="M5898" i="1"/>
  <c r="J5898" i="1"/>
  <c r="N5898" i="1" s="1"/>
  <c r="F5898" i="1"/>
  <c r="F5912" i="1" s="1"/>
  <c r="Q5897" i="1"/>
  <c r="M5897" i="1"/>
  <c r="J5897" i="1"/>
  <c r="F5897" i="1"/>
  <c r="Q5896" i="1"/>
  <c r="M5896" i="1"/>
  <c r="J5896" i="1"/>
  <c r="F5896" i="1"/>
  <c r="Q5895" i="1"/>
  <c r="N5895" i="1"/>
  <c r="M5895" i="1"/>
  <c r="J5895" i="1"/>
  <c r="F5895" i="1"/>
  <c r="Q5894" i="1"/>
  <c r="Q5906" i="1" s="1"/>
  <c r="N5894" i="1"/>
  <c r="M5894" i="1"/>
  <c r="J5894" i="1"/>
  <c r="F5894" i="1"/>
  <c r="Q5893" i="1"/>
  <c r="M5893" i="1"/>
  <c r="J5893" i="1"/>
  <c r="N5893" i="1" s="1"/>
  <c r="F5893" i="1"/>
  <c r="O5885" i="1"/>
  <c r="N5885" i="1"/>
  <c r="L5885" i="1"/>
  <c r="K5885" i="1"/>
  <c r="H5885" i="1"/>
  <c r="G5885" i="1"/>
  <c r="E5885" i="1"/>
  <c r="D5885" i="1"/>
  <c r="Q5883" i="1"/>
  <c r="P5883" i="1"/>
  <c r="M5883" i="1"/>
  <c r="J5883" i="1"/>
  <c r="I5883" i="1"/>
  <c r="F5883" i="1"/>
  <c r="P5882" i="1"/>
  <c r="M5882" i="1"/>
  <c r="I5882" i="1"/>
  <c r="F5882" i="1"/>
  <c r="J5882" i="1" s="1"/>
  <c r="P5881" i="1"/>
  <c r="M5881" i="1"/>
  <c r="Q5881" i="1" s="1"/>
  <c r="I5881" i="1"/>
  <c r="J5881" i="1" s="1"/>
  <c r="F5881" i="1"/>
  <c r="O5879" i="1"/>
  <c r="N5879" i="1"/>
  <c r="L5879" i="1"/>
  <c r="K5879" i="1"/>
  <c r="H5879" i="1"/>
  <c r="G5879" i="1"/>
  <c r="E5879" i="1"/>
  <c r="D5879" i="1"/>
  <c r="Q5877" i="1"/>
  <c r="P5877" i="1"/>
  <c r="M5877" i="1"/>
  <c r="I5877" i="1"/>
  <c r="F5877" i="1"/>
  <c r="J5877" i="1" s="1"/>
  <c r="P5876" i="1"/>
  <c r="M5876" i="1"/>
  <c r="I5876" i="1"/>
  <c r="F5876" i="1"/>
  <c r="J5876" i="1" s="1"/>
  <c r="P5875" i="1"/>
  <c r="M5875" i="1"/>
  <c r="Q5875" i="1" s="1"/>
  <c r="I5875" i="1"/>
  <c r="J5875" i="1" s="1"/>
  <c r="F5875" i="1"/>
  <c r="Q5874" i="1"/>
  <c r="P5874" i="1"/>
  <c r="M5874" i="1"/>
  <c r="I5874" i="1"/>
  <c r="F5874" i="1"/>
  <c r="J5874" i="1" s="1"/>
  <c r="P5873" i="1"/>
  <c r="M5873" i="1"/>
  <c r="Q5873" i="1" s="1"/>
  <c r="I5873" i="1"/>
  <c r="F5873" i="1"/>
  <c r="J5873" i="1" s="1"/>
  <c r="P5872" i="1"/>
  <c r="M5872" i="1"/>
  <c r="I5872" i="1"/>
  <c r="F5872" i="1"/>
  <c r="J5872" i="1" s="1"/>
  <c r="P5871" i="1"/>
  <c r="M5871" i="1"/>
  <c r="Q5871" i="1" s="1"/>
  <c r="J5871" i="1"/>
  <c r="I5871" i="1"/>
  <c r="I5885" i="1" s="1"/>
  <c r="F5871" i="1"/>
  <c r="Q5870" i="1"/>
  <c r="P5870" i="1"/>
  <c r="M5870" i="1"/>
  <c r="I5870" i="1"/>
  <c r="F5870" i="1"/>
  <c r="J5870" i="1" s="1"/>
  <c r="P5869" i="1"/>
  <c r="M5869" i="1"/>
  <c r="M5885" i="1" s="1"/>
  <c r="I5869" i="1"/>
  <c r="F5869" i="1"/>
  <c r="J5869" i="1" s="1"/>
  <c r="P5868" i="1"/>
  <c r="M5868" i="1"/>
  <c r="Q5868" i="1" s="1"/>
  <c r="I5868" i="1"/>
  <c r="I5879" i="1" s="1"/>
  <c r="F5868" i="1"/>
  <c r="P5867" i="1"/>
  <c r="M5867" i="1"/>
  <c r="Q5867" i="1" s="1"/>
  <c r="I5867" i="1"/>
  <c r="J5867" i="1" s="1"/>
  <c r="F5867" i="1"/>
  <c r="Q5866" i="1"/>
  <c r="P5866" i="1"/>
  <c r="M5866" i="1"/>
  <c r="I5866" i="1"/>
  <c r="F5866" i="1"/>
  <c r="P5858" i="1"/>
  <c r="O5858" i="1"/>
  <c r="L5858" i="1"/>
  <c r="K5858" i="1"/>
  <c r="J5858" i="1"/>
  <c r="I5858" i="1"/>
  <c r="H5858" i="1"/>
  <c r="G5858" i="1"/>
  <c r="E5858" i="1"/>
  <c r="D5858" i="1"/>
  <c r="Q5856" i="1"/>
  <c r="M5856" i="1"/>
  <c r="N5856" i="1" s="1"/>
  <c r="J5856" i="1"/>
  <c r="F5856" i="1"/>
  <c r="Q5855" i="1"/>
  <c r="M5855" i="1"/>
  <c r="J5855" i="1"/>
  <c r="N5855" i="1" s="1"/>
  <c r="F5855" i="1"/>
  <c r="Q5854" i="1"/>
  <c r="M5854" i="1"/>
  <c r="J5854" i="1"/>
  <c r="F5854" i="1"/>
  <c r="P5852" i="1"/>
  <c r="O5852" i="1"/>
  <c r="L5852" i="1"/>
  <c r="K5852" i="1"/>
  <c r="I5852" i="1"/>
  <c r="H5852" i="1"/>
  <c r="G5852" i="1"/>
  <c r="E5852" i="1"/>
  <c r="D5852" i="1"/>
  <c r="Q5850" i="1"/>
  <c r="M5850" i="1"/>
  <c r="J5850" i="1"/>
  <c r="N5850" i="1" s="1"/>
  <c r="F5850" i="1"/>
  <c r="Q5849" i="1"/>
  <c r="M5849" i="1"/>
  <c r="J5849" i="1"/>
  <c r="N5849" i="1" s="1"/>
  <c r="F5849" i="1"/>
  <c r="Q5848" i="1"/>
  <c r="M5848" i="1"/>
  <c r="J5848" i="1"/>
  <c r="F5848" i="1"/>
  <c r="Q5847" i="1"/>
  <c r="M5847" i="1"/>
  <c r="J5847" i="1"/>
  <c r="N5847" i="1" s="1"/>
  <c r="F5847" i="1"/>
  <c r="Q5846" i="1"/>
  <c r="Q5858" i="1" s="1"/>
  <c r="N5846" i="1"/>
  <c r="M5846" i="1"/>
  <c r="J5846" i="1"/>
  <c r="F5846" i="1"/>
  <c r="Q5845" i="1"/>
  <c r="M5845" i="1"/>
  <c r="J5845" i="1"/>
  <c r="N5845" i="1" s="1"/>
  <c r="F5845" i="1"/>
  <c r="Q5844" i="1"/>
  <c r="N5844" i="1"/>
  <c r="M5844" i="1"/>
  <c r="J5844" i="1"/>
  <c r="F5844" i="1"/>
  <c r="Q5843" i="1"/>
  <c r="M5843" i="1"/>
  <c r="N5843" i="1" s="1"/>
  <c r="J5843" i="1"/>
  <c r="F5843" i="1"/>
  <c r="Q5842" i="1"/>
  <c r="M5842" i="1"/>
  <c r="J5842" i="1"/>
  <c r="N5842" i="1" s="1"/>
  <c r="F5842" i="1"/>
  <c r="Q5841" i="1"/>
  <c r="M5841" i="1"/>
  <c r="J5841" i="1"/>
  <c r="N5841" i="1" s="1"/>
  <c r="F5841" i="1"/>
  <c r="Q5840" i="1"/>
  <c r="M5840" i="1"/>
  <c r="J5840" i="1"/>
  <c r="F5840" i="1"/>
  <c r="Q5839" i="1"/>
  <c r="M5839" i="1"/>
  <c r="J5839" i="1"/>
  <c r="N5839" i="1" s="1"/>
  <c r="F5839" i="1"/>
  <c r="O5831" i="1"/>
  <c r="N5831" i="1"/>
  <c r="L5831" i="1"/>
  <c r="K5831" i="1"/>
  <c r="H5831" i="1"/>
  <c r="G5831" i="1"/>
  <c r="E5831" i="1"/>
  <c r="D5831" i="1"/>
  <c r="P5829" i="1"/>
  <c r="M5829" i="1"/>
  <c r="Q5829" i="1" s="1"/>
  <c r="I5829" i="1"/>
  <c r="I5831" i="1" s="1"/>
  <c r="F5829" i="1"/>
  <c r="P5828" i="1"/>
  <c r="M5828" i="1"/>
  <c r="Q5828" i="1" s="1"/>
  <c r="I5828" i="1"/>
  <c r="J5828" i="1" s="1"/>
  <c r="F5828" i="1"/>
  <c r="Q5827" i="1"/>
  <c r="P5827" i="1"/>
  <c r="M5827" i="1"/>
  <c r="I5827" i="1"/>
  <c r="F5827" i="1"/>
  <c r="J5827" i="1" s="1"/>
  <c r="O5825" i="1"/>
  <c r="N5825" i="1"/>
  <c r="L5825" i="1"/>
  <c r="K5825" i="1"/>
  <c r="H5825" i="1"/>
  <c r="G5825" i="1"/>
  <c r="E5825" i="1"/>
  <c r="D5825" i="1"/>
  <c r="P5823" i="1"/>
  <c r="M5823" i="1"/>
  <c r="Q5823" i="1" s="1"/>
  <c r="I5823" i="1"/>
  <c r="F5823" i="1"/>
  <c r="P5822" i="1"/>
  <c r="M5822" i="1"/>
  <c r="Q5822" i="1" s="1"/>
  <c r="I5822" i="1"/>
  <c r="J5822" i="1" s="1"/>
  <c r="F5822" i="1"/>
  <c r="Q5821" i="1"/>
  <c r="P5821" i="1"/>
  <c r="M5821" i="1"/>
  <c r="I5821" i="1"/>
  <c r="F5821" i="1"/>
  <c r="J5821" i="1" s="1"/>
  <c r="P5820" i="1"/>
  <c r="M5820" i="1"/>
  <c r="Q5820" i="1" s="1"/>
  <c r="I5820" i="1"/>
  <c r="F5820" i="1"/>
  <c r="J5820" i="1" s="1"/>
  <c r="P5819" i="1"/>
  <c r="M5819" i="1"/>
  <c r="Q5819" i="1" s="1"/>
  <c r="I5819" i="1"/>
  <c r="F5819" i="1"/>
  <c r="P5818" i="1"/>
  <c r="M5818" i="1"/>
  <c r="Q5818" i="1" s="1"/>
  <c r="J5818" i="1"/>
  <c r="I5818" i="1"/>
  <c r="F5818" i="1"/>
  <c r="Q5817" i="1"/>
  <c r="P5817" i="1"/>
  <c r="M5817" i="1"/>
  <c r="I5817" i="1"/>
  <c r="F5817" i="1"/>
  <c r="J5817" i="1" s="1"/>
  <c r="Q5816" i="1"/>
  <c r="P5816" i="1"/>
  <c r="M5816" i="1"/>
  <c r="I5816" i="1"/>
  <c r="F5816" i="1"/>
  <c r="J5816" i="1" s="1"/>
  <c r="P5815" i="1"/>
  <c r="M5815" i="1"/>
  <c r="I5815" i="1"/>
  <c r="I5825" i="1" s="1"/>
  <c r="F5815" i="1"/>
  <c r="P5814" i="1"/>
  <c r="M5814" i="1"/>
  <c r="Q5814" i="1" s="1"/>
  <c r="J5814" i="1"/>
  <c r="I5814" i="1"/>
  <c r="F5814" i="1"/>
  <c r="Q5813" i="1"/>
  <c r="P5813" i="1"/>
  <c r="M5813" i="1"/>
  <c r="I5813" i="1"/>
  <c r="F5813" i="1"/>
  <c r="J5813" i="1" s="1"/>
  <c r="Q5812" i="1"/>
  <c r="P5812" i="1"/>
  <c r="M5812" i="1"/>
  <c r="I5812" i="1"/>
  <c r="F5812" i="1"/>
  <c r="F5825" i="1" s="1"/>
  <c r="P5804" i="1"/>
  <c r="O5804" i="1"/>
  <c r="L5804" i="1"/>
  <c r="K5804" i="1"/>
  <c r="I5804" i="1"/>
  <c r="H5804" i="1"/>
  <c r="G5804" i="1"/>
  <c r="E5804" i="1"/>
  <c r="D5804" i="1"/>
  <c r="Q5802" i="1"/>
  <c r="M5802" i="1"/>
  <c r="J5802" i="1"/>
  <c r="N5802" i="1" s="1"/>
  <c r="F5802" i="1"/>
  <c r="Q5801" i="1"/>
  <c r="N5801" i="1"/>
  <c r="M5801" i="1"/>
  <c r="J5801" i="1"/>
  <c r="F5801" i="1"/>
  <c r="Q5800" i="1"/>
  <c r="N5800" i="1"/>
  <c r="M5800" i="1"/>
  <c r="J5800" i="1"/>
  <c r="F5800" i="1"/>
  <c r="P5798" i="1"/>
  <c r="O5798" i="1"/>
  <c r="L5798" i="1"/>
  <c r="K5798" i="1"/>
  <c r="I5798" i="1"/>
  <c r="H5798" i="1"/>
  <c r="G5798" i="1"/>
  <c r="E5798" i="1"/>
  <c r="D5798" i="1"/>
  <c r="Q5796" i="1"/>
  <c r="N5796" i="1"/>
  <c r="M5796" i="1"/>
  <c r="J5796" i="1"/>
  <c r="F5796" i="1"/>
  <c r="Q5795" i="1"/>
  <c r="N5795" i="1"/>
  <c r="M5795" i="1"/>
  <c r="J5795" i="1"/>
  <c r="F5795" i="1"/>
  <c r="Q5794" i="1"/>
  <c r="M5794" i="1"/>
  <c r="J5794" i="1"/>
  <c r="N5794" i="1" s="1"/>
  <c r="F5794" i="1"/>
  <c r="Q5793" i="1"/>
  <c r="M5793" i="1"/>
  <c r="J5793" i="1"/>
  <c r="N5793" i="1" s="1"/>
  <c r="F5793" i="1"/>
  <c r="Q5792" i="1"/>
  <c r="M5792" i="1"/>
  <c r="M5804" i="1" s="1"/>
  <c r="J5792" i="1"/>
  <c r="N5792" i="1" s="1"/>
  <c r="F5792" i="1"/>
  <c r="Q5791" i="1"/>
  <c r="M5791" i="1"/>
  <c r="J5791" i="1"/>
  <c r="N5791" i="1" s="1"/>
  <c r="F5791" i="1"/>
  <c r="Q5790" i="1"/>
  <c r="M5790" i="1"/>
  <c r="J5790" i="1"/>
  <c r="N5790" i="1" s="1"/>
  <c r="F5790" i="1"/>
  <c r="Q5789" i="1"/>
  <c r="M5789" i="1"/>
  <c r="J5789" i="1"/>
  <c r="F5789" i="1"/>
  <c r="Q5788" i="1"/>
  <c r="N5788" i="1"/>
  <c r="M5788" i="1"/>
  <c r="J5788" i="1"/>
  <c r="F5788" i="1"/>
  <c r="Q5787" i="1"/>
  <c r="N5787" i="1"/>
  <c r="M5787" i="1"/>
  <c r="J5787" i="1"/>
  <c r="F5787" i="1"/>
  <c r="Q5786" i="1"/>
  <c r="M5786" i="1"/>
  <c r="J5786" i="1"/>
  <c r="N5786" i="1" s="1"/>
  <c r="F5786" i="1"/>
  <c r="F5798" i="1" s="1"/>
  <c r="Q5785" i="1"/>
  <c r="M5785" i="1"/>
  <c r="J5785" i="1"/>
  <c r="N5785" i="1" s="1"/>
  <c r="F5785" i="1"/>
  <c r="P5777" i="1"/>
  <c r="O5777" i="1"/>
  <c r="N5777" i="1"/>
  <c r="M5777" i="1"/>
  <c r="L5777" i="1"/>
  <c r="K5777" i="1"/>
  <c r="H5777" i="1"/>
  <c r="G5777" i="1"/>
  <c r="E5777" i="1"/>
  <c r="D5777" i="1"/>
  <c r="P5775" i="1"/>
  <c r="M5775" i="1"/>
  <c r="Q5775" i="1" s="1"/>
  <c r="J5775" i="1"/>
  <c r="I5775" i="1"/>
  <c r="F5775" i="1"/>
  <c r="Q5774" i="1"/>
  <c r="P5774" i="1"/>
  <c r="M5774" i="1"/>
  <c r="I5774" i="1"/>
  <c r="F5774" i="1"/>
  <c r="J5774" i="1" s="1"/>
  <c r="P5773" i="1"/>
  <c r="M5773" i="1"/>
  <c r="Q5773" i="1" s="1"/>
  <c r="I5773" i="1"/>
  <c r="F5773" i="1"/>
  <c r="J5773" i="1" s="1"/>
  <c r="P5771" i="1"/>
  <c r="O5771" i="1"/>
  <c r="N5771" i="1"/>
  <c r="L5771" i="1"/>
  <c r="K5771" i="1"/>
  <c r="H5771" i="1"/>
  <c r="G5771" i="1"/>
  <c r="E5771" i="1"/>
  <c r="D5771" i="1"/>
  <c r="P5769" i="1"/>
  <c r="M5769" i="1"/>
  <c r="Q5769" i="1" s="1"/>
  <c r="I5769" i="1"/>
  <c r="J5769" i="1" s="1"/>
  <c r="F5769" i="1"/>
  <c r="Q5768" i="1"/>
  <c r="P5768" i="1"/>
  <c r="M5768" i="1"/>
  <c r="I5768" i="1"/>
  <c r="F5768" i="1"/>
  <c r="J5768" i="1" s="1"/>
  <c r="P5767" i="1"/>
  <c r="M5767" i="1"/>
  <c r="Q5767" i="1" s="1"/>
  <c r="I5767" i="1"/>
  <c r="F5767" i="1"/>
  <c r="J5767" i="1" s="1"/>
  <c r="P5766" i="1"/>
  <c r="M5766" i="1"/>
  <c r="Q5766" i="1" s="1"/>
  <c r="I5766" i="1"/>
  <c r="F5766" i="1"/>
  <c r="P5765" i="1"/>
  <c r="M5765" i="1"/>
  <c r="Q5765" i="1" s="1"/>
  <c r="J5765" i="1"/>
  <c r="I5765" i="1"/>
  <c r="F5765" i="1"/>
  <c r="Q5764" i="1"/>
  <c r="P5764" i="1"/>
  <c r="M5764" i="1"/>
  <c r="I5764" i="1"/>
  <c r="F5764" i="1"/>
  <c r="J5764" i="1" s="1"/>
  <c r="Q5763" i="1"/>
  <c r="P5763" i="1"/>
  <c r="M5763" i="1"/>
  <c r="I5763" i="1"/>
  <c r="F5763" i="1"/>
  <c r="J5763" i="1" s="1"/>
  <c r="P5762" i="1"/>
  <c r="M5762" i="1"/>
  <c r="Q5762" i="1" s="1"/>
  <c r="I5762" i="1"/>
  <c r="F5762" i="1"/>
  <c r="J5762" i="1" s="1"/>
  <c r="P5761" i="1"/>
  <c r="M5761" i="1"/>
  <c r="Q5761" i="1" s="1"/>
  <c r="J5761" i="1"/>
  <c r="I5761" i="1"/>
  <c r="F5761" i="1"/>
  <c r="Q5760" i="1"/>
  <c r="P5760" i="1"/>
  <c r="M5760" i="1"/>
  <c r="I5760" i="1"/>
  <c r="F5760" i="1"/>
  <c r="J5760" i="1" s="1"/>
  <c r="Q5759" i="1"/>
  <c r="P5759" i="1"/>
  <c r="M5759" i="1"/>
  <c r="I5759" i="1"/>
  <c r="F5759" i="1"/>
  <c r="J5759" i="1" s="1"/>
  <c r="P5758" i="1"/>
  <c r="M5758" i="1"/>
  <c r="I5758" i="1"/>
  <c r="F5758" i="1"/>
  <c r="F5771" i="1" s="1"/>
  <c r="P5750" i="1"/>
  <c r="O5750" i="1"/>
  <c r="L5750" i="1"/>
  <c r="K5750" i="1"/>
  <c r="I5750" i="1"/>
  <c r="H5750" i="1"/>
  <c r="G5750" i="1"/>
  <c r="E5750" i="1"/>
  <c r="D5750" i="1"/>
  <c r="Q5748" i="1"/>
  <c r="M5748" i="1"/>
  <c r="J5748" i="1"/>
  <c r="N5748" i="1" s="1"/>
  <c r="F5748" i="1"/>
  <c r="Q5747" i="1"/>
  <c r="M5747" i="1"/>
  <c r="J5747" i="1"/>
  <c r="N5747" i="1" s="1"/>
  <c r="F5747" i="1"/>
  <c r="Q5746" i="1"/>
  <c r="M5746" i="1"/>
  <c r="J5746" i="1"/>
  <c r="N5746" i="1" s="1"/>
  <c r="F5746" i="1"/>
  <c r="P5744" i="1"/>
  <c r="O5744" i="1"/>
  <c r="L5744" i="1"/>
  <c r="K5744" i="1"/>
  <c r="J5744" i="1"/>
  <c r="I5744" i="1"/>
  <c r="H5744" i="1"/>
  <c r="G5744" i="1"/>
  <c r="E5744" i="1"/>
  <c r="D5744" i="1"/>
  <c r="Q5742" i="1"/>
  <c r="N5742" i="1"/>
  <c r="M5742" i="1"/>
  <c r="J5742" i="1"/>
  <c r="F5742" i="1"/>
  <c r="Q5741" i="1"/>
  <c r="M5741" i="1"/>
  <c r="J5741" i="1"/>
  <c r="N5741" i="1" s="1"/>
  <c r="F5741" i="1"/>
  <c r="Q5740" i="1"/>
  <c r="N5740" i="1"/>
  <c r="M5740" i="1"/>
  <c r="J5740" i="1"/>
  <c r="F5740" i="1"/>
  <c r="Q5739" i="1"/>
  <c r="M5739" i="1"/>
  <c r="N5739" i="1" s="1"/>
  <c r="J5739" i="1"/>
  <c r="F5739" i="1"/>
  <c r="Q5738" i="1"/>
  <c r="M5738" i="1"/>
  <c r="J5738" i="1"/>
  <c r="N5738" i="1" s="1"/>
  <c r="F5738" i="1"/>
  <c r="Q5737" i="1"/>
  <c r="M5737" i="1"/>
  <c r="J5737" i="1"/>
  <c r="N5737" i="1" s="1"/>
  <c r="F5737" i="1"/>
  <c r="Q5736" i="1"/>
  <c r="M5736" i="1"/>
  <c r="M5750" i="1" s="1"/>
  <c r="J5736" i="1"/>
  <c r="F5736" i="1"/>
  <c r="Q5735" i="1"/>
  <c r="M5735" i="1"/>
  <c r="J5735" i="1"/>
  <c r="N5735" i="1" s="1"/>
  <c r="F5735" i="1"/>
  <c r="Q5734" i="1"/>
  <c r="N5734" i="1"/>
  <c r="M5734" i="1"/>
  <c r="J5734" i="1"/>
  <c r="F5734" i="1"/>
  <c r="Q5733" i="1"/>
  <c r="M5733" i="1"/>
  <c r="J5733" i="1"/>
  <c r="N5733" i="1" s="1"/>
  <c r="F5733" i="1"/>
  <c r="Q5732" i="1"/>
  <c r="N5732" i="1"/>
  <c r="M5732" i="1"/>
  <c r="J5732" i="1"/>
  <c r="F5732" i="1"/>
  <c r="Q5731" i="1"/>
  <c r="Q5744" i="1" s="1"/>
  <c r="N5731" i="1"/>
  <c r="M5731" i="1"/>
  <c r="J5731" i="1"/>
  <c r="F5731" i="1"/>
  <c r="O5723" i="1"/>
  <c r="N5723" i="1"/>
  <c r="L5723" i="1"/>
  <c r="K5723" i="1"/>
  <c r="H5723" i="1"/>
  <c r="G5723" i="1"/>
  <c r="E5723" i="1"/>
  <c r="D5723" i="1"/>
  <c r="Q5721" i="1"/>
  <c r="P5721" i="1"/>
  <c r="M5721" i="1"/>
  <c r="I5721" i="1"/>
  <c r="F5721" i="1"/>
  <c r="J5721" i="1" s="1"/>
  <c r="P5720" i="1"/>
  <c r="M5720" i="1"/>
  <c r="Q5720" i="1" s="1"/>
  <c r="I5720" i="1"/>
  <c r="F5720" i="1"/>
  <c r="J5720" i="1" s="1"/>
  <c r="P5719" i="1"/>
  <c r="M5719" i="1"/>
  <c r="I5719" i="1"/>
  <c r="F5719" i="1"/>
  <c r="O5717" i="1"/>
  <c r="N5717" i="1"/>
  <c r="L5717" i="1"/>
  <c r="K5717" i="1"/>
  <c r="H5717" i="1"/>
  <c r="G5717" i="1"/>
  <c r="E5717" i="1"/>
  <c r="D5717" i="1"/>
  <c r="Q5715" i="1"/>
  <c r="P5715" i="1"/>
  <c r="M5715" i="1"/>
  <c r="I5715" i="1"/>
  <c r="F5715" i="1"/>
  <c r="J5715" i="1" s="1"/>
  <c r="P5714" i="1"/>
  <c r="M5714" i="1"/>
  <c r="Q5714" i="1" s="1"/>
  <c r="I5714" i="1"/>
  <c r="F5714" i="1"/>
  <c r="J5714" i="1" s="1"/>
  <c r="P5713" i="1"/>
  <c r="M5713" i="1"/>
  <c r="I5713" i="1"/>
  <c r="F5713" i="1"/>
  <c r="P5712" i="1"/>
  <c r="M5712" i="1"/>
  <c r="Q5712" i="1" s="1"/>
  <c r="I5712" i="1"/>
  <c r="J5712" i="1" s="1"/>
  <c r="F5712" i="1"/>
  <c r="Q5711" i="1"/>
  <c r="P5711" i="1"/>
  <c r="M5711" i="1"/>
  <c r="I5711" i="1"/>
  <c r="F5711" i="1"/>
  <c r="J5711" i="1" s="1"/>
  <c r="P5710" i="1"/>
  <c r="M5710" i="1"/>
  <c r="I5710" i="1"/>
  <c r="F5710" i="1"/>
  <c r="J5710" i="1" s="1"/>
  <c r="P5709" i="1"/>
  <c r="M5709" i="1"/>
  <c r="I5709" i="1"/>
  <c r="F5709" i="1"/>
  <c r="J5709" i="1" s="1"/>
  <c r="P5708" i="1"/>
  <c r="M5708" i="1"/>
  <c r="Q5708" i="1" s="1"/>
  <c r="I5708" i="1"/>
  <c r="J5708" i="1" s="1"/>
  <c r="F5708" i="1"/>
  <c r="Q5707" i="1"/>
  <c r="P5707" i="1"/>
  <c r="M5707" i="1"/>
  <c r="I5707" i="1"/>
  <c r="F5707" i="1"/>
  <c r="Q5706" i="1"/>
  <c r="P5706" i="1"/>
  <c r="M5706" i="1"/>
  <c r="I5706" i="1"/>
  <c r="F5706" i="1"/>
  <c r="J5706" i="1" s="1"/>
  <c r="P5705" i="1"/>
  <c r="M5705" i="1"/>
  <c r="I5705" i="1"/>
  <c r="F5705" i="1"/>
  <c r="P5704" i="1"/>
  <c r="P5717" i="1" s="1"/>
  <c r="M5704" i="1"/>
  <c r="Q5704" i="1" s="1"/>
  <c r="I5704" i="1"/>
  <c r="F5704" i="1"/>
  <c r="P5696" i="1"/>
  <c r="O5696" i="1"/>
  <c r="L5696" i="1"/>
  <c r="K5696" i="1"/>
  <c r="I5696" i="1"/>
  <c r="H5696" i="1"/>
  <c r="G5696" i="1"/>
  <c r="E5696" i="1"/>
  <c r="D5696" i="1"/>
  <c r="Q5694" i="1"/>
  <c r="M5694" i="1"/>
  <c r="J5694" i="1"/>
  <c r="F5694" i="1"/>
  <c r="Q5693" i="1"/>
  <c r="M5693" i="1"/>
  <c r="J5693" i="1"/>
  <c r="N5693" i="1" s="1"/>
  <c r="F5693" i="1"/>
  <c r="Q5692" i="1"/>
  <c r="M5692" i="1"/>
  <c r="J5692" i="1"/>
  <c r="N5692" i="1" s="1"/>
  <c r="F5692" i="1"/>
  <c r="P5690" i="1"/>
  <c r="O5690" i="1"/>
  <c r="L5690" i="1"/>
  <c r="K5690" i="1"/>
  <c r="I5690" i="1"/>
  <c r="H5690" i="1"/>
  <c r="G5690" i="1"/>
  <c r="E5690" i="1"/>
  <c r="D5690" i="1"/>
  <c r="Q5688" i="1"/>
  <c r="M5688" i="1"/>
  <c r="J5688" i="1"/>
  <c r="F5688" i="1"/>
  <c r="Q5687" i="1"/>
  <c r="M5687" i="1"/>
  <c r="J5687" i="1"/>
  <c r="N5687" i="1" s="1"/>
  <c r="F5687" i="1"/>
  <c r="Q5686" i="1"/>
  <c r="N5686" i="1"/>
  <c r="M5686" i="1"/>
  <c r="J5686" i="1"/>
  <c r="F5686" i="1"/>
  <c r="Q5685" i="1"/>
  <c r="M5685" i="1"/>
  <c r="J5685" i="1"/>
  <c r="N5685" i="1" s="1"/>
  <c r="F5685" i="1"/>
  <c r="Q5684" i="1"/>
  <c r="N5684" i="1"/>
  <c r="M5684" i="1"/>
  <c r="J5684" i="1"/>
  <c r="F5684" i="1"/>
  <c r="Q5683" i="1"/>
  <c r="N5683" i="1"/>
  <c r="M5683" i="1"/>
  <c r="J5683" i="1"/>
  <c r="F5683" i="1"/>
  <c r="Q5682" i="1"/>
  <c r="M5682" i="1"/>
  <c r="J5682" i="1"/>
  <c r="N5682" i="1" s="1"/>
  <c r="F5682" i="1"/>
  <c r="Q5681" i="1"/>
  <c r="Q5696" i="1" s="1"/>
  <c r="M5681" i="1"/>
  <c r="J5681" i="1"/>
  <c r="N5681" i="1" s="1"/>
  <c r="F5681" i="1"/>
  <c r="Q5680" i="1"/>
  <c r="M5680" i="1"/>
  <c r="J5680" i="1"/>
  <c r="F5680" i="1"/>
  <c r="Q5679" i="1"/>
  <c r="Q5690" i="1" s="1"/>
  <c r="M5679" i="1"/>
  <c r="J5679" i="1"/>
  <c r="N5679" i="1" s="1"/>
  <c r="F5679" i="1"/>
  <c r="Q5678" i="1"/>
  <c r="M5678" i="1"/>
  <c r="J5678" i="1"/>
  <c r="N5678" i="1" s="1"/>
  <c r="F5678" i="1"/>
  <c r="Q5677" i="1"/>
  <c r="M5677" i="1"/>
  <c r="J5677" i="1"/>
  <c r="F5677" i="1"/>
  <c r="O5669" i="1"/>
  <c r="N5669" i="1"/>
  <c r="L5669" i="1"/>
  <c r="K5669" i="1"/>
  <c r="I5669" i="1"/>
  <c r="H5669" i="1"/>
  <c r="G5669" i="1"/>
  <c r="E5669" i="1"/>
  <c r="D5669" i="1"/>
  <c r="Q5667" i="1"/>
  <c r="P5667" i="1"/>
  <c r="M5667" i="1"/>
  <c r="I5667" i="1"/>
  <c r="F5667" i="1"/>
  <c r="J5667" i="1" s="1"/>
  <c r="P5666" i="1"/>
  <c r="M5666" i="1"/>
  <c r="Q5666" i="1" s="1"/>
  <c r="I5666" i="1"/>
  <c r="F5666" i="1"/>
  <c r="J5666" i="1" s="1"/>
  <c r="P5665" i="1"/>
  <c r="M5665" i="1"/>
  <c r="Q5665" i="1" s="1"/>
  <c r="J5665" i="1"/>
  <c r="I5665" i="1"/>
  <c r="F5665" i="1"/>
  <c r="O5663" i="1"/>
  <c r="N5663" i="1"/>
  <c r="L5663" i="1"/>
  <c r="K5663" i="1"/>
  <c r="I5663" i="1"/>
  <c r="H5663" i="1"/>
  <c r="G5663" i="1"/>
  <c r="E5663" i="1"/>
  <c r="D5663" i="1"/>
  <c r="Q5661" i="1"/>
  <c r="P5661" i="1"/>
  <c r="M5661" i="1"/>
  <c r="I5661" i="1"/>
  <c r="F5661" i="1"/>
  <c r="J5661" i="1" s="1"/>
  <c r="P5660" i="1"/>
  <c r="M5660" i="1"/>
  <c r="Q5660" i="1" s="1"/>
  <c r="I5660" i="1"/>
  <c r="F5660" i="1"/>
  <c r="J5660" i="1" s="1"/>
  <c r="P5659" i="1"/>
  <c r="M5659" i="1"/>
  <c r="Q5659" i="1" s="1"/>
  <c r="J5659" i="1"/>
  <c r="I5659" i="1"/>
  <c r="F5659" i="1"/>
  <c r="Q5658" i="1"/>
  <c r="P5658" i="1"/>
  <c r="M5658" i="1"/>
  <c r="I5658" i="1"/>
  <c r="F5658" i="1"/>
  <c r="J5658" i="1" s="1"/>
  <c r="Q5657" i="1"/>
  <c r="P5657" i="1"/>
  <c r="M5657" i="1"/>
  <c r="I5657" i="1"/>
  <c r="F5657" i="1"/>
  <c r="J5657" i="1" s="1"/>
  <c r="P5656" i="1"/>
  <c r="M5656" i="1"/>
  <c r="Q5656" i="1" s="1"/>
  <c r="I5656" i="1"/>
  <c r="F5656" i="1"/>
  <c r="J5656" i="1" s="1"/>
  <c r="P5655" i="1"/>
  <c r="M5655" i="1"/>
  <c r="Q5655" i="1" s="1"/>
  <c r="I5655" i="1"/>
  <c r="J5655" i="1" s="1"/>
  <c r="F5655" i="1"/>
  <c r="Q5654" i="1"/>
  <c r="P5654" i="1"/>
  <c r="M5654" i="1"/>
  <c r="I5654" i="1"/>
  <c r="F5654" i="1"/>
  <c r="J5654" i="1" s="1"/>
  <c r="P5653" i="1"/>
  <c r="M5653" i="1"/>
  <c r="I5653" i="1"/>
  <c r="F5653" i="1"/>
  <c r="J5653" i="1" s="1"/>
  <c r="P5652" i="1"/>
  <c r="M5652" i="1"/>
  <c r="I5652" i="1"/>
  <c r="F5652" i="1"/>
  <c r="J5652" i="1" s="1"/>
  <c r="P5651" i="1"/>
  <c r="M5651" i="1"/>
  <c r="Q5651" i="1" s="1"/>
  <c r="J5651" i="1"/>
  <c r="I5651" i="1"/>
  <c r="F5651" i="1"/>
  <c r="Q5650" i="1"/>
  <c r="P5650" i="1"/>
  <c r="M5650" i="1"/>
  <c r="I5650" i="1"/>
  <c r="F5650" i="1"/>
  <c r="Q5642" i="1"/>
  <c r="P5642" i="1"/>
  <c r="O5642" i="1"/>
  <c r="L5642" i="1"/>
  <c r="K5642" i="1"/>
  <c r="I5642" i="1"/>
  <c r="H5642" i="1"/>
  <c r="G5642" i="1"/>
  <c r="E5642" i="1"/>
  <c r="D5642" i="1"/>
  <c r="Q5640" i="1"/>
  <c r="M5640" i="1"/>
  <c r="N5640" i="1" s="1"/>
  <c r="J5640" i="1"/>
  <c r="F5640" i="1"/>
  <c r="Q5639" i="1"/>
  <c r="M5639" i="1"/>
  <c r="J5639" i="1"/>
  <c r="N5639" i="1" s="1"/>
  <c r="F5639" i="1"/>
  <c r="Q5638" i="1"/>
  <c r="M5638" i="1"/>
  <c r="J5638" i="1"/>
  <c r="N5638" i="1" s="1"/>
  <c r="F5638" i="1"/>
  <c r="P5636" i="1"/>
  <c r="O5636" i="1"/>
  <c r="L5636" i="1"/>
  <c r="K5636" i="1"/>
  <c r="I5636" i="1"/>
  <c r="H5636" i="1"/>
  <c r="G5636" i="1"/>
  <c r="F5636" i="1"/>
  <c r="E5636" i="1"/>
  <c r="D5636" i="1"/>
  <c r="Q5634" i="1"/>
  <c r="M5634" i="1"/>
  <c r="J5634" i="1"/>
  <c r="N5634" i="1" s="1"/>
  <c r="F5634" i="1"/>
  <c r="Q5633" i="1"/>
  <c r="M5633" i="1"/>
  <c r="J5633" i="1"/>
  <c r="F5633" i="1"/>
  <c r="Q5632" i="1"/>
  <c r="M5632" i="1"/>
  <c r="J5632" i="1"/>
  <c r="N5632" i="1" s="1"/>
  <c r="F5632" i="1"/>
  <c r="Q5631" i="1"/>
  <c r="M5631" i="1"/>
  <c r="J5631" i="1"/>
  <c r="N5631" i="1" s="1"/>
  <c r="F5631" i="1"/>
  <c r="Q5630" i="1"/>
  <c r="M5630" i="1"/>
  <c r="J5630" i="1"/>
  <c r="N5630" i="1" s="1"/>
  <c r="F5630" i="1"/>
  <c r="Q5629" i="1"/>
  <c r="M5629" i="1"/>
  <c r="J5629" i="1"/>
  <c r="N5629" i="1" s="1"/>
  <c r="F5629" i="1"/>
  <c r="Q5628" i="1"/>
  <c r="N5628" i="1"/>
  <c r="M5628" i="1"/>
  <c r="J5628" i="1"/>
  <c r="F5628" i="1"/>
  <c r="Q5627" i="1"/>
  <c r="N5627" i="1"/>
  <c r="M5627" i="1"/>
  <c r="J5627" i="1"/>
  <c r="F5627" i="1"/>
  <c r="Q5626" i="1"/>
  <c r="M5626" i="1"/>
  <c r="M5642" i="1" s="1"/>
  <c r="J5626" i="1"/>
  <c r="F5626" i="1"/>
  <c r="Q5625" i="1"/>
  <c r="M5625" i="1"/>
  <c r="J5625" i="1"/>
  <c r="F5625" i="1"/>
  <c r="Q5624" i="1"/>
  <c r="N5624" i="1"/>
  <c r="M5624" i="1"/>
  <c r="J5624" i="1"/>
  <c r="F5624" i="1"/>
  <c r="Q5623" i="1"/>
  <c r="M5623" i="1"/>
  <c r="J5623" i="1"/>
  <c r="N5623" i="1" s="1"/>
  <c r="F5623" i="1"/>
  <c r="O5615" i="1"/>
  <c r="N5615" i="1"/>
  <c r="L5615" i="1"/>
  <c r="K5615" i="1"/>
  <c r="H5615" i="1"/>
  <c r="G5615" i="1"/>
  <c r="E5615" i="1"/>
  <c r="D5615" i="1"/>
  <c r="P5613" i="1"/>
  <c r="M5613" i="1"/>
  <c r="Q5613" i="1" s="1"/>
  <c r="I5613" i="1"/>
  <c r="F5613" i="1"/>
  <c r="J5613" i="1" s="1"/>
  <c r="P5612" i="1"/>
  <c r="M5612" i="1"/>
  <c r="Q5612" i="1" s="1"/>
  <c r="J5612" i="1"/>
  <c r="I5612" i="1"/>
  <c r="F5612" i="1"/>
  <c r="Q5611" i="1"/>
  <c r="P5611" i="1"/>
  <c r="M5611" i="1"/>
  <c r="I5611" i="1"/>
  <c r="F5611" i="1"/>
  <c r="O5609" i="1"/>
  <c r="N5609" i="1"/>
  <c r="L5609" i="1"/>
  <c r="K5609" i="1"/>
  <c r="H5609" i="1"/>
  <c r="G5609" i="1"/>
  <c r="E5609" i="1"/>
  <c r="D5609" i="1"/>
  <c r="P5607" i="1"/>
  <c r="M5607" i="1"/>
  <c r="Q5607" i="1" s="1"/>
  <c r="I5607" i="1"/>
  <c r="F5607" i="1"/>
  <c r="P5606" i="1"/>
  <c r="M5606" i="1"/>
  <c r="Q5606" i="1" s="1"/>
  <c r="I5606" i="1"/>
  <c r="J5606" i="1" s="1"/>
  <c r="F5606" i="1"/>
  <c r="Q5605" i="1"/>
  <c r="P5605" i="1"/>
  <c r="M5605" i="1"/>
  <c r="I5605" i="1"/>
  <c r="I5609" i="1" s="1"/>
  <c r="F5605" i="1"/>
  <c r="P5604" i="1"/>
  <c r="M5604" i="1"/>
  <c r="Q5604" i="1" s="1"/>
  <c r="I5604" i="1"/>
  <c r="F5604" i="1"/>
  <c r="J5604" i="1" s="1"/>
  <c r="P5603" i="1"/>
  <c r="Q5603" i="1" s="1"/>
  <c r="M5603" i="1"/>
  <c r="I5603" i="1"/>
  <c r="F5603" i="1"/>
  <c r="J5603" i="1" s="1"/>
  <c r="P5602" i="1"/>
  <c r="M5602" i="1"/>
  <c r="Q5602" i="1" s="1"/>
  <c r="I5602" i="1"/>
  <c r="J5602" i="1" s="1"/>
  <c r="F5602" i="1"/>
  <c r="Q5601" i="1"/>
  <c r="P5601" i="1"/>
  <c r="M5601" i="1"/>
  <c r="I5601" i="1"/>
  <c r="F5601" i="1"/>
  <c r="J5601" i="1" s="1"/>
  <c r="P5600" i="1"/>
  <c r="M5600" i="1"/>
  <c r="Q5600" i="1" s="1"/>
  <c r="I5600" i="1"/>
  <c r="F5600" i="1"/>
  <c r="J5600" i="1" s="1"/>
  <c r="P5599" i="1"/>
  <c r="M5599" i="1"/>
  <c r="I5599" i="1"/>
  <c r="F5599" i="1"/>
  <c r="P5598" i="1"/>
  <c r="M5598" i="1"/>
  <c r="Q5598" i="1" s="1"/>
  <c r="I5598" i="1"/>
  <c r="J5598" i="1" s="1"/>
  <c r="F5598" i="1"/>
  <c r="Q5597" i="1"/>
  <c r="P5597" i="1"/>
  <c r="M5597" i="1"/>
  <c r="I5597" i="1"/>
  <c r="F5597" i="1"/>
  <c r="P5596" i="1"/>
  <c r="M5596" i="1"/>
  <c r="I5596" i="1"/>
  <c r="F5596" i="1"/>
  <c r="F5609" i="1" s="1"/>
  <c r="Q5588" i="1"/>
  <c r="P5588" i="1"/>
  <c r="O5588" i="1"/>
  <c r="L5588" i="1"/>
  <c r="K5588" i="1"/>
  <c r="I5588" i="1"/>
  <c r="H5588" i="1"/>
  <c r="G5588" i="1"/>
  <c r="E5588" i="1"/>
  <c r="D5588" i="1"/>
  <c r="Q5586" i="1"/>
  <c r="M5586" i="1"/>
  <c r="J5586" i="1"/>
  <c r="N5586" i="1" s="1"/>
  <c r="F5586" i="1"/>
  <c r="Q5585" i="1"/>
  <c r="N5585" i="1"/>
  <c r="M5585" i="1"/>
  <c r="J5585" i="1"/>
  <c r="F5585" i="1"/>
  <c r="Q5584" i="1"/>
  <c r="M5584" i="1"/>
  <c r="N5584" i="1" s="1"/>
  <c r="J5584" i="1"/>
  <c r="F5584" i="1"/>
  <c r="P5582" i="1"/>
  <c r="O5582" i="1"/>
  <c r="L5582" i="1"/>
  <c r="K5582" i="1"/>
  <c r="I5582" i="1"/>
  <c r="H5582" i="1"/>
  <c r="G5582" i="1"/>
  <c r="E5582" i="1"/>
  <c r="D5582" i="1"/>
  <c r="Q5580" i="1"/>
  <c r="M5580" i="1"/>
  <c r="N5580" i="1" s="1"/>
  <c r="J5580" i="1"/>
  <c r="F5580" i="1"/>
  <c r="Q5579" i="1"/>
  <c r="M5579" i="1"/>
  <c r="N5579" i="1" s="1"/>
  <c r="J5579" i="1"/>
  <c r="F5579" i="1"/>
  <c r="Q5578" i="1"/>
  <c r="M5578" i="1"/>
  <c r="J5578" i="1"/>
  <c r="F5578" i="1"/>
  <c r="Q5577" i="1"/>
  <c r="M5577" i="1"/>
  <c r="J5577" i="1"/>
  <c r="F5577" i="1"/>
  <c r="Q5576" i="1"/>
  <c r="M5576" i="1"/>
  <c r="J5576" i="1"/>
  <c r="N5576" i="1" s="1"/>
  <c r="F5576" i="1"/>
  <c r="Q5575" i="1"/>
  <c r="N5575" i="1"/>
  <c r="M5575" i="1"/>
  <c r="J5575" i="1"/>
  <c r="F5575" i="1"/>
  <c r="Q5574" i="1"/>
  <c r="M5574" i="1"/>
  <c r="J5574" i="1"/>
  <c r="N5574" i="1" s="1"/>
  <c r="F5574" i="1"/>
  <c r="Q5573" i="1"/>
  <c r="N5573" i="1"/>
  <c r="M5573" i="1"/>
  <c r="J5573" i="1"/>
  <c r="F5573" i="1"/>
  <c r="Q5572" i="1"/>
  <c r="N5572" i="1"/>
  <c r="M5572" i="1"/>
  <c r="J5572" i="1"/>
  <c r="F5572" i="1"/>
  <c r="Q5571" i="1"/>
  <c r="M5571" i="1"/>
  <c r="N5571" i="1" s="1"/>
  <c r="J5571" i="1"/>
  <c r="F5571" i="1"/>
  <c r="Q5570" i="1"/>
  <c r="Q5582" i="1" s="1"/>
  <c r="M5570" i="1"/>
  <c r="J5570" i="1"/>
  <c r="F5570" i="1"/>
  <c r="Q5569" i="1"/>
  <c r="M5569" i="1"/>
  <c r="J5569" i="1"/>
  <c r="N5569" i="1" s="1"/>
  <c r="F5569" i="1"/>
  <c r="O5559" i="1"/>
  <c r="O6369" i="1" s="1"/>
  <c r="N5559" i="1"/>
  <c r="N6369" i="1" s="1"/>
  <c r="L5559" i="1"/>
  <c r="L6369" i="1" s="1"/>
  <c r="K5559" i="1"/>
  <c r="K6369" i="1" s="1"/>
  <c r="H5559" i="1"/>
  <c r="H6369" i="1" s="1"/>
  <c r="G5559" i="1"/>
  <c r="G6369" i="1" s="1"/>
  <c r="E5559" i="1"/>
  <c r="E6369" i="1" s="1"/>
  <c r="D5559" i="1"/>
  <c r="D6369" i="1" s="1"/>
  <c r="O5558" i="1"/>
  <c r="O6368" i="1" s="1"/>
  <c r="N5558" i="1"/>
  <c r="N6368" i="1" s="1"/>
  <c r="L5558" i="1"/>
  <c r="L6368" i="1" s="1"/>
  <c r="K5558" i="1"/>
  <c r="K6368" i="1" s="1"/>
  <c r="H5558" i="1"/>
  <c r="H6368" i="1" s="1"/>
  <c r="G5558" i="1"/>
  <c r="G6368" i="1" s="1"/>
  <c r="E5558" i="1"/>
  <c r="E6368" i="1" s="1"/>
  <c r="D5558" i="1"/>
  <c r="D6368" i="1" s="1"/>
  <c r="O5557" i="1"/>
  <c r="O6367" i="1" s="1"/>
  <c r="N5557" i="1"/>
  <c r="N6367" i="1" s="1"/>
  <c r="L5557" i="1"/>
  <c r="L6367" i="1" s="1"/>
  <c r="K5557" i="1"/>
  <c r="K6367" i="1" s="1"/>
  <c r="H5557" i="1"/>
  <c r="H6367" i="1" s="1"/>
  <c r="G5557" i="1"/>
  <c r="G6367" i="1" s="1"/>
  <c r="E5557" i="1"/>
  <c r="E6367" i="1" s="1"/>
  <c r="D5557" i="1"/>
  <c r="D6367" i="1" s="1"/>
  <c r="N5555" i="1"/>
  <c r="O5553" i="1"/>
  <c r="O6363" i="1" s="1"/>
  <c r="N5553" i="1"/>
  <c r="N6363" i="1" s="1"/>
  <c r="L5553" i="1"/>
  <c r="L6363" i="1" s="1"/>
  <c r="K5553" i="1"/>
  <c r="K6363" i="1" s="1"/>
  <c r="H5553" i="1"/>
  <c r="H6363" i="1" s="1"/>
  <c r="G5553" i="1"/>
  <c r="G6363" i="1" s="1"/>
  <c r="E5553" i="1"/>
  <c r="E6363" i="1" s="1"/>
  <c r="D5553" i="1"/>
  <c r="D6363" i="1" s="1"/>
  <c r="O5552" i="1"/>
  <c r="O6362" i="1" s="1"/>
  <c r="N5552" i="1"/>
  <c r="N6362" i="1" s="1"/>
  <c r="L5552" i="1"/>
  <c r="L6362" i="1" s="1"/>
  <c r="K5552" i="1"/>
  <c r="K6362" i="1" s="1"/>
  <c r="I5552" i="1"/>
  <c r="I6362" i="1" s="1"/>
  <c r="H5552" i="1"/>
  <c r="H6362" i="1" s="1"/>
  <c r="G5552" i="1"/>
  <c r="G6362" i="1" s="1"/>
  <c r="E5552" i="1"/>
  <c r="E6362" i="1" s="1"/>
  <c r="D5552" i="1"/>
  <c r="D6362" i="1" s="1"/>
  <c r="O5551" i="1"/>
  <c r="O6361" i="1" s="1"/>
  <c r="N5551" i="1"/>
  <c r="N6361" i="1" s="1"/>
  <c r="L5551" i="1"/>
  <c r="L6361" i="1" s="1"/>
  <c r="K5551" i="1"/>
  <c r="K6361" i="1" s="1"/>
  <c r="H5551" i="1"/>
  <c r="H6361" i="1" s="1"/>
  <c r="G5551" i="1"/>
  <c r="G6361" i="1" s="1"/>
  <c r="E5551" i="1"/>
  <c r="E6361" i="1" s="1"/>
  <c r="D5551" i="1"/>
  <c r="D6361" i="1" s="1"/>
  <c r="O5550" i="1"/>
  <c r="O6360" i="1" s="1"/>
  <c r="N5550" i="1"/>
  <c r="N6360" i="1" s="1"/>
  <c r="L5550" i="1"/>
  <c r="L6360" i="1" s="1"/>
  <c r="K5550" i="1"/>
  <c r="K6360" i="1" s="1"/>
  <c r="H5550" i="1"/>
  <c r="H6360" i="1" s="1"/>
  <c r="G5550" i="1"/>
  <c r="G6360" i="1" s="1"/>
  <c r="E5550" i="1"/>
  <c r="E6360" i="1" s="1"/>
  <c r="D5550" i="1"/>
  <c r="D6360" i="1" s="1"/>
  <c r="O5549" i="1"/>
  <c r="O6359" i="1" s="1"/>
  <c r="N5549" i="1"/>
  <c r="N6359" i="1" s="1"/>
  <c r="L5549" i="1"/>
  <c r="L6359" i="1" s="1"/>
  <c r="K5549" i="1"/>
  <c r="K6359" i="1" s="1"/>
  <c r="H5549" i="1"/>
  <c r="H6359" i="1" s="1"/>
  <c r="G5549" i="1"/>
  <c r="G6359" i="1" s="1"/>
  <c r="E5549" i="1"/>
  <c r="E6359" i="1" s="1"/>
  <c r="D5549" i="1"/>
  <c r="D6359" i="1" s="1"/>
  <c r="O5548" i="1"/>
  <c r="O6358" i="1" s="1"/>
  <c r="N5548" i="1"/>
  <c r="N6358" i="1" s="1"/>
  <c r="L5548" i="1"/>
  <c r="L6358" i="1" s="1"/>
  <c r="K5548" i="1"/>
  <c r="K6358" i="1" s="1"/>
  <c r="H5548" i="1"/>
  <c r="H6358" i="1" s="1"/>
  <c r="G5548" i="1"/>
  <c r="G6358" i="1" s="1"/>
  <c r="E5548" i="1"/>
  <c r="E6358" i="1" s="1"/>
  <c r="D5548" i="1"/>
  <c r="D6358" i="1" s="1"/>
  <c r="P5547" i="1"/>
  <c r="P6357" i="1" s="1"/>
  <c r="O5547" i="1"/>
  <c r="O6357" i="1" s="1"/>
  <c r="N5547" i="1"/>
  <c r="N6357" i="1" s="1"/>
  <c r="L5547" i="1"/>
  <c r="L6357" i="1" s="1"/>
  <c r="K5547" i="1"/>
  <c r="K6357" i="1" s="1"/>
  <c r="H5547" i="1"/>
  <c r="H6357" i="1" s="1"/>
  <c r="G5547" i="1"/>
  <c r="G6357" i="1" s="1"/>
  <c r="E5547" i="1"/>
  <c r="E6357" i="1" s="1"/>
  <c r="D5547" i="1"/>
  <c r="D6357" i="1" s="1"/>
  <c r="O5546" i="1"/>
  <c r="O6356" i="1" s="1"/>
  <c r="N5546" i="1"/>
  <c r="N6356" i="1" s="1"/>
  <c r="M5546" i="1"/>
  <c r="M6356" i="1" s="1"/>
  <c r="L5546" i="1"/>
  <c r="L6356" i="1" s="1"/>
  <c r="K5546" i="1"/>
  <c r="K6356" i="1" s="1"/>
  <c r="H5546" i="1"/>
  <c r="H6356" i="1" s="1"/>
  <c r="G5546" i="1"/>
  <c r="G6356" i="1" s="1"/>
  <c r="E5546" i="1"/>
  <c r="E6356" i="1" s="1"/>
  <c r="D5546" i="1"/>
  <c r="D6356" i="1" s="1"/>
  <c r="O5545" i="1"/>
  <c r="O6355" i="1" s="1"/>
  <c r="N5545" i="1"/>
  <c r="N6355" i="1" s="1"/>
  <c r="L5545" i="1"/>
  <c r="L6355" i="1" s="1"/>
  <c r="K5545" i="1"/>
  <c r="K6355" i="1" s="1"/>
  <c r="H5545" i="1"/>
  <c r="H6355" i="1" s="1"/>
  <c r="G5545" i="1"/>
  <c r="G6355" i="1" s="1"/>
  <c r="E5545" i="1"/>
  <c r="E6355" i="1" s="1"/>
  <c r="D5545" i="1"/>
  <c r="D6355" i="1" s="1"/>
  <c r="O5544" i="1"/>
  <c r="O6354" i="1" s="1"/>
  <c r="N5544" i="1"/>
  <c r="L5544" i="1"/>
  <c r="L6354" i="1" s="1"/>
  <c r="K5544" i="1"/>
  <c r="K6354" i="1" s="1"/>
  <c r="H5544" i="1"/>
  <c r="H6354" i="1" s="1"/>
  <c r="G5544" i="1"/>
  <c r="G6354" i="1" s="1"/>
  <c r="E5544" i="1"/>
  <c r="E6354" i="1" s="1"/>
  <c r="D5544" i="1"/>
  <c r="D6354" i="1" s="1"/>
  <c r="O5543" i="1"/>
  <c r="O6353" i="1" s="1"/>
  <c r="N5543" i="1"/>
  <c r="N6353" i="1" s="1"/>
  <c r="L5543" i="1"/>
  <c r="L6353" i="1" s="1"/>
  <c r="K5543" i="1"/>
  <c r="K6353" i="1" s="1"/>
  <c r="H5543" i="1"/>
  <c r="H6353" i="1" s="1"/>
  <c r="G5543" i="1"/>
  <c r="G6353" i="1" s="1"/>
  <c r="E5543" i="1"/>
  <c r="E6353" i="1" s="1"/>
  <c r="D5543" i="1"/>
  <c r="O5542" i="1"/>
  <c r="N5542" i="1"/>
  <c r="N6352" i="1" s="1"/>
  <c r="L5542" i="1"/>
  <c r="L6352" i="1" s="1"/>
  <c r="K5542" i="1"/>
  <c r="K6352" i="1" s="1"/>
  <c r="H5542" i="1"/>
  <c r="H6352" i="1" s="1"/>
  <c r="G5542" i="1"/>
  <c r="E5542" i="1"/>
  <c r="D5542" i="1"/>
  <c r="D6352" i="1" s="1"/>
  <c r="P5532" i="1"/>
  <c r="P6342" i="1" s="1"/>
  <c r="O5532" i="1"/>
  <c r="O6342" i="1" s="1"/>
  <c r="L5532" i="1"/>
  <c r="L6342" i="1" s="1"/>
  <c r="K5532" i="1"/>
  <c r="K6342" i="1" s="1"/>
  <c r="I5532" i="1"/>
  <c r="I6342" i="1" s="1"/>
  <c r="H5532" i="1"/>
  <c r="H6342" i="1" s="1"/>
  <c r="G5532" i="1"/>
  <c r="G6342" i="1" s="1"/>
  <c r="E5532" i="1"/>
  <c r="E6342" i="1" s="1"/>
  <c r="D5532" i="1"/>
  <c r="D6342" i="1" s="1"/>
  <c r="P5531" i="1"/>
  <c r="P6341" i="1" s="1"/>
  <c r="O5531" i="1"/>
  <c r="O6341" i="1" s="1"/>
  <c r="L5531" i="1"/>
  <c r="L6341" i="1" s="1"/>
  <c r="K5531" i="1"/>
  <c r="K6341" i="1" s="1"/>
  <c r="I5531" i="1"/>
  <c r="I6341" i="1" s="1"/>
  <c r="H5531" i="1"/>
  <c r="H6341" i="1" s="1"/>
  <c r="G5531" i="1"/>
  <c r="G6341" i="1" s="1"/>
  <c r="E5531" i="1"/>
  <c r="E6341" i="1" s="1"/>
  <c r="D5531" i="1"/>
  <c r="P5530" i="1"/>
  <c r="P6340" i="1" s="1"/>
  <c r="O5530" i="1"/>
  <c r="O6340" i="1" s="1"/>
  <c r="L5530" i="1"/>
  <c r="L6340" i="1" s="1"/>
  <c r="K5530" i="1"/>
  <c r="K6340" i="1" s="1"/>
  <c r="I5530" i="1"/>
  <c r="I6340" i="1" s="1"/>
  <c r="H5530" i="1"/>
  <c r="H6340" i="1" s="1"/>
  <c r="G5530" i="1"/>
  <c r="G6340" i="1" s="1"/>
  <c r="F5530" i="1"/>
  <c r="F6340" i="1" s="1"/>
  <c r="E5530" i="1"/>
  <c r="E6340" i="1" s="1"/>
  <c r="D5530" i="1"/>
  <c r="D6340" i="1" s="1"/>
  <c r="P5526" i="1"/>
  <c r="O5526" i="1"/>
  <c r="O6336" i="1" s="1"/>
  <c r="L5526" i="1"/>
  <c r="L6336" i="1" s="1"/>
  <c r="K5526" i="1"/>
  <c r="K6336" i="1" s="1"/>
  <c r="I5526" i="1"/>
  <c r="I6336" i="1" s="1"/>
  <c r="H5526" i="1"/>
  <c r="H6336" i="1" s="1"/>
  <c r="G5526" i="1"/>
  <c r="G6336" i="1" s="1"/>
  <c r="E5526" i="1"/>
  <c r="E6336" i="1" s="1"/>
  <c r="D5526" i="1"/>
  <c r="D6336" i="1" s="1"/>
  <c r="P5525" i="1"/>
  <c r="P6335" i="1" s="1"/>
  <c r="O5525" i="1"/>
  <c r="O6335" i="1" s="1"/>
  <c r="L5525" i="1"/>
  <c r="L6335" i="1" s="1"/>
  <c r="K5525" i="1"/>
  <c r="K6335" i="1" s="1"/>
  <c r="I5525" i="1"/>
  <c r="I6335" i="1" s="1"/>
  <c r="H5525" i="1"/>
  <c r="H6335" i="1" s="1"/>
  <c r="G5525" i="1"/>
  <c r="G6335" i="1" s="1"/>
  <c r="E5525" i="1"/>
  <c r="E6335" i="1" s="1"/>
  <c r="D5525" i="1"/>
  <c r="D6335" i="1" s="1"/>
  <c r="P5524" i="1"/>
  <c r="P6334" i="1" s="1"/>
  <c r="O5524" i="1"/>
  <c r="O6334" i="1" s="1"/>
  <c r="L5524" i="1"/>
  <c r="L6334" i="1" s="1"/>
  <c r="K5524" i="1"/>
  <c r="K6334" i="1" s="1"/>
  <c r="I5524" i="1"/>
  <c r="I6334" i="1" s="1"/>
  <c r="H5524" i="1"/>
  <c r="H6334" i="1" s="1"/>
  <c r="G5524" i="1"/>
  <c r="G6334" i="1" s="1"/>
  <c r="E5524" i="1"/>
  <c r="E6334" i="1" s="1"/>
  <c r="D5524" i="1"/>
  <c r="D6334" i="1" s="1"/>
  <c r="P5523" i="1"/>
  <c r="O5523" i="1"/>
  <c r="O6333" i="1" s="1"/>
  <c r="L5523" i="1"/>
  <c r="L6333" i="1" s="1"/>
  <c r="K5523" i="1"/>
  <c r="K6333" i="1" s="1"/>
  <c r="I5523" i="1"/>
  <c r="I6333" i="1" s="1"/>
  <c r="H5523" i="1"/>
  <c r="H6333" i="1" s="1"/>
  <c r="G5523" i="1"/>
  <c r="G6333" i="1" s="1"/>
  <c r="E5523" i="1"/>
  <c r="E6333" i="1" s="1"/>
  <c r="D5523" i="1"/>
  <c r="D6333" i="1" s="1"/>
  <c r="Q5522" i="1"/>
  <c r="Q6332" i="1" s="1"/>
  <c r="P5522" i="1"/>
  <c r="P6332" i="1" s="1"/>
  <c r="O5522" i="1"/>
  <c r="O6332" i="1" s="1"/>
  <c r="L5522" i="1"/>
  <c r="L6332" i="1" s="1"/>
  <c r="K5522" i="1"/>
  <c r="K6332" i="1" s="1"/>
  <c r="I5522" i="1"/>
  <c r="I6332" i="1" s="1"/>
  <c r="H5522" i="1"/>
  <c r="H6332" i="1" s="1"/>
  <c r="G5522" i="1"/>
  <c r="G6332" i="1" s="1"/>
  <c r="E5522" i="1"/>
  <c r="E6332" i="1" s="1"/>
  <c r="D5522" i="1"/>
  <c r="D6332" i="1" s="1"/>
  <c r="P5521" i="1"/>
  <c r="P6331" i="1" s="1"/>
  <c r="O5521" i="1"/>
  <c r="O6331" i="1" s="1"/>
  <c r="L5521" i="1"/>
  <c r="K5521" i="1"/>
  <c r="K6331" i="1" s="1"/>
  <c r="J5521" i="1"/>
  <c r="J6331" i="1" s="1"/>
  <c r="I5521" i="1"/>
  <c r="I6331" i="1" s="1"/>
  <c r="H5521" i="1"/>
  <c r="H6331" i="1" s="1"/>
  <c r="G5521" i="1"/>
  <c r="G6331" i="1" s="1"/>
  <c r="E5521" i="1"/>
  <c r="E6331" i="1" s="1"/>
  <c r="D5521" i="1"/>
  <c r="P5520" i="1"/>
  <c r="P6330" i="1" s="1"/>
  <c r="O5520" i="1"/>
  <c r="O6330" i="1" s="1"/>
  <c r="L5520" i="1"/>
  <c r="L6330" i="1" s="1"/>
  <c r="K5520" i="1"/>
  <c r="K6330" i="1" s="1"/>
  <c r="I5520" i="1"/>
  <c r="I6330" i="1" s="1"/>
  <c r="H5520" i="1"/>
  <c r="H6330" i="1" s="1"/>
  <c r="G5520" i="1"/>
  <c r="G6330" i="1" s="1"/>
  <c r="E5520" i="1"/>
  <c r="E6330" i="1" s="1"/>
  <c r="D5520" i="1"/>
  <c r="D6330" i="1" s="1"/>
  <c r="P5519" i="1"/>
  <c r="O5519" i="1"/>
  <c r="O6329" i="1" s="1"/>
  <c r="L5519" i="1"/>
  <c r="L6329" i="1" s="1"/>
  <c r="K5519" i="1"/>
  <c r="K6329" i="1" s="1"/>
  <c r="I5519" i="1"/>
  <c r="I6329" i="1" s="1"/>
  <c r="H5519" i="1"/>
  <c r="G5519" i="1"/>
  <c r="G6329" i="1" s="1"/>
  <c r="E5519" i="1"/>
  <c r="E6329" i="1" s="1"/>
  <c r="D5519" i="1"/>
  <c r="D6329" i="1" s="1"/>
  <c r="Q5518" i="1"/>
  <c r="Q6328" i="1" s="1"/>
  <c r="P5518" i="1"/>
  <c r="P6328" i="1" s="1"/>
  <c r="O5518" i="1"/>
  <c r="O6328" i="1" s="1"/>
  <c r="L5518" i="1"/>
  <c r="L6328" i="1" s="1"/>
  <c r="K5518" i="1"/>
  <c r="K6328" i="1" s="1"/>
  <c r="I5518" i="1"/>
  <c r="I6328" i="1" s="1"/>
  <c r="H5518" i="1"/>
  <c r="H6328" i="1" s="1"/>
  <c r="G5518" i="1"/>
  <c r="E5518" i="1"/>
  <c r="E6328" i="1" s="1"/>
  <c r="D5518" i="1"/>
  <c r="D6328" i="1" s="1"/>
  <c r="P5517" i="1"/>
  <c r="P6327" i="1" s="1"/>
  <c r="O5517" i="1"/>
  <c r="O6327" i="1" s="1"/>
  <c r="L5517" i="1"/>
  <c r="K5517" i="1"/>
  <c r="K6327" i="1" s="1"/>
  <c r="J5517" i="1"/>
  <c r="J6327" i="1" s="1"/>
  <c r="I5517" i="1"/>
  <c r="I6327" i="1" s="1"/>
  <c r="H5517" i="1"/>
  <c r="H6327" i="1" s="1"/>
  <c r="G5517" i="1"/>
  <c r="G6327" i="1" s="1"/>
  <c r="E5517" i="1"/>
  <c r="E6327" i="1" s="1"/>
  <c r="D5517" i="1"/>
  <c r="D6327" i="1" s="1"/>
  <c r="P5516" i="1"/>
  <c r="P6326" i="1" s="1"/>
  <c r="O5516" i="1"/>
  <c r="O6326" i="1" s="1"/>
  <c r="L5516" i="1"/>
  <c r="L6326" i="1" s="1"/>
  <c r="K5516" i="1"/>
  <c r="K6326" i="1" s="1"/>
  <c r="I5516" i="1"/>
  <c r="I6326" i="1" s="1"/>
  <c r="H5516" i="1"/>
  <c r="H6326" i="1" s="1"/>
  <c r="G5516" i="1"/>
  <c r="G6326" i="1" s="1"/>
  <c r="E5516" i="1"/>
  <c r="E6326" i="1" s="1"/>
  <c r="D5516" i="1"/>
  <c r="D6326" i="1" s="1"/>
  <c r="P5515" i="1"/>
  <c r="P6325" i="1" s="1"/>
  <c r="O5515" i="1"/>
  <c r="L5515" i="1"/>
  <c r="L6325" i="1" s="1"/>
  <c r="K5515" i="1"/>
  <c r="K6325" i="1" s="1"/>
  <c r="I5515" i="1"/>
  <c r="I6325" i="1" s="1"/>
  <c r="H5515" i="1"/>
  <c r="G5515" i="1"/>
  <c r="G6325" i="1" s="1"/>
  <c r="E5515" i="1"/>
  <c r="E6325" i="1" s="1"/>
  <c r="D5515" i="1"/>
  <c r="D6325" i="1" s="1"/>
  <c r="O5507" i="1"/>
  <c r="N5507" i="1"/>
  <c r="L5507" i="1"/>
  <c r="K5507" i="1"/>
  <c r="H5507" i="1"/>
  <c r="G5507" i="1"/>
  <c r="E5507" i="1"/>
  <c r="D5507" i="1"/>
  <c r="P5505" i="1"/>
  <c r="Q5505" i="1" s="1"/>
  <c r="M5505" i="1"/>
  <c r="I5505" i="1"/>
  <c r="F5505" i="1"/>
  <c r="J5505" i="1" s="1"/>
  <c r="P5504" i="1"/>
  <c r="M5504" i="1"/>
  <c r="Q5504" i="1" s="1"/>
  <c r="J5504" i="1"/>
  <c r="I5504" i="1"/>
  <c r="F5504" i="1"/>
  <c r="P5503" i="1"/>
  <c r="M5503" i="1"/>
  <c r="Q5503" i="1" s="1"/>
  <c r="I5503" i="1"/>
  <c r="F5503" i="1"/>
  <c r="J5503" i="1" s="1"/>
  <c r="O5501" i="1"/>
  <c r="N5501" i="1"/>
  <c r="L5501" i="1"/>
  <c r="K5501" i="1"/>
  <c r="H5501" i="1"/>
  <c r="G5501" i="1"/>
  <c r="E5501" i="1"/>
  <c r="D5501" i="1"/>
  <c r="Q5499" i="1"/>
  <c r="P5499" i="1"/>
  <c r="M5499" i="1"/>
  <c r="I5499" i="1"/>
  <c r="F5499" i="1"/>
  <c r="J5499" i="1" s="1"/>
  <c r="P5498" i="1"/>
  <c r="M5498" i="1"/>
  <c r="J5498" i="1"/>
  <c r="I5498" i="1"/>
  <c r="F5498" i="1"/>
  <c r="P5497" i="1"/>
  <c r="M5497" i="1"/>
  <c r="Q5497" i="1" s="1"/>
  <c r="I5497" i="1"/>
  <c r="F5497" i="1"/>
  <c r="J5497" i="1" s="1"/>
  <c r="P5496" i="1"/>
  <c r="M5496" i="1"/>
  <c r="Q5496" i="1" s="1"/>
  <c r="I5496" i="1"/>
  <c r="F5496" i="1"/>
  <c r="J5496" i="1" s="1"/>
  <c r="P5495" i="1"/>
  <c r="Q5495" i="1" s="1"/>
  <c r="M5495" i="1"/>
  <c r="I5495" i="1"/>
  <c r="F5495" i="1"/>
  <c r="J5495" i="1" s="1"/>
  <c r="P5494" i="1"/>
  <c r="M5494" i="1"/>
  <c r="Q5494" i="1" s="1"/>
  <c r="J5494" i="1"/>
  <c r="I5494" i="1"/>
  <c r="F5494" i="1"/>
  <c r="P5493" i="1"/>
  <c r="M5493" i="1"/>
  <c r="Q5493" i="1" s="1"/>
  <c r="I5493" i="1"/>
  <c r="F5493" i="1"/>
  <c r="J5493" i="1" s="1"/>
  <c r="P5492" i="1"/>
  <c r="M5492" i="1"/>
  <c r="Q5492" i="1" s="1"/>
  <c r="I5492" i="1"/>
  <c r="F5492" i="1"/>
  <c r="J5492" i="1" s="1"/>
  <c r="Q5491" i="1"/>
  <c r="P5491" i="1"/>
  <c r="M5491" i="1"/>
  <c r="I5491" i="1"/>
  <c r="F5491" i="1"/>
  <c r="J5491" i="1" s="1"/>
  <c r="P5490" i="1"/>
  <c r="M5490" i="1"/>
  <c r="Q5490" i="1" s="1"/>
  <c r="J5490" i="1"/>
  <c r="I5490" i="1"/>
  <c r="F5490" i="1"/>
  <c r="P5489" i="1"/>
  <c r="M5489" i="1"/>
  <c r="Q5489" i="1" s="1"/>
  <c r="I5489" i="1"/>
  <c r="F5489" i="1"/>
  <c r="J5489" i="1" s="1"/>
  <c r="P5488" i="1"/>
  <c r="M5488" i="1"/>
  <c r="Q5488" i="1" s="1"/>
  <c r="I5488" i="1"/>
  <c r="F5488" i="1"/>
  <c r="P5480" i="1"/>
  <c r="O5480" i="1"/>
  <c r="L5480" i="1"/>
  <c r="K5480" i="1"/>
  <c r="I5480" i="1"/>
  <c r="H5480" i="1"/>
  <c r="G5480" i="1"/>
  <c r="E5480" i="1"/>
  <c r="D5480" i="1"/>
  <c r="Q5478" i="1"/>
  <c r="N5478" i="1"/>
  <c r="M5478" i="1"/>
  <c r="J5478" i="1"/>
  <c r="F5478" i="1"/>
  <c r="Q5477" i="1"/>
  <c r="M5477" i="1"/>
  <c r="J5477" i="1"/>
  <c r="N5477" i="1" s="1"/>
  <c r="F5477" i="1"/>
  <c r="Q5476" i="1"/>
  <c r="N5476" i="1"/>
  <c r="M5476" i="1"/>
  <c r="J5476" i="1"/>
  <c r="F5476" i="1"/>
  <c r="P5474" i="1"/>
  <c r="O5474" i="1"/>
  <c r="L5474" i="1"/>
  <c r="K5474" i="1"/>
  <c r="I5474" i="1"/>
  <c r="H5474" i="1"/>
  <c r="G5474" i="1"/>
  <c r="E5474" i="1"/>
  <c r="D5474" i="1"/>
  <c r="Q5472" i="1"/>
  <c r="M5472" i="1"/>
  <c r="J5472" i="1"/>
  <c r="N5472" i="1" s="1"/>
  <c r="F5472" i="1"/>
  <c r="Q5471" i="1"/>
  <c r="N5471" i="1"/>
  <c r="M5471" i="1"/>
  <c r="J5471" i="1"/>
  <c r="F5471" i="1"/>
  <c r="Q5470" i="1"/>
  <c r="M5470" i="1"/>
  <c r="J5470" i="1"/>
  <c r="N5470" i="1" s="1"/>
  <c r="F5470" i="1"/>
  <c r="F5474" i="1" s="1"/>
  <c r="Q5469" i="1"/>
  <c r="M5469" i="1"/>
  <c r="J5469" i="1"/>
  <c r="N5469" i="1" s="1"/>
  <c r="F5469" i="1"/>
  <c r="Q5468" i="1"/>
  <c r="M5468" i="1"/>
  <c r="N5468" i="1" s="1"/>
  <c r="J5468" i="1"/>
  <c r="F5468" i="1"/>
  <c r="Q5467" i="1"/>
  <c r="M5467" i="1"/>
  <c r="J5467" i="1"/>
  <c r="N5467" i="1" s="1"/>
  <c r="F5467" i="1"/>
  <c r="Q5466" i="1"/>
  <c r="M5466" i="1"/>
  <c r="J5466" i="1"/>
  <c r="N5466" i="1" s="1"/>
  <c r="F5466" i="1"/>
  <c r="Q5465" i="1"/>
  <c r="M5465" i="1"/>
  <c r="J5465" i="1"/>
  <c r="N5465" i="1" s="1"/>
  <c r="F5465" i="1"/>
  <c r="Q5464" i="1"/>
  <c r="M5464" i="1"/>
  <c r="J5464" i="1"/>
  <c r="Q5463" i="1"/>
  <c r="M5463" i="1"/>
  <c r="N5463" i="1" s="1"/>
  <c r="J5463" i="1"/>
  <c r="F5463" i="1"/>
  <c r="Q5462" i="1"/>
  <c r="M5462" i="1"/>
  <c r="J5462" i="1"/>
  <c r="N5462" i="1" s="1"/>
  <c r="F5462" i="1"/>
  <c r="Q5461" i="1"/>
  <c r="M5461" i="1"/>
  <c r="J5461" i="1"/>
  <c r="N5461" i="1" s="1"/>
  <c r="F5461" i="1"/>
  <c r="O5453" i="1"/>
  <c r="N5453" i="1"/>
  <c r="L5453" i="1"/>
  <c r="K5453" i="1"/>
  <c r="H5453" i="1"/>
  <c r="G5453" i="1"/>
  <c r="E5453" i="1"/>
  <c r="D5453" i="1"/>
  <c r="P5451" i="1"/>
  <c r="M5451" i="1"/>
  <c r="Q5451" i="1" s="1"/>
  <c r="I5451" i="1"/>
  <c r="J5451" i="1" s="1"/>
  <c r="F5451" i="1"/>
  <c r="P5450" i="1"/>
  <c r="M5450" i="1"/>
  <c r="Q5450" i="1" s="1"/>
  <c r="I5450" i="1"/>
  <c r="F5450" i="1"/>
  <c r="J5450" i="1" s="1"/>
  <c r="Q5449" i="1"/>
  <c r="P5449" i="1"/>
  <c r="M5449" i="1"/>
  <c r="I5449" i="1"/>
  <c r="F5449" i="1"/>
  <c r="J5449" i="1" s="1"/>
  <c r="O5447" i="1"/>
  <c r="N5447" i="1"/>
  <c r="L5447" i="1"/>
  <c r="K5447" i="1"/>
  <c r="H5447" i="1"/>
  <c r="G5447" i="1"/>
  <c r="E5447" i="1"/>
  <c r="D5447" i="1"/>
  <c r="P5445" i="1"/>
  <c r="P5453" i="1" s="1"/>
  <c r="M5445" i="1"/>
  <c r="J5445" i="1"/>
  <c r="I5445" i="1"/>
  <c r="F5445" i="1"/>
  <c r="P5444" i="1"/>
  <c r="M5444" i="1"/>
  <c r="Q5444" i="1" s="1"/>
  <c r="I5444" i="1"/>
  <c r="I5453" i="1" s="1"/>
  <c r="F5444" i="1"/>
  <c r="Q5443" i="1"/>
  <c r="P5443" i="1"/>
  <c r="M5443" i="1"/>
  <c r="I5443" i="1"/>
  <c r="F5443" i="1"/>
  <c r="J5443" i="1" s="1"/>
  <c r="P5442" i="1"/>
  <c r="M5442" i="1"/>
  <c r="Q5442" i="1" s="1"/>
  <c r="I5442" i="1"/>
  <c r="F5442" i="1"/>
  <c r="J5442" i="1" s="1"/>
  <c r="P5441" i="1"/>
  <c r="M5441" i="1"/>
  <c r="Q5441" i="1" s="1"/>
  <c r="J5441" i="1"/>
  <c r="I5441" i="1"/>
  <c r="F5441" i="1"/>
  <c r="P5440" i="1"/>
  <c r="M5440" i="1"/>
  <c r="Q5440" i="1" s="1"/>
  <c r="J5440" i="1"/>
  <c r="I5440" i="1"/>
  <c r="F5440" i="1"/>
  <c r="Q5439" i="1"/>
  <c r="P5439" i="1"/>
  <c r="M5439" i="1"/>
  <c r="I5439" i="1"/>
  <c r="F5439" i="1"/>
  <c r="J5439" i="1" s="1"/>
  <c r="Q5438" i="1"/>
  <c r="P5438" i="1"/>
  <c r="M5438" i="1"/>
  <c r="I5438" i="1"/>
  <c r="F5438" i="1"/>
  <c r="J5438" i="1" s="1"/>
  <c r="P5437" i="1"/>
  <c r="M5437" i="1"/>
  <c r="J5437" i="1"/>
  <c r="I5437" i="1"/>
  <c r="F5437" i="1"/>
  <c r="P5436" i="1"/>
  <c r="M5436" i="1"/>
  <c r="Q5436" i="1" s="1"/>
  <c r="I5436" i="1"/>
  <c r="F5436" i="1"/>
  <c r="J5436" i="1" s="1"/>
  <c r="Q5435" i="1"/>
  <c r="P5435" i="1"/>
  <c r="M5435" i="1"/>
  <c r="I5435" i="1"/>
  <c r="F5435" i="1"/>
  <c r="J5435" i="1" s="1"/>
  <c r="P5434" i="1"/>
  <c r="M5434" i="1"/>
  <c r="M5447" i="1" s="1"/>
  <c r="I5434" i="1"/>
  <c r="F5434" i="1"/>
  <c r="P5426" i="1"/>
  <c r="O5426" i="1"/>
  <c r="L5426" i="1"/>
  <c r="K5426" i="1"/>
  <c r="I5426" i="1"/>
  <c r="H5426" i="1"/>
  <c r="G5426" i="1"/>
  <c r="E5426" i="1"/>
  <c r="D5426" i="1"/>
  <c r="Q5424" i="1"/>
  <c r="M5424" i="1"/>
  <c r="J5424" i="1"/>
  <c r="N5424" i="1" s="1"/>
  <c r="F5424" i="1"/>
  <c r="Q5423" i="1"/>
  <c r="N5423" i="1"/>
  <c r="M5423" i="1"/>
  <c r="J5423" i="1"/>
  <c r="F5423" i="1"/>
  <c r="Q5422" i="1"/>
  <c r="N5422" i="1"/>
  <c r="M5422" i="1"/>
  <c r="J5422" i="1"/>
  <c r="F5422" i="1"/>
  <c r="P5420" i="1"/>
  <c r="O5420" i="1"/>
  <c r="M5420" i="1"/>
  <c r="L5420" i="1"/>
  <c r="K5420" i="1"/>
  <c r="I5420" i="1"/>
  <c r="H5420" i="1"/>
  <c r="G5420" i="1"/>
  <c r="E5420" i="1"/>
  <c r="D5420" i="1"/>
  <c r="Q5418" i="1"/>
  <c r="N5418" i="1"/>
  <c r="M5418" i="1"/>
  <c r="J5418" i="1"/>
  <c r="F5418" i="1"/>
  <c r="Q5417" i="1"/>
  <c r="M5417" i="1"/>
  <c r="J5417" i="1"/>
  <c r="F5417" i="1"/>
  <c r="Q5416" i="1"/>
  <c r="M5416" i="1"/>
  <c r="J5416" i="1"/>
  <c r="N5416" i="1" s="1"/>
  <c r="F5416" i="1"/>
  <c r="Q5415" i="1"/>
  <c r="N5415" i="1"/>
  <c r="M5415" i="1"/>
  <c r="J5415" i="1"/>
  <c r="F5415" i="1"/>
  <c r="Q5414" i="1"/>
  <c r="M5414" i="1"/>
  <c r="J5414" i="1"/>
  <c r="N5414" i="1" s="1"/>
  <c r="F5414" i="1"/>
  <c r="Q5413" i="1"/>
  <c r="M5413" i="1"/>
  <c r="J5413" i="1"/>
  <c r="N5413" i="1" s="1"/>
  <c r="F5413" i="1"/>
  <c r="Q5412" i="1"/>
  <c r="M5412" i="1"/>
  <c r="J5412" i="1"/>
  <c r="N5412" i="1" s="1"/>
  <c r="F5412" i="1"/>
  <c r="Q5411" i="1"/>
  <c r="M5411" i="1"/>
  <c r="J5411" i="1"/>
  <c r="F5411" i="1"/>
  <c r="Q5410" i="1"/>
  <c r="N5410" i="1"/>
  <c r="M5410" i="1"/>
  <c r="J5410" i="1"/>
  <c r="F5410" i="1"/>
  <c r="Q5409" i="1"/>
  <c r="N5409" i="1"/>
  <c r="M5409" i="1"/>
  <c r="J5409" i="1"/>
  <c r="F5409" i="1"/>
  <c r="Q5408" i="1"/>
  <c r="M5408" i="1"/>
  <c r="J5408" i="1"/>
  <c r="N5408" i="1" s="1"/>
  <c r="F5408" i="1"/>
  <c r="Q5407" i="1"/>
  <c r="M5407" i="1"/>
  <c r="N5407" i="1" s="1"/>
  <c r="J5407" i="1"/>
  <c r="F5407" i="1"/>
  <c r="O5399" i="1"/>
  <c r="N5399" i="1"/>
  <c r="L5399" i="1"/>
  <c r="K5399" i="1"/>
  <c r="H5399" i="1"/>
  <c r="G5399" i="1"/>
  <c r="E5399" i="1"/>
  <c r="D5399" i="1"/>
  <c r="P5397" i="1"/>
  <c r="M5397" i="1"/>
  <c r="Q5397" i="1" s="1"/>
  <c r="I5397" i="1"/>
  <c r="F5397" i="1"/>
  <c r="J5397" i="1" s="1"/>
  <c r="Q5396" i="1"/>
  <c r="P5396" i="1"/>
  <c r="M5396" i="1"/>
  <c r="I5396" i="1"/>
  <c r="F5396" i="1"/>
  <c r="J5396" i="1" s="1"/>
  <c r="P5395" i="1"/>
  <c r="M5395" i="1"/>
  <c r="Q5395" i="1" s="1"/>
  <c r="I5395" i="1"/>
  <c r="F5395" i="1"/>
  <c r="J5395" i="1" s="1"/>
  <c r="O5393" i="1"/>
  <c r="N5393" i="1"/>
  <c r="L5393" i="1"/>
  <c r="K5393" i="1"/>
  <c r="H5393" i="1"/>
  <c r="G5393" i="1"/>
  <c r="E5393" i="1"/>
  <c r="D5393" i="1"/>
  <c r="P5391" i="1"/>
  <c r="M5391" i="1"/>
  <c r="Q5391" i="1" s="1"/>
  <c r="I5391" i="1"/>
  <c r="F5391" i="1"/>
  <c r="J5391" i="1" s="1"/>
  <c r="Q5390" i="1"/>
  <c r="P5390" i="1"/>
  <c r="M5390" i="1"/>
  <c r="I5390" i="1"/>
  <c r="F5390" i="1"/>
  <c r="J5390" i="1" s="1"/>
  <c r="P5389" i="1"/>
  <c r="M5389" i="1"/>
  <c r="I5389" i="1"/>
  <c r="F5389" i="1"/>
  <c r="J5389" i="1" s="1"/>
  <c r="P5388" i="1"/>
  <c r="M5388" i="1"/>
  <c r="Q5388" i="1" s="1"/>
  <c r="J5388" i="1"/>
  <c r="I5388" i="1"/>
  <c r="F5388" i="1"/>
  <c r="P5387" i="1"/>
  <c r="M5387" i="1"/>
  <c r="Q5387" i="1" s="1"/>
  <c r="J5387" i="1"/>
  <c r="I5387" i="1"/>
  <c r="F5387" i="1"/>
  <c r="Q5386" i="1"/>
  <c r="P5386" i="1"/>
  <c r="M5386" i="1"/>
  <c r="I5386" i="1"/>
  <c r="F5386" i="1"/>
  <c r="J5386" i="1" s="1"/>
  <c r="Q5385" i="1"/>
  <c r="P5385" i="1"/>
  <c r="M5385" i="1"/>
  <c r="I5385" i="1"/>
  <c r="F5385" i="1"/>
  <c r="J5385" i="1" s="1"/>
  <c r="P5384" i="1"/>
  <c r="P5399" i="1" s="1"/>
  <c r="M5384" i="1"/>
  <c r="J5384" i="1"/>
  <c r="I5384" i="1"/>
  <c r="F5384" i="1"/>
  <c r="P5383" i="1"/>
  <c r="M5383" i="1"/>
  <c r="Q5383" i="1" s="1"/>
  <c r="I5383" i="1"/>
  <c r="F5383" i="1"/>
  <c r="J5383" i="1" s="1"/>
  <c r="Q5382" i="1"/>
  <c r="P5382" i="1"/>
  <c r="M5382" i="1"/>
  <c r="I5382" i="1"/>
  <c r="F5382" i="1"/>
  <c r="J5382" i="1" s="1"/>
  <c r="P5381" i="1"/>
  <c r="P5393" i="1" s="1"/>
  <c r="M5381" i="1"/>
  <c r="Q5381" i="1" s="1"/>
  <c r="I5381" i="1"/>
  <c r="F5381" i="1"/>
  <c r="J5381" i="1" s="1"/>
  <c r="P5380" i="1"/>
  <c r="M5380" i="1"/>
  <c r="Q5380" i="1" s="1"/>
  <c r="J5380" i="1"/>
  <c r="I5380" i="1"/>
  <c r="F5380" i="1"/>
  <c r="P5372" i="1"/>
  <c r="O5372" i="1"/>
  <c r="L5372" i="1"/>
  <c r="K5372" i="1"/>
  <c r="I5372" i="1"/>
  <c r="H5372" i="1"/>
  <c r="G5372" i="1"/>
  <c r="F5372" i="1"/>
  <c r="E5372" i="1"/>
  <c r="D5372" i="1"/>
  <c r="Q5370" i="1"/>
  <c r="M5370" i="1"/>
  <c r="J5370" i="1"/>
  <c r="N5370" i="1" s="1"/>
  <c r="F5370" i="1"/>
  <c r="Q5369" i="1"/>
  <c r="N5369" i="1"/>
  <c r="M5369" i="1"/>
  <c r="J5369" i="1"/>
  <c r="F5369" i="1"/>
  <c r="Q5368" i="1"/>
  <c r="M5368" i="1"/>
  <c r="J5368" i="1"/>
  <c r="N5368" i="1" s="1"/>
  <c r="F5368" i="1"/>
  <c r="Q5366" i="1"/>
  <c r="P5366" i="1"/>
  <c r="O5366" i="1"/>
  <c r="L5366" i="1"/>
  <c r="K5366" i="1"/>
  <c r="I5366" i="1"/>
  <c r="H5366" i="1"/>
  <c r="G5366" i="1"/>
  <c r="E5366" i="1"/>
  <c r="D5366" i="1"/>
  <c r="Q5364" i="1"/>
  <c r="M5364" i="1"/>
  <c r="J5364" i="1"/>
  <c r="N5364" i="1" s="1"/>
  <c r="F5364" i="1"/>
  <c r="Q5363" i="1"/>
  <c r="M5363" i="1"/>
  <c r="J5363" i="1"/>
  <c r="N5363" i="1" s="1"/>
  <c r="F5363" i="1"/>
  <c r="Q5362" i="1"/>
  <c r="N5362" i="1"/>
  <c r="M5362" i="1"/>
  <c r="J5362" i="1"/>
  <c r="F5362" i="1"/>
  <c r="Q5361" i="1"/>
  <c r="M5361" i="1"/>
  <c r="J5361" i="1"/>
  <c r="N5361" i="1" s="1"/>
  <c r="F5361" i="1"/>
  <c r="Q5360" i="1"/>
  <c r="N5360" i="1"/>
  <c r="M5360" i="1"/>
  <c r="J5360" i="1"/>
  <c r="F5360" i="1"/>
  <c r="Q5359" i="1"/>
  <c r="N5359" i="1"/>
  <c r="M5359" i="1"/>
  <c r="J5359" i="1"/>
  <c r="F5359" i="1"/>
  <c r="Q5358" i="1"/>
  <c r="M5358" i="1"/>
  <c r="J5358" i="1"/>
  <c r="F5358" i="1"/>
  <c r="Q5357" i="1"/>
  <c r="M5357" i="1"/>
  <c r="J5357" i="1"/>
  <c r="N5357" i="1" s="1"/>
  <c r="F5357" i="1"/>
  <c r="Q5356" i="1"/>
  <c r="Q5372" i="1" s="1"/>
  <c r="N5356" i="1"/>
  <c r="M5356" i="1"/>
  <c r="M5372" i="1" s="1"/>
  <c r="J5356" i="1"/>
  <c r="F5356" i="1"/>
  <c r="Q5355" i="1"/>
  <c r="M5355" i="1"/>
  <c r="J5355" i="1"/>
  <c r="N5355" i="1" s="1"/>
  <c r="F5355" i="1"/>
  <c r="Q5354" i="1"/>
  <c r="N5354" i="1"/>
  <c r="M5354" i="1"/>
  <c r="J5354" i="1"/>
  <c r="F5354" i="1"/>
  <c r="Q5353" i="1"/>
  <c r="M5353" i="1"/>
  <c r="J5353" i="1"/>
  <c r="F5353" i="1"/>
  <c r="O5345" i="1"/>
  <c r="N5345" i="1"/>
  <c r="L5345" i="1"/>
  <c r="K5345" i="1"/>
  <c r="H5345" i="1"/>
  <c r="G5345" i="1"/>
  <c r="E5345" i="1"/>
  <c r="D5345" i="1"/>
  <c r="Q5343" i="1"/>
  <c r="P5343" i="1"/>
  <c r="M5343" i="1"/>
  <c r="I5343" i="1"/>
  <c r="F5343" i="1"/>
  <c r="J5343" i="1" s="1"/>
  <c r="P5342" i="1"/>
  <c r="M5342" i="1"/>
  <c r="Q5342" i="1" s="1"/>
  <c r="I5342" i="1"/>
  <c r="F5342" i="1"/>
  <c r="J5342" i="1" s="1"/>
  <c r="P5341" i="1"/>
  <c r="M5341" i="1"/>
  <c r="Q5341" i="1" s="1"/>
  <c r="J5341" i="1"/>
  <c r="I5341" i="1"/>
  <c r="F5341" i="1"/>
  <c r="O5339" i="1"/>
  <c r="N5339" i="1"/>
  <c r="L5339" i="1"/>
  <c r="K5339" i="1"/>
  <c r="H5339" i="1"/>
  <c r="G5339" i="1"/>
  <c r="E5339" i="1"/>
  <c r="D5339" i="1"/>
  <c r="Q5337" i="1"/>
  <c r="P5337" i="1"/>
  <c r="M5337" i="1"/>
  <c r="I5337" i="1"/>
  <c r="F5337" i="1"/>
  <c r="J5337" i="1" s="1"/>
  <c r="P5336" i="1"/>
  <c r="M5336" i="1"/>
  <c r="Q5336" i="1" s="1"/>
  <c r="I5336" i="1"/>
  <c r="F5336" i="1"/>
  <c r="J5336" i="1" s="1"/>
  <c r="P5335" i="1"/>
  <c r="M5335" i="1"/>
  <c r="I5335" i="1"/>
  <c r="J5335" i="1" s="1"/>
  <c r="F5335" i="1"/>
  <c r="Q5334" i="1"/>
  <c r="P5334" i="1"/>
  <c r="M5334" i="1"/>
  <c r="J5334" i="1"/>
  <c r="I5334" i="1"/>
  <c r="F5334" i="1"/>
  <c r="Q5333" i="1"/>
  <c r="P5333" i="1"/>
  <c r="M5333" i="1"/>
  <c r="I5333" i="1"/>
  <c r="F5333" i="1"/>
  <c r="J5333" i="1" s="1"/>
  <c r="Q5332" i="1"/>
  <c r="P5332" i="1"/>
  <c r="M5332" i="1"/>
  <c r="I5332" i="1"/>
  <c r="F5332" i="1"/>
  <c r="J5332" i="1" s="1"/>
  <c r="P5331" i="1"/>
  <c r="M5331" i="1"/>
  <c r="M5339" i="1" s="1"/>
  <c r="I5331" i="1"/>
  <c r="J5331" i="1" s="1"/>
  <c r="F5331" i="1"/>
  <c r="Q5330" i="1"/>
  <c r="P5330" i="1"/>
  <c r="M5330" i="1"/>
  <c r="I5330" i="1"/>
  <c r="I5345" i="1" s="1"/>
  <c r="F5330" i="1"/>
  <c r="Q5329" i="1"/>
  <c r="P5329" i="1"/>
  <c r="M5329" i="1"/>
  <c r="I5329" i="1"/>
  <c r="F5329" i="1"/>
  <c r="J5329" i="1" s="1"/>
  <c r="P5328" i="1"/>
  <c r="M5328" i="1"/>
  <c r="Q5328" i="1" s="1"/>
  <c r="I5328" i="1"/>
  <c r="F5328" i="1"/>
  <c r="J5328" i="1" s="1"/>
  <c r="P5327" i="1"/>
  <c r="M5327" i="1"/>
  <c r="Q5327" i="1" s="1"/>
  <c r="J5327" i="1"/>
  <c r="I5327" i="1"/>
  <c r="F5327" i="1"/>
  <c r="Q5326" i="1"/>
  <c r="P5326" i="1"/>
  <c r="P5339" i="1" s="1"/>
  <c r="M5326" i="1"/>
  <c r="I5326" i="1"/>
  <c r="F5326" i="1"/>
  <c r="J5326" i="1" s="1"/>
  <c r="P5318" i="1"/>
  <c r="O5318" i="1"/>
  <c r="L5318" i="1"/>
  <c r="K5318" i="1"/>
  <c r="I5318" i="1"/>
  <c r="H5318" i="1"/>
  <c r="G5318" i="1"/>
  <c r="E5318" i="1"/>
  <c r="D5318" i="1"/>
  <c r="Q5316" i="1"/>
  <c r="N5316" i="1"/>
  <c r="M5316" i="1"/>
  <c r="J5316" i="1"/>
  <c r="F5316" i="1"/>
  <c r="Q5315" i="1"/>
  <c r="M5315" i="1"/>
  <c r="J5315" i="1"/>
  <c r="F5315" i="1"/>
  <c r="Q5314" i="1"/>
  <c r="M5314" i="1"/>
  <c r="J5314" i="1"/>
  <c r="N5314" i="1" s="1"/>
  <c r="F5314" i="1"/>
  <c r="P5312" i="1"/>
  <c r="O5312" i="1"/>
  <c r="L5312" i="1"/>
  <c r="K5312" i="1"/>
  <c r="I5312" i="1"/>
  <c r="H5312" i="1"/>
  <c r="G5312" i="1"/>
  <c r="E5312" i="1"/>
  <c r="D5312" i="1"/>
  <c r="Q5310" i="1"/>
  <c r="M5310" i="1"/>
  <c r="J5310" i="1"/>
  <c r="N5310" i="1" s="1"/>
  <c r="F5310" i="1"/>
  <c r="Q5309" i="1"/>
  <c r="M5309" i="1"/>
  <c r="J5309" i="1"/>
  <c r="N5309" i="1" s="1"/>
  <c r="F5309" i="1"/>
  <c r="Q5308" i="1"/>
  <c r="M5308" i="1"/>
  <c r="J5308" i="1"/>
  <c r="N5308" i="1" s="1"/>
  <c r="F5308" i="1"/>
  <c r="Q5307" i="1"/>
  <c r="M5307" i="1"/>
  <c r="J5307" i="1"/>
  <c r="N5307" i="1" s="1"/>
  <c r="F5307" i="1"/>
  <c r="Q5306" i="1"/>
  <c r="N5306" i="1"/>
  <c r="M5306" i="1"/>
  <c r="J5306" i="1"/>
  <c r="F5306" i="1"/>
  <c r="Q5305" i="1"/>
  <c r="N5305" i="1"/>
  <c r="M5305" i="1"/>
  <c r="J5305" i="1"/>
  <c r="F5305" i="1"/>
  <c r="Q5304" i="1"/>
  <c r="N5304" i="1"/>
  <c r="M5304" i="1"/>
  <c r="J5304" i="1"/>
  <c r="F5304" i="1"/>
  <c r="Q5303" i="1"/>
  <c r="M5303" i="1"/>
  <c r="N5303" i="1" s="1"/>
  <c r="J5303" i="1"/>
  <c r="F5303" i="1"/>
  <c r="Q5302" i="1"/>
  <c r="M5302" i="1"/>
  <c r="J5302" i="1"/>
  <c r="F5302" i="1"/>
  <c r="Q5301" i="1"/>
  <c r="M5301" i="1"/>
  <c r="J5301" i="1"/>
  <c r="N5301" i="1" s="1"/>
  <c r="F5301" i="1"/>
  <c r="Q5300" i="1"/>
  <c r="Q5312" i="1" s="1"/>
  <c r="M5300" i="1"/>
  <c r="J5300" i="1"/>
  <c r="F5300" i="1"/>
  <c r="Q5299" i="1"/>
  <c r="M5299" i="1"/>
  <c r="J5299" i="1"/>
  <c r="F5299" i="1"/>
  <c r="F5312" i="1" s="1"/>
  <c r="O5291" i="1"/>
  <c r="N5291" i="1"/>
  <c r="L5291" i="1"/>
  <c r="K5291" i="1"/>
  <c r="H5291" i="1"/>
  <c r="G5291" i="1"/>
  <c r="E5291" i="1"/>
  <c r="D5291" i="1"/>
  <c r="P5289" i="1"/>
  <c r="Q5289" i="1" s="1"/>
  <c r="M5289" i="1"/>
  <c r="I5289" i="1"/>
  <c r="F5289" i="1"/>
  <c r="J5289" i="1" s="1"/>
  <c r="P5288" i="1"/>
  <c r="M5288" i="1"/>
  <c r="I5288" i="1"/>
  <c r="J5288" i="1" s="1"/>
  <c r="F5288" i="1"/>
  <c r="Q5287" i="1"/>
  <c r="P5287" i="1"/>
  <c r="M5287" i="1"/>
  <c r="J5287" i="1"/>
  <c r="I5287" i="1"/>
  <c r="I5557" i="1" s="1"/>
  <c r="I6367" i="1" s="1"/>
  <c r="F5287" i="1"/>
  <c r="O5285" i="1"/>
  <c r="N5285" i="1"/>
  <c r="L5285" i="1"/>
  <c r="K5285" i="1"/>
  <c r="H5285" i="1"/>
  <c r="G5285" i="1"/>
  <c r="E5285" i="1"/>
  <c r="D5285" i="1"/>
  <c r="Q5283" i="1"/>
  <c r="P5283" i="1"/>
  <c r="M5283" i="1"/>
  <c r="M5553" i="1" s="1"/>
  <c r="M6363" i="1" s="1"/>
  <c r="I5283" i="1"/>
  <c r="F5283" i="1"/>
  <c r="J5283" i="1" s="1"/>
  <c r="P5282" i="1"/>
  <c r="M5282" i="1"/>
  <c r="Q5282" i="1" s="1"/>
  <c r="I5282" i="1"/>
  <c r="J5282" i="1" s="1"/>
  <c r="F5282" i="1"/>
  <c r="Q5281" i="1"/>
  <c r="P5281" i="1"/>
  <c r="M5281" i="1"/>
  <c r="I5281" i="1"/>
  <c r="I5551" i="1" s="1"/>
  <c r="I6361" i="1" s="1"/>
  <c r="F5281" i="1"/>
  <c r="Q5280" i="1"/>
  <c r="P5280" i="1"/>
  <c r="M5280" i="1"/>
  <c r="I5280" i="1"/>
  <c r="F5280" i="1"/>
  <c r="J5280" i="1" s="1"/>
  <c r="P5279" i="1"/>
  <c r="Q5279" i="1" s="1"/>
  <c r="M5279" i="1"/>
  <c r="I5279" i="1"/>
  <c r="F5279" i="1"/>
  <c r="J5279" i="1" s="1"/>
  <c r="P5278" i="1"/>
  <c r="M5278" i="1"/>
  <c r="I5278" i="1"/>
  <c r="J5278" i="1" s="1"/>
  <c r="F5278" i="1"/>
  <c r="Q5277" i="1"/>
  <c r="P5277" i="1"/>
  <c r="M5277" i="1"/>
  <c r="J5277" i="1"/>
  <c r="I5277" i="1"/>
  <c r="F5277" i="1"/>
  <c r="Q5276" i="1"/>
  <c r="P5276" i="1"/>
  <c r="M5276" i="1"/>
  <c r="I5276" i="1"/>
  <c r="F5276" i="1"/>
  <c r="J5276" i="1" s="1"/>
  <c r="Q5275" i="1"/>
  <c r="P5275" i="1"/>
  <c r="M5275" i="1"/>
  <c r="I5275" i="1"/>
  <c r="F5275" i="1"/>
  <c r="J5275" i="1" s="1"/>
  <c r="P5274" i="1"/>
  <c r="M5274" i="1"/>
  <c r="Q5274" i="1" s="1"/>
  <c r="I5274" i="1"/>
  <c r="J5274" i="1" s="1"/>
  <c r="F5274" i="1"/>
  <c r="Q5273" i="1"/>
  <c r="P5273" i="1"/>
  <c r="M5273" i="1"/>
  <c r="I5273" i="1"/>
  <c r="F5273" i="1"/>
  <c r="Q5272" i="1"/>
  <c r="P5272" i="1"/>
  <c r="M5272" i="1"/>
  <c r="I5272" i="1"/>
  <c r="F5272" i="1"/>
  <c r="F5542" i="1" s="1"/>
  <c r="P5264" i="1"/>
  <c r="O5264" i="1"/>
  <c r="L5264" i="1"/>
  <c r="K5264" i="1"/>
  <c r="I5264" i="1"/>
  <c r="H5264" i="1"/>
  <c r="G5264" i="1"/>
  <c r="E5264" i="1"/>
  <c r="D5264" i="1"/>
  <c r="Q5262" i="1"/>
  <c r="N5262" i="1"/>
  <c r="M5262" i="1"/>
  <c r="J5262" i="1"/>
  <c r="F5262" i="1"/>
  <c r="Q5261" i="1"/>
  <c r="N5261" i="1"/>
  <c r="M5261" i="1"/>
  <c r="J5261" i="1"/>
  <c r="F5261" i="1"/>
  <c r="Q5260" i="1"/>
  <c r="M5260" i="1"/>
  <c r="N5260" i="1" s="1"/>
  <c r="J5260" i="1"/>
  <c r="F5260" i="1"/>
  <c r="P5258" i="1"/>
  <c r="O5258" i="1"/>
  <c r="L5258" i="1"/>
  <c r="K5258" i="1"/>
  <c r="I5258" i="1"/>
  <c r="H5258" i="1"/>
  <c r="G5258" i="1"/>
  <c r="E5258" i="1"/>
  <c r="D5258" i="1"/>
  <c r="Q5256" i="1"/>
  <c r="N5256" i="1"/>
  <c r="M5256" i="1"/>
  <c r="J5256" i="1"/>
  <c r="F5256" i="1"/>
  <c r="Q5255" i="1"/>
  <c r="Q5525" i="1" s="1"/>
  <c r="Q6335" i="1" s="1"/>
  <c r="N5255" i="1"/>
  <c r="M5255" i="1"/>
  <c r="J5255" i="1"/>
  <c r="F5255" i="1"/>
  <c r="Q5254" i="1"/>
  <c r="M5254" i="1"/>
  <c r="M5524" i="1" s="1"/>
  <c r="M6334" i="1" s="1"/>
  <c r="J5254" i="1"/>
  <c r="F5254" i="1"/>
  <c r="F5258" i="1" s="1"/>
  <c r="Q5253" i="1"/>
  <c r="M5253" i="1"/>
  <c r="N5253" i="1" s="1"/>
  <c r="J5253" i="1"/>
  <c r="F5253" i="1"/>
  <c r="Q5252" i="1"/>
  <c r="M5252" i="1"/>
  <c r="J5252" i="1"/>
  <c r="N5252" i="1" s="1"/>
  <c r="F5252" i="1"/>
  <c r="Q5251" i="1"/>
  <c r="M5251" i="1"/>
  <c r="J5251" i="1"/>
  <c r="N5251" i="1" s="1"/>
  <c r="F5251" i="1"/>
  <c r="Q5250" i="1"/>
  <c r="N5250" i="1"/>
  <c r="M5250" i="1"/>
  <c r="J5250" i="1"/>
  <c r="F5250" i="1"/>
  <c r="Q5249" i="1"/>
  <c r="M5249" i="1"/>
  <c r="J5249" i="1"/>
  <c r="F5249" i="1"/>
  <c r="Q5248" i="1"/>
  <c r="N5248" i="1"/>
  <c r="M5248" i="1"/>
  <c r="J5248" i="1"/>
  <c r="F5248" i="1"/>
  <c r="Q5247" i="1"/>
  <c r="Q5517" i="1" s="1"/>
  <c r="Q6327" i="1" s="1"/>
  <c r="N5247" i="1"/>
  <c r="M5247" i="1"/>
  <c r="J5247" i="1"/>
  <c r="F5247" i="1"/>
  <c r="Q5246" i="1"/>
  <c r="M5246" i="1"/>
  <c r="J5246" i="1"/>
  <c r="F5246" i="1"/>
  <c r="Q5245" i="1"/>
  <c r="M5245" i="1"/>
  <c r="J5245" i="1"/>
  <c r="N5245" i="1" s="1"/>
  <c r="F5245" i="1"/>
  <c r="O5237" i="1"/>
  <c r="N5237" i="1"/>
  <c r="L5237" i="1"/>
  <c r="K5237" i="1"/>
  <c r="H5237" i="1"/>
  <c r="G5237" i="1"/>
  <c r="E5237" i="1"/>
  <c r="D5237" i="1"/>
  <c r="P5235" i="1"/>
  <c r="M5235" i="1"/>
  <c r="J5235" i="1"/>
  <c r="I5235" i="1"/>
  <c r="F5235" i="1"/>
  <c r="Q5234" i="1"/>
  <c r="P5234" i="1"/>
  <c r="M5234" i="1"/>
  <c r="I5234" i="1"/>
  <c r="F5234" i="1"/>
  <c r="Q5233" i="1"/>
  <c r="P5233" i="1"/>
  <c r="M5233" i="1"/>
  <c r="I5233" i="1"/>
  <c r="F5233" i="1"/>
  <c r="J5233" i="1" s="1"/>
  <c r="P5231" i="1"/>
  <c r="O5231" i="1"/>
  <c r="N5231" i="1"/>
  <c r="L5231" i="1"/>
  <c r="K5231" i="1"/>
  <c r="H5231" i="1"/>
  <c r="G5231" i="1"/>
  <c r="E5231" i="1"/>
  <c r="D5231" i="1"/>
  <c r="P5229" i="1"/>
  <c r="M5229" i="1"/>
  <c r="Q5229" i="1" s="1"/>
  <c r="I5229" i="1"/>
  <c r="J5229" i="1" s="1"/>
  <c r="F5229" i="1"/>
  <c r="Q5228" i="1"/>
  <c r="P5228" i="1"/>
  <c r="M5228" i="1"/>
  <c r="I5228" i="1"/>
  <c r="F5228" i="1"/>
  <c r="J5228" i="1" s="1"/>
  <c r="Q5227" i="1"/>
  <c r="P5227" i="1"/>
  <c r="M5227" i="1"/>
  <c r="I5227" i="1"/>
  <c r="F5227" i="1"/>
  <c r="J5227" i="1" s="1"/>
  <c r="P5226" i="1"/>
  <c r="M5226" i="1"/>
  <c r="Q5226" i="1" s="1"/>
  <c r="I5226" i="1"/>
  <c r="F5226" i="1"/>
  <c r="J5226" i="1" s="1"/>
  <c r="P5225" i="1"/>
  <c r="P5237" i="1" s="1"/>
  <c r="M5225" i="1"/>
  <c r="M5549" i="1" s="1"/>
  <c r="M6359" i="1" s="1"/>
  <c r="I5225" i="1"/>
  <c r="J5225" i="1" s="1"/>
  <c r="F5225" i="1"/>
  <c r="Q5224" i="1"/>
  <c r="P5224" i="1"/>
  <c r="M5224" i="1"/>
  <c r="J5224" i="1"/>
  <c r="I5224" i="1"/>
  <c r="I5548" i="1" s="1"/>
  <c r="I6358" i="1" s="1"/>
  <c r="F5224" i="1"/>
  <c r="Q5223" i="1"/>
  <c r="P5223" i="1"/>
  <c r="M5223" i="1"/>
  <c r="I5223" i="1"/>
  <c r="F5223" i="1"/>
  <c r="J5223" i="1" s="1"/>
  <c r="Q5222" i="1"/>
  <c r="P5222" i="1"/>
  <c r="M5222" i="1"/>
  <c r="I5222" i="1"/>
  <c r="F5222" i="1"/>
  <c r="J5222" i="1" s="1"/>
  <c r="P5221" i="1"/>
  <c r="M5221" i="1"/>
  <c r="M5545" i="1" s="1"/>
  <c r="M6355" i="1" s="1"/>
  <c r="I5221" i="1"/>
  <c r="F5221" i="1"/>
  <c r="Q5220" i="1"/>
  <c r="P5220" i="1"/>
  <c r="M5220" i="1"/>
  <c r="I5220" i="1"/>
  <c r="I5231" i="1" s="1"/>
  <c r="F5220" i="1"/>
  <c r="J5220" i="1" s="1"/>
  <c r="Q5219" i="1"/>
  <c r="P5219" i="1"/>
  <c r="M5219" i="1"/>
  <c r="I5219" i="1"/>
  <c r="F5219" i="1"/>
  <c r="J5219" i="1" s="1"/>
  <c r="P5218" i="1"/>
  <c r="M5218" i="1"/>
  <c r="I5218" i="1"/>
  <c r="F5218" i="1"/>
  <c r="P5210" i="1"/>
  <c r="O5210" i="1"/>
  <c r="L5210" i="1"/>
  <c r="K5210" i="1"/>
  <c r="I5210" i="1"/>
  <c r="H5210" i="1"/>
  <c r="G5210" i="1"/>
  <c r="E5210" i="1"/>
  <c r="D5210" i="1"/>
  <c r="Q5208" i="1"/>
  <c r="M5208" i="1"/>
  <c r="J5208" i="1"/>
  <c r="N5208" i="1" s="1"/>
  <c r="F5208" i="1"/>
  <c r="Q5207" i="1"/>
  <c r="N5207" i="1"/>
  <c r="M5207" i="1"/>
  <c r="J5207" i="1"/>
  <c r="F5207" i="1"/>
  <c r="Q5206" i="1"/>
  <c r="N5206" i="1"/>
  <c r="M5206" i="1"/>
  <c r="M5530" i="1" s="1"/>
  <c r="M6340" i="1" s="1"/>
  <c r="J5206" i="1"/>
  <c r="F5206" i="1"/>
  <c r="P5204" i="1"/>
  <c r="O5204" i="1"/>
  <c r="L5204" i="1"/>
  <c r="K5204" i="1"/>
  <c r="I5204" i="1"/>
  <c r="H5204" i="1"/>
  <c r="G5204" i="1"/>
  <c r="E5204" i="1"/>
  <c r="D5204" i="1"/>
  <c r="Q5202" i="1"/>
  <c r="N5202" i="1"/>
  <c r="M5202" i="1"/>
  <c r="J5202" i="1"/>
  <c r="F5202" i="1"/>
  <c r="Q5201" i="1"/>
  <c r="M5201" i="1"/>
  <c r="M5204" i="1" s="1"/>
  <c r="J5201" i="1"/>
  <c r="F5201" i="1"/>
  <c r="Q5200" i="1"/>
  <c r="N5200" i="1"/>
  <c r="M5200" i="1"/>
  <c r="J5200" i="1"/>
  <c r="F5200" i="1"/>
  <c r="F5524" i="1" s="1"/>
  <c r="F6334" i="1" s="1"/>
  <c r="Q5199" i="1"/>
  <c r="M5199" i="1"/>
  <c r="N5199" i="1" s="1"/>
  <c r="J5199" i="1"/>
  <c r="F5199" i="1"/>
  <c r="Q5198" i="1"/>
  <c r="M5198" i="1"/>
  <c r="J5198" i="1"/>
  <c r="F5198" i="1"/>
  <c r="Q5197" i="1"/>
  <c r="M5197" i="1"/>
  <c r="N5197" i="1" s="1"/>
  <c r="J5197" i="1"/>
  <c r="F5197" i="1"/>
  <c r="Q5196" i="1"/>
  <c r="M5196" i="1"/>
  <c r="J5196" i="1"/>
  <c r="N5196" i="1" s="1"/>
  <c r="F5196" i="1"/>
  <c r="Q5195" i="1"/>
  <c r="M5195" i="1"/>
  <c r="J5195" i="1"/>
  <c r="N5195" i="1" s="1"/>
  <c r="F5195" i="1"/>
  <c r="F5519" i="1" s="1"/>
  <c r="F6329" i="1" s="1"/>
  <c r="Q5194" i="1"/>
  <c r="N5194" i="1"/>
  <c r="M5194" i="1"/>
  <c r="J5194" i="1"/>
  <c r="F5194" i="1"/>
  <c r="Q5193" i="1"/>
  <c r="M5193" i="1"/>
  <c r="J5193" i="1"/>
  <c r="F5193" i="1"/>
  <c r="Q5192" i="1"/>
  <c r="N5192" i="1"/>
  <c r="M5192" i="1"/>
  <c r="J5192" i="1"/>
  <c r="F5192" i="1"/>
  <c r="Q5191" i="1"/>
  <c r="N5191" i="1"/>
  <c r="M5191" i="1"/>
  <c r="J5191" i="1"/>
  <c r="F5191" i="1"/>
  <c r="P5183" i="1"/>
  <c r="O5183" i="1"/>
  <c r="N5183" i="1"/>
  <c r="L5183" i="1"/>
  <c r="K5183" i="1"/>
  <c r="H5183" i="1"/>
  <c r="H5561" i="1" s="1"/>
  <c r="G5183" i="1"/>
  <c r="G5561" i="1" s="1"/>
  <c r="G6371" i="1" s="1"/>
  <c r="E5183" i="1"/>
  <c r="D5183" i="1"/>
  <c r="Q5181" i="1"/>
  <c r="P5181" i="1"/>
  <c r="M5181" i="1"/>
  <c r="I5181" i="1"/>
  <c r="F5181" i="1"/>
  <c r="F5559" i="1" s="1"/>
  <c r="F6369" i="1" s="1"/>
  <c r="Q5180" i="1"/>
  <c r="P5180" i="1"/>
  <c r="M5180" i="1"/>
  <c r="I5180" i="1"/>
  <c r="F5180" i="1"/>
  <c r="P5179" i="1"/>
  <c r="P5557" i="1" s="1"/>
  <c r="P6367" i="1" s="1"/>
  <c r="M5179" i="1"/>
  <c r="M5557" i="1" s="1"/>
  <c r="M6367" i="1" s="1"/>
  <c r="I5179" i="1"/>
  <c r="F5179" i="1"/>
  <c r="O5177" i="1"/>
  <c r="N5177" i="1"/>
  <c r="L5177" i="1"/>
  <c r="K5177" i="1"/>
  <c r="H5177" i="1"/>
  <c r="G5177" i="1"/>
  <c r="E5177" i="1"/>
  <c r="D5177" i="1"/>
  <c r="Q5175" i="1"/>
  <c r="P5175" i="1"/>
  <c r="M5175" i="1"/>
  <c r="J5175" i="1"/>
  <c r="I5175" i="1"/>
  <c r="F5175" i="1"/>
  <c r="F5553" i="1" s="1"/>
  <c r="F6363" i="1" s="1"/>
  <c r="Q5174" i="1"/>
  <c r="P5174" i="1"/>
  <c r="M5174" i="1"/>
  <c r="M5552" i="1" s="1"/>
  <c r="M6362" i="1" s="1"/>
  <c r="I5174" i="1"/>
  <c r="F5174" i="1"/>
  <c r="Q5173" i="1"/>
  <c r="P5173" i="1"/>
  <c r="P5551" i="1" s="1"/>
  <c r="P6361" i="1" s="1"/>
  <c r="M5173" i="1"/>
  <c r="I5173" i="1"/>
  <c r="F5173" i="1"/>
  <c r="P5172" i="1"/>
  <c r="P5550" i="1" s="1"/>
  <c r="P6360" i="1" s="1"/>
  <c r="M5172" i="1"/>
  <c r="J5172" i="1"/>
  <c r="J5550" i="1" s="1"/>
  <c r="I5172" i="1"/>
  <c r="I5550" i="1" s="1"/>
  <c r="F5172" i="1"/>
  <c r="Q5171" i="1"/>
  <c r="P5171" i="1"/>
  <c r="M5171" i="1"/>
  <c r="I5171" i="1"/>
  <c r="I5549" i="1" s="1"/>
  <c r="I6359" i="1" s="1"/>
  <c r="F5171" i="1"/>
  <c r="F5549" i="1" s="1"/>
  <c r="F6359" i="1" s="1"/>
  <c r="Q5170" i="1"/>
  <c r="P5170" i="1"/>
  <c r="M5170" i="1"/>
  <c r="M5548" i="1" s="1"/>
  <c r="I5170" i="1"/>
  <c r="F5170" i="1"/>
  <c r="P5169" i="1"/>
  <c r="M5169" i="1"/>
  <c r="I5169" i="1"/>
  <c r="F5169" i="1"/>
  <c r="P5168" i="1"/>
  <c r="P5546" i="1" s="1"/>
  <c r="P6356" i="1" s="1"/>
  <c r="M5168" i="1"/>
  <c r="Q5168" i="1" s="1"/>
  <c r="I5168" i="1"/>
  <c r="F5168" i="1"/>
  <c r="Q5167" i="1"/>
  <c r="P5167" i="1"/>
  <c r="M5167" i="1"/>
  <c r="I5167" i="1"/>
  <c r="F5167" i="1"/>
  <c r="F5177" i="1" s="1"/>
  <c r="Q5166" i="1"/>
  <c r="P5166" i="1"/>
  <c r="M5166" i="1"/>
  <c r="I5166" i="1"/>
  <c r="F5166" i="1"/>
  <c r="P5165" i="1"/>
  <c r="Q5165" i="1" s="1"/>
  <c r="M5165" i="1"/>
  <c r="I5165" i="1"/>
  <c r="F5165" i="1"/>
  <c r="P5164" i="1"/>
  <c r="M5164" i="1"/>
  <c r="M5542" i="1" s="1"/>
  <c r="I5164" i="1"/>
  <c r="F5164" i="1"/>
  <c r="P5156" i="1"/>
  <c r="O5156" i="1"/>
  <c r="O5534" i="1" s="1"/>
  <c r="M5156" i="1"/>
  <c r="L5156" i="1"/>
  <c r="L5534" i="1" s="1"/>
  <c r="K5156" i="1"/>
  <c r="K5534" i="1" s="1"/>
  <c r="K6344" i="1" s="1"/>
  <c r="I5156" i="1"/>
  <c r="I5534" i="1" s="1"/>
  <c r="I6344" i="1" s="1"/>
  <c r="H5156" i="1"/>
  <c r="H5534" i="1" s="1"/>
  <c r="G5156" i="1"/>
  <c r="G5534" i="1" s="1"/>
  <c r="E5156" i="1"/>
  <c r="E5534" i="1" s="1"/>
  <c r="E6344" i="1" s="1"/>
  <c r="D5156" i="1"/>
  <c r="D5534" i="1" s="1"/>
  <c r="Q5154" i="1"/>
  <c r="Q5532" i="1" s="1"/>
  <c r="Q6342" i="1" s="1"/>
  <c r="M5154" i="1"/>
  <c r="M5532" i="1" s="1"/>
  <c r="M6342" i="1" s="1"/>
  <c r="J5154" i="1"/>
  <c r="N5154" i="1" s="1"/>
  <c r="F5154" i="1"/>
  <c r="F5532" i="1" s="1"/>
  <c r="F6342" i="1" s="1"/>
  <c r="Q5153" i="1"/>
  <c r="Q5531" i="1" s="1"/>
  <c r="Q6341" i="1" s="1"/>
  <c r="M5153" i="1"/>
  <c r="J5153" i="1"/>
  <c r="J5531" i="1" s="1"/>
  <c r="J6341" i="1" s="1"/>
  <c r="F5153" i="1"/>
  <c r="Q5152" i="1"/>
  <c r="Q5530" i="1" s="1"/>
  <c r="Q6340" i="1" s="1"/>
  <c r="M5152" i="1"/>
  <c r="J5152" i="1"/>
  <c r="F5152" i="1"/>
  <c r="Q5150" i="1"/>
  <c r="P5150" i="1"/>
  <c r="O5150" i="1"/>
  <c r="L5150" i="1"/>
  <c r="K5150" i="1"/>
  <c r="I5150" i="1"/>
  <c r="H5150" i="1"/>
  <c r="G5150" i="1"/>
  <c r="E5150" i="1"/>
  <c r="D5150" i="1"/>
  <c r="Q5148" i="1"/>
  <c r="Q5526" i="1" s="1"/>
  <c r="Q6336" i="1" s="1"/>
  <c r="M5148" i="1"/>
  <c r="M5526" i="1" s="1"/>
  <c r="M6336" i="1" s="1"/>
  <c r="J5148" i="1"/>
  <c r="N5148" i="1" s="1"/>
  <c r="F5148" i="1"/>
  <c r="Q5147" i="1"/>
  <c r="M5147" i="1"/>
  <c r="J5147" i="1"/>
  <c r="F5147" i="1"/>
  <c r="Q5146" i="1"/>
  <c r="N5146" i="1"/>
  <c r="M5146" i="1"/>
  <c r="J5146" i="1"/>
  <c r="F5146" i="1"/>
  <c r="Q5145" i="1"/>
  <c r="N5145" i="1"/>
  <c r="N5523" i="1" s="1"/>
  <c r="N6333" i="1" s="1"/>
  <c r="M5145" i="1"/>
  <c r="M5523" i="1" s="1"/>
  <c r="M6333" i="1" s="1"/>
  <c r="J5145" i="1"/>
  <c r="F5145" i="1"/>
  <c r="F5523" i="1" s="1"/>
  <c r="F6333" i="1" s="1"/>
  <c r="Q5144" i="1"/>
  <c r="N5144" i="1"/>
  <c r="M5144" i="1"/>
  <c r="J5144" i="1"/>
  <c r="F5144" i="1"/>
  <c r="Q5143" i="1"/>
  <c r="Q5521" i="1" s="1"/>
  <c r="Q6331" i="1" s="1"/>
  <c r="M5143" i="1"/>
  <c r="M5521" i="1" s="1"/>
  <c r="J5143" i="1"/>
  <c r="F5143" i="1"/>
  <c r="F5521" i="1" s="1"/>
  <c r="F6331" i="1" s="1"/>
  <c r="Q5142" i="1"/>
  <c r="M5142" i="1"/>
  <c r="M5520" i="1" s="1"/>
  <c r="M6330" i="1" s="1"/>
  <c r="J5142" i="1"/>
  <c r="F5142" i="1"/>
  <c r="F5520" i="1" s="1"/>
  <c r="F6330" i="1" s="1"/>
  <c r="Q5141" i="1"/>
  <c r="M5141" i="1"/>
  <c r="J5141" i="1"/>
  <c r="F5141" i="1"/>
  <c r="Q5140" i="1"/>
  <c r="Q5156" i="1" s="1"/>
  <c r="M5140" i="1"/>
  <c r="J5140" i="1"/>
  <c r="J5518" i="1" s="1"/>
  <c r="J6328" i="1" s="1"/>
  <c r="F5140" i="1"/>
  <c r="Q5139" i="1"/>
  <c r="M5139" i="1"/>
  <c r="J5139" i="1"/>
  <c r="N5139" i="1" s="1"/>
  <c r="F5139" i="1"/>
  <c r="F5517" i="1" s="1"/>
  <c r="F6327" i="1" s="1"/>
  <c r="Q5138" i="1"/>
  <c r="N5138" i="1"/>
  <c r="M5138" i="1"/>
  <c r="J5138" i="1"/>
  <c r="F5138" i="1"/>
  <c r="Q5137" i="1"/>
  <c r="M5137" i="1"/>
  <c r="J5137" i="1"/>
  <c r="J5515" i="1" s="1"/>
  <c r="F5137" i="1"/>
  <c r="Q5127" i="1"/>
  <c r="O5127" i="1"/>
  <c r="N5127" i="1"/>
  <c r="P5127" i="1" s="1"/>
  <c r="L5127" i="1"/>
  <c r="K5127" i="1"/>
  <c r="M5127" i="1" s="1"/>
  <c r="I5127" i="1"/>
  <c r="J5127" i="1" s="1"/>
  <c r="H5127" i="1"/>
  <c r="G5127" i="1"/>
  <c r="E5127" i="1"/>
  <c r="D5127" i="1"/>
  <c r="F5127" i="1" s="1"/>
  <c r="P5126" i="1"/>
  <c r="Q5126" i="1" s="1"/>
  <c r="O5126" i="1"/>
  <c r="N5126" i="1"/>
  <c r="L5126" i="1"/>
  <c r="K5126" i="1"/>
  <c r="M5126" i="1" s="1"/>
  <c r="H5126" i="1"/>
  <c r="G5126" i="1"/>
  <c r="I5126" i="1" s="1"/>
  <c r="E5126" i="1"/>
  <c r="D5126" i="1"/>
  <c r="F5126" i="1" s="1"/>
  <c r="J5126" i="1" s="1"/>
  <c r="O5125" i="1"/>
  <c r="P5125" i="1" s="1"/>
  <c r="Q5125" i="1" s="1"/>
  <c r="N5125" i="1"/>
  <c r="M5125" i="1"/>
  <c r="L5125" i="1"/>
  <c r="K5125" i="1"/>
  <c r="H5125" i="1"/>
  <c r="G5125" i="1"/>
  <c r="I5125" i="1" s="1"/>
  <c r="E5125" i="1"/>
  <c r="F5125" i="1" s="1"/>
  <c r="J5125" i="1" s="1"/>
  <c r="D5125" i="1"/>
  <c r="O5121" i="1"/>
  <c r="N5121" i="1"/>
  <c r="P5121" i="1" s="1"/>
  <c r="L5121" i="1"/>
  <c r="K5121" i="1"/>
  <c r="J5121" i="1"/>
  <c r="I5121" i="1"/>
  <c r="H5121" i="1"/>
  <c r="G5121" i="1"/>
  <c r="E5121" i="1"/>
  <c r="D5121" i="1"/>
  <c r="F5121" i="1" s="1"/>
  <c r="O5120" i="1"/>
  <c r="P5120" i="1" s="1"/>
  <c r="Q5120" i="1" s="1"/>
  <c r="N5120" i="1"/>
  <c r="M5120" i="1"/>
  <c r="L5120" i="1"/>
  <c r="K5120" i="1"/>
  <c r="H5120" i="1"/>
  <c r="G5120" i="1"/>
  <c r="I5120" i="1" s="1"/>
  <c r="E5120" i="1"/>
  <c r="D5120" i="1"/>
  <c r="F5120" i="1" s="1"/>
  <c r="J5120" i="1" s="1"/>
  <c r="P5119" i="1"/>
  <c r="Q5119" i="1" s="1"/>
  <c r="O5119" i="1"/>
  <c r="N5119" i="1"/>
  <c r="M5119" i="1"/>
  <c r="L5119" i="1"/>
  <c r="K5119" i="1"/>
  <c r="H5119" i="1"/>
  <c r="G5119" i="1"/>
  <c r="I5119" i="1" s="1"/>
  <c r="F5119" i="1"/>
  <c r="E5119" i="1"/>
  <c r="D5119" i="1"/>
  <c r="O5118" i="1"/>
  <c r="N5118" i="1"/>
  <c r="P5118" i="1" s="1"/>
  <c r="L5118" i="1"/>
  <c r="M5118" i="1" s="1"/>
  <c r="K5118" i="1"/>
  <c r="H5118" i="1"/>
  <c r="G5118" i="1"/>
  <c r="I5118" i="1" s="1"/>
  <c r="E5118" i="1"/>
  <c r="D5118" i="1"/>
  <c r="F5118" i="1" s="1"/>
  <c r="J5118" i="1" s="1"/>
  <c r="O5117" i="1"/>
  <c r="N5117" i="1"/>
  <c r="L5117" i="1"/>
  <c r="M5117" i="1" s="1"/>
  <c r="K5117" i="1"/>
  <c r="J5117" i="1"/>
  <c r="I5117" i="1"/>
  <c r="H5117" i="1"/>
  <c r="G5117" i="1"/>
  <c r="E5117" i="1"/>
  <c r="D5117" i="1"/>
  <c r="F5117" i="1" s="1"/>
  <c r="O5116" i="1"/>
  <c r="P5116" i="1" s="1"/>
  <c r="N5116" i="1"/>
  <c r="M5116" i="1"/>
  <c r="L5116" i="1"/>
  <c r="K5116" i="1"/>
  <c r="H5116" i="1"/>
  <c r="G5116" i="1"/>
  <c r="I5116" i="1" s="1"/>
  <c r="E5116" i="1"/>
  <c r="D5116" i="1"/>
  <c r="F5116" i="1" s="1"/>
  <c r="O5115" i="1"/>
  <c r="N5115" i="1"/>
  <c r="P5115" i="1" s="1"/>
  <c r="L5115" i="1"/>
  <c r="K5115" i="1"/>
  <c r="M5115" i="1" s="1"/>
  <c r="I5115" i="1"/>
  <c r="H5115" i="1"/>
  <c r="G5115" i="1"/>
  <c r="E5115" i="1"/>
  <c r="F5115" i="1" s="1"/>
  <c r="D5115" i="1"/>
  <c r="O5114" i="1"/>
  <c r="N5114" i="1"/>
  <c r="M5114" i="1"/>
  <c r="L5114" i="1"/>
  <c r="K5114" i="1"/>
  <c r="H5114" i="1"/>
  <c r="G5114" i="1"/>
  <c r="I5114" i="1" s="1"/>
  <c r="E5114" i="1"/>
  <c r="F5114" i="1" s="1"/>
  <c r="D5114" i="1"/>
  <c r="O5113" i="1"/>
  <c r="N5113" i="1"/>
  <c r="P5113" i="1" s="1"/>
  <c r="L5113" i="1"/>
  <c r="L5129" i="1" s="1"/>
  <c r="K5113" i="1"/>
  <c r="K5129" i="1" s="1"/>
  <c r="I5113" i="1"/>
  <c r="H5113" i="1"/>
  <c r="G5113" i="1"/>
  <c r="E5113" i="1"/>
  <c r="D5113" i="1"/>
  <c r="O5112" i="1"/>
  <c r="P5112" i="1" s="1"/>
  <c r="Q5112" i="1" s="1"/>
  <c r="N5112" i="1"/>
  <c r="L5112" i="1"/>
  <c r="K5112" i="1"/>
  <c r="M5112" i="1" s="1"/>
  <c r="H5112" i="1"/>
  <c r="G5112" i="1"/>
  <c r="I5112" i="1" s="1"/>
  <c r="E5112" i="1"/>
  <c r="D5112" i="1"/>
  <c r="O5111" i="1"/>
  <c r="N5111" i="1"/>
  <c r="P5111" i="1" s="1"/>
  <c r="Q5111" i="1" s="1"/>
  <c r="L5111" i="1"/>
  <c r="M5111" i="1" s="1"/>
  <c r="K5111" i="1"/>
  <c r="H5111" i="1"/>
  <c r="I5111" i="1" s="1"/>
  <c r="G5111" i="1"/>
  <c r="F5111" i="1"/>
  <c r="E5111" i="1"/>
  <c r="D5111" i="1"/>
  <c r="O5110" i="1"/>
  <c r="N5110" i="1"/>
  <c r="L5110" i="1"/>
  <c r="L5123" i="1" s="1"/>
  <c r="K5110" i="1"/>
  <c r="K5123" i="1" s="1"/>
  <c r="J5110" i="1"/>
  <c r="I5110" i="1"/>
  <c r="H5110" i="1"/>
  <c r="G5110" i="1"/>
  <c r="E5110" i="1"/>
  <c r="D5110" i="1"/>
  <c r="F5110" i="1" s="1"/>
  <c r="P5100" i="1"/>
  <c r="O5100" i="1"/>
  <c r="M5100" i="1"/>
  <c r="L5100" i="1"/>
  <c r="K5100" i="1"/>
  <c r="I5100" i="1"/>
  <c r="H5100" i="1"/>
  <c r="G5100" i="1"/>
  <c r="F5100" i="1"/>
  <c r="E5100" i="1"/>
  <c r="D5100" i="1"/>
  <c r="P5099" i="1"/>
  <c r="Q5099" i="1" s="1"/>
  <c r="O5099" i="1"/>
  <c r="L5099" i="1"/>
  <c r="M5099" i="1" s="1"/>
  <c r="N5099" i="1" s="1"/>
  <c r="K5099" i="1"/>
  <c r="I5099" i="1"/>
  <c r="H5099" i="1"/>
  <c r="G5099" i="1"/>
  <c r="J5099" i="1" s="1"/>
  <c r="E5099" i="1"/>
  <c r="D5099" i="1"/>
  <c r="F5099" i="1" s="1"/>
  <c r="P5098" i="1"/>
  <c r="Q5098" i="1" s="1"/>
  <c r="O5098" i="1"/>
  <c r="L5098" i="1"/>
  <c r="K5098" i="1"/>
  <c r="J5098" i="1"/>
  <c r="I5098" i="1"/>
  <c r="H5098" i="1"/>
  <c r="G5098" i="1"/>
  <c r="E5098" i="1"/>
  <c r="D5098" i="1"/>
  <c r="F5098" i="1" s="1"/>
  <c r="P5094" i="1"/>
  <c r="O5094" i="1"/>
  <c r="Q5094" i="1" s="1"/>
  <c r="L5094" i="1"/>
  <c r="M5094" i="1" s="1"/>
  <c r="N5094" i="1" s="1"/>
  <c r="K5094" i="1"/>
  <c r="I5094" i="1"/>
  <c r="H5094" i="1"/>
  <c r="G5094" i="1"/>
  <c r="J5094" i="1" s="1"/>
  <c r="F5094" i="1"/>
  <c r="E5094" i="1"/>
  <c r="D5094" i="1"/>
  <c r="P5093" i="1"/>
  <c r="O5093" i="1"/>
  <c r="Q5093" i="1" s="1"/>
  <c r="N5093" i="1"/>
  <c r="L5093" i="1"/>
  <c r="M5093" i="1" s="1"/>
  <c r="K5093" i="1"/>
  <c r="J5093" i="1"/>
  <c r="I5093" i="1"/>
  <c r="H5093" i="1"/>
  <c r="G5093" i="1"/>
  <c r="F5093" i="1"/>
  <c r="E5093" i="1"/>
  <c r="D5093" i="1"/>
  <c r="P5092" i="1"/>
  <c r="Q5092" i="1" s="1"/>
  <c r="O5092" i="1"/>
  <c r="L5092" i="1"/>
  <c r="K5092" i="1"/>
  <c r="M5092" i="1" s="1"/>
  <c r="J5092" i="1"/>
  <c r="N5092" i="1" s="1"/>
  <c r="I5092" i="1"/>
  <c r="H5092" i="1"/>
  <c r="G5092" i="1"/>
  <c r="E5092" i="1"/>
  <c r="D5092" i="1"/>
  <c r="F5092" i="1" s="1"/>
  <c r="P5091" i="1"/>
  <c r="Q5091" i="1" s="1"/>
  <c r="O5091" i="1"/>
  <c r="L5091" i="1"/>
  <c r="K5091" i="1"/>
  <c r="M5091" i="1" s="1"/>
  <c r="I5091" i="1"/>
  <c r="H5091" i="1"/>
  <c r="J5091" i="1" s="1"/>
  <c r="N5091" i="1" s="1"/>
  <c r="G5091" i="1"/>
  <c r="F5091" i="1"/>
  <c r="E5091" i="1"/>
  <c r="D5091" i="1"/>
  <c r="P5090" i="1"/>
  <c r="O5090" i="1"/>
  <c r="L5090" i="1"/>
  <c r="M5090" i="1" s="1"/>
  <c r="K5090" i="1"/>
  <c r="I5090" i="1"/>
  <c r="H5090" i="1"/>
  <c r="G5090" i="1"/>
  <c r="J5090" i="1" s="1"/>
  <c r="N5090" i="1" s="1"/>
  <c r="F5090" i="1"/>
  <c r="E5090" i="1"/>
  <c r="D5090" i="1"/>
  <c r="P5089" i="1"/>
  <c r="O5089" i="1"/>
  <c r="Q5089" i="1" s="1"/>
  <c r="L5089" i="1"/>
  <c r="M5089" i="1" s="1"/>
  <c r="N5089" i="1" s="1"/>
  <c r="K5089" i="1"/>
  <c r="J5089" i="1"/>
  <c r="I5089" i="1"/>
  <c r="H5089" i="1"/>
  <c r="G5089" i="1"/>
  <c r="E5089" i="1"/>
  <c r="D5089" i="1"/>
  <c r="F5089" i="1" s="1"/>
  <c r="P5088" i="1"/>
  <c r="Q5088" i="1" s="1"/>
  <c r="O5088" i="1"/>
  <c r="L5088" i="1"/>
  <c r="K5088" i="1"/>
  <c r="J5088" i="1"/>
  <c r="I5088" i="1"/>
  <c r="H5088" i="1"/>
  <c r="G5088" i="1"/>
  <c r="E5088" i="1"/>
  <c r="D5088" i="1"/>
  <c r="F5088" i="1" s="1"/>
  <c r="P5087" i="1"/>
  <c r="Q5087" i="1" s="1"/>
  <c r="O5087" i="1"/>
  <c r="L5087" i="1"/>
  <c r="M5087" i="1" s="1"/>
  <c r="K5087" i="1"/>
  <c r="I5087" i="1"/>
  <c r="I5102" i="1" s="1"/>
  <c r="H5087" i="1"/>
  <c r="H5102" i="1" s="1"/>
  <c r="G5087" i="1"/>
  <c r="F5087" i="1"/>
  <c r="E5087" i="1"/>
  <c r="D5087" i="1"/>
  <c r="P5086" i="1"/>
  <c r="O5086" i="1"/>
  <c r="O5102" i="1" s="1"/>
  <c r="L5086" i="1"/>
  <c r="M5086" i="1" s="1"/>
  <c r="K5086" i="1"/>
  <c r="K5102" i="1" s="1"/>
  <c r="I5086" i="1"/>
  <c r="H5086" i="1"/>
  <c r="G5086" i="1"/>
  <c r="G5102" i="1" s="1"/>
  <c r="F5086" i="1"/>
  <c r="E5086" i="1"/>
  <c r="E5102" i="1" s="1"/>
  <c r="D5086" i="1"/>
  <c r="D5102" i="1" s="1"/>
  <c r="P5085" i="1"/>
  <c r="O5085" i="1"/>
  <c r="Q5085" i="1" s="1"/>
  <c r="N5085" i="1"/>
  <c r="L5085" i="1"/>
  <c r="M5085" i="1" s="1"/>
  <c r="K5085" i="1"/>
  <c r="J5085" i="1"/>
  <c r="I5085" i="1"/>
  <c r="H5085" i="1"/>
  <c r="G5085" i="1"/>
  <c r="F5085" i="1"/>
  <c r="E5085" i="1"/>
  <c r="D5085" i="1"/>
  <c r="P5084" i="1"/>
  <c r="Q5084" i="1" s="1"/>
  <c r="O5084" i="1"/>
  <c r="L5084" i="1"/>
  <c r="K5084" i="1"/>
  <c r="M5084" i="1" s="1"/>
  <c r="J5084" i="1"/>
  <c r="N5084" i="1" s="1"/>
  <c r="I5084" i="1"/>
  <c r="H5084" i="1"/>
  <c r="G5084" i="1"/>
  <c r="E5084" i="1"/>
  <c r="D5084" i="1"/>
  <c r="F5084" i="1" s="1"/>
  <c r="P5083" i="1"/>
  <c r="Q5083" i="1" s="1"/>
  <c r="O5083" i="1"/>
  <c r="O5096" i="1" s="1"/>
  <c r="L5083" i="1"/>
  <c r="L5096" i="1" s="1"/>
  <c r="K5083" i="1"/>
  <c r="M5083" i="1" s="1"/>
  <c r="I5083" i="1"/>
  <c r="I5096" i="1" s="1"/>
  <c r="H5083" i="1"/>
  <c r="J5083" i="1" s="1"/>
  <c r="G5083" i="1"/>
  <c r="G5096" i="1" s="1"/>
  <c r="F5083" i="1"/>
  <c r="E5083" i="1"/>
  <c r="E5096" i="1" s="1"/>
  <c r="D5083" i="1"/>
  <c r="D5096" i="1" s="1"/>
  <c r="O5075" i="1"/>
  <c r="N5075" i="1"/>
  <c r="L5075" i="1"/>
  <c r="K5075" i="1"/>
  <c r="H5075" i="1"/>
  <c r="G5075" i="1"/>
  <c r="E5075" i="1"/>
  <c r="D5075" i="1"/>
  <c r="P5073" i="1"/>
  <c r="M5073" i="1"/>
  <c r="Q5073" i="1" s="1"/>
  <c r="I5073" i="1"/>
  <c r="J5073" i="1" s="1"/>
  <c r="F5073" i="1"/>
  <c r="Q5072" i="1"/>
  <c r="P5072" i="1"/>
  <c r="M5072" i="1"/>
  <c r="I5072" i="1"/>
  <c r="F5072" i="1"/>
  <c r="Q5071" i="1"/>
  <c r="P5071" i="1"/>
  <c r="M5071" i="1"/>
  <c r="I5071" i="1"/>
  <c r="F5071" i="1"/>
  <c r="J5071" i="1" s="1"/>
  <c r="O5069" i="1"/>
  <c r="N5069" i="1"/>
  <c r="L5069" i="1"/>
  <c r="K5069" i="1"/>
  <c r="H5069" i="1"/>
  <c r="G5069" i="1"/>
  <c r="E5069" i="1"/>
  <c r="D5069" i="1"/>
  <c r="P5067" i="1"/>
  <c r="M5067" i="1"/>
  <c r="Q5067" i="1" s="1"/>
  <c r="I5067" i="1"/>
  <c r="J5067" i="1" s="1"/>
  <c r="F5067" i="1"/>
  <c r="Q5066" i="1"/>
  <c r="P5066" i="1"/>
  <c r="M5066" i="1"/>
  <c r="I5066" i="1"/>
  <c r="F5066" i="1"/>
  <c r="Q5065" i="1"/>
  <c r="P5065" i="1"/>
  <c r="M5065" i="1"/>
  <c r="I5065" i="1"/>
  <c r="F5065" i="1"/>
  <c r="J5065" i="1" s="1"/>
  <c r="Q5064" i="1"/>
  <c r="P5064" i="1"/>
  <c r="M5064" i="1"/>
  <c r="I5064" i="1"/>
  <c r="J5064" i="1" s="1"/>
  <c r="F5064" i="1"/>
  <c r="P5063" i="1"/>
  <c r="M5063" i="1"/>
  <c r="Q5063" i="1" s="1"/>
  <c r="I5063" i="1"/>
  <c r="J5063" i="1" s="1"/>
  <c r="F5063" i="1"/>
  <c r="Q5062" i="1"/>
  <c r="P5062" i="1"/>
  <c r="M5062" i="1"/>
  <c r="I5062" i="1"/>
  <c r="F5062" i="1"/>
  <c r="J5062" i="1" s="1"/>
  <c r="Q5061" i="1"/>
  <c r="P5061" i="1"/>
  <c r="M5061" i="1"/>
  <c r="I5061" i="1"/>
  <c r="F5061" i="1"/>
  <c r="J5061" i="1" s="1"/>
  <c r="P5060" i="1"/>
  <c r="P5075" i="1" s="1"/>
  <c r="M5060" i="1"/>
  <c r="Q5060" i="1" s="1"/>
  <c r="I5060" i="1"/>
  <c r="J5060" i="1" s="1"/>
  <c r="F5060" i="1"/>
  <c r="P5059" i="1"/>
  <c r="M5059" i="1"/>
  <c r="I5059" i="1"/>
  <c r="J5059" i="1" s="1"/>
  <c r="F5059" i="1"/>
  <c r="F5075" i="1" s="1"/>
  <c r="Q5058" i="1"/>
  <c r="P5058" i="1"/>
  <c r="M5058" i="1"/>
  <c r="I5058" i="1"/>
  <c r="I5069" i="1" s="1"/>
  <c r="F5058" i="1"/>
  <c r="F5069" i="1" s="1"/>
  <c r="Q5057" i="1"/>
  <c r="P5057" i="1"/>
  <c r="M5057" i="1"/>
  <c r="I5057" i="1"/>
  <c r="J5057" i="1" s="1"/>
  <c r="F5057" i="1"/>
  <c r="Q5056" i="1"/>
  <c r="P5056" i="1"/>
  <c r="P5069" i="1" s="1"/>
  <c r="M5056" i="1"/>
  <c r="I5056" i="1"/>
  <c r="J5056" i="1" s="1"/>
  <c r="F5056" i="1"/>
  <c r="P5048" i="1"/>
  <c r="O5048" i="1"/>
  <c r="L5048" i="1"/>
  <c r="K5048" i="1"/>
  <c r="I5048" i="1"/>
  <c r="H5048" i="1"/>
  <c r="G5048" i="1"/>
  <c r="E5048" i="1"/>
  <c r="D5048" i="1"/>
  <c r="Q5046" i="1"/>
  <c r="M5046" i="1"/>
  <c r="J5046" i="1"/>
  <c r="N5046" i="1" s="1"/>
  <c r="F5046" i="1"/>
  <c r="Q5045" i="1"/>
  <c r="N5045" i="1"/>
  <c r="M5045" i="1"/>
  <c r="J5045" i="1"/>
  <c r="F5045" i="1"/>
  <c r="Q5044" i="1"/>
  <c r="M5044" i="1"/>
  <c r="M5048" i="1" s="1"/>
  <c r="J5044" i="1"/>
  <c r="F5044" i="1"/>
  <c r="P5042" i="1"/>
  <c r="O5042" i="1"/>
  <c r="L5042" i="1"/>
  <c r="K5042" i="1"/>
  <c r="J5042" i="1"/>
  <c r="I5042" i="1"/>
  <c r="H5042" i="1"/>
  <c r="G5042" i="1"/>
  <c r="E5042" i="1"/>
  <c r="D5042" i="1"/>
  <c r="Q5040" i="1"/>
  <c r="N5040" i="1"/>
  <c r="M5040" i="1"/>
  <c r="J5040" i="1"/>
  <c r="F5040" i="1"/>
  <c r="Q5039" i="1"/>
  <c r="M5039" i="1"/>
  <c r="J5039" i="1"/>
  <c r="N5039" i="1" s="1"/>
  <c r="F5039" i="1"/>
  <c r="Q5038" i="1"/>
  <c r="N5038" i="1"/>
  <c r="M5038" i="1"/>
  <c r="J5038" i="1"/>
  <c r="F5038" i="1"/>
  <c r="Q5037" i="1"/>
  <c r="M5037" i="1"/>
  <c r="N5037" i="1" s="1"/>
  <c r="J5037" i="1"/>
  <c r="F5037" i="1"/>
  <c r="Q5036" i="1"/>
  <c r="M5036" i="1"/>
  <c r="J5036" i="1"/>
  <c r="N5036" i="1" s="1"/>
  <c r="F5036" i="1"/>
  <c r="Q5035" i="1"/>
  <c r="M5035" i="1"/>
  <c r="N5035" i="1" s="1"/>
  <c r="J5035" i="1"/>
  <c r="F5035" i="1"/>
  <c r="Q5034" i="1"/>
  <c r="N5034" i="1"/>
  <c r="M5034" i="1"/>
  <c r="J5034" i="1"/>
  <c r="F5034" i="1"/>
  <c r="Q5033" i="1"/>
  <c r="M5033" i="1"/>
  <c r="J5033" i="1"/>
  <c r="N5033" i="1" s="1"/>
  <c r="F5033" i="1"/>
  <c r="F5048" i="1" s="1"/>
  <c r="Q5032" i="1"/>
  <c r="Q5048" i="1" s="1"/>
  <c r="N5032" i="1"/>
  <c r="M5032" i="1"/>
  <c r="J5032" i="1"/>
  <c r="F5032" i="1"/>
  <c r="Q5031" i="1"/>
  <c r="M5031" i="1"/>
  <c r="J5031" i="1"/>
  <c r="N5031" i="1" s="1"/>
  <c r="F5031" i="1"/>
  <c r="Q5030" i="1"/>
  <c r="N5030" i="1"/>
  <c r="M5030" i="1"/>
  <c r="J5030" i="1"/>
  <c r="F5030" i="1"/>
  <c r="Q5029" i="1"/>
  <c r="Q5042" i="1" s="1"/>
  <c r="M5029" i="1"/>
  <c r="J5029" i="1"/>
  <c r="F5029" i="1"/>
  <c r="O5021" i="1"/>
  <c r="N5021" i="1"/>
  <c r="L5021" i="1"/>
  <c r="K5021" i="1"/>
  <c r="H5021" i="1"/>
  <c r="G5021" i="1"/>
  <c r="E5021" i="1"/>
  <c r="D5021" i="1"/>
  <c r="Q5019" i="1"/>
  <c r="P5019" i="1"/>
  <c r="M5019" i="1"/>
  <c r="I5019" i="1"/>
  <c r="F5019" i="1"/>
  <c r="J5019" i="1" s="1"/>
  <c r="Q5018" i="1"/>
  <c r="P5018" i="1"/>
  <c r="M5018" i="1"/>
  <c r="I5018" i="1"/>
  <c r="F5018" i="1"/>
  <c r="J5018" i="1" s="1"/>
  <c r="P5017" i="1"/>
  <c r="M5017" i="1"/>
  <c r="Q5017" i="1" s="1"/>
  <c r="I5017" i="1"/>
  <c r="J5017" i="1" s="1"/>
  <c r="F5017" i="1"/>
  <c r="O5015" i="1"/>
  <c r="N5015" i="1"/>
  <c r="L5015" i="1"/>
  <c r="K5015" i="1"/>
  <c r="H5015" i="1"/>
  <c r="G5015" i="1"/>
  <c r="E5015" i="1"/>
  <c r="D5015" i="1"/>
  <c r="Q5013" i="1"/>
  <c r="P5013" i="1"/>
  <c r="M5013" i="1"/>
  <c r="I5013" i="1"/>
  <c r="F5013" i="1"/>
  <c r="J5013" i="1" s="1"/>
  <c r="Q5012" i="1"/>
  <c r="P5012" i="1"/>
  <c r="M5012" i="1"/>
  <c r="I5012" i="1"/>
  <c r="F5012" i="1"/>
  <c r="J5012" i="1" s="1"/>
  <c r="P5011" i="1"/>
  <c r="M5011" i="1"/>
  <c r="Q5011" i="1" s="1"/>
  <c r="I5011" i="1"/>
  <c r="J5011" i="1" s="1"/>
  <c r="F5011" i="1"/>
  <c r="P5010" i="1"/>
  <c r="M5010" i="1"/>
  <c r="Q5010" i="1" s="1"/>
  <c r="I5010" i="1"/>
  <c r="J5010" i="1" s="1"/>
  <c r="F5010" i="1"/>
  <c r="Q5009" i="1"/>
  <c r="P5009" i="1"/>
  <c r="M5009" i="1"/>
  <c r="I5009" i="1"/>
  <c r="F5009" i="1"/>
  <c r="Q5008" i="1"/>
  <c r="P5008" i="1"/>
  <c r="M5008" i="1"/>
  <c r="I5008" i="1"/>
  <c r="F5008" i="1"/>
  <c r="J5008" i="1" s="1"/>
  <c r="Q5007" i="1"/>
  <c r="P5007" i="1"/>
  <c r="M5007" i="1"/>
  <c r="I5007" i="1"/>
  <c r="J5007" i="1" s="1"/>
  <c r="F5007" i="1"/>
  <c r="P5006" i="1"/>
  <c r="M5006" i="1"/>
  <c r="Q5006" i="1" s="1"/>
  <c r="I5006" i="1"/>
  <c r="J5006" i="1" s="1"/>
  <c r="F5006" i="1"/>
  <c r="Q5005" i="1"/>
  <c r="P5005" i="1"/>
  <c r="P5021" i="1" s="1"/>
  <c r="M5005" i="1"/>
  <c r="I5005" i="1"/>
  <c r="F5005" i="1"/>
  <c r="Q5004" i="1"/>
  <c r="P5004" i="1"/>
  <c r="M5004" i="1"/>
  <c r="I5004" i="1"/>
  <c r="F5004" i="1"/>
  <c r="J5004" i="1" s="1"/>
  <c r="P5003" i="1"/>
  <c r="M5003" i="1"/>
  <c r="Q5003" i="1" s="1"/>
  <c r="I5003" i="1"/>
  <c r="J5003" i="1" s="1"/>
  <c r="F5003" i="1"/>
  <c r="P5002" i="1"/>
  <c r="P5015" i="1" s="1"/>
  <c r="M5002" i="1"/>
  <c r="Q5002" i="1" s="1"/>
  <c r="I5002" i="1"/>
  <c r="F5002" i="1"/>
  <c r="P4994" i="1"/>
  <c r="O4994" i="1"/>
  <c r="M4994" i="1"/>
  <c r="L4994" i="1"/>
  <c r="K4994" i="1"/>
  <c r="I4994" i="1"/>
  <c r="H4994" i="1"/>
  <c r="G4994" i="1"/>
  <c r="E4994" i="1"/>
  <c r="D4994" i="1"/>
  <c r="Q4992" i="1"/>
  <c r="M4992" i="1"/>
  <c r="N4992" i="1" s="1"/>
  <c r="J4992" i="1"/>
  <c r="F4992" i="1"/>
  <c r="Q4991" i="1"/>
  <c r="M4991" i="1"/>
  <c r="J4991" i="1"/>
  <c r="N4991" i="1" s="1"/>
  <c r="F4991" i="1"/>
  <c r="Q4990" i="1"/>
  <c r="M4990" i="1"/>
  <c r="J4990" i="1"/>
  <c r="N4990" i="1" s="1"/>
  <c r="F4990" i="1"/>
  <c r="P4988" i="1"/>
  <c r="O4988" i="1"/>
  <c r="L4988" i="1"/>
  <c r="K4988" i="1"/>
  <c r="I4988" i="1"/>
  <c r="H4988" i="1"/>
  <c r="G4988" i="1"/>
  <c r="E4988" i="1"/>
  <c r="D4988" i="1"/>
  <c r="Q4986" i="1"/>
  <c r="M4986" i="1"/>
  <c r="J4986" i="1"/>
  <c r="N4986" i="1" s="1"/>
  <c r="F4986" i="1"/>
  <c r="Q4985" i="1"/>
  <c r="M4985" i="1"/>
  <c r="J4985" i="1"/>
  <c r="N4985" i="1" s="1"/>
  <c r="F4985" i="1"/>
  <c r="Q4984" i="1"/>
  <c r="N4984" i="1"/>
  <c r="M4984" i="1"/>
  <c r="J4984" i="1"/>
  <c r="F4984" i="1"/>
  <c r="Q4983" i="1"/>
  <c r="M4983" i="1"/>
  <c r="J4983" i="1"/>
  <c r="F4983" i="1"/>
  <c r="Q4982" i="1"/>
  <c r="N4982" i="1"/>
  <c r="M4982" i="1"/>
  <c r="J4982" i="1"/>
  <c r="F4982" i="1"/>
  <c r="Q4981" i="1"/>
  <c r="M4981" i="1"/>
  <c r="N4981" i="1" s="1"/>
  <c r="J4981" i="1"/>
  <c r="F4981" i="1"/>
  <c r="Q4980" i="1"/>
  <c r="M4980" i="1"/>
  <c r="J4980" i="1"/>
  <c r="N4980" i="1" s="1"/>
  <c r="F4980" i="1"/>
  <c r="Q4979" i="1"/>
  <c r="M4979" i="1"/>
  <c r="N4979" i="1" s="1"/>
  <c r="J4979" i="1"/>
  <c r="F4979" i="1"/>
  <c r="Q4978" i="1"/>
  <c r="N4978" i="1"/>
  <c r="M4978" i="1"/>
  <c r="J4978" i="1"/>
  <c r="F4978" i="1"/>
  <c r="Q4977" i="1"/>
  <c r="M4977" i="1"/>
  <c r="N4977" i="1" s="1"/>
  <c r="J4977" i="1"/>
  <c r="F4977" i="1"/>
  <c r="Q4976" i="1"/>
  <c r="N4976" i="1"/>
  <c r="M4976" i="1"/>
  <c r="J4976" i="1"/>
  <c r="F4976" i="1"/>
  <c r="Q4975" i="1"/>
  <c r="M4975" i="1"/>
  <c r="M4988" i="1" s="1"/>
  <c r="J4975" i="1"/>
  <c r="N4975" i="1" s="1"/>
  <c r="F4975" i="1"/>
  <c r="O4967" i="1"/>
  <c r="N4967" i="1"/>
  <c r="L4967" i="1"/>
  <c r="K4967" i="1"/>
  <c r="H4967" i="1"/>
  <c r="G4967" i="1"/>
  <c r="E4967" i="1"/>
  <c r="D4967" i="1"/>
  <c r="Q4965" i="1"/>
  <c r="P4965" i="1"/>
  <c r="M4965" i="1"/>
  <c r="I4965" i="1"/>
  <c r="F4965" i="1"/>
  <c r="J4965" i="1" s="1"/>
  <c r="Q4964" i="1"/>
  <c r="P4964" i="1"/>
  <c r="M4964" i="1"/>
  <c r="I4964" i="1"/>
  <c r="J4964" i="1" s="1"/>
  <c r="F4964" i="1"/>
  <c r="P4963" i="1"/>
  <c r="M4963" i="1"/>
  <c r="Q4963" i="1" s="1"/>
  <c r="I4963" i="1"/>
  <c r="J4963" i="1" s="1"/>
  <c r="F4963" i="1"/>
  <c r="O4961" i="1"/>
  <c r="N4961" i="1"/>
  <c r="L4961" i="1"/>
  <c r="K4961" i="1"/>
  <c r="H4961" i="1"/>
  <c r="G4961" i="1"/>
  <c r="E4961" i="1"/>
  <c r="D4961" i="1"/>
  <c r="Q4959" i="1"/>
  <c r="P4959" i="1"/>
  <c r="M4959" i="1"/>
  <c r="I4959" i="1"/>
  <c r="F4959" i="1"/>
  <c r="J4959" i="1" s="1"/>
  <c r="Q4958" i="1"/>
  <c r="P4958" i="1"/>
  <c r="M4958" i="1"/>
  <c r="I4958" i="1"/>
  <c r="J4958" i="1" s="1"/>
  <c r="F4958" i="1"/>
  <c r="P4957" i="1"/>
  <c r="M4957" i="1"/>
  <c r="Q4957" i="1" s="1"/>
  <c r="I4957" i="1"/>
  <c r="J4957" i="1" s="1"/>
  <c r="F4957" i="1"/>
  <c r="Q4956" i="1"/>
  <c r="P4956" i="1"/>
  <c r="M4956" i="1"/>
  <c r="I4956" i="1"/>
  <c r="F4956" i="1"/>
  <c r="J4956" i="1" s="1"/>
  <c r="Q4955" i="1"/>
  <c r="P4955" i="1"/>
  <c r="M4955" i="1"/>
  <c r="I4955" i="1"/>
  <c r="F4955" i="1"/>
  <c r="J4955" i="1" s="1"/>
  <c r="P4954" i="1"/>
  <c r="M4954" i="1"/>
  <c r="Q4954" i="1" s="1"/>
  <c r="I4954" i="1"/>
  <c r="J4954" i="1" s="1"/>
  <c r="F4954" i="1"/>
  <c r="P4953" i="1"/>
  <c r="M4953" i="1"/>
  <c r="Q4953" i="1" s="1"/>
  <c r="I4953" i="1"/>
  <c r="J4953" i="1" s="1"/>
  <c r="F4953" i="1"/>
  <c r="Q4952" i="1"/>
  <c r="P4952" i="1"/>
  <c r="M4952" i="1"/>
  <c r="I4952" i="1"/>
  <c r="F4952" i="1"/>
  <c r="J4952" i="1" s="1"/>
  <c r="Q4951" i="1"/>
  <c r="P4951" i="1"/>
  <c r="P4967" i="1" s="1"/>
  <c r="M4951" i="1"/>
  <c r="I4951" i="1"/>
  <c r="F4951" i="1"/>
  <c r="J4951" i="1" s="1"/>
  <c r="P4950" i="1"/>
  <c r="M4950" i="1"/>
  <c r="Q4950" i="1" s="1"/>
  <c r="I4950" i="1"/>
  <c r="J4950" i="1" s="1"/>
  <c r="F4950" i="1"/>
  <c r="P4949" i="1"/>
  <c r="M4949" i="1"/>
  <c r="Q4949" i="1" s="1"/>
  <c r="I4949" i="1"/>
  <c r="J4949" i="1" s="1"/>
  <c r="F4949" i="1"/>
  <c r="Q4948" i="1"/>
  <c r="P4948" i="1"/>
  <c r="P4961" i="1" s="1"/>
  <c r="M4948" i="1"/>
  <c r="I4948" i="1"/>
  <c r="F4948" i="1"/>
  <c r="F4961" i="1" s="1"/>
  <c r="P4940" i="1"/>
  <c r="O4940" i="1"/>
  <c r="L4940" i="1"/>
  <c r="K4940" i="1"/>
  <c r="I4940" i="1"/>
  <c r="H4940" i="1"/>
  <c r="G4940" i="1"/>
  <c r="E4940" i="1"/>
  <c r="D4940" i="1"/>
  <c r="Q4938" i="1"/>
  <c r="M4938" i="1"/>
  <c r="N4938" i="1" s="1"/>
  <c r="J4938" i="1"/>
  <c r="F4938" i="1"/>
  <c r="Q4937" i="1"/>
  <c r="M4937" i="1"/>
  <c r="J4937" i="1"/>
  <c r="N4937" i="1" s="1"/>
  <c r="F4937" i="1"/>
  <c r="Q4936" i="1"/>
  <c r="M4936" i="1"/>
  <c r="N4936" i="1" s="1"/>
  <c r="J4936" i="1"/>
  <c r="F4936" i="1"/>
  <c r="P4934" i="1"/>
  <c r="O4934" i="1"/>
  <c r="L4934" i="1"/>
  <c r="K4934" i="1"/>
  <c r="I4934" i="1"/>
  <c r="H4934" i="1"/>
  <c r="G4934" i="1"/>
  <c r="E4934" i="1"/>
  <c r="D4934" i="1"/>
  <c r="Q4932" i="1"/>
  <c r="M4932" i="1"/>
  <c r="J4932" i="1"/>
  <c r="N4932" i="1" s="1"/>
  <c r="F4932" i="1"/>
  <c r="Q4931" i="1"/>
  <c r="M4931" i="1"/>
  <c r="N4931" i="1" s="1"/>
  <c r="J4931" i="1"/>
  <c r="F4931" i="1"/>
  <c r="Q4930" i="1"/>
  <c r="M4930" i="1"/>
  <c r="J4930" i="1"/>
  <c r="N4930" i="1" s="1"/>
  <c r="F4930" i="1"/>
  <c r="Q4929" i="1"/>
  <c r="M4929" i="1"/>
  <c r="N4929" i="1" s="1"/>
  <c r="J4929" i="1"/>
  <c r="F4929" i="1"/>
  <c r="Q4928" i="1"/>
  <c r="N4928" i="1"/>
  <c r="M4928" i="1"/>
  <c r="J4928" i="1"/>
  <c r="F4928" i="1"/>
  <c r="Q4927" i="1"/>
  <c r="M4927" i="1"/>
  <c r="J4927" i="1"/>
  <c r="N4927" i="1" s="1"/>
  <c r="F4927" i="1"/>
  <c r="Q4926" i="1"/>
  <c r="N4926" i="1"/>
  <c r="M4926" i="1"/>
  <c r="J4926" i="1"/>
  <c r="F4926" i="1"/>
  <c r="Q4925" i="1"/>
  <c r="Q4940" i="1" s="1"/>
  <c r="M4925" i="1"/>
  <c r="J4925" i="1"/>
  <c r="F4925" i="1"/>
  <c r="Q4924" i="1"/>
  <c r="M4924" i="1"/>
  <c r="J4924" i="1"/>
  <c r="F4924" i="1"/>
  <c r="Q4923" i="1"/>
  <c r="M4923" i="1"/>
  <c r="N4923" i="1" s="1"/>
  <c r="J4923" i="1"/>
  <c r="F4923" i="1"/>
  <c r="Q4922" i="1"/>
  <c r="N4922" i="1"/>
  <c r="M4922" i="1"/>
  <c r="J4922" i="1"/>
  <c r="F4922" i="1"/>
  <c r="Q4921" i="1"/>
  <c r="M4921" i="1"/>
  <c r="J4921" i="1"/>
  <c r="N4921" i="1" s="1"/>
  <c r="F4921" i="1"/>
  <c r="F4934" i="1" s="1"/>
  <c r="O4913" i="1"/>
  <c r="N4913" i="1"/>
  <c r="L4913" i="1"/>
  <c r="K4913" i="1"/>
  <c r="H4913" i="1"/>
  <c r="G4913" i="1"/>
  <c r="E4913" i="1"/>
  <c r="D4913" i="1"/>
  <c r="P4911" i="1"/>
  <c r="M4911" i="1"/>
  <c r="Q4911" i="1" s="1"/>
  <c r="I4911" i="1"/>
  <c r="J4911" i="1" s="1"/>
  <c r="F4911" i="1"/>
  <c r="P4910" i="1"/>
  <c r="M4910" i="1"/>
  <c r="Q4910" i="1" s="1"/>
  <c r="I4910" i="1"/>
  <c r="J4910" i="1" s="1"/>
  <c r="F4910" i="1"/>
  <c r="Q4909" i="1"/>
  <c r="P4909" i="1"/>
  <c r="M4909" i="1"/>
  <c r="I4909" i="1"/>
  <c r="F4909" i="1"/>
  <c r="J4909" i="1" s="1"/>
  <c r="O4907" i="1"/>
  <c r="N4907" i="1"/>
  <c r="L4907" i="1"/>
  <c r="K4907" i="1"/>
  <c r="H4907" i="1"/>
  <c r="G4907" i="1"/>
  <c r="E4907" i="1"/>
  <c r="D4907" i="1"/>
  <c r="P4905" i="1"/>
  <c r="M4905" i="1"/>
  <c r="Q4905" i="1" s="1"/>
  <c r="I4905" i="1"/>
  <c r="J4905" i="1" s="1"/>
  <c r="F4905" i="1"/>
  <c r="P4904" i="1"/>
  <c r="M4904" i="1"/>
  <c r="Q4904" i="1" s="1"/>
  <c r="I4904" i="1"/>
  <c r="J4904" i="1" s="1"/>
  <c r="F4904" i="1"/>
  <c r="Q4903" i="1"/>
  <c r="P4903" i="1"/>
  <c r="M4903" i="1"/>
  <c r="I4903" i="1"/>
  <c r="F4903" i="1"/>
  <c r="J4903" i="1" s="1"/>
  <c r="Q4902" i="1"/>
  <c r="P4902" i="1"/>
  <c r="M4902" i="1"/>
  <c r="I4902" i="1"/>
  <c r="F4902" i="1"/>
  <c r="J4902" i="1" s="1"/>
  <c r="P4901" i="1"/>
  <c r="M4901" i="1"/>
  <c r="Q4901" i="1" s="1"/>
  <c r="I4901" i="1"/>
  <c r="J4901" i="1" s="1"/>
  <c r="F4901" i="1"/>
  <c r="P4900" i="1"/>
  <c r="M4900" i="1"/>
  <c r="Q4900" i="1" s="1"/>
  <c r="I4900" i="1"/>
  <c r="J4900" i="1" s="1"/>
  <c r="F4900" i="1"/>
  <c r="Q4899" i="1"/>
  <c r="P4899" i="1"/>
  <c r="M4899" i="1"/>
  <c r="I4899" i="1"/>
  <c r="F4899" i="1"/>
  <c r="Q4898" i="1"/>
  <c r="P4898" i="1"/>
  <c r="M4898" i="1"/>
  <c r="I4898" i="1"/>
  <c r="F4898" i="1"/>
  <c r="J4898" i="1" s="1"/>
  <c r="Q4897" i="1"/>
  <c r="P4897" i="1"/>
  <c r="P4913" i="1" s="1"/>
  <c r="M4897" i="1"/>
  <c r="I4897" i="1"/>
  <c r="J4897" i="1" s="1"/>
  <c r="F4897" i="1"/>
  <c r="F4913" i="1" s="1"/>
  <c r="P4896" i="1"/>
  <c r="M4896" i="1"/>
  <c r="Q4896" i="1" s="1"/>
  <c r="I4896" i="1"/>
  <c r="J4896" i="1" s="1"/>
  <c r="F4896" i="1"/>
  <c r="Q4895" i="1"/>
  <c r="P4895" i="1"/>
  <c r="M4895" i="1"/>
  <c r="I4895" i="1"/>
  <c r="I4907" i="1" s="1"/>
  <c r="F4895" i="1"/>
  <c r="Q4894" i="1"/>
  <c r="P4894" i="1"/>
  <c r="P4907" i="1" s="1"/>
  <c r="M4894" i="1"/>
  <c r="M4907" i="1" s="1"/>
  <c r="I4894" i="1"/>
  <c r="F4894" i="1"/>
  <c r="F4907" i="1" s="1"/>
  <c r="P4886" i="1"/>
  <c r="O4886" i="1"/>
  <c r="L4886" i="1"/>
  <c r="K4886" i="1"/>
  <c r="I4886" i="1"/>
  <c r="H4886" i="1"/>
  <c r="G4886" i="1"/>
  <c r="E4886" i="1"/>
  <c r="D4886" i="1"/>
  <c r="Q4884" i="1"/>
  <c r="M4884" i="1"/>
  <c r="J4884" i="1"/>
  <c r="N4884" i="1" s="1"/>
  <c r="F4884" i="1"/>
  <c r="Q4883" i="1"/>
  <c r="N4883" i="1"/>
  <c r="M4883" i="1"/>
  <c r="J4883" i="1"/>
  <c r="F4883" i="1"/>
  <c r="Q4882" i="1"/>
  <c r="M4882" i="1"/>
  <c r="N4882" i="1" s="1"/>
  <c r="J4882" i="1"/>
  <c r="F4882" i="1"/>
  <c r="P4880" i="1"/>
  <c r="O4880" i="1"/>
  <c r="L4880" i="1"/>
  <c r="K4880" i="1"/>
  <c r="J4880" i="1"/>
  <c r="I4880" i="1"/>
  <c r="H4880" i="1"/>
  <c r="G4880" i="1"/>
  <c r="E4880" i="1"/>
  <c r="D4880" i="1"/>
  <c r="Q4878" i="1"/>
  <c r="N4878" i="1"/>
  <c r="M4878" i="1"/>
  <c r="J4878" i="1"/>
  <c r="F4878" i="1"/>
  <c r="Q4877" i="1"/>
  <c r="M4877" i="1"/>
  <c r="N4877" i="1" s="1"/>
  <c r="J4877" i="1"/>
  <c r="F4877" i="1"/>
  <c r="Q4876" i="1"/>
  <c r="M4876" i="1"/>
  <c r="J4876" i="1"/>
  <c r="N4876" i="1" s="1"/>
  <c r="F4876" i="1"/>
  <c r="Q4875" i="1"/>
  <c r="M4875" i="1"/>
  <c r="N4875" i="1" s="1"/>
  <c r="J4875" i="1"/>
  <c r="F4875" i="1"/>
  <c r="Q4874" i="1"/>
  <c r="N4874" i="1"/>
  <c r="M4874" i="1"/>
  <c r="J4874" i="1"/>
  <c r="F4874" i="1"/>
  <c r="Q4873" i="1"/>
  <c r="Q4886" i="1" s="1"/>
  <c r="M4873" i="1"/>
  <c r="N4873" i="1" s="1"/>
  <c r="J4873" i="1"/>
  <c r="F4873" i="1"/>
  <c r="Q4872" i="1"/>
  <c r="N4872" i="1"/>
  <c r="M4872" i="1"/>
  <c r="J4872" i="1"/>
  <c r="F4872" i="1"/>
  <c r="Q4871" i="1"/>
  <c r="M4871" i="1"/>
  <c r="J4871" i="1"/>
  <c r="N4871" i="1" s="1"/>
  <c r="F4871" i="1"/>
  <c r="F4886" i="1" s="1"/>
  <c r="Q4870" i="1"/>
  <c r="N4870" i="1"/>
  <c r="M4870" i="1"/>
  <c r="J4870" i="1"/>
  <c r="J4886" i="1" s="1"/>
  <c r="F4870" i="1"/>
  <c r="Q4869" i="1"/>
  <c r="M4869" i="1"/>
  <c r="N4869" i="1" s="1"/>
  <c r="J4869" i="1"/>
  <c r="F4869" i="1"/>
  <c r="F4880" i="1" s="1"/>
  <c r="Q4868" i="1"/>
  <c r="M4868" i="1"/>
  <c r="J4868" i="1"/>
  <c r="N4868" i="1" s="1"/>
  <c r="F4868" i="1"/>
  <c r="Q4867" i="1"/>
  <c r="Q4880" i="1" s="1"/>
  <c r="M4867" i="1"/>
  <c r="J4867" i="1"/>
  <c r="F4867" i="1"/>
  <c r="O4859" i="1"/>
  <c r="N4859" i="1"/>
  <c r="L4859" i="1"/>
  <c r="K4859" i="1"/>
  <c r="H4859" i="1"/>
  <c r="G4859" i="1"/>
  <c r="E4859" i="1"/>
  <c r="D4859" i="1"/>
  <c r="P4857" i="1"/>
  <c r="M4857" i="1"/>
  <c r="Q4857" i="1" s="1"/>
  <c r="I4857" i="1"/>
  <c r="J4857" i="1" s="1"/>
  <c r="F4857" i="1"/>
  <c r="Q4856" i="1"/>
  <c r="P4856" i="1"/>
  <c r="M4856" i="1"/>
  <c r="I4856" i="1"/>
  <c r="F4856" i="1"/>
  <c r="P4855" i="1"/>
  <c r="M4855" i="1"/>
  <c r="Q4855" i="1" s="1"/>
  <c r="I4855" i="1"/>
  <c r="F4855" i="1"/>
  <c r="J4855" i="1" s="1"/>
  <c r="O4853" i="1"/>
  <c r="N4853" i="1"/>
  <c r="L4853" i="1"/>
  <c r="K4853" i="1"/>
  <c r="H4853" i="1"/>
  <c r="G4853" i="1"/>
  <c r="E4853" i="1"/>
  <c r="D4853" i="1"/>
  <c r="P4851" i="1"/>
  <c r="M4851" i="1"/>
  <c r="Q4851" i="1" s="1"/>
  <c r="I4851" i="1"/>
  <c r="J4851" i="1" s="1"/>
  <c r="F4851" i="1"/>
  <c r="Q4850" i="1"/>
  <c r="P4850" i="1"/>
  <c r="M4850" i="1"/>
  <c r="I4850" i="1"/>
  <c r="F4850" i="1"/>
  <c r="J4850" i="1" s="1"/>
  <c r="Q4849" i="1"/>
  <c r="P4849" i="1"/>
  <c r="M4849" i="1"/>
  <c r="I4849" i="1"/>
  <c r="F4849" i="1"/>
  <c r="J4849" i="1" s="1"/>
  <c r="P4848" i="1"/>
  <c r="M4848" i="1"/>
  <c r="Q4848" i="1" s="1"/>
  <c r="I4848" i="1"/>
  <c r="J4848" i="1" s="1"/>
  <c r="F4848" i="1"/>
  <c r="P4847" i="1"/>
  <c r="M4847" i="1"/>
  <c r="Q4847" i="1" s="1"/>
  <c r="I4847" i="1"/>
  <c r="J4847" i="1" s="1"/>
  <c r="F4847" i="1"/>
  <c r="Q4846" i="1"/>
  <c r="P4846" i="1"/>
  <c r="M4846" i="1"/>
  <c r="I4846" i="1"/>
  <c r="I4859" i="1" s="1"/>
  <c r="F4846" i="1"/>
  <c r="P4845" i="1"/>
  <c r="M4845" i="1"/>
  <c r="Q4845" i="1" s="1"/>
  <c r="I4845" i="1"/>
  <c r="F4845" i="1"/>
  <c r="J4845" i="1" s="1"/>
  <c r="Q4844" i="1"/>
  <c r="P4844" i="1"/>
  <c r="P4859" i="1" s="1"/>
  <c r="M4844" i="1"/>
  <c r="I4844" i="1"/>
  <c r="J4844" i="1" s="1"/>
  <c r="F4844" i="1"/>
  <c r="P4843" i="1"/>
  <c r="M4843" i="1"/>
  <c r="Q4843" i="1" s="1"/>
  <c r="I4843" i="1"/>
  <c r="J4843" i="1" s="1"/>
  <c r="F4843" i="1"/>
  <c r="F4859" i="1" s="1"/>
  <c r="Q4842" i="1"/>
  <c r="P4842" i="1"/>
  <c r="M4842" i="1"/>
  <c r="I4842" i="1"/>
  <c r="F4842" i="1"/>
  <c r="F4853" i="1" s="1"/>
  <c r="P4841" i="1"/>
  <c r="M4841" i="1"/>
  <c r="Q4841" i="1" s="1"/>
  <c r="I4841" i="1"/>
  <c r="F4841" i="1"/>
  <c r="J4841" i="1" s="1"/>
  <c r="P4840" i="1"/>
  <c r="P4853" i="1" s="1"/>
  <c r="M4840" i="1"/>
  <c r="Q4840" i="1" s="1"/>
  <c r="I4840" i="1"/>
  <c r="J4840" i="1" s="1"/>
  <c r="F4840" i="1"/>
  <c r="P4832" i="1"/>
  <c r="O4832" i="1"/>
  <c r="L4832" i="1"/>
  <c r="K4832" i="1"/>
  <c r="I4832" i="1"/>
  <c r="H4832" i="1"/>
  <c r="G4832" i="1"/>
  <c r="E4832" i="1"/>
  <c r="D4832" i="1"/>
  <c r="Q4830" i="1"/>
  <c r="M4830" i="1"/>
  <c r="J4830" i="1"/>
  <c r="N4830" i="1" s="1"/>
  <c r="F4830" i="1"/>
  <c r="Q4829" i="1"/>
  <c r="M4829" i="1"/>
  <c r="J4829" i="1"/>
  <c r="N4829" i="1" s="1"/>
  <c r="F4829" i="1"/>
  <c r="Q4828" i="1"/>
  <c r="M4828" i="1"/>
  <c r="J4828" i="1"/>
  <c r="N4828" i="1" s="1"/>
  <c r="F4828" i="1"/>
  <c r="P4826" i="1"/>
  <c r="O4826" i="1"/>
  <c r="L4826" i="1"/>
  <c r="K4826" i="1"/>
  <c r="I4826" i="1"/>
  <c r="H4826" i="1"/>
  <c r="G4826" i="1"/>
  <c r="E4826" i="1"/>
  <c r="D4826" i="1"/>
  <c r="Q4824" i="1"/>
  <c r="N4824" i="1"/>
  <c r="M4824" i="1"/>
  <c r="J4824" i="1"/>
  <c r="F4824" i="1"/>
  <c r="Q4823" i="1"/>
  <c r="M4823" i="1"/>
  <c r="J4823" i="1"/>
  <c r="N4823" i="1" s="1"/>
  <c r="F4823" i="1"/>
  <c r="Q4822" i="1"/>
  <c r="N4822" i="1"/>
  <c r="M4822" i="1"/>
  <c r="J4822" i="1"/>
  <c r="F4822" i="1"/>
  <c r="Q4821" i="1"/>
  <c r="M4821" i="1"/>
  <c r="N4821" i="1" s="1"/>
  <c r="J4821" i="1"/>
  <c r="F4821" i="1"/>
  <c r="Q4820" i="1"/>
  <c r="M4820" i="1"/>
  <c r="J4820" i="1"/>
  <c r="N4820" i="1" s="1"/>
  <c r="F4820" i="1"/>
  <c r="Q4819" i="1"/>
  <c r="M4819" i="1"/>
  <c r="N4819" i="1" s="1"/>
  <c r="J4819" i="1"/>
  <c r="F4819" i="1"/>
  <c r="Q4818" i="1"/>
  <c r="M4818" i="1"/>
  <c r="J4818" i="1"/>
  <c r="N4818" i="1" s="1"/>
  <c r="F4818" i="1"/>
  <c r="Q4817" i="1"/>
  <c r="M4817" i="1"/>
  <c r="J4817" i="1"/>
  <c r="N4817" i="1" s="1"/>
  <c r="F4817" i="1"/>
  <c r="Q4816" i="1"/>
  <c r="M4816" i="1"/>
  <c r="J4816" i="1"/>
  <c r="F4816" i="1"/>
  <c r="Q4815" i="1"/>
  <c r="M4815" i="1"/>
  <c r="J4815" i="1"/>
  <c r="F4815" i="1"/>
  <c r="Q4814" i="1"/>
  <c r="N4814" i="1"/>
  <c r="M4814" i="1"/>
  <c r="J4814" i="1"/>
  <c r="F4814" i="1"/>
  <c r="Q4813" i="1"/>
  <c r="M4813" i="1"/>
  <c r="J4813" i="1"/>
  <c r="F4813" i="1"/>
  <c r="O4805" i="1"/>
  <c r="N4805" i="1"/>
  <c r="L4805" i="1"/>
  <c r="K4805" i="1"/>
  <c r="H4805" i="1"/>
  <c r="G4805" i="1"/>
  <c r="E4805" i="1"/>
  <c r="D4805" i="1"/>
  <c r="Q4803" i="1"/>
  <c r="P4803" i="1"/>
  <c r="M4803" i="1"/>
  <c r="I4803" i="1"/>
  <c r="F4803" i="1"/>
  <c r="P4802" i="1"/>
  <c r="M4802" i="1"/>
  <c r="Q4802" i="1" s="1"/>
  <c r="I4802" i="1"/>
  <c r="F4802" i="1"/>
  <c r="J4802" i="1" s="1"/>
  <c r="Q4801" i="1"/>
  <c r="P4801" i="1"/>
  <c r="M4801" i="1"/>
  <c r="I4801" i="1"/>
  <c r="J4801" i="1" s="1"/>
  <c r="F4801" i="1"/>
  <c r="O4799" i="1"/>
  <c r="N4799" i="1"/>
  <c r="L4799" i="1"/>
  <c r="K4799" i="1"/>
  <c r="H4799" i="1"/>
  <c r="G4799" i="1"/>
  <c r="E4799" i="1"/>
  <c r="D4799" i="1"/>
  <c r="Q4797" i="1"/>
  <c r="P4797" i="1"/>
  <c r="M4797" i="1"/>
  <c r="I4797" i="1"/>
  <c r="F4797" i="1"/>
  <c r="P4796" i="1"/>
  <c r="M4796" i="1"/>
  <c r="Q4796" i="1" s="1"/>
  <c r="I4796" i="1"/>
  <c r="F4796" i="1"/>
  <c r="J4796" i="1" s="1"/>
  <c r="Q4795" i="1"/>
  <c r="P4795" i="1"/>
  <c r="M4795" i="1"/>
  <c r="I4795" i="1"/>
  <c r="J4795" i="1" s="1"/>
  <c r="F4795" i="1"/>
  <c r="P4794" i="1"/>
  <c r="M4794" i="1"/>
  <c r="Q4794" i="1" s="1"/>
  <c r="I4794" i="1"/>
  <c r="J4794" i="1" s="1"/>
  <c r="F4794" i="1"/>
  <c r="Q4793" i="1"/>
  <c r="P4793" i="1"/>
  <c r="M4793" i="1"/>
  <c r="I4793" i="1"/>
  <c r="F4793" i="1"/>
  <c r="P4792" i="1"/>
  <c r="M4792" i="1"/>
  <c r="Q4792" i="1" s="1"/>
  <c r="I4792" i="1"/>
  <c r="F4792" i="1"/>
  <c r="J4792" i="1" s="1"/>
  <c r="P4791" i="1"/>
  <c r="M4791" i="1"/>
  <c r="Q4791" i="1" s="1"/>
  <c r="I4791" i="1"/>
  <c r="J4791" i="1" s="1"/>
  <c r="F4791" i="1"/>
  <c r="P4790" i="1"/>
  <c r="M4790" i="1"/>
  <c r="Q4790" i="1" s="1"/>
  <c r="I4790" i="1"/>
  <c r="J4790" i="1" s="1"/>
  <c r="F4790" i="1"/>
  <c r="Q4789" i="1"/>
  <c r="P4789" i="1"/>
  <c r="P4805" i="1" s="1"/>
  <c r="M4789" i="1"/>
  <c r="I4789" i="1"/>
  <c r="I4805" i="1" s="1"/>
  <c r="F4789" i="1"/>
  <c r="J4789" i="1" s="1"/>
  <c r="Q4788" i="1"/>
  <c r="P4788" i="1"/>
  <c r="M4788" i="1"/>
  <c r="I4788" i="1"/>
  <c r="F4788" i="1"/>
  <c r="J4788" i="1" s="1"/>
  <c r="P4787" i="1"/>
  <c r="M4787" i="1"/>
  <c r="Q4787" i="1" s="1"/>
  <c r="I4787" i="1"/>
  <c r="J4787" i="1" s="1"/>
  <c r="F4787" i="1"/>
  <c r="P4786" i="1"/>
  <c r="P4799" i="1" s="1"/>
  <c r="M4786" i="1"/>
  <c r="Q4786" i="1" s="1"/>
  <c r="I4786" i="1"/>
  <c r="F4786" i="1"/>
  <c r="P4778" i="1"/>
  <c r="O4778" i="1"/>
  <c r="L4778" i="1"/>
  <c r="K4778" i="1"/>
  <c r="I4778" i="1"/>
  <c r="H4778" i="1"/>
  <c r="G4778" i="1"/>
  <c r="E4778" i="1"/>
  <c r="D4778" i="1"/>
  <c r="Q4776" i="1"/>
  <c r="M4776" i="1"/>
  <c r="N4776" i="1" s="1"/>
  <c r="J4776" i="1"/>
  <c r="F4776" i="1"/>
  <c r="Q4775" i="1"/>
  <c r="N4775" i="1"/>
  <c r="M4775" i="1"/>
  <c r="J4775" i="1"/>
  <c r="F4775" i="1"/>
  <c r="Q4774" i="1"/>
  <c r="M4774" i="1"/>
  <c r="N4774" i="1" s="1"/>
  <c r="J4774" i="1"/>
  <c r="F4774" i="1"/>
  <c r="P4772" i="1"/>
  <c r="O4772" i="1"/>
  <c r="L4772" i="1"/>
  <c r="K4772" i="1"/>
  <c r="I4772" i="1"/>
  <c r="H4772" i="1"/>
  <c r="G4772" i="1"/>
  <c r="F4772" i="1"/>
  <c r="E4772" i="1"/>
  <c r="D4772" i="1"/>
  <c r="Q4770" i="1"/>
  <c r="M4770" i="1"/>
  <c r="J4770" i="1"/>
  <c r="N4770" i="1" s="1"/>
  <c r="F4770" i="1"/>
  <c r="Q4769" i="1"/>
  <c r="Q4778" i="1" s="1"/>
  <c r="M4769" i="1"/>
  <c r="J4769" i="1"/>
  <c r="N4769" i="1" s="1"/>
  <c r="F4769" i="1"/>
  <c r="Q4768" i="1"/>
  <c r="M4768" i="1"/>
  <c r="J4768" i="1"/>
  <c r="N4768" i="1" s="1"/>
  <c r="F4768" i="1"/>
  <c r="Q4767" i="1"/>
  <c r="M4767" i="1"/>
  <c r="M4778" i="1" s="1"/>
  <c r="J4767" i="1"/>
  <c r="F4767" i="1"/>
  <c r="Q4766" i="1"/>
  <c r="N4766" i="1"/>
  <c r="M4766" i="1"/>
  <c r="J4766" i="1"/>
  <c r="F4766" i="1"/>
  <c r="Q4765" i="1"/>
  <c r="M4765" i="1"/>
  <c r="N4765" i="1" s="1"/>
  <c r="J4765" i="1"/>
  <c r="F4765" i="1"/>
  <c r="Q4764" i="1"/>
  <c r="M4764" i="1"/>
  <c r="J4764" i="1"/>
  <c r="N4764" i="1" s="1"/>
  <c r="F4764" i="1"/>
  <c r="Q4763" i="1"/>
  <c r="M4763" i="1"/>
  <c r="N4763" i="1" s="1"/>
  <c r="J4763" i="1"/>
  <c r="F4763" i="1"/>
  <c r="Q4762" i="1"/>
  <c r="N4762" i="1"/>
  <c r="M4762" i="1"/>
  <c r="J4762" i="1"/>
  <c r="F4762" i="1"/>
  <c r="Q4761" i="1"/>
  <c r="M4761" i="1"/>
  <c r="N4761" i="1" s="1"/>
  <c r="J4761" i="1"/>
  <c r="F4761" i="1"/>
  <c r="Q4760" i="1"/>
  <c r="N4760" i="1"/>
  <c r="M4760" i="1"/>
  <c r="J4760" i="1"/>
  <c r="F4760" i="1"/>
  <c r="Q4759" i="1"/>
  <c r="M4759" i="1"/>
  <c r="M4772" i="1" s="1"/>
  <c r="J4759" i="1"/>
  <c r="N4759" i="1" s="1"/>
  <c r="F4759" i="1"/>
  <c r="O4751" i="1"/>
  <c r="N4751" i="1"/>
  <c r="L4751" i="1"/>
  <c r="K4751" i="1"/>
  <c r="H4751" i="1"/>
  <c r="G4751" i="1"/>
  <c r="E4751" i="1"/>
  <c r="D4751" i="1"/>
  <c r="P4749" i="1"/>
  <c r="M4749" i="1"/>
  <c r="Q4749" i="1" s="1"/>
  <c r="I4749" i="1"/>
  <c r="F4749" i="1"/>
  <c r="J4749" i="1" s="1"/>
  <c r="Q4748" i="1"/>
  <c r="P4748" i="1"/>
  <c r="M4748" i="1"/>
  <c r="I4748" i="1"/>
  <c r="J4748" i="1" s="1"/>
  <c r="F4748" i="1"/>
  <c r="P4747" i="1"/>
  <c r="M4747" i="1"/>
  <c r="Q4747" i="1" s="1"/>
  <c r="I4747" i="1"/>
  <c r="J4747" i="1" s="1"/>
  <c r="F4747" i="1"/>
  <c r="O4745" i="1"/>
  <c r="N4745" i="1"/>
  <c r="L4745" i="1"/>
  <c r="K4745" i="1"/>
  <c r="H4745" i="1"/>
  <c r="G4745" i="1"/>
  <c r="E4745" i="1"/>
  <c r="D4745" i="1"/>
  <c r="P4743" i="1"/>
  <c r="M4743" i="1"/>
  <c r="Q4743" i="1" s="1"/>
  <c r="I4743" i="1"/>
  <c r="F4743" i="1"/>
  <c r="J4743" i="1" s="1"/>
  <c r="Q4742" i="1"/>
  <c r="P4742" i="1"/>
  <c r="M4742" i="1"/>
  <c r="I4742" i="1"/>
  <c r="J4742" i="1" s="1"/>
  <c r="F4742" i="1"/>
  <c r="P4741" i="1"/>
  <c r="M4741" i="1"/>
  <c r="Q4741" i="1" s="1"/>
  <c r="I4741" i="1"/>
  <c r="J4741" i="1" s="1"/>
  <c r="F4741" i="1"/>
  <c r="Q4740" i="1"/>
  <c r="P4740" i="1"/>
  <c r="M4740" i="1"/>
  <c r="I4740" i="1"/>
  <c r="F4740" i="1"/>
  <c r="J4740" i="1" s="1"/>
  <c r="Q4739" i="1"/>
  <c r="P4739" i="1"/>
  <c r="M4739" i="1"/>
  <c r="I4739" i="1"/>
  <c r="F4739" i="1"/>
  <c r="J4739" i="1" s="1"/>
  <c r="P4738" i="1"/>
  <c r="M4738" i="1"/>
  <c r="Q4738" i="1" s="1"/>
  <c r="I4738" i="1"/>
  <c r="J4738" i="1" s="1"/>
  <c r="F4738" i="1"/>
  <c r="P4737" i="1"/>
  <c r="M4737" i="1"/>
  <c r="Q4737" i="1" s="1"/>
  <c r="I4737" i="1"/>
  <c r="J4737" i="1" s="1"/>
  <c r="F4737" i="1"/>
  <c r="Q4736" i="1"/>
  <c r="P4736" i="1"/>
  <c r="M4736" i="1"/>
  <c r="I4736" i="1"/>
  <c r="I4751" i="1" s="1"/>
  <c r="F4736" i="1"/>
  <c r="P4735" i="1"/>
  <c r="P4751" i="1" s="1"/>
  <c r="M4735" i="1"/>
  <c r="Q4735" i="1" s="1"/>
  <c r="Q4751" i="1" s="1"/>
  <c r="I4735" i="1"/>
  <c r="F4735" i="1"/>
  <c r="J4735" i="1" s="1"/>
  <c r="Q4734" i="1"/>
  <c r="P4734" i="1"/>
  <c r="M4734" i="1"/>
  <c r="I4734" i="1"/>
  <c r="J4734" i="1" s="1"/>
  <c r="F4734" i="1"/>
  <c r="P4733" i="1"/>
  <c r="M4733" i="1"/>
  <c r="Q4733" i="1" s="1"/>
  <c r="I4733" i="1"/>
  <c r="J4733" i="1" s="1"/>
  <c r="F4733" i="1"/>
  <c r="Q4732" i="1"/>
  <c r="P4732" i="1"/>
  <c r="P4745" i="1" s="1"/>
  <c r="M4732" i="1"/>
  <c r="I4732" i="1"/>
  <c r="F4732" i="1"/>
  <c r="F4745" i="1" s="1"/>
  <c r="P4724" i="1"/>
  <c r="O4724" i="1"/>
  <c r="L4724" i="1"/>
  <c r="K4724" i="1"/>
  <c r="I4724" i="1"/>
  <c r="H4724" i="1"/>
  <c r="G4724" i="1"/>
  <c r="E4724" i="1"/>
  <c r="D4724" i="1"/>
  <c r="Q4722" i="1"/>
  <c r="M4722" i="1"/>
  <c r="N4722" i="1" s="1"/>
  <c r="J4722" i="1"/>
  <c r="F4722" i="1"/>
  <c r="Q4721" i="1"/>
  <c r="M4721" i="1"/>
  <c r="J4721" i="1"/>
  <c r="N4721" i="1" s="1"/>
  <c r="F4721" i="1"/>
  <c r="Q4720" i="1"/>
  <c r="M4720" i="1"/>
  <c r="N4720" i="1" s="1"/>
  <c r="J4720" i="1"/>
  <c r="F4720" i="1"/>
  <c r="P4718" i="1"/>
  <c r="O4718" i="1"/>
  <c r="L4718" i="1"/>
  <c r="K4718" i="1"/>
  <c r="I4718" i="1"/>
  <c r="H4718" i="1"/>
  <c r="G4718" i="1"/>
  <c r="E4718" i="1"/>
  <c r="D4718" i="1"/>
  <c r="Q4716" i="1"/>
  <c r="M4716" i="1"/>
  <c r="J4716" i="1"/>
  <c r="N4716" i="1" s="1"/>
  <c r="F4716" i="1"/>
  <c r="Q4715" i="1"/>
  <c r="M4715" i="1"/>
  <c r="N4715" i="1" s="1"/>
  <c r="J4715" i="1"/>
  <c r="F4715" i="1"/>
  <c r="Q4714" i="1"/>
  <c r="N4714" i="1"/>
  <c r="M4714" i="1"/>
  <c r="J4714" i="1"/>
  <c r="F4714" i="1"/>
  <c r="Q4713" i="1"/>
  <c r="M4713" i="1"/>
  <c r="J4713" i="1"/>
  <c r="N4713" i="1" s="1"/>
  <c r="F4713" i="1"/>
  <c r="Q4712" i="1"/>
  <c r="N4712" i="1"/>
  <c r="M4712" i="1"/>
  <c r="J4712" i="1"/>
  <c r="F4712" i="1"/>
  <c r="Q4711" i="1"/>
  <c r="M4711" i="1"/>
  <c r="J4711" i="1"/>
  <c r="N4711" i="1" s="1"/>
  <c r="F4711" i="1"/>
  <c r="Q4710" i="1"/>
  <c r="N4710" i="1"/>
  <c r="M4710" i="1"/>
  <c r="J4710" i="1"/>
  <c r="F4710" i="1"/>
  <c r="Q4709" i="1"/>
  <c r="Q4724" i="1" s="1"/>
  <c r="M4709" i="1"/>
  <c r="J4709" i="1"/>
  <c r="F4709" i="1"/>
  <c r="Q4708" i="1"/>
  <c r="M4708" i="1"/>
  <c r="J4708" i="1"/>
  <c r="F4708" i="1"/>
  <c r="Q4707" i="1"/>
  <c r="M4707" i="1"/>
  <c r="N4707" i="1" s="1"/>
  <c r="J4707" i="1"/>
  <c r="F4707" i="1"/>
  <c r="Q4706" i="1"/>
  <c r="M4706" i="1"/>
  <c r="J4706" i="1"/>
  <c r="F4706" i="1"/>
  <c r="Q4705" i="1"/>
  <c r="Q4718" i="1" s="1"/>
  <c r="M4705" i="1"/>
  <c r="J4705" i="1"/>
  <c r="N4705" i="1" s="1"/>
  <c r="F4705" i="1"/>
  <c r="F4718" i="1" s="1"/>
  <c r="O4695" i="1"/>
  <c r="N4695" i="1"/>
  <c r="L4695" i="1"/>
  <c r="K4695" i="1"/>
  <c r="H4695" i="1"/>
  <c r="G4695" i="1"/>
  <c r="E4695" i="1"/>
  <c r="D4695" i="1"/>
  <c r="O4694" i="1"/>
  <c r="N4694" i="1"/>
  <c r="L4694" i="1"/>
  <c r="K4694" i="1"/>
  <c r="H4694" i="1"/>
  <c r="G4694" i="1"/>
  <c r="E4694" i="1"/>
  <c r="D4694" i="1"/>
  <c r="O4693" i="1"/>
  <c r="N4693" i="1"/>
  <c r="L4693" i="1"/>
  <c r="K4693" i="1"/>
  <c r="H4693" i="1"/>
  <c r="G4693" i="1"/>
  <c r="E4693" i="1"/>
  <c r="D4693" i="1"/>
  <c r="O4689" i="1"/>
  <c r="P4689" i="1" s="1"/>
  <c r="N4689" i="1"/>
  <c r="L4689" i="1"/>
  <c r="K4689" i="1"/>
  <c r="H4689" i="1"/>
  <c r="G4689" i="1"/>
  <c r="E4689" i="1"/>
  <c r="D4689" i="1"/>
  <c r="O4688" i="1"/>
  <c r="N4688" i="1"/>
  <c r="P4688" i="1" s="1"/>
  <c r="L4688" i="1"/>
  <c r="K4688" i="1"/>
  <c r="H4688" i="1"/>
  <c r="G4688" i="1"/>
  <c r="E4688" i="1"/>
  <c r="D4688" i="1"/>
  <c r="P4687" i="1"/>
  <c r="O4687" i="1"/>
  <c r="N4687" i="1"/>
  <c r="L4687" i="1"/>
  <c r="K4687" i="1"/>
  <c r="H4687" i="1"/>
  <c r="G4687" i="1"/>
  <c r="E4687" i="1"/>
  <c r="D4687" i="1"/>
  <c r="O4686" i="1"/>
  <c r="N4686" i="1"/>
  <c r="L4686" i="1"/>
  <c r="K4686" i="1"/>
  <c r="H4686" i="1"/>
  <c r="G4686" i="1"/>
  <c r="E4686" i="1"/>
  <c r="D4686" i="1"/>
  <c r="O4685" i="1"/>
  <c r="P4685" i="1" s="1"/>
  <c r="N4685" i="1"/>
  <c r="L4685" i="1"/>
  <c r="K4685" i="1"/>
  <c r="H4685" i="1"/>
  <c r="G4685" i="1"/>
  <c r="E4685" i="1"/>
  <c r="D4685" i="1"/>
  <c r="O4684" i="1"/>
  <c r="N4684" i="1"/>
  <c r="L4684" i="1"/>
  <c r="K4684" i="1"/>
  <c r="H4684" i="1"/>
  <c r="G4684" i="1"/>
  <c r="E4684" i="1"/>
  <c r="D4684" i="1"/>
  <c r="O4683" i="1"/>
  <c r="N4683" i="1"/>
  <c r="P4683" i="1" s="1"/>
  <c r="L4683" i="1"/>
  <c r="K4683" i="1"/>
  <c r="H4683" i="1"/>
  <c r="G4683" i="1"/>
  <c r="E4683" i="1"/>
  <c r="D4683" i="1"/>
  <c r="O4682" i="1"/>
  <c r="N4682" i="1"/>
  <c r="P4682" i="1" s="1"/>
  <c r="L4682" i="1"/>
  <c r="K4682" i="1"/>
  <c r="H4682" i="1"/>
  <c r="G4682" i="1"/>
  <c r="E4682" i="1"/>
  <c r="D4682" i="1"/>
  <c r="P4681" i="1"/>
  <c r="O4681" i="1"/>
  <c r="N4681" i="1"/>
  <c r="L4681" i="1"/>
  <c r="K4681" i="1"/>
  <c r="H4681" i="1"/>
  <c r="G4681" i="1"/>
  <c r="E4681" i="1"/>
  <c r="D4681" i="1"/>
  <c r="O4680" i="1"/>
  <c r="O4691" i="1" s="1"/>
  <c r="N4680" i="1"/>
  <c r="P4680" i="1" s="1"/>
  <c r="L4680" i="1"/>
  <c r="K4680" i="1"/>
  <c r="H4680" i="1"/>
  <c r="G4680" i="1"/>
  <c r="E4680" i="1"/>
  <c r="D4680" i="1"/>
  <c r="O4679" i="1"/>
  <c r="N4679" i="1"/>
  <c r="P4679" i="1" s="1"/>
  <c r="L4679" i="1"/>
  <c r="K4679" i="1"/>
  <c r="H4679" i="1"/>
  <c r="G4679" i="1"/>
  <c r="E4679" i="1"/>
  <c r="D4679" i="1"/>
  <c r="O4678" i="1"/>
  <c r="N4678" i="1"/>
  <c r="L4678" i="1"/>
  <c r="K4678" i="1"/>
  <c r="H4678" i="1"/>
  <c r="G4678" i="1"/>
  <c r="E4678" i="1"/>
  <c r="D4678" i="1"/>
  <c r="P4668" i="1"/>
  <c r="O4668" i="1"/>
  <c r="L4668" i="1"/>
  <c r="K4668" i="1"/>
  <c r="I4668" i="1"/>
  <c r="H4668" i="1"/>
  <c r="G4668" i="1"/>
  <c r="E4668" i="1"/>
  <c r="D4668" i="1"/>
  <c r="P4667" i="1"/>
  <c r="O4667" i="1"/>
  <c r="L4667" i="1"/>
  <c r="K4667" i="1"/>
  <c r="I4667" i="1"/>
  <c r="H4667" i="1"/>
  <c r="G4667" i="1"/>
  <c r="E4667" i="1"/>
  <c r="D4667" i="1"/>
  <c r="P4666" i="1"/>
  <c r="O4666" i="1"/>
  <c r="L4666" i="1"/>
  <c r="K4666" i="1"/>
  <c r="I4666" i="1"/>
  <c r="H4666" i="1"/>
  <c r="G4666" i="1"/>
  <c r="E4666" i="1"/>
  <c r="D4666" i="1"/>
  <c r="P4662" i="1"/>
  <c r="O4662" i="1"/>
  <c r="L4662" i="1"/>
  <c r="K4662" i="1"/>
  <c r="I4662" i="1"/>
  <c r="H4662" i="1"/>
  <c r="G4662" i="1"/>
  <c r="E4662" i="1"/>
  <c r="D4662" i="1"/>
  <c r="P4661" i="1"/>
  <c r="O4661" i="1"/>
  <c r="L4661" i="1"/>
  <c r="K4661" i="1"/>
  <c r="I4661" i="1"/>
  <c r="H4661" i="1"/>
  <c r="G4661" i="1"/>
  <c r="E4661" i="1"/>
  <c r="D4661" i="1"/>
  <c r="P4660" i="1"/>
  <c r="O4660" i="1"/>
  <c r="L4660" i="1"/>
  <c r="K4660" i="1"/>
  <c r="I4660" i="1"/>
  <c r="H4660" i="1"/>
  <c r="G4660" i="1"/>
  <c r="E4660" i="1"/>
  <c r="D4660" i="1"/>
  <c r="P4659" i="1"/>
  <c r="O4659" i="1"/>
  <c r="L4659" i="1"/>
  <c r="K4659" i="1"/>
  <c r="I4659" i="1"/>
  <c r="H4659" i="1"/>
  <c r="G4659" i="1"/>
  <c r="E4659" i="1"/>
  <c r="D4659" i="1"/>
  <c r="P4658" i="1"/>
  <c r="O4658" i="1"/>
  <c r="L4658" i="1"/>
  <c r="K4658" i="1"/>
  <c r="I4658" i="1"/>
  <c r="H4658" i="1"/>
  <c r="G4658" i="1"/>
  <c r="E4658" i="1"/>
  <c r="D4658" i="1"/>
  <c r="P4657" i="1"/>
  <c r="O4657" i="1"/>
  <c r="L4657" i="1"/>
  <c r="K4657" i="1"/>
  <c r="I4657" i="1"/>
  <c r="H4657" i="1"/>
  <c r="G4657" i="1"/>
  <c r="E4657" i="1"/>
  <c r="D4657" i="1"/>
  <c r="P4656" i="1"/>
  <c r="O4656" i="1"/>
  <c r="L4656" i="1"/>
  <c r="K4656" i="1"/>
  <c r="I4656" i="1"/>
  <c r="H4656" i="1"/>
  <c r="G4656" i="1"/>
  <c r="E4656" i="1"/>
  <c r="D4656" i="1"/>
  <c r="P4655" i="1"/>
  <c r="O4655" i="1"/>
  <c r="L4655" i="1"/>
  <c r="K4655" i="1"/>
  <c r="I4655" i="1"/>
  <c r="H4655" i="1"/>
  <c r="G4655" i="1"/>
  <c r="E4655" i="1"/>
  <c r="D4655" i="1"/>
  <c r="P4654" i="1"/>
  <c r="O4654" i="1"/>
  <c r="L4654" i="1"/>
  <c r="K4654" i="1"/>
  <c r="I4654" i="1"/>
  <c r="H4654" i="1"/>
  <c r="G4654" i="1"/>
  <c r="E4654" i="1"/>
  <c r="D4654" i="1"/>
  <c r="P4653" i="1"/>
  <c r="O4653" i="1"/>
  <c r="L4653" i="1"/>
  <c r="K4653" i="1"/>
  <c r="I4653" i="1"/>
  <c r="H4653" i="1"/>
  <c r="G4653" i="1"/>
  <c r="E4653" i="1"/>
  <c r="D4653" i="1"/>
  <c r="P4652" i="1"/>
  <c r="O4652" i="1"/>
  <c r="L4652" i="1"/>
  <c r="K4652" i="1"/>
  <c r="I4652" i="1"/>
  <c r="H4652" i="1"/>
  <c r="G4652" i="1"/>
  <c r="E4652" i="1"/>
  <c r="D4652" i="1"/>
  <c r="P4651" i="1"/>
  <c r="O4651" i="1"/>
  <c r="L4651" i="1"/>
  <c r="K4651" i="1"/>
  <c r="I4651" i="1"/>
  <c r="H4651" i="1"/>
  <c r="G4651" i="1"/>
  <c r="E4651" i="1"/>
  <c r="D4651" i="1"/>
  <c r="O4643" i="1"/>
  <c r="N4643" i="1"/>
  <c r="L4643" i="1"/>
  <c r="K4643" i="1"/>
  <c r="H4643" i="1"/>
  <c r="G4643" i="1"/>
  <c r="E4643" i="1"/>
  <c r="D4643" i="1"/>
  <c r="Q4641" i="1"/>
  <c r="P4641" i="1"/>
  <c r="M4641" i="1"/>
  <c r="J4641" i="1"/>
  <c r="I4641" i="1"/>
  <c r="F4641" i="1"/>
  <c r="P4640" i="1"/>
  <c r="M4640" i="1"/>
  <c r="Q4640" i="1" s="1"/>
  <c r="I4640" i="1"/>
  <c r="F4640" i="1"/>
  <c r="J4640" i="1" s="1"/>
  <c r="Q4639" i="1"/>
  <c r="P4639" i="1"/>
  <c r="M4639" i="1"/>
  <c r="J4639" i="1"/>
  <c r="I4639" i="1"/>
  <c r="F4639" i="1"/>
  <c r="O4637" i="1"/>
  <c r="N4637" i="1"/>
  <c r="L4637" i="1"/>
  <c r="K4637" i="1"/>
  <c r="H4637" i="1"/>
  <c r="G4637" i="1"/>
  <c r="E4637" i="1"/>
  <c r="D4637" i="1"/>
  <c r="Q4635" i="1"/>
  <c r="P4635" i="1"/>
  <c r="M4635" i="1"/>
  <c r="J4635" i="1"/>
  <c r="I4635" i="1"/>
  <c r="F4635" i="1"/>
  <c r="P4634" i="1"/>
  <c r="M4634" i="1"/>
  <c r="Q4634" i="1" s="1"/>
  <c r="I4634" i="1"/>
  <c r="F4634" i="1"/>
  <c r="J4634" i="1" s="1"/>
  <c r="Q4633" i="1"/>
  <c r="P4633" i="1"/>
  <c r="M4633" i="1"/>
  <c r="J4633" i="1"/>
  <c r="I4633" i="1"/>
  <c r="F4633" i="1"/>
  <c r="P4632" i="1"/>
  <c r="M4632" i="1"/>
  <c r="Q4632" i="1" s="1"/>
  <c r="I4632" i="1"/>
  <c r="F4632" i="1"/>
  <c r="J4632" i="1" s="1"/>
  <c r="Q4631" i="1"/>
  <c r="P4631" i="1"/>
  <c r="M4631" i="1"/>
  <c r="J4631" i="1"/>
  <c r="I4631" i="1"/>
  <c r="F4631" i="1"/>
  <c r="P4630" i="1"/>
  <c r="M4630" i="1"/>
  <c r="Q4630" i="1" s="1"/>
  <c r="I4630" i="1"/>
  <c r="F4630" i="1"/>
  <c r="J4630" i="1" s="1"/>
  <c r="Q4629" i="1"/>
  <c r="P4629" i="1"/>
  <c r="M4629" i="1"/>
  <c r="J4629" i="1"/>
  <c r="I4629" i="1"/>
  <c r="F4629" i="1"/>
  <c r="P4628" i="1"/>
  <c r="P4643" i="1" s="1"/>
  <c r="M4628" i="1"/>
  <c r="Q4628" i="1" s="1"/>
  <c r="I4628" i="1"/>
  <c r="F4628" i="1"/>
  <c r="J4628" i="1" s="1"/>
  <c r="Q4627" i="1"/>
  <c r="P4627" i="1"/>
  <c r="M4627" i="1"/>
  <c r="M4643" i="1" s="1"/>
  <c r="J4627" i="1"/>
  <c r="I4627" i="1"/>
  <c r="I4643" i="1" s="1"/>
  <c r="F4627" i="1"/>
  <c r="F4643" i="1" s="1"/>
  <c r="P4626" i="1"/>
  <c r="M4626" i="1"/>
  <c r="Q4626" i="1" s="1"/>
  <c r="I4626" i="1"/>
  <c r="F4626" i="1"/>
  <c r="J4626" i="1" s="1"/>
  <c r="Q4625" i="1"/>
  <c r="P4625" i="1"/>
  <c r="M4625" i="1"/>
  <c r="J4625" i="1"/>
  <c r="I4625" i="1"/>
  <c r="F4625" i="1"/>
  <c r="P4624" i="1"/>
  <c r="P4637" i="1" s="1"/>
  <c r="M4624" i="1"/>
  <c r="M4637" i="1" s="1"/>
  <c r="I4624" i="1"/>
  <c r="I4637" i="1" s="1"/>
  <c r="F4624" i="1"/>
  <c r="F4637" i="1" s="1"/>
  <c r="P4616" i="1"/>
  <c r="O4616" i="1"/>
  <c r="L4616" i="1"/>
  <c r="K4616" i="1"/>
  <c r="I4616" i="1"/>
  <c r="H4616" i="1"/>
  <c r="G4616" i="1"/>
  <c r="E4616" i="1"/>
  <c r="D4616" i="1"/>
  <c r="Q4614" i="1"/>
  <c r="M4614" i="1"/>
  <c r="N4614" i="1" s="1"/>
  <c r="J4614" i="1"/>
  <c r="F4614" i="1"/>
  <c r="Q4613" i="1"/>
  <c r="N4613" i="1"/>
  <c r="M4613" i="1"/>
  <c r="J4613" i="1"/>
  <c r="F4613" i="1"/>
  <c r="Q4612" i="1"/>
  <c r="M4612" i="1"/>
  <c r="J4612" i="1"/>
  <c r="N4612" i="1" s="1"/>
  <c r="F4612" i="1"/>
  <c r="P4610" i="1"/>
  <c r="O4610" i="1"/>
  <c r="L4610" i="1"/>
  <c r="K4610" i="1"/>
  <c r="I4610" i="1"/>
  <c r="H4610" i="1"/>
  <c r="G4610" i="1"/>
  <c r="E4610" i="1"/>
  <c r="D4610" i="1"/>
  <c r="Q4608" i="1"/>
  <c r="N4608" i="1"/>
  <c r="M4608" i="1"/>
  <c r="J4608" i="1"/>
  <c r="F4608" i="1"/>
  <c r="Q4607" i="1"/>
  <c r="M4607" i="1"/>
  <c r="J4607" i="1"/>
  <c r="N4607" i="1" s="1"/>
  <c r="F4607" i="1"/>
  <c r="Q4606" i="1"/>
  <c r="M4606" i="1"/>
  <c r="J4606" i="1"/>
  <c r="N4606" i="1" s="1"/>
  <c r="F4606" i="1"/>
  <c r="Q4605" i="1"/>
  <c r="N4605" i="1"/>
  <c r="M4605" i="1"/>
  <c r="J4605" i="1"/>
  <c r="F4605" i="1"/>
  <c r="Q4604" i="1"/>
  <c r="N4604" i="1"/>
  <c r="M4604" i="1"/>
  <c r="J4604" i="1"/>
  <c r="F4604" i="1"/>
  <c r="F4616" i="1" s="1"/>
  <c r="Q4603" i="1"/>
  <c r="M4603" i="1"/>
  <c r="J4603" i="1"/>
  <c r="N4603" i="1" s="1"/>
  <c r="F4603" i="1"/>
  <c r="Q4602" i="1"/>
  <c r="M4602" i="1"/>
  <c r="M4616" i="1" s="1"/>
  <c r="J4602" i="1"/>
  <c r="J4616" i="1" s="1"/>
  <c r="F4602" i="1"/>
  <c r="Q4601" i="1"/>
  <c r="M4601" i="1"/>
  <c r="N4601" i="1" s="1"/>
  <c r="J4601" i="1"/>
  <c r="F4601" i="1"/>
  <c r="Q4600" i="1"/>
  <c r="Q4616" i="1" s="1"/>
  <c r="N4600" i="1"/>
  <c r="M4600" i="1"/>
  <c r="J4600" i="1"/>
  <c r="F4600" i="1"/>
  <c r="Q4599" i="1"/>
  <c r="M4599" i="1"/>
  <c r="J4599" i="1"/>
  <c r="J4610" i="1" s="1"/>
  <c r="F4599" i="1"/>
  <c r="F4610" i="1" s="1"/>
  <c r="Q4598" i="1"/>
  <c r="Q4610" i="1" s="1"/>
  <c r="M4598" i="1"/>
  <c r="J4598" i="1"/>
  <c r="N4598" i="1" s="1"/>
  <c r="F4598" i="1"/>
  <c r="Q4597" i="1"/>
  <c r="N4597" i="1"/>
  <c r="M4597" i="1"/>
  <c r="M4610" i="1" s="1"/>
  <c r="J4597" i="1"/>
  <c r="F4597" i="1"/>
  <c r="O4589" i="1"/>
  <c r="N4589" i="1"/>
  <c r="L4589" i="1"/>
  <c r="K4589" i="1"/>
  <c r="H4589" i="1"/>
  <c r="G4589" i="1"/>
  <c r="E4589" i="1"/>
  <c r="D4589" i="1"/>
  <c r="P4587" i="1"/>
  <c r="M4587" i="1"/>
  <c r="Q4587" i="1" s="1"/>
  <c r="I4587" i="1"/>
  <c r="F4587" i="1"/>
  <c r="J4587" i="1" s="1"/>
  <c r="Q4586" i="1"/>
  <c r="P4586" i="1"/>
  <c r="M4586" i="1"/>
  <c r="I4586" i="1"/>
  <c r="J4586" i="1" s="1"/>
  <c r="F4586" i="1"/>
  <c r="P4585" i="1"/>
  <c r="M4585" i="1"/>
  <c r="Q4585" i="1" s="1"/>
  <c r="I4585" i="1"/>
  <c r="F4585" i="1"/>
  <c r="J4585" i="1" s="1"/>
  <c r="O4583" i="1"/>
  <c r="N4583" i="1"/>
  <c r="L4583" i="1"/>
  <c r="K4583" i="1"/>
  <c r="H4583" i="1"/>
  <c r="G4583" i="1"/>
  <c r="E4583" i="1"/>
  <c r="D4583" i="1"/>
  <c r="P4581" i="1"/>
  <c r="M4581" i="1"/>
  <c r="Q4581" i="1" s="1"/>
  <c r="I4581" i="1"/>
  <c r="F4581" i="1"/>
  <c r="J4581" i="1" s="1"/>
  <c r="Q4580" i="1"/>
  <c r="P4580" i="1"/>
  <c r="M4580" i="1"/>
  <c r="I4580" i="1"/>
  <c r="J4580" i="1" s="1"/>
  <c r="F4580" i="1"/>
  <c r="P4579" i="1"/>
  <c r="M4579" i="1"/>
  <c r="Q4579" i="1" s="1"/>
  <c r="I4579" i="1"/>
  <c r="F4579" i="1"/>
  <c r="J4579" i="1" s="1"/>
  <c r="Q4578" i="1"/>
  <c r="P4578" i="1"/>
  <c r="M4578" i="1"/>
  <c r="J4578" i="1"/>
  <c r="I4578" i="1"/>
  <c r="F4578" i="1"/>
  <c r="P4577" i="1"/>
  <c r="M4577" i="1"/>
  <c r="Q4577" i="1" s="1"/>
  <c r="I4577" i="1"/>
  <c r="F4577" i="1"/>
  <c r="J4577" i="1" s="1"/>
  <c r="Q4576" i="1"/>
  <c r="P4576" i="1"/>
  <c r="M4576" i="1"/>
  <c r="I4576" i="1"/>
  <c r="J4576" i="1" s="1"/>
  <c r="F4576" i="1"/>
  <c r="P4575" i="1"/>
  <c r="M4575" i="1"/>
  <c r="M4589" i="1" s="1"/>
  <c r="I4575" i="1"/>
  <c r="F4575" i="1"/>
  <c r="J4575" i="1" s="1"/>
  <c r="Q4574" i="1"/>
  <c r="P4574" i="1"/>
  <c r="M4574" i="1"/>
  <c r="J4574" i="1"/>
  <c r="I4574" i="1"/>
  <c r="I4589" i="1" s="1"/>
  <c r="F4574" i="1"/>
  <c r="P4573" i="1"/>
  <c r="P4589" i="1" s="1"/>
  <c r="M4573" i="1"/>
  <c r="Q4573" i="1" s="1"/>
  <c r="I4573" i="1"/>
  <c r="F4573" i="1"/>
  <c r="J4573" i="1" s="1"/>
  <c r="Q4572" i="1"/>
  <c r="P4572" i="1"/>
  <c r="M4572" i="1"/>
  <c r="I4572" i="1"/>
  <c r="J4572" i="1" s="1"/>
  <c r="F4572" i="1"/>
  <c r="P4571" i="1"/>
  <c r="M4571" i="1"/>
  <c r="M4583" i="1" s="1"/>
  <c r="I4571" i="1"/>
  <c r="F4571" i="1"/>
  <c r="J4571" i="1" s="1"/>
  <c r="Q4570" i="1"/>
  <c r="P4570" i="1"/>
  <c r="P4583" i="1" s="1"/>
  <c r="M4570" i="1"/>
  <c r="J4570" i="1"/>
  <c r="I4570" i="1"/>
  <c r="I4583" i="1" s="1"/>
  <c r="F4570" i="1"/>
  <c r="P4562" i="1"/>
  <c r="O4562" i="1"/>
  <c r="L4562" i="1"/>
  <c r="K4562" i="1"/>
  <c r="I4562" i="1"/>
  <c r="H4562" i="1"/>
  <c r="G4562" i="1"/>
  <c r="E4562" i="1"/>
  <c r="D4562" i="1"/>
  <c r="Q4560" i="1"/>
  <c r="M4560" i="1"/>
  <c r="J4560" i="1"/>
  <c r="N4560" i="1" s="1"/>
  <c r="F4560" i="1"/>
  <c r="Q4559" i="1"/>
  <c r="M4559" i="1"/>
  <c r="J4559" i="1"/>
  <c r="N4559" i="1" s="1"/>
  <c r="F4559" i="1"/>
  <c r="Q4558" i="1"/>
  <c r="M4558" i="1"/>
  <c r="N4558" i="1" s="1"/>
  <c r="J4558" i="1"/>
  <c r="F4558" i="1"/>
  <c r="P4556" i="1"/>
  <c r="O4556" i="1"/>
  <c r="L4556" i="1"/>
  <c r="K4556" i="1"/>
  <c r="I4556" i="1"/>
  <c r="H4556" i="1"/>
  <c r="G4556" i="1"/>
  <c r="E4556" i="1"/>
  <c r="D4556" i="1"/>
  <c r="Q4554" i="1"/>
  <c r="M4554" i="1"/>
  <c r="J4554" i="1"/>
  <c r="N4554" i="1" s="1"/>
  <c r="F4554" i="1"/>
  <c r="Q4553" i="1"/>
  <c r="M4553" i="1"/>
  <c r="N4553" i="1" s="1"/>
  <c r="J4553" i="1"/>
  <c r="F4553" i="1"/>
  <c r="Q4552" i="1"/>
  <c r="N4552" i="1"/>
  <c r="M4552" i="1"/>
  <c r="J4552" i="1"/>
  <c r="F4552" i="1"/>
  <c r="Q4551" i="1"/>
  <c r="M4551" i="1"/>
  <c r="J4551" i="1"/>
  <c r="N4551" i="1" s="1"/>
  <c r="F4551" i="1"/>
  <c r="Q4550" i="1"/>
  <c r="M4550" i="1"/>
  <c r="J4550" i="1"/>
  <c r="N4550" i="1" s="1"/>
  <c r="F4550" i="1"/>
  <c r="Q4549" i="1"/>
  <c r="N4549" i="1"/>
  <c r="M4549" i="1"/>
  <c r="J4549" i="1"/>
  <c r="F4549" i="1"/>
  <c r="Q4548" i="1"/>
  <c r="N4548" i="1"/>
  <c r="M4548" i="1"/>
  <c r="J4548" i="1"/>
  <c r="F4548" i="1"/>
  <c r="Q4547" i="1"/>
  <c r="M4547" i="1"/>
  <c r="J4547" i="1"/>
  <c r="N4547" i="1" s="1"/>
  <c r="F4547" i="1"/>
  <c r="Q4546" i="1"/>
  <c r="Q4562" i="1" s="1"/>
  <c r="M4546" i="1"/>
  <c r="M4562" i="1" s="1"/>
  <c r="J4546" i="1"/>
  <c r="J4562" i="1" s="1"/>
  <c r="F4546" i="1"/>
  <c r="F4562" i="1" s="1"/>
  <c r="Q4545" i="1"/>
  <c r="M4545" i="1"/>
  <c r="N4545" i="1" s="1"/>
  <c r="J4545" i="1"/>
  <c r="F4545" i="1"/>
  <c r="Q4544" i="1"/>
  <c r="Q4556" i="1" s="1"/>
  <c r="N4544" i="1"/>
  <c r="M4544" i="1"/>
  <c r="M4556" i="1" s="1"/>
  <c r="J4544" i="1"/>
  <c r="F4544" i="1"/>
  <c r="Q4543" i="1"/>
  <c r="M4543" i="1"/>
  <c r="J4543" i="1"/>
  <c r="N4543" i="1" s="1"/>
  <c r="F4543" i="1"/>
  <c r="F4556" i="1" s="1"/>
  <c r="O4535" i="1"/>
  <c r="N4535" i="1"/>
  <c r="L4535" i="1"/>
  <c r="K4535" i="1"/>
  <c r="H4535" i="1"/>
  <c r="G4535" i="1"/>
  <c r="E4535" i="1"/>
  <c r="D4535" i="1"/>
  <c r="Q4533" i="1"/>
  <c r="P4533" i="1"/>
  <c r="M4533" i="1"/>
  <c r="I4533" i="1"/>
  <c r="J4533" i="1" s="1"/>
  <c r="F4533" i="1"/>
  <c r="P4532" i="1"/>
  <c r="M4532" i="1"/>
  <c r="Q4532" i="1" s="1"/>
  <c r="I4532" i="1"/>
  <c r="F4532" i="1"/>
  <c r="J4532" i="1" s="1"/>
  <c r="Q4531" i="1"/>
  <c r="P4531" i="1"/>
  <c r="M4531" i="1"/>
  <c r="J4531" i="1"/>
  <c r="I4531" i="1"/>
  <c r="F4531" i="1"/>
  <c r="O4529" i="1"/>
  <c r="N4529" i="1"/>
  <c r="L4529" i="1"/>
  <c r="K4529" i="1"/>
  <c r="H4529" i="1"/>
  <c r="G4529" i="1"/>
  <c r="E4529" i="1"/>
  <c r="D4529" i="1"/>
  <c r="Q4527" i="1"/>
  <c r="P4527" i="1"/>
  <c r="M4527" i="1"/>
  <c r="I4527" i="1"/>
  <c r="J4527" i="1" s="1"/>
  <c r="F4527" i="1"/>
  <c r="P4526" i="1"/>
  <c r="M4526" i="1"/>
  <c r="Q4526" i="1" s="1"/>
  <c r="I4526" i="1"/>
  <c r="F4526" i="1"/>
  <c r="J4526" i="1" s="1"/>
  <c r="Q4525" i="1"/>
  <c r="P4525" i="1"/>
  <c r="M4525" i="1"/>
  <c r="J4525" i="1"/>
  <c r="I4525" i="1"/>
  <c r="F4525" i="1"/>
  <c r="P4524" i="1"/>
  <c r="M4524" i="1"/>
  <c r="Q4524" i="1" s="1"/>
  <c r="I4524" i="1"/>
  <c r="F4524" i="1"/>
  <c r="J4524" i="1" s="1"/>
  <c r="Q4523" i="1"/>
  <c r="P4523" i="1"/>
  <c r="M4523" i="1"/>
  <c r="I4523" i="1"/>
  <c r="J4523" i="1" s="1"/>
  <c r="F4523" i="1"/>
  <c r="P4522" i="1"/>
  <c r="M4522" i="1"/>
  <c r="Q4522" i="1" s="1"/>
  <c r="I4522" i="1"/>
  <c r="F4522" i="1"/>
  <c r="J4522" i="1" s="1"/>
  <c r="Q4521" i="1"/>
  <c r="P4521" i="1"/>
  <c r="M4521" i="1"/>
  <c r="J4521" i="1"/>
  <c r="I4521" i="1"/>
  <c r="F4521" i="1"/>
  <c r="P4520" i="1"/>
  <c r="M4520" i="1"/>
  <c r="Q4520" i="1" s="1"/>
  <c r="I4520" i="1"/>
  <c r="F4520" i="1"/>
  <c r="J4520" i="1" s="1"/>
  <c r="Q4519" i="1"/>
  <c r="Q4535" i="1" s="1"/>
  <c r="P4519" i="1"/>
  <c r="P4535" i="1" s="1"/>
  <c r="M4519" i="1"/>
  <c r="M4535" i="1" s="1"/>
  <c r="I4519" i="1"/>
  <c r="I4535" i="1" s="1"/>
  <c r="F4519" i="1"/>
  <c r="F4535" i="1" s="1"/>
  <c r="P4518" i="1"/>
  <c r="M4518" i="1"/>
  <c r="Q4518" i="1" s="1"/>
  <c r="I4518" i="1"/>
  <c r="F4518" i="1"/>
  <c r="J4518" i="1" s="1"/>
  <c r="Q4517" i="1"/>
  <c r="P4517" i="1"/>
  <c r="M4517" i="1"/>
  <c r="J4517" i="1"/>
  <c r="I4517" i="1"/>
  <c r="F4517" i="1"/>
  <c r="P4516" i="1"/>
  <c r="P4529" i="1" s="1"/>
  <c r="M4516" i="1"/>
  <c r="Q4516" i="1" s="1"/>
  <c r="Q4529" i="1" s="1"/>
  <c r="I4516" i="1"/>
  <c r="I4529" i="1" s="1"/>
  <c r="F4516" i="1"/>
  <c r="F4529" i="1" s="1"/>
  <c r="P4508" i="1"/>
  <c r="O4508" i="1"/>
  <c r="L4508" i="1"/>
  <c r="K4508" i="1"/>
  <c r="I4508" i="1"/>
  <c r="H4508" i="1"/>
  <c r="G4508" i="1"/>
  <c r="E4508" i="1"/>
  <c r="D4508" i="1"/>
  <c r="Q4506" i="1"/>
  <c r="N4506" i="1"/>
  <c r="M4506" i="1"/>
  <c r="J4506" i="1"/>
  <c r="F4506" i="1"/>
  <c r="Q4505" i="1"/>
  <c r="N4505" i="1"/>
  <c r="M4505" i="1"/>
  <c r="J4505" i="1"/>
  <c r="F4505" i="1"/>
  <c r="Q4504" i="1"/>
  <c r="M4504" i="1"/>
  <c r="J4504" i="1"/>
  <c r="N4504" i="1" s="1"/>
  <c r="F4504" i="1"/>
  <c r="P4502" i="1"/>
  <c r="O4502" i="1"/>
  <c r="L4502" i="1"/>
  <c r="K4502" i="1"/>
  <c r="I4502" i="1"/>
  <c r="H4502" i="1"/>
  <c r="G4502" i="1"/>
  <c r="E4502" i="1"/>
  <c r="D4502" i="1"/>
  <c r="Q4500" i="1"/>
  <c r="N4500" i="1"/>
  <c r="M4500" i="1"/>
  <c r="J4500" i="1"/>
  <c r="F4500" i="1"/>
  <c r="Q4499" i="1"/>
  <c r="M4499" i="1"/>
  <c r="J4499" i="1"/>
  <c r="N4499" i="1" s="1"/>
  <c r="F4499" i="1"/>
  <c r="Q4498" i="1"/>
  <c r="M4498" i="1"/>
  <c r="J4498" i="1"/>
  <c r="N4498" i="1" s="1"/>
  <c r="F4498" i="1"/>
  <c r="Q4497" i="1"/>
  <c r="M4497" i="1"/>
  <c r="N4497" i="1" s="1"/>
  <c r="J4497" i="1"/>
  <c r="F4497" i="1"/>
  <c r="Q4496" i="1"/>
  <c r="Q4508" i="1" s="1"/>
  <c r="N4496" i="1"/>
  <c r="M4496" i="1"/>
  <c r="J4496" i="1"/>
  <c r="F4496" i="1"/>
  <c r="Q4495" i="1"/>
  <c r="M4495" i="1"/>
  <c r="J4495" i="1"/>
  <c r="N4495" i="1" s="1"/>
  <c r="F4495" i="1"/>
  <c r="Q4494" i="1"/>
  <c r="M4494" i="1"/>
  <c r="J4494" i="1"/>
  <c r="N4494" i="1" s="1"/>
  <c r="F4494" i="1"/>
  <c r="Q4493" i="1"/>
  <c r="N4493" i="1"/>
  <c r="M4493" i="1"/>
  <c r="M4508" i="1" s="1"/>
  <c r="J4493" i="1"/>
  <c r="F4493" i="1"/>
  <c r="Q4492" i="1"/>
  <c r="N4492" i="1"/>
  <c r="M4492" i="1"/>
  <c r="J4492" i="1"/>
  <c r="F4492" i="1"/>
  <c r="F4502" i="1" s="1"/>
  <c r="Q4491" i="1"/>
  <c r="M4491" i="1"/>
  <c r="J4491" i="1"/>
  <c r="N4491" i="1" s="1"/>
  <c r="F4491" i="1"/>
  <c r="Q4490" i="1"/>
  <c r="M4490" i="1"/>
  <c r="J4490" i="1"/>
  <c r="J4502" i="1" s="1"/>
  <c r="F4490" i="1"/>
  <c r="Q4489" i="1"/>
  <c r="Q4502" i="1" s="1"/>
  <c r="M4489" i="1"/>
  <c r="M4502" i="1" s="1"/>
  <c r="J4489" i="1"/>
  <c r="F4489" i="1"/>
  <c r="O4481" i="1"/>
  <c r="N4481" i="1"/>
  <c r="L4481" i="1"/>
  <c r="K4481" i="1"/>
  <c r="H4481" i="1"/>
  <c r="G4481" i="1"/>
  <c r="E4481" i="1"/>
  <c r="D4481" i="1"/>
  <c r="P4479" i="1"/>
  <c r="M4479" i="1"/>
  <c r="Q4479" i="1" s="1"/>
  <c r="I4479" i="1"/>
  <c r="F4479" i="1"/>
  <c r="J4479" i="1" s="1"/>
  <c r="Q4478" i="1"/>
  <c r="P4478" i="1"/>
  <c r="M4478" i="1"/>
  <c r="J4478" i="1"/>
  <c r="I4478" i="1"/>
  <c r="F4478" i="1"/>
  <c r="P4477" i="1"/>
  <c r="M4477" i="1"/>
  <c r="Q4477" i="1" s="1"/>
  <c r="I4477" i="1"/>
  <c r="F4477" i="1"/>
  <c r="J4477" i="1" s="1"/>
  <c r="O4475" i="1"/>
  <c r="N4475" i="1"/>
  <c r="L4475" i="1"/>
  <c r="K4475" i="1"/>
  <c r="H4475" i="1"/>
  <c r="G4475" i="1"/>
  <c r="E4475" i="1"/>
  <c r="D4475" i="1"/>
  <c r="P4473" i="1"/>
  <c r="M4473" i="1"/>
  <c r="Q4473" i="1" s="1"/>
  <c r="I4473" i="1"/>
  <c r="F4473" i="1"/>
  <c r="J4473" i="1" s="1"/>
  <c r="Q4472" i="1"/>
  <c r="P4472" i="1"/>
  <c r="M4472" i="1"/>
  <c r="J4472" i="1"/>
  <c r="I4472" i="1"/>
  <c r="F4472" i="1"/>
  <c r="P4471" i="1"/>
  <c r="M4471" i="1"/>
  <c r="Q4471" i="1" s="1"/>
  <c r="I4471" i="1"/>
  <c r="F4471" i="1"/>
  <c r="J4471" i="1" s="1"/>
  <c r="Q4470" i="1"/>
  <c r="P4470" i="1"/>
  <c r="M4470" i="1"/>
  <c r="I4470" i="1"/>
  <c r="J4470" i="1" s="1"/>
  <c r="F4470" i="1"/>
  <c r="P4469" i="1"/>
  <c r="M4469" i="1"/>
  <c r="Q4469" i="1" s="1"/>
  <c r="I4469" i="1"/>
  <c r="F4469" i="1"/>
  <c r="J4469" i="1" s="1"/>
  <c r="Q4468" i="1"/>
  <c r="P4468" i="1"/>
  <c r="M4468" i="1"/>
  <c r="J4468" i="1"/>
  <c r="I4468" i="1"/>
  <c r="I4481" i="1" s="1"/>
  <c r="F4468" i="1"/>
  <c r="P4467" i="1"/>
  <c r="M4467" i="1"/>
  <c r="Q4467" i="1" s="1"/>
  <c r="I4467" i="1"/>
  <c r="F4467" i="1"/>
  <c r="J4467" i="1" s="1"/>
  <c r="Q4466" i="1"/>
  <c r="P4466" i="1"/>
  <c r="M4466" i="1"/>
  <c r="I4466" i="1"/>
  <c r="J4466" i="1" s="1"/>
  <c r="F4466" i="1"/>
  <c r="P4465" i="1"/>
  <c r="P4481" i="1" s="1"/>
  <c r="M4465" i="1"/>
  <c r="M4481" i="1" s="1"/>
  <c r="I4465" i="1"/>
  <c r="F4465" i="1"/>
  <c r="J4465" i="1" s="1"/>
  <c r="Q4464" i="1"/>
  <c r="P4464" i="1"/>
  <c r="M4464" i="1"/>
  <c r="J4464" i="1"/>
  <c r="I4464" i="1"/>
  <c r="I4475" i="1" s="1"/>
  <c r="F4464" i="1"/>
  <c r="P4463" i="1"/>
  <c r="M4463" i="1"/>
  <c r="Q4463" i="1" s="1"/>
  <c r="I4463" i="1"/>
  <c r="F4463" i="1"/>
  <c r="F4475" i="1" s="1"/>
  <c r="Q4462" i="1"/>
  <c r="P4462" i="1"/>
  <c r="P4475" i="1" s="1"/>
  <c r="M4462" i="1"/>
  <c r="I4462" i="1"/>
  <c r="J4462" i="1" s="1"/>
  <c r="F4462" i="1"/>
  <c r="P4454" i="1"/>
  <c r="O4454" i="1"/>
  <c r="L4454" i="1"/>
  <c r="K4454" i="1"/>
  <c r="I4454" i="1"/>
  <c r="H4454" i="1"/>
  <c r="G4454" i="1"/>
  <c r="E4454" i="1"/>
  <c r="D4454" i="1"/>
  <c r="Q4452" i="1"/>
  <c r="M4452" i="1"/>
  <c r="J4452" i="1"/>
  <c r="N4452" i="1" s="1"/>
  <c r="F4452" i="1"/>
  <c r="Q4451" i="1"/>
  <c r="M4451" i="1"/>
  <c r="J4451" i="1"/>
  <c r="N4451" i="1" s="1"/>
  <c r="F4451" i="1"/>
  <c r="Q4450" i="1"/>
  <c r="N4450" i="1"/>
  <c r="M4450" i="1"/>
  <c r="J4450" i="1"/>
  <c r="F4450" i="1"/>
  <c r="P4448" i="1"/>
  <c r="O4448" i="1"/>
  <c r="L4448" i="1"/>
  <c r="K4448" i="1"/>
  <c r="I4448" i="1"/>
  <c r="H4448" i="1"/>
  <c r="G4448" i="1"/>
  <c r="E4448" i="1"/>
  <c r="D4448" i="1"/>
  <c r="Q4446" i="1"/>
  <c r="M4446" i="1"/>
  <c r="J4446" i="1"/>
  <c r="N4446" i="1" s="1"/>
  <c r="F4446" i="1"/>
  <c r="Q4445" i="1"/>
  <c r="N4445" i="1"/>
  <c r="M4445" i="1"/>
  <c r="J4445" i="1"/>
  <c r="F4445" i="1"/>
  <c r="Q4444" i="1"/>
  <c r="N4444" i="1"/>
  <c r="M4444" i="1"/>
  <c r="J4444" i="1"/>
  <c r="F4444" i="1"/>
  <c r="Q4443" i="1"/>
  <c r="M4443" i="1"/>
  <c r="J4443" i="1"/>
  <c r="N4443" i="1" s="1"/>
  <c r="F4443" i="1"/>
  <c r="Q4442" i="1"/>
  <c r="M4442" i="1"/>
  <c r="M4448" i="1" s="1"/>
  <c r="J4442" i="1"/>
  <c r="N4442" i="1" s="1"/>
  <c r="F4442" i="1"/>
  <c r="Q4441" i="1"/>
  <c r="M4441" i="1"/>
  <c r="N4441" i="1" s="1"/>
  <c r="J4441" i="1"/>
  <c r="F4441" i="1"/>
  <c r="Q4440" i="1"/>
  <c r="N4440" i="1"/>
  <c r="M4440" i="1"/>
  <c r="J4440" i="1"/>
  <c r="F4440" i="1"/>
  <c r="Q4439" i="1"/>
  <c r="M4439" i="1"/>
  <c r="J4439" i="1"/>
  <c r="N4439" i="1" s="1"/>
  <c r="F4439" i="1"/>
  <c r="Q4438" i="1"/>
  <c r="Q4454" i="1" s="1"/>
  <c r="M4438" i="1"/>
  <c r="M4454" i="1" s="1"/>
  <c r="J4438" i="1"/>
  <c r="N4438" i="1" s="1"/>
  <c r="F4438" i="1"/>
  <c r="F4454" i="1" s="1"/>
  <c r="Q4437" i="1"/>
  <c r="N4437" i="1"/>
  <c r="M4437" i="1"/>
  <c r="J4437" i="1"/>
  <c r="F4437" i="1"/>
  <c r="Q4436" i="1"/>
  <c r="N4436" i="1"/>
  <c r="M4436" i="1"/>
  <c r="J4436" i="1"/>
  <c r="F4436" i="1"/>
  <c r="Q4435" i="1"/>
  <c r="Q4448" i="1" s="1"/>
  <c r="M4435" i="1"/>
  <c r="J4435" i="1"/>
  <c r="N4435" i="1" s="1"/>
  <c r="N4448" i="1" s="1"/>
  <c r="F4435" i="1"/>
  <c r="F4448" i="1" s="1"/>
  <c r="O4427" i="1"/>
  <c r="N4427" i="1"/>
  <c r="L4427" i="1"/>
  <c r="K4427" i="1"/>
  <c r="H4427" i="1"/>
  <c r="G4427" i="1"/>
  <c r="E4427" i="1"/>
  <c r="D4427" i="1"/>
  <c r="Q4425" i="1"/>
  <c r="P4425" i="1"/>
  <c r="M4425" i="1"/>
  <c r="J4425" i="1"/>
  <c r="I4425" i="1"/>
  <c r="F4425" i="1"/>
  <c r="P4424" i="1"/>
  <c r="M4424" i="1"/>
  <c r="Q4424" i="1" s="1"/>
  <c r="I4424" i="1"/>
  <c r="F4424" i="1"/>
  <c r="J4424" i="1" s="1"/>
  <c r="Q4423" i="1"/>
  <c r="P4423" i="1"/>
  <c r="M4423" i="1"/>
  <c r="I4423" i="1"/>
  <c r="J4423" i="1" s="1"/>
  <c r="F4423" i="1"/>
  <c r="O4421" i="1"/>
  <c r="N4421" i="1"/>
  <c r="L4421" i="1"/>
  <c r="K4421" i="1"/>
  <c r="H4421" i="1"/>
  <c r="G4421" i="1"/>
  <c r="E4421" i="1"/>
  <c r="D4421" i="1"/>
  <c r="Q4419" i="1"/>
  <c r="P4419" i="1"/>
  <c r="M4419" i="1"/>
  <c r="J4419" i="1"/>
  <c r="I4419" i="1"/>
  <c r="F4419" i="1"/>
  <c r="P4418" i="1"/>
  <c r="M4418" i="1"/>
  <c r="Q4418" i="1" s="1"/>
  <c r="I4418" i="1"/>
  <c r="F4418" i="1"/>
  <c r="J4418" i="1" s="1"/>
  <c r="Q4417" i="1"/>
  <c r="P4417" i="1"/>
  <c r="M4417" i="1"/>
  <c r="I4417" i="1"/>
  <c r="J4417" i="1" s="1"/>
  <c r="F4417" i="1"/>
  <c r="P4416" i="1"/>
  <c r="M4416" i="1"/>
  <c r="Q4416" i="1" s="1"/>
  <c r="I4416" i="1"/>
  <c r="F4416" i="1"/>
  <c r="J4416" i="1" s="1"/>
  <c r="Q4415" i="1"/>
  <c r="P4415" i="1"/>
  <c r="M4415" i="1"/>
  <c r="J4415" i="1"/>
  <c r="I4415" i="1"/>
  <c r="F4415" i="1"/>
  <c r="P4414" i="1"/>
  <c r="M4414" i="1"/>
  <c r="Q4414" i="1" s="1"/>
  <c r="I4414" i="1"/>
  <c r="F4414" i="1"/>
  <c r="J4414" i="1" s="1"/>
  <c r="Q4413" i="1"/>
  <c r="P4413" i="1"/>
  <c r="M4413" i="1"/>
  <c r="I4413" i="1"/>
  <c r="J4413" i="1" s="1"/>
  <c r="F4413" i="1"/>
  <c r="P4412" i="1"/>
  <c r="P4427" i="1" s="1"/>
  <c r="M4412" i="1"/>
  <c r="Q4412" i="1" s="1"/>
  <c r="I4412" i="1"/>
  <c r="F4412" i="1"/>
  <c r="J4412" i="1" s="1"/>
  <c r="Q4411" i="1"/>
  <c r="P4411" i="1"/>
  <c r="M4411" i="1"/>
  <c r="M4427" i="1" s="1"/>
  <c r="J4411" i="1"/>
  <c r="I4411" i="1"/>
  <c r="I4427" i="1" s="1"/>
  <c r="F4411" i="1"/>
  <c r="F4427" i="1" s="1"/>
  <c r="P4410" i="1"/>
  <c r="M4410" i="1"/>
  <c r="Q4410" i="1" s="1"/>
  <c r="I4410" i="1"/>
  <c r="F4410" i="1"/>
  <c r="J4410" i="1" s="1"/>
  <c r="Q4409" i="1"/>
  <c r="P4409" i="1"/>
  <c r="M4409" i="1"/>
  <c r="I4409" i="1"/>
  <c r="J4409" i="1" s="1"/>
  <c r="F4409" i="1"/>
  <c r="P4408" i="1"/>
  <c r="P4421" i="1" s="1"/>
  <c r="M4408" i="1"/>
  <c r="M4421" i="1" s="1"/>
  <c r="I4408" i="1"/>
  <c r="I4421" i="1" s="1"/>
  <c r="F4408" i="1"/>
  <c r="F4421" i="1" s="1"/>
  <c r="P4400" i="1"/>
  <c r="O4400" i="1"/>
  <c r="L4400" i="1"/>
  <c r="K4400" i="1"/>
  <c r="I4400" i="1"/>
  <c r="H4400" i="1"/>
  <c r="G4400" i="1"/>
  <c r="E4400" i="1"/>
  <c r="D4400" i="1"/>
  <c r="Q4398" i="1"/>
  <c r="M4398" i="1"/>
  <c r="N4398" i="1" s="1"/>
  <c r="J4398" i="1"/>
  <c r="F4398" i="1"/>
  <c r="Q4397" i="1"/>
  <c r="N4397" i="1"/>
  <c r="M4397" i="1"/>
  <c r="J4397" i="1"/>
  <c r="F4397" i="1"/>
  <c r="Q4396" i="1"/>
  <c r="M4396" i="1"/>
  <c r="J4396" i="1"/>
  <c r="N4396" i="1" s="1"/>
  <c r="F4396" i="1"/>
  <c r="P4394" i="1"/>
  <c r="O4394" i="1"/>
  <c r="L4394" i="1"/>
  <c r="K4394" i="1"/>
  <c r="I4394" i="1"/>
  <c r="H4394" i="1"/>
  <c r="G4394" i="1"/>
  <c r="E4394" i="1"/>
  <c r="D4394" i="1"/>
  <c r="Q4392" i="1"/>
  <c r="N4392" i="1"/>
  <c r="M4392" i="1"/>
  <c r="J4392" i="1"/>
  <c r="F4392" i="1"/>
  <c r="Q4391" i="1"/>
  <c r="M4391" i="1"/>
  <c r="J4391" i="1"/>
  <c r="N4391" i="1" s="1"/>
  <c r="F4391" i="1"/>
  <c r="Q4390" i="1"/>
  <c r="M4390" i="1"/>
  <c r="J4390" i="1"/>
  <c r="N4390" i="1" s="1"/>
  <c r="F4390" i="1"/>
  <c r="Q4389" i="1"/>
  <c r="N4389" i="1"/>
  <c r="M4389" i="1"/>
  <c r="J4389" i="1"/>
  <c r="F4389" i="1"/>
  <c r="Q4388" i="1"/>
  <c r="N4388" i="1"/>
  <c r="M4388" i="1"/>
  <c r="J4388" i="1"/>
  <c r="F4388" i="1"/>
  <c r="F4400" i="1" s="1"/>
  <c r="Q4387" i="1"/>
  <c r="M4387" i="1"/>
  <c r="J4387" i="1"/>
  <c r="N4387" i="1" s="1"/>
  <c r="F4387" i="1"/>
  <c r="Q4386" i="1"/>
  <c r="M4386" i="1"/>
  <c r="M4400" i="1" s="1"/>
  <c r="J4386" i="1"/>
  <c r="N4386" i="1" s="1"/>
  <c r="F4386" i="1"/>
  <c r="Q4385" i="1"/>
  <c r="M4385" i="1"/>
  <c r="N4385" i="1" s="1"/>
  <c r="J4385" i="1"/>
  <c r="F4385" i="1"/>
  <c r="Q4384" i="1"/>
  <c r="Q4400" i="1" s="1"/>
  <c r="N4384" i="1"/>
  <c r="M4384" i="1"/>
  <c r="J4384" i="1"/>
  <c r="J4400" i="1" s="1"/>
  <c r="F4384" i="1"/>
  <c r="Q4383" i="1"/>
  <c r="M4383" i="1"/>
  <c r="J4383" i="1"/>
  <c r="J4394" i="1" s="1"/>
  <c r="F4383" i="1"/>
  <c r="Q4382" i="1"/>
  <c r="M4382" i="1"/>
  <c r="J4382" i="1"/>
  <c r="N4382" i="1" s="1"/>
  <c r="F4382" i="1"/>
  <c r="Q4381" i="1"/>
  <c r="Q4394" i="1" s="1"/>
  <c r="N4381" i="1"/>
  <c r="M4381" i="1"/>
  <c r="M4394" i="1" s="1"/>
  <c r="J4381" i="1"/>
  <c r="F4381" i="1"/>
  <c r="F4394" i="1" s="1"/>
  <c r="O4373" i="1"/>
  <c r="N4373" i="1"/>
  <c r="L4373" i="1"/>
  <c r="K4373" i="1"/>
  <c r="H4373" i="1"/>
  <c r="G4373" i="1"/>
  <c r="E4373" i="1"/>
  <c r="D4373" i="1"/>
  <c r="P4371" i="1"/>
  <c r="M4371" i="1"/>
  <c r="Q4371" i="1" s="1"/>
  <c r="I4371" i="1"/>
  <c r="F4371" i="1"/>
  <c r="J4371" i="1" s="1"/>
  <c r="Q4370" i="1"/>
  <c r="P4370" i="1"/>
  <c r="M4370" i="1"/>
  <c r="I4370" i="1"/>
  <c r="J4370" i="1" s="1"/>
  <c r="F4370" i="1"/>
  <c r="P4369" i="1"/>
  <c r="M4369" i="1"/>
  <c r="Q4369" i="1" s="1"/>
  <c r="I4369" i="1"/>
  <c r="F4369" i="1"/>
  <c r="J4369" i="1" s="1"/>
  <c r="O4367" i="1"/>
  <c r="N4367" i="1"/>
  <c r="L4367" i="1"/>
  <c r="K4367" i="1"/>
  <c r="H4367" i="1"/>
  <c r="G4367" i="1"/>
  <c r="E4367" i="1"/>
  <c r="D4367" i="1"/>
  <c r="P4365" i="1"/>
  <c r="M4365" i="1"/>
  <c r="Q4365" i="1" s="1"/>
  <c r="I4365" i="1"/>
  <c r="F4365" i="1"/>
  <c r="J4365" i="1" s="1"/>
  <c r="Q4364" i="1"/>
  <c r="P4364" i="1"/>
  <c r="M4364" i="1"/>
  <c r="I4364" i="1"/>
  <c r="J4364" i="1" s="1"/>
  <c r="F4364" i="1"/>
  <c r="P4363" i="1"/>
  <c r="M4363" i="1"/>
  <c r="Q4363" i="1" s="1"/>
  <c r="I4363" i="1"/>
  <c r="F4363" i="1"/>
  <c r="J4363" i="1" s="1"/>
  <c r="Q4362" i="1"/>
  <c r="P4362" i="1"/>
  <c r="M4362" i="1"/>
  <c r="J4362" i="1"/>
  <c r="I4362" i="1"/>
  <c r="F4362" i="1"/>
  <c r="P4361" i="1"/>
  <c r="M4361" i="1"/>
  <c r="Q4361" i="1" s="1"/>
  <c r="I4361" i="1"/>
  <c r="F4361" i="1"/>
  <c r="J4361" i="1" s="1"/>
  <c r="Q4360" i="1"/>
  <c r="P4360" i="1"/>
  <c r="M4360" i="1"/>
  <c r="I4360" i="1"/>
  <c r="J4360" i="1" s="1"/>
  <c r="F4360" i="1"/>
  <c r="P4359" i="1"/>
  <c r="M4359" i="1"/>
  <c r="M4373" i="1" s="1"/>
  <c r="I4359" i="1"/>
  <c r="F4359" i="1"/>
  <c r="J4359" i="1" s="1"/>
  <c r="Q4358" i="1"/>
  <c r="P4358" i="1"/>
  <c r="M4358" i="1"/>
  <c r="J4358" i="1"/>
  <c r="I4358" i="1"/>
  <c r="F4358" i="1"/>
  <c r="P4357" i="1"/>
  <c r="P4373" i="1" s="1"/>
  <c r="M4357" i="1"/>
  <c r="Q4357" i="1" s="1"/>
  <c r="I4357" i="1"/>
  <c r="I4373" i="1" s="1"/>
  <c r="F4357" i="1"/>
  <c r="J4357" i="1" s="1"/>
  <c r="Q4356" i="1"/>
  <c r="P4356" i="1"/>
  <c r="M4356" i="1"/>
  <c r="I4356" i="1"/>
  <c r="J4356" i="1" s="1"/>
  <c r="F4356" i="1"/>
  <c r="P4355" i="1"/>
  <c r="M4355" i="1"/>
  <c r="M4367" i="1" s="1"/>
  <c r="I4355" i="1"/>
  <c r="F4355" i="1"/>
  <c r="J4355" i="1" s="1"/>
  <c r="Q4354" i="1"/>
  <c r="P4354" i="1"/>
  <c r="P4367" i="1" s="1"/>
  <c r="M4354" i="1"/>
  <c r="J4354" i="1"/>
  <c r="I4354" i="1"/>
  <c r="I4367" i="1" s="1"/>
  <c r="F4354" i="1"/>
  <c r="P4346" i="1"/>
  <c r="O4346" i="1"/>
  <c r="L4346" i="1"/>
  <c r="K4346" i="1"/>
  <c r="I4346" i="1"/>
  <c r="H4346" i="1"/>
  <c r="G4346" i="1"/>
  <c r="E4346" i="1"/>
  <c r="D4346" i="1"/>
  <c r="Q4344" i="1"/>
  <c r="M4344" i="1"/>
  <c r="J4344" i="1"/>
  <c r="N4344" i="1" s="1"/>
  <c r="F4344" i="1"/>
  <c r="Q4343" i="1"/>
  <c r="M4343" i="1"/>
  <c r="J4343" i="1"/>
  <c r="N4343" i="1" s="1"/>
  <c r="F4343" i="1"/>
  <c r="Q4342" i="1"/>
  <c r="M4342" i="1"/>
  <c r="N4342" i="1" s="1"/>
  <c r="J4342" i="1"/>
  <c r="F4342" i="1"/>
  <c r="P4340" i="1"/>
  <c r="O4340" i="1"/>
  <c r="L4340" i="1"/>
  <c r="K4340" i="1"/>
  <c r="I4340" i="1"/>
  <c r="H4340" i="1"/>
  <c r="G4340" i="1"/>
  <c r="E4340" i="1"/>
  <c r="D4340" i="1"/>
  <c r="Q4338" i="1"/>
  <c r="M4338" i="1"/>
  <c r="J4338" i="1"/>
  <c r="N4338" i="1" s="1"/>
  <c r="F4338" i="1"/>
  <c r="Q4337" i="1"/>
  <c r="M4337" i="1"/>
  <c r="J4337" i="1"/>
  <c r="N4337" i="1" s="1"/>
  <c r="F4337" i="1"/>
  <c r="Q4336" i="1"/>
  <c r="N4336" i="1"/>
  <c r="M4336" i="1"/>
  <c r="J4336" i="1"/>
  <c r="F4336" i="1"/>
  <c r="Q4335" i="1"/>
  <c r="M4335" i="1"/>
  <c r="J4335" i="1"/>
  <c r="N4335" i="1" s="1"/>
  <c r="F4335" i="1"/>
  <c r="Q4334" i="1"/>
  <c r="M4334" i="1"/>
  <c r="J4334" i="1"/>
  <c r="N4334" i="1" s="1"/>
  <c r="F4334" i="1"/>
  <c r="Q4333" i="1"/>
  <c r="N4333" i="1"/>
  <c r="M4333" i="1"/>
  <c r="J4333" i="1"/>
  <c r="F4333" i="1"/>
  <c r="Q4332" i="1"/>
  <c r="N4332" i="1"/>
  <c r="M4332" i="1"/>
  <c r="J4332" i="1"/>
  <c r="F4332" i="1"/>
  <c r="Q4331" i="1"/>
  <c r="M4331" i="1"/>
  <c r="J4331" i="1"/>
  <c r="N4331" i="1" s="1"/>
  <c r="F4331" i="1"/>
  <c r="Q4330" i="1"/>
  <c r="Q4346" i="1" s="1"/>
  <c r="M4330" i="1"/>
  <c r="M4346" i="1" s="1"/>
  <c r="J4330" i="1"/>
  <c r="J4346" i="1" s="1"/>
  <c r="F4330" i="1"/>
  <c r="F4346" i="1" s="1"/>
  <c r="Q4329" i="1"/>
  <c r="M4329" i="1"/>
  <c r="N4329" i="1" s="1"/>
  <c r="J4329" i="1"/>
  <c r="F4329" i="1"/>
  <c r="Q4328" i="1"/>
  <c r="Q4340" i="1" s="1"/>
  <c r="N4328" i="1"/>
  <c r="M4328" i="1"/>
  <c r="J4328" i="1"/>
  <c r="F4328" i="1"/>
  <c r="Q4327" i="1"/>
  <c r="M4327" i="1"/>
  <c r="M4340" i="1" s="1"/>
  <c r="J4327" i="1"/>
  <c r="N4327" i="1" s="1"/>
  <c r="F4327" i="1"/>
  <c r="F4340" i="1" s="1"/>
  <c r="O4319" i="1"/>
  <c r="N4319" i="1"/>
  <c r="L4319" i="1"/>
  <c r="K4319" i="1"/>
  <c r="H4319" i="1"/>
  <c r="G4319" i="1"/>
  <c r="E4319" i="1"/>
  <c r="D4319" i="1"/>
  <c r="Q4317" i="1"/>
  <c r="P4317" i="1"/>
  <c r="M4317" i="1"/>
  <c r="I4317" i="1"/>
  <c r="J4317" i="1" s="1"/>
  <c r="F4317" i="1"/>
  <c r="P4316" i="1"/>
  <c r="M4316" i="1"/>
  <c r="Q4316" i="1" s="1"/>
  <c r="I4316" i="1"/>
  <c r="F4316" i="1"/>
  <c r="J4316" i="1" s="1"/>
  <c r="Q4315" i="1"/>
  <c r="P4315" i="1"/>
  <c r="M4315" i="1"/>
  <c r="J4315" i="1"/>
  <c r="I4315" i="1"/>
  <c r="F4315" i="1"/>
  <c r="O4313" i="1"/>
  <c r="N4313" i="1"/>
  <c r="L4313" i="1"/>
  <c r="K4313" i="1"/>
  <c r="H4313" i="1"/>
  <c r="G4313" i="1"/>
  <c r="E4313" i="1"/>
  <c r="D4313" i="1"/>
  <c r="Q4311" i="1"/>
  <c r="P4311" i="1"/>
  <c r="M4311" i="1"/>
  <c r="I4311" i="1"/>
  <c r="J4311" i="1" s="1"/>
  <c r="F4311" i="1"/>
  <c r="P4310" i="1"/>
  <c r="M4310" i="1"/>
  <c r="Q4310" i="1" s="1"/>
  <c r="I4310" i="1"/>
  <c r="F4310" i="1"/>
  <c r="J4310" i="1" s="1"/>
  <c r="Q4309" i="1"/>
  <c r="P4309" i="1"/>
  <c r="M4309" i="1"/>
  <c r="J4309" i="1"/>
  <c r="I4309" i="1"/>
  <c r="F4309" i="1"/>
  <c r="P4308" i="1"/>
  <c r="M4308" i="1"/>
  <c r="Q4308" i="1" s="1"/>
  <c r="I4308" i="1"/>
  <c r="F4308" i="1"/>
  <c r="J4308" i="1" s="1"/>
  <c r="Q4307" i="1"/>
  <c r="P4307" i="1"/>
  <c r="M4307" i="1"/>
  <c r="I4307" i="1"/>
  <c r="J4307" i="1" s="1"/>
  <c r="F4307" i="1"/>
  <c r="P4306" i="1"/>
  <c r="M4306" i="1"/>
  <c r="Q4306" i="1" s="1"/>
  <c r="I4306" i="1"/>
  <c r="F4306" i="1"/>
  <c r="J4306" i="1" s="1"/>
  <c r="Q4305" i="1"/>
  <c r="P4305" i="1"/>
  <c r="M4305" i="1"/>
  <c r="J4305" i="1"/>
  <c r="I4305" i="1"/>
  <c r="F4305" i="1"/>
  <c r="P4304" i="1"/>
  <c r="M4304" i="1"/>
  <c r="Q4304" i="1" s="1"/>
  <c r="I4304" i="1"/>
  <c r="F4304" i="1"/>
  <c r="J4304" i="1" s="1"/>
  <c r="Q4303" i="1"/>
  <c r="P4303" i="1"/>
  <c r="P4319" i="1" s="1"/>
  <c r="M4303" i="1"/>
  <c r="M4319" i="1" s="1"/>
  <c r="I4303" i="1"/>
  <c r="I4319" i="1" s="1"/>
  <c r="F4303" i="1"/>
  <c r="F4319" i="1" s="1"/>
  <c r="P4302" i="1"/>
  <c r="M4302" i="1"/>
  <c r="Q4302" i="1" s="1"/>
  <c r="I4302" i="1"/>
  <c r="F4302" i="1"/>
  <c r="J4302" i="1" s="1"/>
  <c r="Q4301" i="1"/>
  <c r="P4301" i="1"/>
  <c r="M4301" i="1"/>
  <c r="J4301" i="1"/>
  <c r="I4301" i="1"/>
  <c r="F4301" i="1"/>
  <c r="P4300" i="1"/>
  <c r="P4313" i="1" s="1"/>
  <c r="M4300" i="1"/>
  <c r="Q4300" i="1" s="1"/>
  <c r="I4300" i="1"/>
  <c r="I4313" i="1" s="1"/>
  <c r="F4300" i="1"/>
  <c r="F4313" i="1" s="1"/>
  <c r="P4292" i="1"/>
  <c r="O4292" i="1"/>
  <c r="L4292" i="1"/>
  <c r="K4292" i="1"/>
  <c r="I4292" i="1"/>
  <c r="H4292" i="1"/>
  <c r="G4292" i="1"/>
  <c r="E4292" i="1"/>
  <c r="D4292" i="1"/>
  <c r="Q4290" i="1"/>
  <c r="N4290" i="1"/>
  <c r="M4290" i="1"/>
  <c r="J4290" i="1"/>
  <c r="F4290" i="1"/>
  <c r="Q4289" i="1"/>
  <c r="N4289" i="1"/>
  <c r="M4289" i="1"/>
  <c r="J4289" i="1"/>
  <c r="F4289" i="1"/>
  <c r="Q4288" i="1"/>
  <c r="M4288" i="1"/>
  <c r="J4288" i="1"/>
  <c r="N4288" i="1" s="1"/>
  <c r="F4288" i="1"/>
  <c r="P4286" i="1"/>
  <c r="O4286" i="1"/>
  <c r="L4286" i="1"/>
  <c r="K4286" i="1"/>
  <c r="I4286" i="1"/>
  <c r="H4286" i="1"/>
  <c r="G4286" i="1"/>
  <c r="E4286" i="1"/>
  <c r="D4286" i="1"/>
  <c r="Q4284" i="1"/>
  <c r="N4284" i="1"/>
  <c r="M4284" i="1"/>
  <c r="J4284" i="1"/>
  <c r="F4284" i="1"/>
  <c r="Q4283" i="1"/>
  <c r="M4283" i="1"/>
  <c r="J4283" i="1"/>
  <c r="N4283" i="1" s="1"/>
  <c r="F4283" i="1"/>
  <c r="Q4282" i="1"/>
  <c r="M4282" i="1"/>
  <c r="J4282" i="1"/>
  <c r="N4282" i="1" s="1"/>
  <c r="F4282" i="1"/>
  <c r="Q4281" i="1"/>
  <c r="M4281" i="1"/>
  <c r="N4281" i="1" s="1"/>
  <c r="J4281" i="1"/>
  <c r="F4281" i="1"/>
  <c r="Q4280" i="1"/>
  <c r="Q4292" i="1" s="1"/>
  <c r="N4280" i="1"/>
  <c r="M4280" i="1"/>
  <c r="J4280" i="1"/>
  <c r="F4280" i="1"/>
  <c r="Q4279" i="1"/>
  <c r="M4279" i="1"/>
  <c r="J4279" i="1"/>
  <c r="N4279" i="1" s="1"/>
  <c r="F4279" i="1"/>
  <c r="Q4278" i="1"/>
  <c r="M4278" i="1"/>
  <c r="J4278" i="1"/>
  <c r="N4278" i="1" s="1"/>
  <c r="F4278" i="1"/>
  <c r="Q4277" i="1"/>
  <c r="N4277" i="1"/>
  <c r="M4277" i="1"/>
  <c r="J4277" i="1"/>
  <c r="F4277" i="1"/>
  <c r="Q4276" i="1"/>
  <c r="N4276" i="1"/>
  <c r="M4276" i="1"/>
  <c r="M4292" i="1" s="1"/>
  <c r="J4276" i="1"/>
  <c r="F4276" i="1"/>
  <c r="F4286" i="1" s="1"/>
  <c r="Q4275" i="1"/>
  <c r="M4275" i="1"/>
  <c r="J4275" i="1"/>
  <c r="N4275" i="1" s="1"/>
  <c r="F4275" i="1"/>
  <c r="Q4274" i="1"/>
  <c r="M4274" i="1"/>
  <c r="J4274" i="1"/>
  <c r="N4274" i="1" s="1"/>
  <c r="F4274" i="1"/>
  <c r="Q4273" i="1"/>
  <c r="Q4286" i="1" s="1"/>
  <c r="M4273" i="1"/>
  <c r="M4286" i="1" s="1"/>
  <c r="J4273" i="1"/>
  <c r="J4286" i="1" s="1"/>
  <c r="F4273" i="1"/>
  <c r="O4265" i="1"/>
  <c r="N4265" i="1"/>
  <c r="L4265" i="1"/>
  <c r="K4265" i="1"/>
  <c r="H4265" i="1"/>
  <c r="G4265" i="1"/>
  <c r="E4265" i="1"/>
  <c r="D4265" i="1"/>
  <c r="P4263" i="1"/>
  <c r="M4263" i="1"/>
  <c r="Q4263" i="1" s="1"/>
  <c r="I4263" i="1"/>
  <c r="F4263" i="1"/>
  <c r="J4263" i="1" s="1"/>
  <c r="Q4262" i="1"/>
  <c r="P4262" i="1"/>
  <c r="M4262" i="1"/>
  <c r="J4262" i="1"/>
  <c r="I4262" i="1"/>
  <c r="F4262" i="1"/>
  <c r="P4261" i="1"/>
  <c r="M4261" i="1"/>
  <c r="Q4261" i="1" s="1"/>
  <c r="I4261" i="1"/>
  <c r="F4261" i="1"/>
  <c r="J4261" i="1" s="1"/>
  <c r="O4259" i="1"/>
  <c r="N4259" i="1"/>
  <c r="L4259" i="1"/>
  <c r="K4259" i="1"/>
  <c r="H4259" i="1"/>
  <c r="G4259" i="1"/>
  <c r="E4259" i="1"/>
  <c r="D4259" i="1"/>
  <c r="P4257" i="1"/>
  <c r="M4257" i="1"/>
  <c r="Q4257" i="1" s="1"/>
  <c r="I4257" i="1"/>
  <c r="F4257" i="1"/>
  <c r="J4257" i="1" s="1"/>
  <c r="Q4256" i="1"/>
  <c r="P4256" i="1"/>
  <c r="M4256" i="1"/>
  <c r="J4256" i="1"/>
  <c r="I4256" i="1"/>
  <c r="F4256" i="1"/>
  <c r="P4255" i="1"/>
  <c r="M4255" i="1"/>
  <c r="Q4255" i="1" s="1"/>
  <c r="I4255" i="1"/>
  <c r="F4255" i="1"/>
  <c r="J4255" i="1" s="1"/>
  <c r="Q4254" i="1"/>
  <c r="P4254" i="1"/>
  <c r="M4254" i="1"/>
  <c r="I4254" i="1"/>
  <c r="J4254" i="1" s="1"/>
  <c r="F4254" i="1"/>
  <c r="P4253" i="1"/>
  <c r="M4253" i="1"/>
  <c r="Q4253" i="1" s="1"/>
  <c r="I4253" i="1"/>
  <c r="F4253" i="1"/>
  <c r="J4253" i="1" s="1"/>
  <c r="Q4252" i="1"/>
  <c r="P4252" i="1"/>
  <c r="M4252" i="1"/>
  <c r="J4252" i="1"/>
  <c r="I4252" i="1"/>
  <c r="I4265" i="1" s="1"/>
  <c r="F4252" i="1"/>
  <c r="P4251" i="1"/>
  <c r="M4251" i="1"/>
  <c r="Q4251" i="1" s="1"/>
  <c r="I4251" i="1"/>
  <c r="F4251" i="1"/>
  <c r="J4251" i="1" s="1"/>
  <c r="Q4250" i="1"/>
  <c r="P4250" i="1"/>
  <c r="M4250" i="1"/>
  <c r="I4250" i="1"/>
  <c r="J4250" i="1" s="1"/>
  <c r="F4250" i="1"/>
  <c r="P4249" i="1"/>
  <c r="P4265" i="1" s="1"/>
  <c r="M4249" i="1"/>
  <c r="M4265" i="1" s="1"/>
  <c r="I4249" i="1"/>
  <c r="F4249" i="1"/>
  <c r="J4249" i="1" s="1"/>
  <c r="Q4248" i="1"/>
  <c r="P4248" i="1"/>
  <c r="M4248" i="1"/>
  <c r="J4248" i="1"/>
  <c r="I4248" i="1"/>
  <c r="I4259" i="1" s="1"/>
  <c r="F4248" i="1"/>
  <c r="P4247" i="1"/>
  <c r="M4247" i="1"/>
  <c r="Q4247" i="1" s="1"/>
  <c r="I4247" i="1"/>
  <c r="F4247" i="1"/>
  <c r="J4247" i="1" s="1"/>
  <c r="Q4246" i="1"/>
  <c r="P4246" i="1"/>
  <c r="P4259" i="1" s="1"/>
  <c r="M4246" i="1"/>
  <c r="M4259" i="1" s="1"/>
  <c r="I4246" i="1"/>
  <c r="J4246" i="1" s="1"/>
  <c r="F4246" i="1"/>
  <c r="F4259" i="1" s="1"/>
  <c r="P4238" i="1"/>
  <c r="O4238" i="1"/>
  <c r="L4238" i="1"/>
  <c r="K4238" i="1"/>
  <c r="I4238" i="1"/>
  <c r="H4238" i="1"/>
  <c r="G4238" i="1"/>
  <c r="E4238" i="1"/>
  <c r="D4238" i="1"/>
  <c r="Q4236" i="1"/>
  <c r="M4236" i="1"/>
  <c r="J4236" i="1"/>
  <c r="N4236" i="1" s="1"/>
  <c r="F4236" i="1"/>
  <c r="Q4235" i="1"/>
  <c r="M4235" i="1"/>
  <c r="J4235" i="1"/>
  <c r="N4235" i="1" s="1"/>
  <c r="F4235" i="1"/>
  <c r="Q4234" i="1"/>
  <c r="N4234" i="1"/>
  <c r="M4234" i="1"/>
  <c r="J4234" i="1"/>
  <c r="F4234" i="1"/>
  <c r="P4232" i="1"/>
  <c r="O4232" i="1"/>
  <c r="L4232" i="1"/>
  <c r="K4232" i="1"/>
  <c r="I4232" i="1"/>
  <c r="H4232" i="1"/>
  <c r="G4232" i="1"/>
  <c r="E4232" i="1"/>
  <c r="D4232" i="1"/>
  <c r="Q4230" i="1"/>
  <c r="M4230" i="1"/>
  <c r="J4230" i="1"/>
  <c r="N4230" i="1" s="1"/>
  <c r="F4230" i="1"/>
  <c r="Q4229" i="1"/>
  <c r="N4229" i="1"/>
  <c r="M4229" i="1"/>
  <c r="J4229" i="1"/>
  <c r="F4229" i="1"/>
  <c r="Q4228" i="1"/>
  <c r="N4228" i="1"/>
  <c r="M4228" i="1"/>
  <c r="J4228" i="1"/>
  <c r="F4228" i="1"/>
  <c r="Q4227" i="1"/>
  <c r="M4227" i="1"/>
  <c r="J4227" i="1"/>
  <c r="N4227" i="1" s="1"/>
  <c r="F4227" i="1"/>
  <c r="Q4226" i="1"/>
  <c r="M4226" i="1"/>
  <c r="M4232" i="1" s="1"/>
  <c r="J4226" i="1"/>
  <c r="N4226" i="1" s="1"/>
  <c r="F4226" i="1"/>
  <c r="Q4225" i="1"/>
  <c r="N4225" i="1"/>
  <c r="M4225" i="1"/>
  <c r="J4225" i="1"/>
  <c r="F4225" i="1"/>
  <c r="Q4224" i="1"/>
  <c r="N4224" i="1"/>
  <c r="M4224" i="1"/>
  <c r="J4224" i="1"/>
  <c r="F4224" i="1"/>
  <c r="Q4223" i="1"/>
  <c r="M4223" i="1"/>
  <c r="J4223" i="1"/>
  <c r="N4223" i="1" s="1"/>
  <c r="F4223" i="1"/>
  <c r="Q4222" i="1"/>
  <c r="Q4238" i="1" s="1"/>
  <c r="M4222" i="1"/>
  <c r="M4238" i="1" s="1"/>
  <c r="J4222" i="1"/>
  <c r="N4222" i="1" s="1"/>
  <c r="F4222" i="1"/>
  <c r="F4238" i="1" s="1"/>
  <c r="Q4221" i="1"/>
  <c r="N4221" i="1"/>
  <c r="M4221" i="1"/>
  <c r="J4221" i="1"/>
  <c r="F4221" i="1"/>
  <c r="Q4220" i="1"/>
  <c r="N4220" i="1"/>
  <c r="M4220" i="1"/>
  <c r="J4220" i="1"/>
  <c r="F4220" i="1"/>
  <c r="Q4219" i="1"/>
  <c r="Q4232" i="1" s="1"/>
  <c r="M4219" i="1"/>
  <c r="J4219" i="1"/>
  <c r="N4219" i="1" s="1"/>
  <c r="F4219" i="1"/>
  <c r="F4232" i="1" s="1"/>
  <c r="O4211" i="1"/>
  <c r="N4211" i="1"/>
  <c r="L4211" i="1"/>
  <c r="K4211" i="1"/>
  <c r="H4211" i="1"/>
  <c r="G4211" i="1"/>
  <c r="E4211" i="1"/>
  <c r="D4211" i="1"/>
  <c r="Q4209" i="1"/>
  <c r="P4209" i="1"/>
  <c r="M4209" i="1"/>
  <c r="J4209" i="1"/>
  <c r="I4209" i="1"/>
  <c r="F4209" i="1"/>
  <c r="P4208" i="1"/>
  <c r="M4208" i="1"/>
  <c r="Q4208" i="1" s="1"/>
  <c r="I4208" i="1"/>
  <c r="F4208" i="1"/>
  <c r="J4208" i="1" s="1"/>
  <c r="Q4207" i="1"/>
  <c r="P4207" i="1"/>
  <c r="M4207" i="1"/>
  <c r="J4207" i="1"/>
  <c r="I4207" i="1"/>
  <c r="F4207" i="1"/>
  <c r="O4205" i="1"/>
  <c r="N4205" i="1"/>
  <c r="L4205" i="1"/>
  <c r="K4205" i="1"/>
  <c r="H4205" i="1"/>
  <c r="G4205" i="1"/>
  <c r="E4205" i="1"/>
  <c r="D4205" i="1"/>
  <c r="P4203" i="1"/>
  <c r="M4203" i="1"/>
  <c r="Q4203" i="1" s="1"/>
  <c r="J4203" i="1"/>
  <c r="I4203" i="1"/>
  <c r="F4203" i="1"/>
  <c r="P4202" i="1"/>
  <c r="M4202" i="1"/>
  <c r="Q4202" i="1" s="1"/>
  <c r="I4202" i="1"/>
  <c r="F4202" i="1"/>
  <c r="J4202" i="1" s="1"/>
  <c r="Q4201" i="1"/>
  <c r="P4201" i="1"/>
  <c r="M4201" i="1"/>
  <c r="J4201" i="1"/>
  <c r="I4201" i="1"/>
  <c r="F4201" i="1"/>
  <c r="P4200" i="1"/>
  <c r="M4200" i="1"/>
  <c r="Q4200" i="1" s="1"/>
  <c r="I4200" i="1"/>
  <c r="F4200" i="1"/>
  <c r="J4200" i="1" s="1"/>
  <c r="P4199" i="1"/>
  <c r="M4199" i="1"/>
  <c r="Q4199" i="1" s="1"/>
  <c r="J4199" i="1"/>
  <c r="I4199" i="1"/>
  <c r="F4199" i="1"/>
  <c r="P4198" i="1"/>
  <c r="M4198" i="1"/>
  <c r="Q4198" i="1" s="1"/>
  <c r="I4198" i="1"/>
  <c r="F4198" i="1"/>
  <c r="J4198" i="1" s="1"/>
  <c r="Q4197" i="1"/>
  <c r="P4197" i="1"/>
  <c r="M4197" i="1"/>
  <c r="J4197" i="1"/>
  <c r="I4197" i="1"/>
  <c r="F4197" i="1"/>
  <c r="P4196" i="1"/>
  <c r="P4211" i="1" s="1"/>
  <c r="M4196" i="1"/>
  <c r="Q4196" i="1" s="1"/>
  <c r="I4196" i="1"/>
  <c r="F4196" i="1"/>
  <c r="J4196" i="1" s="1"/>
  <c r="P4195" i="1"/>
  <c r="M4195" i="1"/>
  <c r="M4211" i="1" s="1"/>
  <c r="J4195" i="1"/>
  <c r="I4195" i="1"/>
  <c r="I4211" i="1" s="1"/>
  <c r="F4195" i="1"/>
  <c r="F4211" i="1" s="1"/>
  <c r="P4194" i="1"/>
  <c r="M4194" i="1"/>
  <c r="Q4194" i="1" s="1"/>
  <c r="I4194" i="1"/>
  <c r="F4194" i="1"/>
  <c r="J4194" i="1" s="1"/>
  <c r="Q4193" i="1"/>
  <c r="P4193" i="1"/>
  <c r="M4193" i="1"/>
  <c r="J4193" i="1"/>
  <c r="I4193" i="1"/>
  <c r="F4193" i="1"/>
  <c r="P4192" i="1"/>
  <c r="P4205" i="1" s="1"/>
  <c r="M4192" i="1"/>
  <c r="M4205" i="1" s="1"/>
  <c r="I4192" i="1"/>
  <c r="I4205" i="1" s="1"/>
  <c r="F4192" i="1"/>
  <c r="F4205" i="1" s="1"/>
  <c r="P4184" i="1"/>
  <c r="O4184" i="1"/>
  <c r="L4184" i="1"/>
  <c r="K4184" i="1"/>
  <c r="I4184" i="1"/>
  <c r="H4184" i="1"/>
  <c r="G4184" i="1"/>
  <c r="E4184" i="1"/>
  <c r="D4184" i="1"/>
  <c r="Q4182" i="1"/>
  <c r="M4182" i="1"/>
  <c r="N4182" i="1" s="1"/>
  <c r="J4182" i="1"/>
  <c r="F4182" i="1"/>
  <c r="Q4181" i="1"/>
  <c r="N4181" i="1"/>
  <c r="M4181" i="1"/>
  <c r="J4181" i="1"/>
  <c r="F4181" i="1"/>
  <c r="Q4180" i="1"/>
  <c r="M4180" i="1"/>
  <c r="J4180" i="1"/>
  <c r="N4180" i="1" s="1"/>
  <c r="F4180" i="1"/>
  <c r="P4178" i="1"/>
  <c r="O4178" i="1"/>
  <c r="L4178" i="1"/>
  <c r="K4178" i="1"/>
  <c r="I4178" i="1"/>
  <c r="H4178" i="1"/>
  <c r="G4178" i="1"/>
  <c r="E4178" i="1"/>
  <c r="D4178" i="1"/>
  <c r="Q4176" i="1"/>
  <c r="N4176" i="1"/>
  <c r="M4176" i="1"/>
  <c r="J4176" i="1"/>
  <c r="F4176" i="1"/>
  <c r="Q4175" i="1"/>
  <c r="M4175" i="1"/>
  <c r="J4175" i="1"/>
  <c r="N4175" i="1" s="1"/>
  <c r="F4175" i="1"/>
  <c r="Q4174" i="1"/>
  <c r="M4174" i="1"/>
  <c r="J4174" i="1"/>
  <c r="N4174" i="1" s="1"/>
  <c r="F4174" i="1"/>
  <c r="Q4173" i="1"/>
  <c r="N4173" i="1"/>
  <c r="M4173" i="1"/>
  <c r="J4173" i="1"/>
  <c r="F4173" i="1"/>
  <c r="Q4172" i="1"/>
  <c r="M4172" i="1"/>
  <c r="J4172" i="1"/>
  <c r="N4172" i="1" s="1"/>
  <c r="F4172" i="1"/>
  <c r="F4184" i="1" s="1"/>
  <c r="Q4171" i="1"/>
  <c r="M4171" i="1"/>
  <c r="J4171" i="1"/>
  <c r="N4171" i="1" s="1"/>
  <c r="F4171" i="1"/>
  <c r="Q4170" i="1"/>
  <c r="M4170" i="1"/>
  <c r="M4184" i="1" s="1"/>
  <c r="J4170" i="1"/>
  <c r="N4170" i="1" s="1"/>
  <c r="F4170" i="1"/>
  <c r="Q4169" i="1"/>
  <c r="M4169" i="1"/>
  <c r="N4169" i="1" s="1"/>
  <c r="J4169" i="1"/>
  <c r="F4169" i="1"/>
  <c r="Q4168" i="1"/>
  <c r="Q4184" i="1" s="1"/>
  <c r="N4168" i="1"/>
  <c r="M4168" i="1"/>
  <c r="J4168" i="1"/>
  <c r="J4184" i="1" s="1"/>
  <c r="F4168" i="1"/>
  <c r="Q4167" i="1"/>
  <c r="M4167" i="1"/>
  <c r="J4167" i="1"/>
  <c r="F4167" i="1"/>
  <c r="Q4166" i="1"/>
  <c r="M4166" i="1"/>
  <c r="J4166" i="1"/>
  <c r="N4166" i="1" s="1"/>
  <c r="F4166" i="1"/>
  <c r="Q4165" i="1"/>
  <c r="N4165" i="1"/>
  <c r="M4165" i="1"/>
  <c r="M4178" i="1" s="1"/>
  <c r="J4165" i="1"/>
  <c r="F4165" i="1"/>
  <c r="O4157" i="1"/>
  <c r="N4157" i="1"/>
  <c r="L4157" i="1"/>
  <c r="K4157" i="1"/>
  <c r="H4157" i="1"/>
  <c r="G4157" i="1"/>
  <c r="F4157" i="1"/>
  <c r="E4157" i="1"/>
  <c r="D4157" i="1"/>
  <c r="P4155" i="1"/>
  <c r="M4155" i="1"/>
  <c r="Q4155" i="1" s="1"/>
  <c r="I4155" i="1"/>
  <c r="F4155" i="1"/>
  <c r="J4155" i="1" s="1"/>
  <c r="Q4154" i="1"/>
  <c r="P4154" i="1"/>
  <c r="M4154" i="1"/>
  <c r="I4154" i="1"/>
  <c r="J4154" i="1" s="1"/>
  <c r="F4154" i="1"/>
  <c r="P4153" i="1"/>
  <c r="M4153" i="1"/>
  <c r="Q4153" i="1" s="1"/>
  <c r="I4153" i="1"/>
  <c r="F4153" i="1"/>
  <c r="J4153" i="1" s="1"/>
  <c r="O4151" i="1"/>
  <c r="N4151" i="1"/>
  <c r="L4151" i="1"/>
  <c r="K4151" i="1"/>
  <c r="H4151" i="1"/>
  <c r="G4151" i="1"/>
  <c r="F4151" i="1"/>
  <c r="E4151" i="1"/>
  <c r="D4151" i="1"/>
  <c r="P4149" i="1"/>
  <c r="M4149" i="1"/>
  <c r="Q4149" i="1" s="1"/>
  <c r="I4149" i="1"/>
  <c r="F4149" i="1"/>
  <c r="J4149" i="1" s="1"/>
  <c r="Q4148" i="1"/>
  <c r="P4148" i="1"/>
  <c r="M4148" i="1"/>
  <c r="I4148" i="1"/>
  <c r="J4148" i="1" s="1"/>
  <c r="F4148" i="1"/>
  <c r="P4147" i="1"/>
  <c r="M4147" i="1"/>
  <c r="Q4147" i="1" s="1"/>
  <c r="I4147" i="1"/>
  <c r="F4147" i="1"/>
  <c r="J4147" i="1" s="1"/>
  <c r="Q4146" i="1"/>
  <c r="P4146" i="1"/>
  <c r="M4146" i="1"/>
  <c r="J4146" i="1"/>
  <c r="I4146" i="1"/>
  <c r="F4146" i="1"/>
  <c r="P4145" i="1"/>
  <c r="M4145" i="1"/>
  <c r="Q4145" i="1" s="1"/>
  <c r="I4145" i="1"/>
  <c r="F4145" i="1"/>
  <c r="J4145" i="1" s="1"/>
  <c r="Q4144" i="1"/>
  <c r="P4144" i="1"/>
  <c r="M4144" i="1"/>
  <c r="I4144" i="1"/>
  <c r="J4144" i="1" s="1"/>
  <c r="F4144" i="1"/>
  <c r="P4143" i="1"/>
  <c r="M4143" i="1"/>
  <c r="M4157" i="1" s="1"/>
  <c r="I4143" i="1"/>
  <c r="F4143" i="1"/>
  <c r="J4143" i="1" s="1"/>
  <c r="Q4142" i="1"/>
  <c r="P4142" i="1"/>
  <c r="M4142" i="1"/>
  <c r="J4142" i="1"/>
  <c r="I4142" i="1"/>
  <c r="F4142" i="1"/>
  <c r="P4141" i="1"/>
  <c r="M4141" i="1"/>
  <c r="Q4141" i="1" s="1"/>
  <c r="I4141" i="1"/>
  <c r="I4157" i="1" s="1"/>
  <c r="F4141" i="1"/>
  <c r="J4141" i="1" s="1"/>
  <c r="Q4140" i="1"/>
  <c r="P4140" i="1"/>
  <c r="M4140" i="1"/>
  <c r="I4140" i="1"/>
  <c r="J4140" i="1" s="1"/>
  <c r="F4140" i="1"/>
  <c r="P4139" i="1"/>
  <c r="M4139" i="1"/>
  <c r="I4139" i="1"/>
  <c r="F4139" i="1"/>
  <c r="J4139" i="1" s="1"/>
  <c r="Q4138" i="1"/>
  <c r="P4138" i="1"/>
  <c r="M4138" i="1"/>
  <c r="I4138" i="1"/>
  <c r="I4151" i="1" s="1"/>
  <c r="F4138" i="1"/>
  <c r="P4130" i="1"/>
  <c r="O4130" i="1"/>
  <c r="L4130" i="1"/>
  <c r="K4130" i="1"/>
  <c r="I4130" i="1"/>
  <c r="H4130" i="1"/>
  <c r="G4130" i="1"/>
  <c r="E4130" i="1"/>
  <c r="D4130" i="1"/>
  <c r="Q4128" i="1"/>
  <c r="M4128" i="1"/>
  <c r="J4128" i="1"/>
  <c r="N4128" i="1" s="1"/>
  <c r="F4128" i="1"/>
  <c r="Q4127" i="1"/>
  <c r="M4127" i="1"/>
  <c r="J4127" i="1"/>
  <c r="F4127" i="1"/>
  <c r="Q4126" i="1"/>
  <c r="M4126" i="1"/>
  <c r="N4126" i="1" s="1"/>
  <c r="J4126" i="1"/>
  <c r="F4126" i="1"/>
  <c r="P4124" i="1"/>
  <c r="O4124" i="1"/>
  <c r="L4124" i="1"/>
  <c r="K4124" i="1"/>
  <c r="I4124" i="1"/>
  <c r="H4124" i="1"/>
  <c r="G4124" i="1"/>
  <c r="E4124" i="1"/>
  <c r="D4124" i="1"/>
  <c r="Q4122" i="1"/>
  <c r="M4122" i="1"/>
  <c r="J4122" i="1"/>
  <c r="N4122" i="1" s="1"/>
  <c r="F4122" i="1"/>
  <c r="Q4121" i="1"/>
  <c r="M4121" i="1"/>
  <c r="N4121" i="1" s="1"/>
  <c r="J4121" i="1"/>
  <c r="F4121" i="1"/>
  <c r="Q4120" i="1"/>
  <c r="N4120" i="1"/>
  <c r="M4120" i="1"/>
  <c r="J4120" i="1"/>
  <c r="F4120" i="1"/>
  <c r="Q4119" i="1"/>
  <c r="M4119" i="1"/>
  <c r="J4119" i="1"/>
  <c r="N4119" i="1" s="1"/>
  <c r="F4119" i="1"/>
  <c r="Q4118" i="1"/>
  <c r="M4118" i="1"/>
  <c r="J4118" i="1"/>
  <c r="N4118" i="1" s="1"/>
  <c r="F4118" i="1"/>
  <c r="Q4117" i="1"/>
  <c r="M4117" i="1"/>
  <c r="N4117" i="1" s="1"/>
  <c r="J4117" i="1"/>
  <c r="F4117" i="1"/>
  <c r="Q4116" i="1"/>
  <c r="N4116" i="1"/>
  <c r="M4116" i="1"/>
  <c r="J4116" i="1"/>
  <c r="F4116" i="1"/>
  <c r="Q4115" i="1"/>
  <c r="M4115" i="1"/>
  <c r="J4115" i="1"/>
  <c r="N4115" i="1" s="1"/>
  <c r="F4115" i="1"/>
  <c r="Q4114" i="1"/>
  <c r="M4114" i="1"/>
  <c r="J4114" i="1"/>
  <c r="F4114" i="1"/>
  <c r="F4130" i="1" s="1"/>
  <c r="Q4113" i="1"/>
  <c r="N4113" i="1"/>
  <c r="M4113" i="1"/>
  <c r="J4113" i="1"/>
  <c r="F4113" i="1"/>
  <c r="Q4112" i="1"/>
  <c r="Q4124" i="1" s="1"/>
  <c r="N4112" i="1"/>
  <c r="M4112" i="1"/>
  <c r="J4112" i="1"/>
  <c r="F4112" i="1"/>
  <c r="Q4111" i="1"/>
  <c r="M4111" i="1"/>
  <c r="J4111" i="1"/>
  <c r="F4111" i="1"/>
  <c r="F4124" i="1" s="1"/>
  <c r="O4103" i="1"/>
  <c r="N4103" i="1"/>
  <c r="L4103" i="1"/>
  <c r="K4103" i="1"/>
  <c r="H4103" i="1"/>
  <c r="G4103" i="1"/>
  <c r="E4103" i="1"/>
  <c r="D4103" i="1"/>
  <c r="Q4101" i="1"/>
  <c r="P4101" i="1"/>
  <c r="M4101" i="1"/>
  <c r="I4101" i="1"/>
  <c r="J4101" i="1" s="1"/>
  <c r="F4101" i="1"/>
  <c r="P4100" i="1"/>
  <c r="M4100" i="1"/>
  <c r="I4100" i="1"/>
  <c r="F4100" i="1"/>
  <c r="J4100" i="1" s="1"/>
  <c r="Q4099" i="1"/>
  <c r="P4099" i="1"/>
  <c r="M4099" i="1"/>
  <c r="I4099" i="1"/>
  <c r="J4099" i="1" s="1"/>
  <c r="F4099" i="1"/>
  <c r="O4097" i="1"/>
  <c r="N4097" i="1"/>
  <c r="L4097" i="1"/>
  <c r="K4097" i="1"/>
  <c r="H4097" i="1"/>
  <c r="G4097" i="1"/>
  <c r="E4097" i="1"/>
  <c r="D4097" i="1"/>
  <c r="Q4095" i="1"/>
  <c r="P4095" i="1"/>
  <c r="M4095" i="1"/>
  <c r="I4095" i="1"/>
  <c r="J4095" i="1" s="1"/>
  <c r="F4095" i="1"/>
  <c r="P4094" i="1"/>
  <c r="M4094" i="1"/>
  <c r="Q4094" i="1" s="1"/>
  <c r="I4094" i="1"/>
  <c r="F4094" i="1"/>
  <c r="J4094" i="1" s="1"/>
  <c r="Q4093" i="1"/>
  <c r="P4093" i="1"/>
  <c r="M4093" i="1"/>
  <c r="I4093" i="1"/>
  <c r="J4093" i="1" s="1"/>
  <c r="F4093" i="1"/>
  <c r="P4092" i="1"/>
  <c r="M4092" i="1"/>
  <c r="Q4092" i="1" s="1"/>
  <c r="I4092" i="1"/>
  <c r="F4092" i="1"/>
  <c r="J4092" i="1" s="1"/>
  <c r="Q4091" i="1"/>
  <c r="P4091" i="1"/>
  <c r="M4091" i="1"/>
  <c r="I4091" i="1"/>
  <c r="J4091" i="1" s="1"/>
  <c r="F4091" i="1"/>
  <c r="P4090" i="1"/>
  <c r="M4090" i="1"/>
  <c r="I4090" i="1"/>
  <c r="F4090" i="1"/>
  <c r="J4090" i="1" s="1"/>
  <c r="Q4089" i="1"/>
  <c r="P4089" i="1"/>
  <c r="M4089" i="1"/>
  <c r="I4089" i="1"/>
  <c r="J4089" i="1" s="1"/>
  <c r="F4089" i="1"/>
  <c r="P4088" i="1"/>
  <c r="M4088" i="1"/>
  <c r="Q4088" i="1" s="1"/>
  <c r="I4088" i="1"/>
  <c r="F4088" i="1"/>
  <c r="J4088" i="1" s="1"/>
  <c r="Q4087" i="1"/>
  <c r="P4087" i="1"/>
  <c r="M4087" i="1"/>
  <c r="I4087" i="1"/>
  <c r="F4087" i="1"/>
  <c r="F4103" i="1" s="1"/>
  <c r="P4086" i="1"/>
  <c r="M4086" i="1"/>
  <c r="I4086" i="1"/>
  <c r="F4086" i="1"/>
  <c r="J4086" i="1" s="1"/>
  <c r="Q4085" i="1"/>
  <c r="P4085" i="1"/>
  <c r="M4085" i="1"/>
  <c r="I4085" i="1"/>
  <c r="J4085" i="1" s="1"/>
  <c r="F4085" i="1"/>
  <c r="P4084" i="1"/>
  <c r="M4084" i="1"/>
  <c r="Q4084" i="1" s="1"/>
  <c r="I4084" i="1"/>
  <c r="F4084" i="1"/>
  <c r="P4076" i="1"/>
  <c r="O4076" i="1"/>
  <c r="L4076" i="1"/>
  <c r="K4076" i="1"/>
  <c r="J4076" i="1"/>
  <c r="I4076" i="1"/>
  <c r="H4076" i="1"/>
  <c r="G4076" i="1"/>
  <c r="E4076" i="1"/>
  <c r="D4076" i="1"/>
  <c r="Q4074" i="1"/>
  <c r="M4074" i="1"/>
  <c r="N4074" i="1" s="1"/>
  <c r="J4074" i="1"/>
  <c r="F4074" i="1"/>
  <c r="Q4073" i="1"/>
  <c r="N4073" i="1"/>
  <c r="M4073" i="1"/>
  <c r="J4073" i="1"/>
  <c r="F4073" i="1"/>
  <c r="Q4072" i="1"/>
  <c r="M4072" i="1"/>
  <c r="J4072" i="1"/>
  <c r="N4072" i="1" s="1"/>
  <c r="F4072" i="1"/>
  <c r="P4070" i="1"/>
  <c r="O4070" i="1"/>
  <c r="L4070" i="1"/>
  <c r="K4070" i="1"/>
  <c r="I4070" i="1"/>
  <c r="H4070" i="1"/>
  <c r="G4070" i="1"/>
  <c r="E4070" i="1"/>
  <c r="D4070" i="1"/>
  <c r="Q4068" i="1"/>
  <c r="N4068" i="1"/>
  <c r="M4068" i="1"/>
  <c r="J4068" i="1"/>
  <c r="F4068" i="1"/>
  <c r="Q4067" i="1"/>
  <c r="M4067" i="1"/>
  <c r="J4067" i="1"/>
  <c r="N4067" i="1" s="1"/>
  <c r="F4067" i="1"/>
  <c r="Q4066" i="1"/>
  <c r="M4066" i="1"/>
  <c r="J4066" i="1"/>
  <c r="N4066" i="1" s="1"/>
  <c r="F4066" i="1"/>
  <c r="Q4065" i="1"/>
  <c r="M4065" i="1"/>
  <c r="N4065" i="1" s="1"/>
  <c r="J4065" i="1"/>
  <c r="F4065" i="1"/>
  <c r="Q4064" i="1"/>
  <c r="Q4076" i="1" s="1"/>
  <c r="N4064" i="1"/>
  <c r="M4064" i="1"/>
  <c r="J4064" i="1"/>
  <c r="F4064" i="1"/>
  <c r="Q4063" i="1"/>
  <c r="M4063" i="1"/>
  <c r="J4063" i="1"/>
  <c r="N4063" i="1" s="1"/>
  <c r="F4063" i="1"/>
  <c r="F4070" i="1" s="1"/>
  <c r="Q4062" i="1"/>
  <c r="M4062" i="1"/>
  <c r="J4062" i="1"/>
  <c r="N4062" i="1" s="1"/>
  <c r="F4062" i="1"/>
  <c r="Q4061" i="1"/>
  <c r="M4061" i="1"/>
  <c r="N4061" i="1" s="1"/>
  <c r="J4061" i="1"/>
  <c r="F4061" i="1"/>
  <c r="Q4060" i="1"/>
  <c r="N4060" i="1"/>
  <c r="M4060" i="1"/>
  <c r="J4060" i="1"/>
  <c r="F4060" i="1"/>
  <c r="Q4059" i="1"/>
  <c r="M4059" i="1"/>
  <c r="J4059" i="1"/>
  <c r="N4059" i="1" s="1"/>
  <c r="F4059" i="1"/>
  <c r="Q4058" i="1"/>
  <c r="M4058" i="1"/>
  <c r="J4058" i="1"/>
  <c r="N4058" i="1" s="1"/>
  <c r="F4058" i="1"/>
  <c r="Q4057" i="1"/>
  <c r="M4057" i="1"/>
  <c r="M4070" i="1" s="1"/>
  <c r="J4057" i="1"/>
  <c r="F4057" i="1"/>
  <c r="O4049" i="1"/>
  <c r="N4049" i="1"/>
  <c r="L4049" i="1"/>
  <c r="K4049" i="1"/>
  <c r="H4049" i="1"/>
  <c r="G4049" i="1"/>
  <c r="E4049" i="1"/>
  <c r="D4049" i="1"/>
  <c r="P4047" i="1"/>
  <c r="M4047" i="1"/>
  <c r="Q4047" i="1" s="1"/>
  <c r="I4047" i="1"/>
  <c r="F4047" i="1"/>
  <c r="J4047" i="1" s="1"/>
  <c r="Q4046" i="1"/>
  <c r="P4046" i="1"/>
  <c r="M4046" i="1"/>
  <c r="I4046" i="1"/>
  <c r="J4046" i="1" s="1"/>
  <c r="F4046" i="1"/>
  <c r="P4045" i="1"/>
  <c r="M4045" i="1"/>
  <c r="Q4045" i="1" s="1"/>
  <c r="I4045" i="1"/>
  <c r="F4045" i="1"/>
  <c r="J4045" i="1" s="1"/>
  <c r="O4043" i="1"/>
  <c r="N4043" i="1"/>
  <c r="L4043" i="1"/>
  <c r="K4043" i="1"/>
  <c r="H4043" i="1"/>
  <c r="G4043" i="1"/>
  <c r="E4043" i="1"/>
  <c r="D4043" i="1"/>
  <c r="P4041" i="1"/>
  <c r="M4041" i="1"/>
  <c r="I4041" i="1"/>
  <c r="F4041" i="1"/>
  <c r="J4041" i="1" s="1"/>
  <c r="Q4040" i="1"/>
  <c r="P4040" i="1"/>
  <c r="M4040" i="1"/>
  <c r="I4040" i="1"/>
  <c r="J4040" i="1" s="1"/>
  <c r="F4040" i="1"/>
  <c r="P4039" i="1"/>
  <c r="M4039" i="1"/>
  <c r="Q4039" i="1" s="1"/>
  <c r="I4039" i="1"/>
  <c r="F4039" i="1"/>
  <c r="J4039" i="1" s="1"/>
  <c r="Q4038" i="1"/>
  <c r="P4038" i="1"/>
  <c r="M4038" i="1"/>
  <c r="I4038" i="1"/>
  <c r="J4038" i="1" s="1"/>
  <c r="F4038" i="1"/>
  <c r="P4037" i="1"/>
  <c r="M4037" i="1"/>
  <c r="I4037" i="1"/>
  <c r="F4037" i="1"/>
  <c r="J4037" i="1" s="1"/>
  <c r="Q4036" i="1"/>
  <c r="P4036" i="1"/>
  <c r="M4036" i="1"/>
  <c r="J4036" i="1"/>
  <c r="I4036" i="1"/>
  <c r="I4049" i="1" s="1"/>
  <c r="F4036" i="1"/>
  <c r="P4035" i="1"/>
  <c r="M4035" i="1"/>
  <c r="Q4035" i="1" s="1"/>
  <c r="I4035" i="1"/>
  <c r="F4035" i="1"/>
  <c r="J4035" i="1" s="1"/>
  <c r="Q4034" i="1"/>
  <c r="P4034" i="1"/>
  <c r="M4034" i="1"/>
  <c r="I4034" i="1"/>
  <c r="J4034" i="1" s="1"/>
  <c r="F4034" i="1"/>
  <c r="P4033" i="1"/>
  <c r="M4033" i="1"/>
  <c r="I4033" i="1"/>
  <c r="F4033" i="1"/>
  <c r="J4033" i="1" s="1"/>
  <c r="J4049" i="1" s="1"/>
  <c r="Q4032" i="1"/>
  <c r="P4032" i="1"/>
  <c r="M4032" i="1"/>
  <c r="J4032" i="1"/>
  <c r="I4032" i="1"/>
  <c r="F4032" i="1"/>
  <c r="P4031" i="1"/>
  <c r="M4031" i="1"/>
  <c r="Q4031" i="1" s="1"/>
  <c r="I4031" i="1"/>
  <c r="F4031" i="1"/>
  <c r="J4031" i="1" s="1"/>
  <c r="Q4030" i="1"/>
  <c r="P4030" i="1"/>
  <c r="P4043" i="1" s="1"/>
  <c r="M4030" i="1"/>
  <c r="I4030" i="1"/>
  <c r="J4030" i="1" s="1"/>
  <c r="F4030" i="1"/>
  <c r="F4043" i="1" s="1"/>
  <c r="P4022" i="1"/>
  <c r="O4022" i="1"/>
  <c r="L4022" i="1"/>
  <c r="K4022" i="1"/>
  <c r="I4022" i="1"/>
  <c r="H4022" i="1"/>
  <c r="G4022" i="1"/>
  <c r="E4022" i="1"/>
  <c r="D4022" i="1"/>
  <c r="Q4020" i="1"/>
  <c r="M4020" i="1"/>
  <c r="J4020" i="1"/>
  <c r="N4020" i="1" s="1"/>
  <c r="F4020" i="1"/>
  <c r="Q4019" i="1"/>
  <c r="M4019" i="1"/>
  <c r="J4019" i="1"/>
  <c r="N4019" i="1" s="1"/>
  <c r="F4019" i="1"/>
  <c r="Q4018" i="1"/>
  <c r="N4018" i="1"/>
  <c r="M4018" i="1"/>
  <c r="J4018" i="1"/>
  <c r="F4018" i="1"/>
  <c r="P4016" i="1"/>
  <c r="O4016" i="1"/>
  <c r="L4016" i="1"/>
  <c r="K4016" i="1"/>
  <c r="I4016" i="1"/>
  <c r="H4016" i="1"/>
  <c r="G4016" i="1"/>
  <c r="E4016" i="1"/>
  <c r="D4016" i="1"/>
  <c r="Q4014" i="1"/>
  <c r="M4014" i="1"/>
  <c r="J4014" i="1"/>
  <c r="N4014" i="1" s="1"/>
  <c r="F4014" i="1"/>
  <c r="Q4013" i="1"/>
  <c r="M4013" i="1"/>
  <c r="N4013" i="1" s="1"/>
  <c r="J4013" i="1"/>
  <c r="F4013" i="1"/>
  <c r="Q4012" i="1"/>
  <c r="N4012" i="1"/>
  <c r="M4012" i="1"/>
  <c r="J4012" i="1"/>
  <c r="F4012" i="1"/>
  <c r="Q4011" i="1"/>
  <c r="M4011" i="1"/>
  <c r="J4011" i="1"/>
  <c r="N4011" i="1" s="1"/>
  <c r="F4011" i="1"/>
  <c r="Q4010" i="1"/>
  <c r="M4010" i="1"/>
  <c r="J4010" i="1"/>
  <c r="N4010" i="1" s="1"/>
  <c r="F4010" i="1"/>
  <c r="Q4009" i="1"/>
  <c r="N4009" i="1"/>
  <c r="M4009" i="1"/>
  <c r="J4009" i="1"/>
  <c r="F4009" i="1"/>
  <c r="Q4008" i="1"/>
  <c r="N4008" i="1"/>
  <c r="M4008" i="1"/>
  <c r="J4008" i="1"/>
  <c r="F4008" i="1"/>
  <c r="Q4007" i="1"/>
  <c r="M4007" i="1"/>
  <c r="J4007" i="1"/>
  <c r="N4007" i="1" s="1"/>
  <c r="F4007" i="1"/>
  <c r="Q4006" i="1"/>
  <c r="Q4022" i="1" s="1"/>
  <c r="M4006" i="1"/>
  <c r="J4006" i="1"/>
  <c r="N4006" i="1" s="1"/>
  <c r="F4006" i="1"/>
  <c r="F4022" i="1" s="1"/>
  <c r="Q4005" i="1"/>
  <c r="N4005" i="1"/>
  <c r="M4005" i="1"/>
  <c r="M4016" i="1" s="1"/>
  <c r="J4005" i="1"/>
  <c r="F4005" i="1"/>
  <c r="Q4004" i="1"/>
  <c r="N4004" i="1"/>
  <c r="M4004" i="1"/>
  <c r="J4004" i="1"/>
  <c r="F4004" i="1"/>
  <c r="Q4003" i="1"/>
  <c r="Q4016" i="1" s="1"/>
  <c r="M4003" i="1"/>
  <c r="J4003" i="1"/>
  <c r="N4003" i="1" s="1"/>
  <c r="F4003" i="1"/>
  <c r="O3995" i="1"/>
  <c r="N3995" i="1"/>
  <c r="L3995" i="1"/>
  <c r="K3995" i="1"/>
  <c r="H3995" i="1"/>
  <c r="G3995" i="1"/>
  <c r="E3995" i="1"/>
  <c r="D3995" i="1"/>
  <c r="P3993" i="1"/>
  <c r="M3993" i="1"/>
  <c r="Q3993" i="1" s="1"/>
  <c r="I3993" i="1"/>
  <c r="J3993" i="1" s="1"/>
  <c r="F3993" i="1"/>
  <c r="P3992" i="1"/>
  <c r="M3992" i="1"/>
  <c r="I3992" i="1"/>
  <c r="F3992" i="1"/>
  <c r="J3992" i="1" s="1"/>
  <c r="P3991" i="1"/>
  <c r="M3991" i="1"/>
  <c r="Q3991" i="1" s="1"/>
  <c r="I3991" i="1"/>
  <c r="J3991" i="1" s="1"/>
  <c r="F3991" i="1"/>
  <c r="O3989" i="1"/>
  <c r="N3989" i="1"/>
  <c r="L3989" i="1"/>
  <c r="K3989" i="1"/>
  <c r="H3989" i="1"/>
  <c r="G3989" i="1"/>
  <c r="E3989" i="1"/>
  <c r="D3989" i="1"/>
  <c r="Q3987" i="1"/>
  <c r="P3987" i="1"/>
  <c r="M3987" i="1"/>
  <c r="J3987" i="1"/>
  <c r="I3987" i="1"/>
  <c r="F3987" i="1"/>
  <c r="P3986" i="1"/>
  <c r="M3986" i="1"/>
  <c r="Q3986" i="1" s="1"/>
  <c r="I3986" i="1"/>
  <c r="F3986" i="1"/>
  <c r="J3986" i="1" s="1"/>
  <c r="P3985" i="1"/>
  <c r="M3985" i="1"/>
  <c r="Q3985" i="1" s="1"/>
  <c r="I3985" i="1"/>
  <c r="J3985" i="1" s="1"/>
  <c r="F3985" i="1"/>
  <c r="P3984" i="1"/>
  <c r="M3984" i="1"/>
  <c r="Q3984" i="1" s="1"/>
  <c r="I3984" i="1"/>
  <c r="J3984" i="1" s="1"/>
  <c r="F3984" i="1"/>
  <c r="Q3983" i="1"/>
  <c r="P3983" i="1"/>
  <c r="M3983" i="1"/>
  <c r="J3983" i="1"/>
  <c r="I3983" i="1"/>
  <c r="F3983" i="1"/>
  <c r="P3982" i="1"/>
  <c r="M3982" i="1"/>
  <c r="Q3982" i="1" s="1"/>
  <c r="I3982" i="1"/>
  <c r="F3982" i="1"/>
  <c r="J3982" i="1" s="1"/>
  <c r="P3981" i="1"/>
  <c r="M3981" i="1"/>
  <c r="Q3981" i="1" s="1"/>
  <c r="I3981" i="1"/>
  <c r="J3981" i="1" s="1"/>
  <c r="F3981" i="1"/>
  <c r="P3980" i="1"/>
  <c r="P3995" i="1" s="1"/>
  <c r="M3980" i="1"/>
  <c r="Q3980" i="1" s="1"/>
  <c r="I3980" i="1"/>
  <c r="J3980" i="1" s="1"/>
  <c r="F3980" i="1"/>
  <c r="Q3979" i="1"/>
  <c r="P3979" i="1"/>
  <c r="M3979" i="1"/>
  <c r="J3979" i="1"/>
  <c r="I3979" i="1"/>
  <c r="F3979" i="1"/>
  <c r="P3978" i="1"/>
  <c r="M3978" i="1"/>
  <c r="Q3978" i="1" s="1"/>
  <c r="I3978" i="1"/>
  <c r="F3978" i="1"/>
  <c r="J3978" i="1" s="1"/>
  <c r="P3977" i="1"/>
  <c r="M3977" i="1"/>
  <c r="Q3977" i="1" s="1"/>
  <c r="I3977" i="1"/>
  <c r="J3977" i="1" s="1"/>
  <c r="F3977" i="1"/>
  <c r="P3976" i="1"/>
  <c r="P3989" i="1" s="1"/>
  <c r="M3976" i="1"/>
  <c r="Q3976" i="1" s="1"/>
  <c r="J3976" i="1"/>
  <c r="I3976" i="1"/>
  <c r="I3989" i="1" s="1"/>
  <c r="F3976" i="1"/>
  <c r="F3989" i="1" s="1"/>
  <c r="P3968" i="1"/>
  <c r="O3968" i="1"/>
  <c r="L3968" i="1"/>
  <c r="K3968" i="1"/>
  <c r="I3968" i="1"/>
  <c r="H3968" i="1"/>
  <c r="G3968" i="1"/>
  <c r="E3968" i="1"/>
  <c r="D3968" i="1"/>
  <c r="Q3966" i="1"/>
  <c r="M3966" i="1"/>
  <c r="N3966" i="1" s="1"/>
  <c r="J3966" i="1"/>
  <c r="F3966" i="1"/>
  <c r="Q3965" i="1"/>
  <c r="M3965" i="1"/>
  <c r="J3965" i="1"/>
  <c r="N3965" i="1" s="1"/>
  <c r="F3965" i="1"/>
  <c r="Q3964" i="1"/>
  <c r="M3964" i="1"/>
  <c r="J3964" i="1"/>
  <c r="N3964" i="1" s="1"/>
  <c r="F3964" i="1"/>
  <c r="P3962" i="1"/>
  <c r="O3962" i="1"/>
  <c r="L3962" i="1"/>
  <c r="K3962" i="1"/>
  <c r="I3962" i="1"/>
  <c r="H3962" i="1"/>
  <c r="G3962" i="1"/>
  <c r="E3962" i="1"/>
  <c r="D3962" i="1"/>
  <c r="Q3960" i="1"/>
  <c r="M3960" i="1"/>
  <c r="J3960" i="1"/>
  <c r="N3960" i="1" s="1"/>
  <c r="F3960" i="1"/>
  <c r="Q3959" i="1"/>
  <c r="M3959" i="1"/>
  <c r="J3959" i="1"/>
  <c r="N3959" i="1" s="1"/>
  <c r="F3959" i="1"/>
  <c r="Q3958" i="1"/>
  <c r="M3958" i="1"/>
  <c r="J3958" i="1"/>
  <c r="N3958" i="1" s="1"/>
  <c r="F3958" i="1"/>
  <c r="Q3957" i="1"/>
  <c r="N3957" i="1"/>
  <c r="M3957" i="1"/>
  <c r="J3957" i="1"/>
  <c r="F3957" i="1"/>
  <c r="Q3956" i="1"/>
  <c r="N3956" i="1"/>
  <c r="M3956" i="1"/>
  <c r="J3956" i="1"/>
  <c r="F3956" i="1"/>
  <c r="Q3955" i="1"/>
  <c r="N3955" i="1"/>
  <c r="M3955" i="1"/>
  <c r="J3955" i="1"/>
  <c r="F3955" i="1"/>
  <c r="F3968" i="1" s="1"/>
  <c r="Q3954" i="1"/>
  <c r="M3954" i="1"/>
  <c r="J3954" i="1"/>
  <c r="N3954" i="1" s="1"/>
  <c r="F3954" i="1"/>
  <c r="Q3953" i="1"/>
  <c r="M3953" i="1"/>
  <c r="N3953" i="1" s="1"/>
  <c r="J3953" i="1"/>
  <c r="F3953" i="1"/>
  <c r="Q3952" i="1"/>
  <c r="Q3968" i="1" s="1"/>
  <c r="M3952" i="1"/>
  <c r="M3968" i="1" s="1"/>
  <c r="J3952" i="1"/>
  <c r="N3952" i="1" s="1"/>
  <c r="F3952" i="1"/>
  <c r="Q3951" i="1"/>
  <c r="M3951" i="1"/>
  <c r="J3951" i="1"/>
  <c r="N3951" i="1" s="1"/>
  <c r="F3951" i="1"/>
  <c r="Q3950" i="1"/>
  <c r="Q3962" i="1" s="1"/>
  <c r="M3950" i="1"/>
  <c r="J3950" i="1"/>
  <c r="N3950" i="1" s="1"/>
  <c r="F3950" i="1"/>
  <c r="Q3949" i="1"/>
  <c r="N3949" i="1"/>
  <c r="M3949" i="1"/>
  <c r="M3962" i="1" s="1"/>
  <c r="J3949" i="1"/>
  <c r="J3962" i="1" s="1"/>
  <c r="F3949" i="1"/>
  <c r="O3941" i="1"/>
  <c r="N3941" i="1"/>
  <c r="L3941" i="1"/>
  <c r="K3941" i="1"/>
  <c r="H3941" i="1"/>
  <c r="G3941" i="1"/>
  <c r="E3941" i="1"/>
  <c r="D3941" i="1"/>
  <c r="P3939" i="1"/>
  <c r="M3939" i="1"/>
  <c r="Q3939" i="1" s="1"/>
  <c r="I3939" i="1"/>
  <c r="F3939" i="1"/>
  <c r="J3939" i="1" s="1"/>
  <c r="P3938" i="1"/>
  <c r="M3938" i="1"/>
  <c r="Q3938" i="1" s="1"/>
  <c r="I3938" i="1"/>
  <c r="J3938" i="1" s="1"/>
  <c r="F3938" i="1"/>
  <c r="P3937" i="1"/>
  <c r="M3937" i="1"/>
  <c r="Q3937" i="1" s="1"/>
  <c r="J3937" i="1"/>
  <c r="I3937" i="1"/>
  <c r="F3937" i="1"/>
  <c r="O3935" i="1"/>
  <c r="N3935" i="1"/>
  <c r="L3935" i="1"/>
  <c r="K3935" i="1"/>
  <c r="H3935" i="1"/>
  <c r="G3935" i="1"/>
  <c r="E3935" i="1"/>
  <c r="D3935" i="1"/>
  <c r="P3933" i="1"/>
  <c r="M3933" i="1"/>
  <c r="Q3933" i="1" s="1"/>
  <c r="I3933" i="1"/>
  <c r="F3933" i="1"/>
  <c r="J3933" i="1" s="1"/>
  <c r="P3932" i="1"/>
  <c r="M3932" i="1"/>
  <c r="Q3932" i="1" s="1"/>
  <c r="I3932" i="1"/>
  <c r="J3932" i="1" s="1"/>
  <c r="F3932" i="1"/>
  <c r="P3931" i="1"/>
  <c r="M3931" i="1"/>
  <c r="Q3931" i="1" s="1"/>
  <c r="J3931" i="1"/>
  <c r="I3931" i="1"/>
  <c r="F3931" i="1"/>
  <c r="Q3930" i="1"/>
  <c r="P3930" i="1"/>
  <c r="M3930" i="1"/>
  <c r="J3930" i="1"/>
  <c r="I3930" i="1"/>
  <c r="F3930" i="1"/>
  <c r="P3929" i="1"/>
  <c r="M3929" i="1"/>
  <c r="Q3929" i="1" s="1"/>
  <c r="I3929" i="1"/>
  <c r="F3929" i="1"/>
  <c r="J3929" i="1" s="1"/>
  <c r="P3928" i="1"/>
  <c r="M3928" i="1"/>
  <c r="Q3928" i="1" s="1"/>
  <c r="I3928" i="1"/>
  <c r="J3928" i="1" s="1"/>
  <c r="F3928" i="1"/>
  <c r="P3927" i="1"/>
  <c r="M3927" i="1"/>
  <c r="Q3927" i="1" s="1"/>
  <c r="J3927" i="1"/>
  <c r="I3927" i="1"/>
  <c r="F3927" i="1"/>
  <c r="Q3926" i="1"/>
  <c r="P3926" i="1"/>
  <c r="M3926" i="1"/>
  <c r="J3926" i="1"/>
  <c r="I3926" i="1"/>
  <c r="F3926" i="1"/>
  <c r="P3925" i="1"/>
  <c r="P3941" i="1" s="1"/>
  <c r="M3925" i="1"/>
  <c r="M3941" i="1" s="1"/>
  <c r="I3925" i="1"/>
  <c r="F3925" i="1"/>
  <c r="J3925" i="1" s="1"/>
  <c r="J3941" i="1" s="1"/>
  <c r="P3924" i="1"/>
  <c r="M3924" i="1"/>
  <c r="Q3924" i="1" s="1"/>
  <c r="I3924" i="1"/>
  <c r="J3924" i="1" s="1"/>
  <c r="F3924" i="1"/>
  <c r="P3923" i="1"/>
  <c r="M3923" i="1"/>
  <c r="Q3923" i="1" s="1"/>
  <c r="J3923" i="1"/>
  <c r="I3923" i="1"/>
  <c r="F3923" i="1"/>
  <c r="Q3922" i="1"/>
  <c r="P3922" i="1"/>
  <c r="P3935" i="1" s="1"/>
  <c r="M3922" i="1"/>
  <c r="J3922" i="1"/>
  <c r="I3922" i="1"/>
  <c r="F3922" i="1"/>
  <c r="P3914" i="1"/>
  <c r="O3914" i="1"/>
  <c r="L3914" i="1"/>
  <c r="K3914" i="1"/>
  <c r="I3914" i="1"/>
  <c r="H3914" i="1"/>
  <c r="G3914" i="1"/>
  <c r="E3914" i="1"/>
  <c r="D3914" i="1"/>
  <c r="Q3912" i="1"/>
  <c r="N3912" i="1"/>
  <c r="M3912" i="1"/>
  <c r="J3912" i="1"/>
  <c r="F3912" i="1"/>
  <c r="Q3911" i="1"/>
  <c r="M3911" i="1"/>
  <c r="J3911" i="1"/>
  <c r="N3911" i="1" s="1"/>
  <c r="F3911" i="1"/>
  <c r="Q3910" i="1"/>
  <c r="M3910" i="1"/>
  <c r="N3910" i="1" s="1"/>
  <c r="J3910" i="1"/>
  <c r="F3910" i="1"/>
  <c r="P3908" i="1"/>
  <c r="O3908" i="1"/>
  <c r="L3908" i="1"/>
  <c r="K3908" i="1"/>
  <c r="I3908" i="1"/>
  <c r="H3908" i="1"/>
  <c r="G3908" i="1"/>
  <c r="E3908" i="1"/>
  <c r="D3908" i="1"/>
  <c r="Q3906" i="1"/>
  <c r="M3906" i="1"/>
  <c r="J3906" i="1"/>
  <c r="N3906" i="1" s="1"/>
  <c r="F3906" i="1"/>
  <c r="Q3905" i="1"/>
  <c r="M3905" i="1"/>
  <c r="N3905" i="1" s="1"/>
  <c r="J3905" i="1"/>
  <c r="F3905" i="1"/>
  <c r="Q3904" i="1"/>
  <c r="M3904" i="1"/>
  <c r="J3904" i="1"/>
  <c r="N3904" i="1" s="1"/>
  <c r="F3904" i="1"/>
  <c r="Q3903" i="1"/>
  <c r="M3903" i="1"/>
  <c r="J3903" i="1"/>
  <c r="N3903" i="1" s="1"/>
  <c r="F3903" i="1"/>
  <c r="Q3902" i="1"/>
  <c r="M3902" i="1"/>
  <c r="J3902" i="1"/>
  <c r="N3902" i="1" s="1"/>
  <c r="F3902" i="1"/>
  <c r="Q3901" i="1"/>
  <c r="N3901" i="1"/>
  <c r="M3901" i="1"/>
  <c r="J3901" i="1"/>
  <c r="F3901" i="1"/>
  <c r="Q3900" i="1"/>
  <c r="Q3914" i="1" s="1"/>
  <c r="N3900" i="1"/>
  <c r="M3900" i="1"/>
  <c r="J3900" i="1"/>
  <c r="F3900" i="1"/>
  <c r="Q3899" i="1"/>
  <c r="N3899" i="1"/>
  <c r="M3899" i="1"/>
  <c r="J3899" i="1"/>
  <c r="J3914" i="1" s="1"/>
  <c r="F3899" i="1"/>
  <c r="Q3898" i="1"/>
  <c r="M3898" i="1"/>
  <c r="M3914" i="1" s="1"/>
  <c r="J3898" i="1"/>
  <c r="N3898" i="1" s="1"/>
  <c r="F3898" i="1"/>
  <c r="F3914" i="1" s="1"/>
  <c r="Q3897" i="1"/>
  <c r="M3897" i="1"/>
  <c r="N3897" i="1" s="1"/>
  <c r="J3897" i="1"/>
  <c r="F3897" i="1"/>
  <c r="Q3896" i="1"/>
  <c r="M3896" i="1"/>
  <c r="M3908" i="1" s="1"/>
  <c r="J3896" i="1"/>
  <c r="N3896" i="1" s="1"/>
  <c r="F3896" i="1"/>
  <c r="F3908" i="1" s="1"/>
  <c r="Q3895" i="1"/>
  <c r="Q3908" i="1" s="1"/>
  <c r="M3895" i="1"/>
  <c r="J3895" i="1"/>
  <c r="N3895" i="1" s="1"/>
  <c r="F3895" i="1"/>
  <c r="O3887" i="1"/>
  <c r="N3887" i="1"/>
  <c r="L3887" i="1"/>
  <c r="K3887" i="1"/>
  <c r="H3887" i="1"/>
  <c r="G3887" i="1"/>
  <c r="E3887" i="1"/>
  <c r="D3887" i="1"/>
  <c r="P3885" i="1"/>
  <c r="M3885" i="1"/>
  <c r="Q3885" i="1" s="1"/>
  <c r="I3885" i="1"/>
  <c r="J3885" i="1" s="1"/>
  <c r="F3885" i="1"/>
  <c r="P3884" i="1"/>
  <c r="M3884" i="1"/>
  <c r="Q3884" i="1" s="1"/>
  <c r="J3884" i="1"/>
  <c r="I3884" i="1"/>
  <c r="F3884" i="1"/>
  <c r="Q3883" i="1"/>
  <c r="P3883" i="1"/>
  <c r="M3883" i="1"/>
  <c r="J3883" i="1"/>
  <c r="I3883" i="1"/>
  <c r="F3883" i="1"/>
  <c r="O3881" i="1"/>
  <c r="N3881" i="1"/>
  <c r="L3881" i="1"/>
  <c r="K3881" i="1"/>
  <c r="H3881" i="1"/>
  <c r="G3881" i="1"/>
  <c r="E3881" i="1"/>
  <c r="D3881" i="1"/>
  <c r="P3879" i="1"/>
  <c r="M3879" i="1"/>
  <c r="Q3879" i="1" s="1"/>
  <c r="I3879" i="1"/>
  <c r="J3879" i="1" s="1"/>
  <c r="F3879" i="1"/>
  <c r="P3878" i="1"/>
  <c r="M3878" i="1"/>
  <c r="Q3878" i="1" s="1"/>
  <c r="J3878" i="1"/>
  <c r="I3878" i="1"/>
  <c r="F3878" i="1"/>
  <c r="Q3877" i="1"/>
  <c r="P3877" i="1"/>
  <c r="M3877" i="1"/>
  <c r="J3877" i="1"/>
  <c r="I3877" i="1"/>
  <c r="F3877" i="1"/>
  <c r="P3876" i="1"/>
  <c r="M3876" i="1"/>
  <c r="Q3876" i="1" s="1"/>
  <c r="I3876" i="1"/>
  <c r="F3876" i="1"/>
  <c r="J3876" i="1" s="1"/>
  <c r="P3875" i="1"/>
  <c r="M3875" i="1"/>
  <c r="Q3875" i="1" s="1"/>
  <c r="I3875" i="1"/>
  <c r="J3875" i="1" s="1"/>
  <c r="F3875" i="1"/>
  <c r="P3874" i="1"/>
  <c r="M3874" i="1"/>
  <c r="Q3874" i="1" s="1"/>
  <c r="J3874" i="1"/>
  <c r="I3874" i="1"/>
  <c r="F3874" i="1"/>
  <c r="Q3873" i="1"/>
  <c r="P3873" i="1"/>
  <c r="M3873" i="1"/>
  <c r="J3873" i="1"/>
  <c r="I3873" i="1"/>
  <c r="F3873" i="1"/>
  <c r="P3872" i="1"/>
  <c r="M3872" i="1"/>
  <c r="Q3872" i="1" s="1"/>
  <c r="I3872" i="1"/>
  <c r="F3872" i="1"/>
  <c r="J3872" i="1" s="1"/>
  <c r="P3871" i="1"/>
  <c r="P3887" i="1" s="1"/>
  <c r="M3871" i="1"/>
  <c r="M3887" i="1" s="1"/>
  <c r="I3871" i="1"/>
  <c r="I3887" i="1" s="1"/>
  <c r="F3871" i="1"/>
  <c r="F3887" i="1" s="1"/>
  <c r="P3870" i="1"/>
  <c r="M3870" i="1"/>
  <c r="Q3870" i="1" s="1"/>
  <c r="J3870" i="1"/>
  <c r="I3870" i="1"/>
  <c r="I3881" i="1" s="1"/>
  <c r="F3870" i="1"/>
  <c r="Q3869" i="1"/>
  <c r="P3869" i="1"/>
  <c r="M3869" i="1"/>
  <c r="J3869" i="1"/>
  <c r="I3869" i="1"/>
  <c r="F3869" i="1"/>
  <c r="P3868" i="1"/>
  <c r="P3881" i="1" s="1"/>
  <c r="M3868" i="1"/>
  <c r="M3881" i="1" s="1"/>
  <c r="I3868" i="1"/>
  <c r="F3868" i="1"/>
  <c r="F3881" i="1" s="1"/>
  <c r="P3860" i="1"/>
  <c r="O3860" i="1"/>
  <c r="L3860" i="1"/>
  <c r="K3860" i="1"/>
  <c r="I3860" i="1"/>
  <c r="H3860" i="1"/>
  <c r="G3860" i="1"/>
  <c r="E3860" i="1"/>
  <c r="D3860" i="1"/>
  <c r="Q3858" i="1"/>
  <c r="N3858" i="1"/>
  <c r="M3858" i="1"/>
  <c r="J3858" i="1"/>
  <c r="F3858" i="1"/>
  <c r="Q3857" i="1"/>
  <c r="N3857" i="1"/>
  <c r="M3857" i="1"/>
  <c r="J3857" i="1"/>
  <c r="F3857" i="1"/>
  <c r="Q3856" i="1"/>
  <c r="N3856" i="1"/>
  <c r="M3856" i="1"/>
  <c r="J3856" i="1"/>
  <c r="F3856" i="1"/>
  <c r="P3854" i="1"/>
  <c r="O3854" i="1"/>
  <c r="L3854" i="1"/>
  <c r="K3854" i="1"/>
  <c r="I3854" i="1"/>
  <c r="H3854" i="1"/>
  <c r="G3854" i="1"/>
  <c r="E3854" i="1"/>
  <c r="D3854" i="1"/>
  <c r="Q3852" i="1"/>
  <c r="N3852" i="1"/>
  <c r="M3852" i="1"/>
  <c r="J3852" i="1"/>
  <c r="F3852" i="1"/>
  <c r="Q3851" i="1"/>
  <c r="N3851" i="1"/>
  <c r="M3851" i="1"/>
  <c r="J3851" i="1"/>
  <c r="F3851" i="1"/>
  <c r="Q3850" i="1"/>
  <c r="M3850" i="1"/>
  <c r="J3850" i="1"/>
  <c r="N3850" i="1" s="1"/>
  <c r="F3850" i="1"/>
  <c r="Q3849" i="1"/>
  <c r="M3849" i="1"/>
  <c r="N3849" i="1" s="1"/>
  <c r="J3849" i="1"/>
  <c r="F3849" i="1"/>
  <c r="Q3848" i="1"/>
  <c r="M3848" i="1"/>
  <c r="J3848" i="1"/>
  <c r="N3848" i="1" s="1"/>
  <c r="F3848" i="1"/>
  <c r="Q3847" i="1"/>
  <c r="M3847" i="1"/>
  <c r="J3847" i="1"/>
  <c r="N3847" i="1" s="1"/>
  <c r="F3847" i="1"/>
  <c r="Q3846" i="1"/>
  <c r="M3846" i="1"/>
  <c r="J3846" i="1"/>
  <c r="J3860" i="1" s="1"/>
  <c r="F3846" i="1"/>
  <c r="Q3845" i="1"/>
  <c r="N3845" i="1"/>
  <c r="M3845" i="1"/>
  <c r="J3845" i="1"/>
  <c r="F3845" i="1"/>
  <c r="Q3844" i="1"/>
  <c r="Q3860" i="1" s="1"/>
  <c r="N3844" i="1"/>
  <c r="M3844" i="1"/>
  <c r="J3844" i="1"/>
  <c r="F3844" i="1"/>
  <c r="F3860" i="1" s="1"/>
  <c r="Q3843" i="1"/>
  <c r="N3843" i="1"/>
  <c r="M3843" i="1"/>
  <c r="J3843" i="1"/>
  <c r="F3843" i="1"/>
  <c r="Q3842" i="1"/>
  <c r="M3842" i="1"/>
  <c r="J3842" i="1"/>
  <c r="N3842" i="1" s="1"/>
  <c r="F3842" i="1"/>
  <c r="F3854" i="1" s="1"/>
  <c r="Q3841" i="1"/>
  <c r="Q3854" i="1" s="1"/>
  <c r="M3841" i="1"/>
  <c r="M3854" i="1" s="1"/>
  <c r="J3841" i="1"/>
  <c r="F3841" i="1"/>
  <c r="O3833" i="1"/>
  <c r="N3833" i="1"/>
  <c r="L3833" i="1"/>
  <c r="K3833" i="1"/>
  <c r="H3833" i="1"/>
  <c r="G3833" i="1"/>
  <c r="E3833" i="1"/>
  <c r="D3833" i="1"/>
  <c r="P3831" i="1"/>
  <c r="M3831" i="1"/>
  <c r="Q3831" i="1" s="1"/>
  <c r="J3831" i="1"/>
  <c r="I3831" i="1"/>
  <c r="F3831" i="1"/>
  <c r="Q3830" i="1"/>
  <c r="P3830" i="1"/>
  <c r="M3830" i="1"/>
  <c r="J3830" i="1"/>
  <c r="I3830" i="1"/>
  <c r="F3830" i="1"/>
  <c r="P3829" i="1"/>
  <c r="M3829" i="1"/>
  <c r="Q3829" i="1" s="1"/>
  <c r="I3829" i="1"/>
  <c r="F3829" i="1"/>
  <c r="J3829" i="1" s="1"/>
  <c r="O3827" i="1"/>
  <c r="N3827" i="1"/>
  <c r="L3827" i="1"/>
  <c r="K3827" i="1"/>
  <c r="H3827" i="1"/>
  <c r="G3827" i="1"/>
  <c r="E3827" i="1"/>
  <c r="D3827" i="1"/>
  <c r="P3825" i="1"/>
  <c r="M3825" i="1"/>
  <c r="Q3825" i="1" s="1"/>
  <c r="J3825" i="1"/>
  <c r="I3825" i="1"/>
  <c r="F3825" i="1"/>
  <c r="Q3824" i="1"/>
  <c r="P3824" i="1"/>
  <c r="M3824" i="1"/>
  <c r="J3824" i="1"/>
  <c r="I3824" i="1"/>
  <c r="F3824" i="1"/>
  <c r="P3823" i="1"/>
  <c r="M3823" i="1"/>
  <c r="Q3823" i="1" s="1"/>
  <c r="I3823" i="1"/>
  <c r="F3823" i="1"/>
  <c r="J3823" i="1" s="1"/>
  <c r="P3822" i="1"/>
  <c r="M3822" i="1"/>
  <c r="Q3822" i="1" s="1"/>
  <c r="I3822" i="1"/>
  <c r="J3822" i="1" s="1"/>
  <c r="F3822" i="1"/>
  <c r="P3821" i="1"/>
  <c r="M3821" i="1"/>
  <c r="Q3821" i="1" s="1"/>
  <c r="J3821" i="1"/>
  <c r="I3821" i="1"/>
  <c r="F3821" i="1"/>
  <c r="Q3820" i="1"/>
  <c r="P3820" i="1"/>
  <c r="M3820" i="1"/>
  <c r="J3820" i="1"/>
  <c r="I3820" i="1"/>
  <c r="F3820" i="1"/>
  <c r="P3819" i="1"/>
  <c r="M3819" i="1"/>
  <c r="Q3819" i="1" s="1"/>
  <c r="I3819" i="1"/>
  <c r="F3819" i="1"/>
  <c r="J3819" i="1" s="1"/>
  <c r="P3818" i="1"/>
  <c r="M3818" i="1"/>
  <c r="Q3818" i="1" s="1"/>
  <c r="I3818" i="1"/>
  <c r="J3818" i="1" s="1"/>
  <c r="F3818" i="1"/>
  <c r="P3817" i="1"/>
  <c r="P3833" i="1" s="1"/>
  <c r="M3817" i="1"/>
  <c r="Q3817" i="1" s="1"/>
  <c r="J3817" i="1"/>
  <c r="I3817" i="1"/>
  <c r="I3833" i="1" s="1"/>
  <c r="F3817" i="1"/>
  <c r="F3833" i="1" s="1"/>
  <c r="Q3816" i="1"/>
  <c r="P3816" i="1"/>
  <c r="M3816" i="1"/>
  <c r="J3816" i="1"/>
  <c r="I3816" i="1"/>
  <c r="F3816" i="1"/>
  <c r="P3815" i="1"/>
  <c r="M3815" i="1"/>
  <c r="Q3815" i="1" s="1"/>
  <c r="I3815" i="1"/>
  <c r="F3815" i="1"/>
  <c r="J3815" i="1" s="1"/>
  <c r="P3814" i="1"/>
  <c r="P3827" i="1" s="1"/>
  <c r="M3814" i="1"/>
  <c r="Q3814" i="1" s="1"/>
  <c r="I3814" i="1"/>
  <c r="I3827" i="1" s="1"/>
  <c r="F3814" i="1"/>
  <c r="P3806" i="1"/>
  <c r="O3806" i="1"/>
  <c r="L3806" i="1"/>
  <c r="K3806" i="1"/>
  <c r="I3806" i="1"/>
  <c r="H3806" i="1"/>
  <c r="G3806" i="1"/>
  <c r="E3806" i="1"/>
  <c r="D3806" i="1"/>
  <c r="Q3804" i="1"/>
  <c r="M3804" i="1"/>
  <c r="J3804" i="1"/>
  <c r="N3804" i="1" s="1"/>
  <c r="F3804" i="1"/>
  <c r="Q3803" i="1"/>
  <c r="M3803" i="1"/>
  <c r="J3803" i="1"/>
  <c r="N3803" i="1" s="1"/>
  <c r="F3803" i="1"/>
  <c r="Q3802" i="1"/>
  <c r="N3802" i="1"/>
  <c r="M3802" i="1"/>
  <c r="J3802" i="1"/>
  <c r="F3802" i="1"/>
  <c r="P3800" i="1"/>
  <c r="O3800" i="1"/>
  <c r="L3800" i="1"/>
  <c r="K3800" i="1"/>
  <c r="I3800" i="1"/>
  <c r="H3800" i="1"/>
  <c r="G3800" i="1"/>
  <c r="E3800" i="1"/>
  <c r="D3800" i="1"/>
  <c r="Q3798" i="1"/>
  <c r="M3798" i="1"/>
  <c r="J3798" i="1"/>
  <c r="N3798" i="1" s="1"/>
  <c r="F3798" i="1"/>
  <c r="Q3797" i="1"/>
  <c r="N3797" i="1"/>
  <c r="M3797" i="1"/>
  <c r="J3797" i="1"/>
  <c r="F3797" i="1"/>
  <c r="Q3796" i="1"/>
  <c r="N3796" i="1"/>
  <c r="M3796" i="1"/>
  <c r="J3796" i="1"/>
  <c r="F3796" i="1"/>
  <c r="Q3795" i="1"/>
  <c r="N3795" i="1"/>
  <c r="M3795" i="1"/>
  <c r="J3795" i="1"/>
  <c r="F3795" i="1"/>
  <c r="Q3794" i="1"/>
  <c r="M3794" i="1"/>
  <c r="J3794" i="1"/>
  <c r="N3794" i="1" s="1"/>
  <c r="F3794" i="1"/>
  <c r="Q3793" i="1"/>
  <c r="M3793" i="1"/>
  <c r="M3800" i="1" s="1"/>
  <c r="J3793" i="1"/>
  <c r="F3793" i="1"/>
  <c r="Q3792" i="1"/>
  <c r="M3792" i="1"/>
  <c r="J3792" i="1"/>
  <c r="N3792" i="1" s="1"/>
  <c r="F3792" i="1"/>
  <c r="F3806" i="1" s="1"/>
  <c r="Q3791" i="1"/>
  <c r="M3791" i="1"/>
  <c r="J3791" i="1"/>
  <c r="N3791" i="1" s="1"/>
  <c r="F3791" i="1"/>
  <c r="Q3790" i="1"/>
  <c r="Q3806" i="1" s="1"/>
  <c r="M3790" i="1"/>
  <c r="M3806" i="1" s="1"/>
  <c r="J3790" i="1"/>
  <c r="J3806" i="1" s="1"/>
  <c r="F3790" i="1"/>
  <c r="Q3789" i="1"/>
  <c r="N3789" i="1"/>
  <c r="M3789" i="1"/>
  <c r="J3789" i="1"/>
  <c r="F3789" i="1"/>
  <c r="Q3788" i="1"/>
  <c r="Q3800" i="1" s="1"/>
  <c r="N3788" i="1"/>
  <c r="M3788" i="1"/>
  <c r="J3788" i="1"/>
  <c r="F3788" i="1"/>
  <c r="Q3787" i="1"/>
  <c r="N3787" i="1"/>
  <c r="M3787" i="1"/>
  <c r="J3787" i="1"/>
  <c r="J3800" i="1" s="1"/>
  <c r="F3787" i="1"/>
  <c r="F3800" i="1" s="1"/>
  <c r="O3779" i="1"/>
  <c r="N3779" i="1"/>
  <c r="L3779" i="1"/>
  <c r="K3779" i="1"/>
  <c r="H3779" i="1"/>
  <c r="G3779" i="1"/>
  <c r="E3779" i="1"/>
  <c r="D3779" i="1"/>
  <c r="Q3777" i="1"/>
  <c r="P3777" i="1"/>
  <c r="M3777" i="1"/>
  <c r="J3777" i="1"/>
  <c r="I3777" i="1"/>
  <c r="F3777" i="1"/>
  <c r="P3776" i="1"/>
  <c r="M3776" i="1"/>
  <c r="Q3776" i="1" s="1"/>
  <c r="I3776" i="1"/>
  <c r="F3776" i="1"/>
  <c r="J3776" i="1" s="1"/>
  <c r="P3775" i="1"/>
  <c r="M3775" i="1"/>
  <c r="Q3775" i="1" s="1"/>
  <c r="I3775" i="1"/>
  <c r="J3775" i="1" s="1"/>
  <c r="F3775" i="1"/>
  <c r="O3773" i="1"/>
  <c r="N3773" i="1"/>
  <c r="L3773" i="1"/>
  <c r="K3773" i="1"/>
  <c r="H3773" i="1"/>
  <c r="G3773" i="1"/>
  <c r="E3773" i="1"/>
  <c r="D3773" i="1"/>
  <c r="Q3771" i="1"/>
  <c r="P3771" i="1"/>
  <c r="M3771" i="1"/>
  <c r="J3771" i="1"/>
  <c r="I3771" i="1"/>
  <c r="F3771" i="1"/>
  <c r="P3770" i="1"/>
  <c r="M3770" i="1"/>
  <c r="Q3770" i="1" s="1"/>
  <c r="I3770" i="1"/>
  <c r="F3770" i="1"/>
  <c r="J3770" i="1" s="1"/>
  <c r="P3769" i="1"/>
  <c r="M3769" i="1"/>
  <c r="Q3769" i="1" s="1"/>
  <c r="I3769" i="1"/>
  <c r="J3769" i="1" s="1"/>
  <c r="F3769" i="1"/>
  <c r="P3768" i="1"/>
  <c r="M3768" i="1"/>
  <c r="Q3768" i="1" s="1"/>
  <c r="J3768" i="1"/>
  <c r="I3768" i="1"/>
  <c r="F3768" i="1"/>
  <c r="Q3767" i="1"/>
  <c r="P3767" i="1"/>
  <c r="M3767" i="1"/>
  <c r="J3767" i="1"/>
  <c r="I3767" i="1"/>
  <c r="F3767" i="1"/>
  <c r="P3766" i="1"/>
  <c r="M3766" i="1"/>
  <c r="Q3766" i="1" s="1"/>
  <c r="I3766" i="1"/>
  <c r="F3766" i="1"/>
  <c r="J3766" i="1" s="1"/>
  <c r="P3765" i="1"/>
  <c r="M3765" i="1"/>
  <c r="Q3765" i="1" s="1"/>
  <c r="I3765" i="1"/>
  <c r="J3765" i="1" s="1"/>
  <c r="F3765" i="1"/>
  <c r="P3764" i="1"/>
  <c r="P3779" i="1" s="1"/>
  <c r="M3764" i="1"/>
  <c r="Q3764" i="1" s="1"/>
  <c r="J3764" i="1"/>
  <c r="I3764" i="1"/>
  <c r="F3764" i="1"/>
  <c r="Q3763" i="1"/>
  <c r="Q3779" i="1" s="1"/>
  <c r="P3763" i="1"/>
  <c r="M3763" i="1"/>
  <c r="J3763" i="1"/>
  <c r="I3763" i="1"/>
  <c r="I3779" i="1" s="1"/>
  <c r="F3763" i="1"/>
  <c r="F3779" i="1" s="1"/>
  <c r="P3762" i="1"/>
  <c r="M3762" i="1"/>
  <c r="Q3762" i="1" s="1"/>
  <c r="I3762" i="1"/>
  <c r="F3762" i="1"/>
  <c r="J3762" i="1" s="1"/>
  <c r="P3761" i="1"/>
  <c r="M3761" i="1"/>
  <c r="Q3761" i="1" s="1"/>
  <c r="I3761" i="1"/>
  <c r="J3761" i="1" s="1"/>
  <c r="F3761" i="1"/>
  <c r="P3760" i="1"/>
  <c r="P3773" i="1" s="1"/>
  <c r="M3760" i="1"/>
  <c r="Q3760" i="1" s="1"/>
  <c r="J3760" i="1"/>
  <c r="J3773" i="1" s="1"/>
  <c r="I3760" i="1"/>
  <c r="I3773" i="1" s="1"/>
  <c r="F3760" i="1"/>
  <c r="F3773" i="1" s="1"/>
  <c r="P3752" i="1"/>
  <c r="O3752" i="1"/>
  <c r="L3752" i="1"/>
  <c r="K3752" i="1"/>
  <c r="I3752" i="1"/>
  <c r="H3752" i="1"/>
  <c r="G3752" i="1"/>
  <c r="E3752" i="1"/>
  <c r="D3752" i="1"/>
  <c r="Q3750" i="1"/>
  <c r="M3750" i="1"/>
  <c r="N3750" i="1" s="1"/>
  <c r="J3750" i="1"/>
  <c r="F3750" i="1"/>
  <c r="Q3749" i="1"/>
  <c r="M3749" i="1"/>
  <c r="J3749" i="1"/>
  <c r="N3749" i="1" s="1"/>
  <c r="F3749" i="1"/>
  <c r="Q3748" i="1"/>
  <c r="M3748" i="1"/>
  <c r="J3748" i="1"/>
  <c r="N3748" i="1" s="1"/>
  <c r="F3748" i="1"/>
  <c r="P3746" i="1"/>
  <c r="O3746" i="1"/>
  <c r="L3746" i="1"/>
  <c r="K3746" i="1"/>
  <c r="I3746" i="1"/>
  <c r="H3746" i="1"/>
  <c r="G3746" i="1"/>
  <c r="E3746" i="1"/>
  <c r="D3746" i="1"/>
  <c r="Q3744" i="1"/>
  <c r="M3744" i="1"/>
  <c r="J3744" i="1"/>
  <c r="N3744" i="1" s="1"/>
  <c r="F3744" i="1"/>
  <c r="Q3743" i="1"/>
  <c r="M3743" i="1"/>
  <c r="J3743" i="1"/>
  <c r="N3743" i="1" s="1"/>
  <c r="F3743" i="1"/>
  <c r="Q3742" i="1"/>
  <c r="M3742" i="1"/>
  <c r="J3742" i="1"/>
  <c r="N3742" i="1" s="1"/>
  <c r="F3742" i="1"/>
  <c r="Q3741" i="1"/>
  <c r="N3741" i="1"/>
  <c r="M3741" i="1"/>
  <c r="J3741" i="1"/>
  <c r="F3741" i="1"/>
  <c r="Q3740" i="1"/>
  <c r="N3740" i="1"/>
  <c r="M3740" i="1"/>
  <c r="J3740" i="1"/>
  <c r="F3740" i="1"/>
  <c r="Q3739" i="1"/>
  <c r="N3739" i="1"/>
  <c r="M3739" i="1"/>
  <c r="J3739" i="1"/>
  <c r="J3752" i="1" s="1"/>
  <c r="F3739" i="1"/>
  <c r="F3752" i="1" s="1"/>
  <c r="Q3738" i="1"/>
  <c r="M3738" i="1"/>
  <c r="J3738" i="1"/>
  <c r="N3738" i="1" s="1"/>
  <c r="F3738" i="1"/>
  <c r="Q3737" i="1"/>
  <c r="M3737" i="1"/>
  <c r="N3737" i="1" s="1"/>
  <c r="J3737" i="1"/>
  <c r="F3737" i="1"/>
  <c r="Q3736" i="1"/>
  <c r="Q3752" i="1" s="1"/>
  <c r="M3736" i="1"/>
  <c r="M3752" i="1" s="1"/>
  <c r="J3736" i="1"/>
  <c r="N3736" i="1" s="1"/>
  <c r="F3736" i="1"/>
  <c r="Q3735" i="1"/>
  <c r="M3735" i="1"/>
  <c r="J3735" i="1"/>
  <c r="N3735" i="1" s="1"/>
  <c r="F3735" i="1"/>
  <c r="Q3734" i="1"/>
  <c r="Q3746" i="1" s="1"/>
  <c r="M3734" i="1"/>
  <c r="J3734" i="1"/>
  <c r="N3734" i="1" s="1"/>
  <c r="F3734" i="1"/>
  <c r="Q3733" i="1"/>
  <c r="N3733" i="1"/>
  <c r="M3733" i="1"/>
  <c r="M3746" i="1" s="1"/>
  <c r="J3733" i="1"/>
  <c r="J3746" i="1" s="1"/>
  <c r="F3733" i="1"/>
  <c r="O3725" i="1"/>
  <c r="N3725" i="1"/>
  <c r="L3725" i="1"/>
  <c r="K3725" i="1"/>
  <c r="H3725" i="1"/>
  <c r="G3725" i="1"/>
  <c r="E3725" i="1"/>
  <c r="D3725" i="1"/>
  <c r="P3723" i="1"/>
  <c r="M3723" i="1"/>
  <c r="Q3723" i="1" s="1"/>
  <c r="I3723" i="1"/>
  <c r="F3723" i="1"/>
  <c r="J3723" i="1" s="1"/>
  <c r="P3722" i="1"/>
  <c r="M3722" i="1"/>
  <c r="Q3722" i="1" s="1"/>
  <c r="I3722" i="1"/>
  <c r="J3722" i="1" s="1"/>
  <c r="F3722" i="1"/>
  <c r="P3721" i="1"/>
  <c r="M3721" i="1"/>
  <c r="Q3721" i="1" s="1"/>
  <c r="J3721" i="1"/>
  <c r="I3721" i="1"/>
  <c r="F3721" i="1"/>
  <c r="O3719" i="1"/>
  <c r="N3719" i="1"/>
  <c r="L3719" i="1"/>
  <c r="K3719" i="1"/>
  <c r="H3719" i="1"/>
  <c r="G3719" i="1"/>
  <c r="E3719" i="1"/>
  <c r="D3719" i="1"/>
  <c r="P3717" i="1"/>
  <c r="M3717" i="1"/>
  <c r="Q3717" i="1" s="1"/>
  <c r="I3717" i="1"/>
  <c r="F3717" i="1"/>
  <c r="J3717" i="1" s="1"/>
  <c r="P3716" i="1"/>
  <c r="M3716" i="1"/>
  <c r="Q3716" i="1" s="1"/>
  <c r="I3716" i="1"/>
  <c r="J3716" i="1" s="1"/>
  <c r="F3716" i="1"/>
  <c r="P3715" i="1"/>
  <c r="M3715" i="1"/>
  <c r="Q3715" i="1" s="1"/>
  <c r="J3715" i="1"/>
  <c r="I3715" i="1"/>
  <c r="F3715" i="1"/>
  <c r="Q3714" i="1"/>
  <c r="P3714" i="1"/>
  <c r="M3714" i="1"/>
  <c r="J3714" i="1"/>
  <c r="I3714" i="1"/>
  <c r="F3714" i="1"/>
  <c r="P3713" i="1"/>
  <c r="M3713" i="1"/>
  <c r="Q3713" i="1" s="1"/>
  <c r="I3713" i="1"/>
  <c r="F3713" i="1"/>
  <c r="J3713" i="1" s="1"/>
  <c r="P3712" i="1"/>
  <c r="M3712" i="1"/>
  <c r="Q3712" i="1" s="1"/>
  <c r="I3712" i="1"/>
  <c r="J3712" i="1" s="1"/>
  <c r="F3712" i="1"/>
  <c r="P3711" i="1"/>
  <c r="M3711" i="1"/>
  <c r="Q3711" i="1" s="1"/>
  <c r="J3711" i="1"/>
  <c r="I3711" i="1"/>
  <c r="F3711" i="1"/>
  <c r="Q3710" i="1"/>
  <c r="P3710" i="1"/>
  <c r="M3710" i="1"/>
  <c r="J3710" i="1"/>
  <c r="I3710" i="1"/>
  <c r="F3710" i="1"/>
  <c r="P3709" i="1"/>
  <c r="P3725" i="1" s="1"/>
  <c r="M3709" i="1"/>
  <c r="M3725" i="1" s="1"/>
  <c r="I3709" i="1"/>
  <c r="F3709" i="1"/>
  <c r="J3709" i="1" s="1"/>
  <c r="P3708" i="1"/>
  <c r="M3708" i="1"/>
  <c r="Q3708" i="1" s="1"/>
  <c r="I3708" i="1"/>
  <c r="J3708" i="1" s="1"/>
  <c r="F3708" i="1"/>
  <c r="P3707" i="1"/>
  <c r="M3707" i="1"/>
  <c r="Q3707" i="1" s="1"/>
  <c r="J3707" i="1"/>
  <c r="I3707" i="1"/>
  <c r="F3707" i="1"/>
  <c r="Q3706" i="1"/>
  <c r="P3706" i="1"/>
  <c r="P3719" i="1" s="1"/>
  <c r="M3706" i="1"/>
  <c r="M3719" i="1" s="1"/>
  <c r="J3706" i="1"/>
  <c r="J3719" i="1" s="1"/>
  <c r="I3706" i="1"/>
  <c r="F3706" i="1"/>
  <c r="P3698" i="1"/>
  <c r="O3698" i="1"/>
  <c r="L3698" i="1"/>
  <c r="K3698" i="1"/>
  <c r="I3698" i="1"/>
  <c r="H3698" i="1"/>
  <c r="G3698" i="1"/>
  <c r="E3698" i="1"/>
  <c r="D3698" i="1"/>
  <c r="Q3696" i="1"/>
  <c r="N3696" i="1"/>
  <c r="M3696" i="1"/>
  <c r="J3696" i="1"/>
  <c r="F3696" i="1"/>
  <c r="Q3695" i="1"/>
  <c r="M3695" i="1"/>
  <c r="J3695" i="1"/>
  <c r="N3695" i="1" s="1"/>
  <c r="F3695" i="1"/>
  <c r="Q3694" i="1"/>
  <c r="M3694" i="1"/>
  <c r="N3694" i="1" s="1"/>
  <c r="J3694" i="1"/>
  <c r="F3694" i="1"/>
  <c r="P3692" i="1"/>
  <c r="O3692" i="1"/>
  <c r="L3692" i="1"/>
  <c r="K3692" i="1"/>
  <c r="I3692" i="1"/>
  <c r="H3692" i="1"/>
  <c r="G3692" i="1"/>
  <c r="E3692" i="1"/>
  <c r="D3692" i="1"/>
  <c r="Q3690" i="1"/>
  <c r="M3690" i="1"/>
  <c r="N3690" i="1" s="1"/>
  <c r="J3690" i="1"/>
  <c r="F3690" i="1"/>
  <c r="Q3689" i="1"/>
  <c r="M3689" i="1"/>
  <c r="N3689" i="1" s="1"/>
  <c r="J3689" i="1"/>
  <c r="F3689" i="1"/>
  <c r="Q3688" i="1"/>
  <c r="M3688" i="1"/>
  <c r="J3688" i="1"/>
  <c r="N3688" i="1" s="1"/>
  <c r="F3688" i="1"/>
  <c r="Q3687" i="1"/>
  <c r="M3687" i="1"/>
  <c r="J3687" i="1"/>
  <c r="N3687" i="1" s="1"/>
  <c r="F3687" i="1"/>
  <c r="Q3686" i="1"/>
  <c r="M3686" i="1"/>
  <c r="J3686" i="1"/>
  <c r="N3686" i="1" s="1"/>
  <c r="F3686" i="1"/>
  <c r="Q3685" i="1"/>
  <c r="N3685" i="1"/>
  <c r="M3685" i="1"/>
  <c r="J3685" i="1"/>
  <c r="F3685" i="1"/>
  <c r="Q3684" i="1"/>
  <c r="N3684" i="1"/>
  <c r="M3684" i="1"/>
  <c r="J3684" i="1"/>
  <c r="F3684" i="1"/>
  <c r="Q3683" i="1"/>
  <c r="N3683" i="1"/>
  <c r="M3683" i="1"/>
  <c r="J3683" i="1"/>
  <c r="J3698" i="1" s="1"/>
  <c r="F3683" i="1"/>
  <c r="Q3682" i="1"/>
  <c r="Q3698" i="1" s="1"/>
  <c r="M3682" i="1"/>
  <c r="M3698" i="1" s="1"/>
  <c r="J3682" i="1"/>
  <c r="F3682" i="1"/>
  <c r="F3698" i="1" s="1"/>
  <c r="Q3681" i="1"/>
  <c r="M3681" i="1"/>
  <c r="N3681" i="1" s="1"/>
  <c r="J3681" i="1"/>
  <c r="F3681" i="1"/>
  <c r="Q3680" i="1"/>
  <c r="M3680" i="1"/>
  <c r="M3692" i="1" s="1"/>
  <c r="J3680" i="1"/>
  <c r="N3680" i="1" s="1"/>
  <c r="F3680" i="1"/>
  <c r="Q3679" i="1"/>
  <c r="Q3692" i="1" s="1"/>
  <c r="M3679" i="1"/>
  <c r="J3679" i="1"/>
  <c r="N3679" i="1" s="1"/>
  <c r="F3679" i="1"/>
  <c r="F3692" i="1" s="1"/>
  <c r="O3671" i="1"/>
  <c r="N3671" i="1"/>
  <c r="L3671" i="1"/>
  <c r="K3671" i="1"/>
  <c r="H3671" i="1"/>
  <c r="G3671" i="1"/>
  <c r="E3671" i="1"/>
  <c r="D3671" i="1"/>
  <c r="P3669" i="1"/>
  <c r="M3669" i="1"/>
  <c r="Q3669" i="1" s="1"/>
  <c r="I3669" i="1"/>
  <c r="J3669" i="1" s="1"/>
  <c r="F3669" i="1"/>
  <c r="P3668" i="1"/>
  <c r="Q3668" i="1" s="1"/>
  <c r="M3668" i="1"/>
  <c r="J3668" i="1"/>
  <c r="I3668" i="1"/>
  <c r="F3668" i="1"/>
  <c r="Q3667" i="1"/>
  <c r="P3667" i="1"/>
  <c r="M3667" i="1"/>
  <c r="J3667" i="1"/>
  <c r="I3667" i="1"/>
  <c r="F3667" i="1"/>
  <c r="O3665" i="1"/>
  <c r="N3665" i="1"/>
  <c r="L3665" i="1"/>
  <c r="K3665" i="1"/>
  <c r="H3665" i="1"/>
  <c r="G3665" i="1"/>
  <c r="E3665" i="1"/>
  <c r="D3665" i="1"/>
  <c r="P3663" i="1"/>
  <c r="M3663" i="1"/>
  <c r="Q3663" i="1" s="1"/>
  <c r="I3663" i="1"/>
  <c r="J3663" i="1" s="1"/>
  <c r="F3663" i="1"/>
  <c r="P3662" i="1"/>
  <c r="M3662" i="1"/>
  <c r="Q3662" i="1" s="1"/>
  <c r="J3662" i="1"/>
  <c r="I3662" i="1"/>
  <c r="F3662" i="1"/>
  <c r="Q3661" i="1"/>
  <c r="P3661" i="1"/>
  <c r="M3661" i="1"/>
  <c r="J3661" i="1"/>
  <c r="I3661" i="1"/>
  <c r="F3661" i="1"/>
  <c r="P3660" i="1"/>
  <c r="M3660" i="1"/>
  <c r="Q3660" i="1" s="1"/>
  <c r="I3660" i="1"/>
  <c r="F3660" i="1"/>
  <c r="J3660" i="1" s="1"/>
  <c r="P3659" i="1"/>
  <c r="M3659" i="1"/>
  <c r="Q3659" i="1" s="1"/>
  <c r="I3659" i="1"/>
  <c r="J3659" i="1" s="1"/>
  <c r="F3659" i="1"/>
  <c r="P3658" i="1"/>
  <c r="M3658" i="1"/>
  <c r="Q3658" i="1" s="1"/>
  <c r="J3658" i="1"/>
  <c r="I3658" i="1"/>
  <c r="F3658" i="1"/>
  <c r="Q3657" i="1"/>
  <c r="P3657" i="1"/>
  <c r="M3657" i="1"/>
  <c r="J3657" i="1"/>
  <c r="I3657" i="1"/>
  <c r="F3657" i="1"/>
  <c r="P3656" i="1"/>
  <c r="M3656" i="1"/>
  <c r="Q3656" i="1" s="1"/>
  <c r="I3656" i="1"/>
  <c r="F3656" i="1"/>
  <c r="J3656" i="1" s="1"/>
  <c r="P3655" i="1"/>
  <c r="P3671" i="1" s="1"/>
  <c r="M3655" i="1"/>
  <c r="M3671" i="1" s="1"/>
  <c r="I3655" i="1"/>
  <c r="I3671" i="1" s="1"/>
  <c r="F3655" i="1"/>
  <c r="F3671" i="1" s="1"/>
  <c r="P3654" i="1"/>
  <c r="Q3654" i="1" s="1"/>
  <c r="M3654" i="1"/>
  <c r="J3654" i="1"/>
  <c r="I3654" i="1"/>
  <c r="F3654" i="1"/>
  <c r="Q3653" i="1"/>
  <c r="P3653" i="1"/>
  <c r="M3653" i="1"/>
  <c r="J3653" i="1"/>
  <c r="I3653" i="1"/>
  <c r="F3653" i="1"/>
  <c r="P3652" i="1"/>
  <c r="P3665" i="1" s="1"/>
  <c r="M3652" i="1"/>
  <c r="M3665" i="1" s="1"/>
  <c r="I3652" i="1"/>
  <c r="I3665" i="1" s="1"/>
  <c r="F3652" i="1"/>
  <c r="F3665" i="1" s="1"/>
  <c r="P3644" i="1"/>
  <c r="O3644" i="1"/>
  <c r="L3644" i="1"/>
  <c r="K3644" i="1"/>
  <c r="I3644" i="1"/>
  <c r="H3644" i="1"/>
  <c r="G3644" i="1"/>
  <c r="E3644" i="1"/>
  <c r="D3644" i="1"/>
  <c r="Q3642" i="1"/>
  <c r="N3642" i="1"/>
  <c r="M3642" i="1"/>
  <c r="J3642" i="1"/>
  <c r="F3642" i="1"/>
  <c r="Q3641" i="1"/>
  <c r="N3641" i="1"/>
  <c r="M3641" i="1"/>
  <c r="J3641" i="1"/>
  <c r="F3641" i="1"/>
  <c r="Q3640" i="1"/>
  <c r="N3640" i="1"/>
  <c r="M3640" i="1"/>
  <c r="J3640" i="1"/>
  <c r="F3640" i="1"/>
  <c r="P3638" i="1"/>
  <c r="O3638" i="1"/>
  <c r="L3638" i="1"/>
  <c r="K3638" i="1"/>
  <c r="I3638" i="1"/>
  <c r="H3638" i="1"/>
  <c r="G3638" i="1"/>
  <c r="E3638" i="1"/>
  <c r="D3638" i="1"/>
  <c r="Q3636" i="1"/>
  <c r="N3636" i="1"/>
  <c r="M3636" i="1"/>
  <c r="J3636" i="1"/>
  <c r="F3636" i="1"/>
  <c r="Q3635" i="1"/>
  <c r="N3635" i="1"/>
  <c r="M3635" i="1"/>
  <c r="J3635" i="1"/>
  <c r="F3635" i="1"/>
  <c r="Q3634" i="1"/>
  <c r="M3634" i="1"/>
  <c r="J3634" i="1"/>
  <c r="N3634" i="1" s="1"/>
  <c r="F3634" i="1"/>
  <c r="Q3633" i="1"/>
  <c r="M3633" i="1"/>
  <c r="N3633" i="1" s="1"/>
  <c r="J3633" i="1"/>
  <c r="F3633" i="1"/>
  <c r="Q3632" i="1"/>
  <c r="M3632" i="1"/>
  <c r="J3632" i="1"/>
  <c r="N3632" i="1" s="1"/>
  <c r="F3632" i="1"/>
  <c r="Q3631" i="1"/>
  <c r="M3631" i="1"/>
  <c r="J3631" i="1"/>
  <c r="N3631" i="1" s="1"/>
  <c r="F3631" i="1"/>
  <c r="Q3630" i="1"/>
  <c r="M3630" i="1"/>
  <c r="J3630" i="1"/>
  <c r="J3644" i="1" s="1"/>
  <c r="F3630" i="1"/>
  <c r="Q3629" i="1"/>
  <c r="N3629" i="1"/>
  <c r="M3629" i="1"/>
  <c r="J3629" i="1"/>
  <c r="F3629" i="1"/>
  <c r="Q3628" i="1"/>
  <c r="Q3644" i="1" s="1"/>
  <c r="N3628" i="1"/>
  <c r="M3628" i="1"/>
  <c r="J3628" i="1"/>
  <c r="F3628" i="1"/>
  <c r="F3644" i="1" s="1"/>
  <c r="Q3627" i="1"/>
  <c r="N3627" i="1"/>
  <c r="M3627" i="1"/>
  <c r="J3627" i="1"/>
  <c r="F3627" i="1"/>
  <c r="Q3626" i="1"/>
  <c r="M3626" i="1"/>
  <c r="J3626" i="1"/>
  <c r="N3626" i="1" s="1"/>
  <c r="F3626" i="1"/>
  <c r="Q3625" i="1"/>
  <c r="Q3638" i="1" s="1"/>
  <c r="M3625" i="1"/>
  <c r="M3638" i="1" s="1"/>
  <c r="J3625" i="1"/>
  <c r="F3625" i="1"/>
  <c r="F3638" i="1" s="1"/>
  <c r="O3617" i="1"/>
  <c r="N3617" i="1"/>
  <c r="L3617" i="1"/>
  <c r="K3617" i="1"/>
  <c r="H3617" i="1"/>
  <c r="G3617" i="1"/>
  <c r="E3617" i="1"/>
  <c r="D3617" i="1"/>
  <c r="P3615" i="1"/>
  <c r="M3615" i="1"/>
  <c r="Q3615" i="1" s="1"/>
  <c r="J3615" i="1"/>
  <c r="I3615" i="1"/>
  <c r="F3615" i="1"/>
  <c r="Q3614" i="1"/>
  <c r="P3614" i="1"/>
  <c r="M3614" i="1"/>
  <c r="J3614" i="1"/>
  <c r="I3614" i="1"/>
  <c r="F3614" i="1"/>
  <c r="P3613" i="1"/>
  <c r="M3613" i="1"/>
  <c r="Q3613" i="1" s="1"/>
  <c r="I3613" i="1"/>
  <c r="F3613" i="1"/>
  <c r="J3613" i="1" s="1"/>
  <c r="O3611" i="1"/>
  <c r="N3611" i="1"/>
  <c r="L3611" i="1"/>
  <c r="K3611" i="1"/>
  <c r="H3611" i="1"/>
  <c r="G3611" i="1"/>
  <c r="E3611" i="1"/>
  <c r="D3611" i="1"/>
  <c r="P3609" i="1"/>
  <c r="M3609" i="1"/>
  <c r="Q3609" i="1" s="1"/>
  <c r="J3609" i="1"/>
  <c r="I3609" i="1"/>
  <c r="F3609" i="1"/>
  <c r="Q3608" i="1"/>
  <c r="P3608" i="1"/>
  <c r="M3608" i="1"/>
  <c r="J3608" i="1"/>
  <c r="I3608" i="1"/>
  <c r="F3608" i="1"/>
  <c r="P3607" i="1"/>
  <c r="M3607" i="1"/>
  <c r="Q3607" i="1" s="1"/>
  <c r="I3607" i="1"/>
  <c r="F3607" i="1"/>
  <c r="J3607" i="1" s="1"/>
  <c r="P3606" i="1"/>
  <c r="M3606" i="1"/>
  <c r="Q3606" i="1" s="1"/>
  <c r="I3606" i="1"/>
  <c r="J3606" i="1" s="1"/>
  <c r="F3606" i="1"/>
  <c r="P3605" i="1"/>
  <c r="M3605" i="1"/>
  <c r="Q3605" i="1" s="1"/>
  <c r="J3605" i="1"/>
  <c r="I3605" i="1"/>
  <c r="F3605" i="1"/>
  <c r="Q3604" i="1"/>
  <c r="P3604" i="1"/>
  <c r="M3604" i="1"/>
  <c r="J3604" i="1"/>
  <c r="I3604" i="1"/>
  <c r="F3604" i="1"/>
  <c r="P3603" i="1"/>
  <c r="M3603" i="1"/>
  <c r="Q3603" i="1" s="1"/>
  <c r="I3603" i="1"/>
  <c r="F3603" i="1"/>
  <c r="J3603" i="1" s="1"/>
  <c r="P3602" i="1"/>
  <c r="Q3602" i="1" s="1"/>
  <c r="M3602" i="1"/>
  <c r="I3602" i="1"/>
  <c r="J3602" i="1" s="1"/>
  <c r="F3602" i="1"/>
  <c r="P3601" i="1"/>
  <c r="P3617" i="1" s="1"/>
  <c r="M3601" i="1"/>
  <c r="Q3601" i="1" s="1"/>
  <c r="Q3617" i="1" s="1"/>
  <c r="J3601" i="1"/>
  <c r="I3601" i="1"/>
  <c r="I3617" i="1" s="1"/>
  <c r="F3601" i="1"/>
  <c r="F3617" i="1" s="1"/>
  <c r="Q3600" i="1"/>
  <c r="P3600" i="1"/>
  <c r="M3600" i="1"/>
  <c r="J3600" i="1"/>
  <c r="I3600" i="1"/>
  <c r="F3600" i="1"/>
  <c r="P3599" i="1"/>
  <c r="M3599" i="1"/>
  <c r="Q3599" i="1" s="1"/>
  <c r="I3599" i="1"/>
  <c r="F3599" i="1"/>
  <c r="J3599" i="1" s="1"/>
  <c r="P3598" i="1"/>
  <c r="Q3598" i="1" s="1"/>
  <c r="Q3611" i="1" s="1"/>
  <c r="M3598" i="1"/>
  <c r="I3598" i="1"/>
  <c r="I3611" i="1" s="1"/>
  <c r="F3598" i="1"/>
  <c r="F3611" i="1" s="1"/>
  <c r="P3590" i="1"/>
  <c r="O3590" i="1"/>
  <c r="L3590" i="1"/>
  <c r="K3590" i="1"/>
  <c r="I3590" i="1"/>
  <c r="H3590" i="1"/>
  <c r="G3590" i="1"/>
  <c r="E3590" i="1"/>
  <c r="D3590" i="1"/>
  <c r="Q3588" i="1"/>
  <c r="M3588" i="1"/>
  <c r="J3588" i="1"/>
  <c r="N3588" i="1" s="1"/>
  <c r="F3588" i="1"/>
  <c r="Q3587" i="1"/>
  <c r="M3587" i="1"/>
  <c r="J3587" i="1"/>
  <c r="N3587" i="1" s="1"/>
  <c r="F3587" i="1"/>
  <c r="Q3586" i="1"/>
  <c r="N3586" i="1"/>
  <c r="M3586" i="1"/>
  <c r="J3586" i="1"/>
  <c r="F3586" i="1"/>
  <c r="P3584" i="1"/>
  <c r="O3584" i="1"/>
  <c r="L3584" i="1"/>
  <c r="K3584" i="1"/>
  <c r="I3584" i="1"/>
  <c r="H3584" i="1"/>
  <c r="G3584" i="1"/>
  <c r="E3584" i="1"/>
  <c r="D3584" i="1"/>
  <c r="Q3582" i="1"/>
  <c r="M3582" i="1"/>
  <c r="J3582" i="1"/>
  <c r="N3582" i="1" s="1"/>
  <c r="F3582" i="1"/>
  <c r="Q3581" i="1"/>
  <c r="N3581" i="1"/>
  <c r="M3581" i="1"/>
  <c r="J3581" i="1"/>
  <c r="F3581" i="1"/>
  <c r="Q3580" i="1"/>
  <c r="N3580" i="1"/>
  <c r="M3580" i="1"/>
  <c r="J3580" i="1"/>
  <c r="F3580" i="1"/>
  <c r="Q3579" i="1"/>
  <c r="N3579" i="1"/>
  <c r="M3579" i="1"/>
  <c r="J3579" i="1"/>
  <c r="F3579" i="1"/>
  <c r="Q3578" i="1"/>
  <c r="M3578" i="1"/>
  <c r="N3578" i="1" s="1"/>
  <c r="J3578" i="1"/>
  <c r="F3578" i="1"/>
  <c r="Q3577" i="1"/>
  <c r="M3577" i="1"/>
  <c r="M3584" i="1" s="1"/>
  <c r="J3577" i="1"/>
  <c r="F3577" i="1"/>
  <c r="Q3576" i="1"/>
  <c r="M3576" i="1"/>
  <c r="N3576" i="1" s="1"/>
  <c r="J3576" i="1"/>
  <c r="F3576" i="1"/>
  <c r="Q3575" i="1"/>
  <c r="M3575" i="1"/>
  <c r="J3575" i="1"/>
  <c r="N3575" i="1" s="1"/>
  <c r="F3575" i="1"/>
  <c r="Q3574" i="1"/>
  <c r="Q3590" i="1" s="1"/>
  <c r="M3574" i="1"/>
  <c r="M3590" i="1" s="1"/>
  <c r="J3574" i="1"/>
  <c r="J3590" i="1" s="1"/>
  <c r="F3574" i="1"/>
  <c r="F3590" i="1" s="1"/>
  <c r="Q3573" i="1"/>
  <c r="N3573" i="1"/>
  <c r="M3573" i="1"/>
  <c r="J3573" i="1"/>
  <c r="F3573" i="1"/>
  <c r="Q3572" i="1"/>
  <c r="N3572" i="1"/>
  <c r="M3572" i="1"/>
  <c r="J3572" i="1"/>
  <c r="F3572" i="1"/>
  <c r="Q3571" i="1"/>
  <c r="Q3584" i="1" s="1"/>
  <c r="N3571" i="1"/>
  <c r="M3571" i="1"/>
  <c r="J3571" i="1"/>
  <c r="J3584" i="1" s="1"/>
  <c r="F3571" i="1"/>
  <c r="F3584" i="1" s="1"/>
  <c r="O3563" i="1"/>
  <c r="N3563" i="1"/>
  <c r="L3563" i="1"/>
  <c r="K3563" i="1"/>
  <c r="H3563" i="1"/>
  <c r="G3563" i="1"/>
  <c r="E3563" i="1"/>
  <c r="D3563" i="1"/>
  <c r="Q3561" i="1"/>
  <c r="P3561" i="1"/>
  <c r="M3561" i="1"/>
  <c r="J3561" i="1"/>
  <c r="I3561" i="1"/>
  <c r="F3561" i="1"/>
  <c r="P3560" i="1"/>
  <c r="M3560" i="1"/>
  <c r="Q3560" i="1" s="1"/>
  <c r="I3560" i="1"/>
  <c r="F3560" i="1"/>
  <c r="J3560" i="1" s="1"/>
  <c r="P3559" i="1"/>
  <c r="Q3559" i="1" s="1"/>
  <c r="M3559" i="1"/>
  <c r="I3559" i="1"/>
  <c r="J3559" i="1" s="1"/>
  <c r="F3559" i="1"/>
  <c r="O3557" i="1"/>
  <c r="N3557" i="1"/>
  <c r="L3557" i="1"/>
  <c r="K3557" i="1"/>
  <c r="H3557" i="1"/>
  <c r="G3557" i="1"/>
  <c r="E3557" i="1"/>
  <c r="D3557" i="1"/>
  <c r="Q3555" i="1"/>
  <c r="P3555" i="1"/>
  <c r="M3555" i="1"/>
  <c r="J3555" i="1"/>
  <c r="I3555" i="1"/>
  <c r="F3555" i="1"/>
  <c r="P3554" i="1"/>
  <c r="M3554" i="1"/>
  <c r="Q3554" i="1" s="1"/>
  <c r="I3554" i="1"/>
  <c r="F3554" i="1"/>
  <c r="J3554" i="1" s="1"/>
  <c r="P3553" i="1"/>
  <c r="Q3553" i="1" s="1"/>
  <c r="M3553" i="1"/>
  <c r="I3553" i="1"/>
  <c r="J3553" i="1" s="1"/>
  <c r="F3553" i="1"/>
  <c r="P3552" i="1"/>
  <c r="Q3552" i="1" s="1"/>
  <c r="M3552" i="1"/>
  <c r="J3552" i="1"/>
  <c r="I3552" i="1"/>
  <c r="F3552" i="1"/>
  <c r="Q3551" i="1"/>
  <c r="P3551" i="1"/>
  <c r="M3551" i="1"/>
  <c r="J3551" i="1"/>
  <c r="I3551" i="1"/>
  <c r="F3551" i="1"/>
  <c r="P3550" i="1"/>
  <c r="M3550" i="1"/>
  <c r="Q3550" i="1" s="1"/>
  <c r="I3550" i="1"/>
  <c r="F3550" i="1"/>
  <c r="J3550" i="1" s="1"/>
  <c r="P3549" i="1"/>
  <c r="M3549" i="1"/>
  <c r="Q3549" i="1" s="1"/>
  <c r="I3549" i="1"/>
  <c r="J3549" i="1" s="1"/>
  <c r="F3549" i="1"/>
  <c r="P3548" i="1"/>
  <c r="Q3548" i="1" s="1"/>
  <c r="M3548" i="1"/>
  <c r="J3548" i="1"/>
  <c r="I3548" i="1"/>
  <c r="F3548" i="1"/>
  <c r="Q3547" i="1"/>
  <c r="P3547" i="1"/>
  <c r="M3547" i="1"/>
  <c r="M3563" i="1" s="1"/>
  <c r="J3547" i="1"/>
  <c r="J3563" i="1" s="1"/>
  <c r="I3547" i="1"/>
  <c r="I3563" i="1" s="1"/>
  <c r="F3547" i="1"/>
  <c r="F3563" i="1" s="1"/>
  <c r="P3546" i="1"/>
  <c r="M3546" i="1"/>
  <c r="Q3546" i="1" s="1"/>
  <c r="I3546" i="1"/>
  <c r="F3546" i="1"/>
  <c r="J3546" i="1" s="1"/>
  <c r="P3545" i="1"/>
  <c r="Q3545" i="1" s="1"/>
  <c r="M3545" i="1"/>
  <c r="I3545" i="1"/>
  <c r="F3545" i="1"/>
  <c r="J3545" i="1" s="1"/>
  <c r="P3544" i="1"/>
  <c r="Q3544" i="1" s="1"/>
  <c r="M3544" i="1"/>
  <c r="M3557" i="1" s="1"/>
  <c r="J3544" i="1"/>
  <c r="I3544" i="1"/>
  <c r="I3557" i="1" s="1"/>
  <c r="F3544" i="1"/>
  <c r="F3557" i="1" s="1"/>
  <c r="P3536" i="1"/>
  <c r="O3536" i="1"/>
  <c r="L3536" i="1"/>
  <c r="K3536" i="1"/>
  <c r="I3536" i="1"/>
  <c r="H3536" i="1"/>
  <c r="G3536" i="1"/>
  <c r="E3536" i="1"/>
  <c r="D3536" i="1"/>
  <c r="Q3534" i="1"/>
  <c r="M3534" i="1"/>
  <c r="J3534" i="1"/>
  <c r="N3534" i="1" s="1"/>
  <c r="F3534" i="1"/>
  <c r="Q3533" i="1"/>
  <c r="M3533" i="1"/>
  <c r="J3533" i="1"/>
  <c r="N3533" i="1" s="1"/>
  <c r="F3533" i="1"/>
  <c r="Q3532" i="1"/>
  <c r="M3532" i="1"/>
  <c r="J3532" i="1"/>
  <c r="N3532" i="1" s="1"/>
  <c r="F3532" i="1"/>
  <c r="P3530" i="1"/>
  <c r="O3530" i="1"/>
  <c r="L3530" i="1"/>
  <c r="K3530" i="1"/>
  <c r="I3530" i="1"/>
  <c r="H3530" i="1"/>
  <c r="G3530" i="1"/>
  <c r="E3530" i="1"/>
  <c r="D3530" i="1"/>
  <c r="Q3528" i="1"/>
  <c r="M3528" i="1"/>
  <c r="J3528" i="1"/>
  <c r="N3528" i="1" s="1"/>
  <c r="F3528" i="1"/>
  <c r="Q3527" i="1"/>
  <c r="M3527" i="1"/>
  <c r="J3527" i="1"/>
  <c r="N3527" i="1" s="1"/>
  <c r="F3527" i="1"/>
  <c r="Q3526" i="1"/>
  <c r="M3526" i="1"/>
  <c r="J3526" i="1"/>
  <c r="N3526" i="1" s="1"/>
  <c r="F3526" i="1"/>
  <c r="Q3525" i="1"/>
  <c r="N3525" i="1"/>
  <c r="M3525" i="1"/>
  <c r="J3525" i="1"/>
  <c r="F3525" i="1"/>
  <c r="Q3524" i="1"/>
  <c r="N3524" i="1"/>
  <c r="M3524" i="1"/>
  <c r="J3524" i="1"/>
  <c r="F3524" i="1"/>
  <c r="Q3523" i="1"/>
  <c r="N3523" i="1"/>
  <c r="M3523" i="1"/>
  <c r="J3523" i="1"/>
  <c r="F3523" i="1"/>
  <c r="F3536" i="1" s="1"/>
  <c r="Q3522" i="1"/>
  <c r="M3522" i="1"/>
  <c r="N3522" i="1" s="1"/>
  <c r="J3522" i="1"/>
  <c r="F3522" i="1"/>
  <c r="Q3521" i="1"/>
  <c r="M3521" i="1"/>
  <c r="N3521" i="1" s="1"/>
  <c r="J3521" i="1"/>
  <c r="F3521" i="1"/>
  <c r="Q3520" i="1"/>
  <c r="Q3536" i="1" s="1"/>
  <c r="M3520" i="1"/>
  <c r="M3536" i="1" s="1"/>
  <c r="J3520" i="1"/>
  <c r="J3536" i="1" s="1"/>
  <c r="F3520" i="1"/>
  <c r="Q3519" i="1"/>
  <c r="M3519" i="1"/>
  <c r="J3519" i="1"/>
  <c r="N3519" i="1" s="1"/>
  <c r="F3519" i="1"/>
  <c r="Q3518" i="1"/>
  <c r="M3518" i="1"/>
  <c r="J3518" i="1"/>
  <c r="N3518" i="1" s="1"/>
  <c r="F3518" i="1"/>
  <c r="Q3517" i="1"/>
  <c r="Q3530" i="1" s="1"/>
  <c r="N3517" i="1"/>
  <c r="M3517" i="1"/>
  <c r="M3530" i="1" s="1"/>
  <c r="J3517" i="1"/>
  <c r="J3530" i="1" s="1"/>
  <c r="F3517" i="1"/>
  <c r="O3509" i="1"/>
  <c r="N3509" i="1"/>
  <c r="L3509" i="1"/>
  <c r="K3509" i="1"/>
  <c r="H3509" i="1"/>
  <c r="G3509" i="1"/>
  <c r="E3509" i="1"/>
  <c r="D3509" i="1"/>
  <c r="P3507" i="1"/>
  <c r="M3507" i="1"/>
  <c r="Q3507" i="1" s="1"/>
  <c r="I3507" i="1"/>
  <c r="F3507" i="1"/>
  <c r="J3507" i="1" s="1"/>
  <c r="P3506" i="1"/>
  <c r="M3506" i="1"/>
  <c r="Q3506" i="1" s="1"/>
  <c r="I3506" i="1"/>
  <c r="F3506" i="1"/>
  <c r="J3506" i="1" s="1"/>
  <c r="P3505" i="1"/>
  <c r="Q3505" i="1" s="1"/>
  <c r="M3505" i="1"/>
  <c r="I3505" i="1"/>
  <c r="F3505" i="1"/>
  <c r="J3505" i="1" s="1"/>
  <c r="O3503" i="1"/>
  <c r="N3503" i="1"/>
  <c r="L3503" i="1"/>
  <c r="K3503" i="1"/>
  <c r="H3503" i="1"/>
  <c r="G3503" i="1"/>
  <c r="E3503" i="1"/>
  <c r="D3503" i="1"/>
  <c r="P3501" i="1"/>
  <c r="M3501" i="1"/>
  <c r="Q3501" i="1" s="1"/>
  <c r="I3501" i="1"/>
  <c r="F3501" i="1"/>
  <c r="J3501" i="1" s="1"/>
  <c r="P3500" i="1"/>
  <c r="M3500" i="1"/>
  <c r="Q3500" i="1" s="1"/>
  <c r="I3500" i="1"/>
  <c r="F3500" i="1"/>
  <c r="J3500" i="1" s="1"/>
  <c r="P3499" i="1"/>
  <c r="Q3499" i="1" s="1"/>
  <c r="M3499" i="1"/>
  <c r="I3499" i="1"/>
  <c r="F3499" i="1"/>
  <c r="J3499" i="1" s="1"/>
  <c r="Q3498" i="1"/>
  <c r="P3498" i="1"/>
  <c r="M3498" i="1"/>
  <c r="J3498" i="1"/>
  <c r="I3498" i="1"/>
  <c r="F3498" i="1"/>
  <c r="P3497" i="1"/>
  <c r="M3497" i="1"/>
  <c r="Q3497" i="1" s="1"/>
  <c r="I3497" i="1"/>
  <c r="F3497" i="1"/>
  <c r="J3497" i="1" s="1"/>
  <c r="P3496" i="1"/>
  <c r="M3496" i="1"/>
  <c r="Q3496" i="1" s="1"/>
  <c r="I3496" i="1"/>
  <c r="I3509" i="1" s="1"/>
  <c r="F3496" i="1"/>
  <c r="J3496" i="1" s="1"/>
  <c r="P3495" i="1"/>
  <c r="Q3495" i="1" s="1"/>
  <c r="M3495" i="1"/>
  <c r="I3495" i="1"/>
  <c r="F3495" i="1"/>
  <c r="J3495" i="1" s="1"/>
  <c r="Q3494" i="1"/>
  <c r="P3494" i="1"/>
  <c r="M3494" i="1"/>
  <c r="J3494" i="1"/>
  <c r="I3494" i="1"/>
  <c r="F3494" i="1"/>
  <c r="P3493" i="1"/>
  <c r="P3509" i="1" s="1"/>
  <c r="M3493" i="1"/>
  <c r="M3509" i="1" s="1"/>
  <c r="I3493" i="1"/>
  <c r="F3493" i="1"/>
  <c r="J3493" i="1" s="1"/>
  <c r="P3492" i="1"/>
  <c r="M3492" i="1"/>
  <c r="Q3492" i="1" s="1"/>
  <c r="I3492" i="1"/>
  <c r="I3503" i="1" s="1"/>
  <c r="F3492" i="1"/>
  <c r="J3492" i="1" s="1"/>
  <c r="P3491" i="1"/>
  <c r="Q3491" i="1" s="1"/>
  <c r="M3491" i="1"/>
  <c r="I3491" i="1"/>
  <c r="F3491" i="1"/>
  <c r="J3491" i="1" s="1"/>
  <c r="Q3490" i="1"/>
  <c r="P3490" i="1"/>
  <c r="P3503" i="1" s="1"/>
  <c r="M3490" i="1"/>
  <c r="M3503" i="1" s="1"/>
  <c r="J3490" i="1"/>
  <c r="J3503" i="1" s="1"/>
  <c r="I3490" i="1"/>
  <c r="F3490" i="1"/>
  <c r="P3482" i="1"/>
  <c r="O3482" i="1"/>
  <c r="L3482" i="1"/>
  <c r="K3482" i="1"/>
  <c r="I3482" i="1"/>
  <c r="H3482" i="1"/>
  <c r="G3482" i="1"/>
  <c r="E3482" i="1"/>
  <c r="D3482" i="1"/>
  <c r="Q3480" i="1"/>
  <c r="M3480" i="1"/>
  <c r="J3480" i="1"/>
  <c r="N3480" i="1" s="1"/>
  <c r="F3480" i="1"/>
  <c r="Q3479" i="1"/>
  <c r="M3479" i="1"/>
  <c r="N3479" i="1" s="1"/>
  <c r="J3479" i="1"/>
  <c r="F3479" i="1"/>
  <c r="Q3478" i="1"/>
  <c r="M3478" i="1"/>
  <c r="N3478" i="1" s="1"/>
  <c r="J3478" i="1"/>
  <c r="F3478" i="1"/>
  <c r="P3476" i="1"/>
  <c r="O3476" i="1"/>
  <c r="L3476" i="1"/>
  <c r="K3476" i="1"/>
  <c r="I3476" i="1"/>
  <c r="H3476" i="1"/>
  <c r="G3476" i="1"/>
  <c r="E3476" i="1"/>
  <c r="D3476" i="1"/>
  <c r="Q3474" i="1"/>
  <c r="M3474" i="1"/>
  <c r="N3474" i="1" s="1"/>
  <c r="J3474" i="1"/>
  <c r="F3474" i="1"/>
  <c r="Q3473" i="1"/>
  <c r="M3473" i="1"/>
  <c r="J3473" i="1"/>
  <c r="N3473" i="1" s="1"/>
  <c r="F3473" i="1"/>
  <c r="Q3472" i="1"/>
  <c r="M3472" i="1"/>
  <c r="J3472" i="1"/>
  <c r="N3472" i="1" s="1"/>
  <c r="F3472" i="1"/>
  <c r="Q3471" i="1"/>
  <c r="M3471" i="1"/>
  <c r="J3471" i="1"/>
  <c r="N3471" i="1" s="1"/>
  <c r="F3471" i="1"/>
  <c r="Q3470" i="1"/>
  <c r="M3470" i="1"/>
  <c r="J3470" i="1"/>
  <c r="N3470" i="1" s="1"/>
  <c r="F3470" i="1"/>
  <c r="Q3469" i="1"/>
  <c r="N3469" i="1"/>
  <c r="M3469" i="1"/>
  <c r="J3469" i="1"/>
  <c r="F3469" i="1"/>
  <c r="Q3468" i="1"/>
  <c r="N3468" i="1"/>
  <c r="M3468" i="1"/>
  <c r="J3468" i="1"/>
  <c r="F3468" i="1"/>
  <c r="Q3467" i="1"/>
  <c r="M3467" i="1"/>
  <c r="J3467" i="1"/>
  <c r="N3467" i="1" s="1"/>
  <c r="F3467" i="1"/>
  <c r="Q3466" i="1"/>
  <c r="Q3482" i="1" s="1"/>
  <c r="M3466" i="1"/>
  <c r="M3482" i="1" s="1"/>
  <c r="J3466" i="1"/>
  <c r="J3482" i="1" s="1"/>
  <c r="F3466" i="1"/>
  <c r="F3482" i="1" s="1"/>
  <c r="Q3465" i="1"/>
  <c r="M3465" i="1"/>
  <c r="N3465" i="1" s="1"/>
  <c r="J3465" i="1"/>
  <c r="F3465" i="1"/>
  <c r="Q3464" i="1"/>
  <c r="M3464" i="1"/>
  <c r="N3464" i="1" s="1"/>
  <c r="J3464" i="1"/>
  <c r="F3464" i="1"/>
  <c r="Q3463" i="1"/>
  <c r="Q3476" i="1" s="1"/>
  <c r="M3463" i="1"/>
  <c r="M3476" i="1" s="1"/>
  <c r="J3463" i="1"/>
  <c r="N3463" i="1" s="1"/>
  <c r="F3463" i="1"/>
  <c r="F3476" i="1" s="1"/>
  <c r="O3455" i="1"/>
  <c r="N3455" i="1"/>
  <c r="L3455" i="1"/>
  <c r="K3455" i="1"/>
  <c r="H3455" i="1"/>
  <c r="G3455" i="1"/>
  <c r="E3455" i="1"/>
  <c r="D3455" i="1"/>
  <c r="P3453" i="1"/>
  <c r="M3453" i="1"/>
  <c r="Q3453" i="1" s="1"/>
  <c r="I3453" i="1"/>
  <c r="F3453" i="1"/>
  <c r="J3453" i="1" s="1"/>
  <c r="P3452" i="1"/>
  <c r="Q3452" i="1" s="1"/>
  <c r="M3452" i="1"/>
  <c r="I3452" i="1"/>
  <c r="F3452" i="1"/>
  <c r="J3452" i="1" s="1"/>
  <c r="Q3451" i="1"/>
  <c r="P3451" i="1"/>
  <c r="M3451" i="1"/>
  <c r="J3451" i="1"/>
  <c r="I3451" i="1"/>
  <c r="F3451" i="1"/>
  <c r="O3449" i="1"/>
  <c r="N3449" i="1"/>
  <c r="L3449" i="1"/>
  <c r="K3449" i="1"/>
  <c r="H3449" i="1"/>
  <c r="G3449" i="1"/>
  <c r="E3449" i="1"/>
  <c r="D3449" i="1"/>
  <c r="P3447" i="1"/>
  <c r="M3447" i="1"/>
  <c r="Q3447" i="1" s="1"/>
  <c r="I3447" i="1"/>
  <c r="F3447" i="1"/>
  <c r="J3447" i="1" s="1"/>
  <c r="P3446" i="1"/>
  <c r="Q3446" i="1" s="1"/>
  <c r="M3446" i="1"/>
  <c r="I3446" i="1"/>
  <c r="F3446" i="1"/>
  <c r="J3446" i="1" s="1"/>
  <c r="Q3445" i="1"/>
  <c r="P3445" i="1"/>
  <c r="M3445" i="1"/>
  <c r="J3445" i="1"/>
  <c r="I3445" i="1"/>
  <c r="F3445" i="1"/>
  <c r="P3444" i="1"/>
  <c r="M3444" i="1"/>
  <c r="Q3444" i="1" s="1"/>
  <c r="I3444" i="1"/>
  <c r="F3444" i="1"/>
  <c r="J3444" i="1" s="1"/>
  <c r="P3443" i="1"/>
  <c r="M3443" i="1"/>
  <c r="Q3443" i="1" s="1"/>
  <c r="I3443" i="1"/>
  <c r="F3443" i="1"/>
  <c r="J3443" i="1" s="1"/>
  <c r="P3442" i="1"/>
  <c r="M3442" i="1"/>
  <c r="Q3442" i="1" s="1"/>
  <c r="I3442" i="1"/>
  <c r="F3442" i="1"/>
  <c r="J3442" i="1" s="1"/>
  <c r="Q3441" i="1"/>
  <c r="P3441" i="1"/>
  <c r="M3441" i="1"/>
  <c r="J3441" i="1"/>
  <c r="I3441" i="1"/>
  <c r="F3441" i="1"/>
  <c r="P3440" i="1"/>
  <c r="M3440" i="1"/>
  <c r="Q3440" i="1" s="1"/>
  <c r="I3440" i="1"/>
  <c r="F3440" i="1"/>
  <c r="J3440" i="1" s="1"/>
  <c r="P3439" i="1"/>
  <c r="P3455" i="1" s="1"/>
  <c r="M3439" i="1"/>
  <c r="M3455" i="1" s="1"/>
  <c r="I3439" i="1"/>
  <c r="I3455" i="1" s="1"/>
  <c r="F3439" i="1"/>
  <c r="F3455" i="1" s="1"/>
  <c r="P3438" i="1"/>
  <c r="Q3438" i="1" s="1"/>
  <c r="M3438" i="1"/>
  <c r="I3438" i="1"/>
  <c r="F3438" i="1"/>
  <c r="J3438" i="1" s="1"/>
  <c r="Q3437" i="1"/>
  <c r="P3437" i="1"/>
  <c r="M3437" i="1"/>
  <c r="J3437" i="1"/>
  <c r="I3437" i="1"/>
  <c r="F3437" i="1"/>
  <c r="P3436" i="1"/>
  <c r="P3449" i="1" s="1"/>
  <c r="M3436" i="1"/>
  <c r="M3449" i="1" s="1"/>
  <c r="I3436" i="1"/>
  <c r="I3449" i="1" s="1"/>
  <c r="F3436" i="1"/>
  <c r="F3449" i="1" s="1"/>
  <c r="P3428" i="1"/>
  <c r="O3428" i="1"/>
  <c r="L3428" i="1"/>
  <c r="K3428" i="1"/>
  <c r="I3428" i="1"/>
  <c r="H3428" i="1"/>
  <c r="G3428" i="1"/>
  <c r="E3428" i="1"/>
  <c r="D3428" i="1"/>
  <c r="Q3426" i="1"/>
  <c r="N3426" i="1"/>
  <c r="M3426" i="1"/>
  <c r="J3426" i="1"/>
  <c r="F3426" i="1"/>
  <c r="Q3425" i="1"/>
  <c r="N3425" i="1"/>
  <c r="M3425" i="1"/>
  <c r="J3425" i="1"/>
  <c r="F3425" i="1"/>
  <c r="Q3424" i="1"/>
  <c r="M3424" i="1"/>
  <c r="J3424" i="1"/>
  <c r="N3424" i="1" s="1"/>
  <c r="F3424" i="1"/>
  <c r="P3422" i="1"/>
  <c r="O3422" i="1"/>
  <c r="L3422" i="1"/>
  <c r="K3422" i="1"/>
  <c r="I3422" i="1"/>
  <c r="H3422" i="1"/>
  <c r="G3422" i="1"/>
  <c r="E3422" i="1"/>
  <c r="D3422" i="1"/>
  <c r="Q3420" i="1"/>
  <c r="N3420" i="1"/>
  <c r="M3420" i="1"/>
  <c r="J3420" i="1"/>
  <c r="F3420" i="1"/>
  <c r="Q3419" i="1"/>
  <c r="N3419" i="1"/>
  <c r="M3419" i="1"/>
  <c r="J3419" i="1"/>
  <c r="F3419" i="1"/>
  <c r="Q3418" i="1"/>
  <c r="M3418" i="1"/>
  <c r="J3418" i="1"/>
  <c r="N3418" i="1" s="1"/>
  <c r="F3418" i="1"/>
  <c r="Q3417" i="1"/>
  <c r="M3417" i="1"/>
  <c r="M3428" i="1" s="1"/>
  <c r="J3417" i="1"/>
  <c r="N3417" i="1" s="1"/>
  <c r="F3417" i="1"/>
  <c r="Q3416" i="1"/>
  <c r="M3416" i="1"/>
  <c r="J3416" i="1"/>
  <c r="N3416" i="1" s="1"/>
  <c r="F3416" i="1"/>
  <c r="Q3415" i="1"/>
  <c r="M3415" i="1"/>
  <c r="J3415" i="1"/>
  <c r="N3415" i="1" s="1"/>
  <c r="F3415" i="1"/>
  <c r="Q3414" i="1"/>
  <c r="M3414" i="1"/>
  <c r="J3414" i="1"/>
  <c r="J3428" i="1" s="1"/>
  <c r="F3414" i="1"/>
  <c r="Q3413" i="1"/>
  <c r="N3413" i="1"/>
  <c r="M3413" i="1"/>
  <c r="J3413" i="1"/>
  <c r="F3413" i="1"/>
  <c r="Q3412" i="1"/>
  <c r="Q3428" i="1" s="1"/>
  <c r="N3412" i="1"/>
  <c r="M3412" i="1"/>
  <c r="J3412" i="1"/>
  <c r="F3412" i="1"/>
  <c r="F3428" i="1" s="1"/>
  <c r="Q3411" i="1"/>
  <c r="N3411" i="1"/>
  <c r="M3411" i="1"/>
  <c r="J3411" i="1"/>
  <c r="F3411" i="1"/>
  <c r="Q3410" i="1"/>
  <c r="M3410" i="1"/>
  <c r="N3410" i="1" s="1"/>
  <c r="J3410" i="1"/>
  <c r="F3410" i="1"/>
  <c r="Q3409" i="1"/>
  <c r="Q3422" i="1" s="1"/>
  <c r="M3409" i="1"/>
  <c r="M3422" i="1" s="1"/>
  <c r="J3409" i="1"/>
  <c r="N3409" i="1" s="1"/>
  <c r="F3409" i="1"/>
  <c r="F3422" i="1" s="1"/>
  <c r="O3401" i="1"/>
  <c r="N3401" i="1"/>
  <c r="L3401" i="1"/>
  <c r="K3401" i="1"/>
  <c r="H3401" i="1"/>
  <c r="G3401" i="1"/>
  <c r="E3401" i="1"/>
  <c r="D3401" i="1"/>
  <c r="P3399" i="1"/>
  <c r="M3399" i="1"/>
  <c r="Q3399" i="1" s="1"/>
  <c r="J3399" i="1"/>
  <c r="I3399" i="1"/>
  <c r="F3399" i="1"/>
  <c r="Q3398" i="1"/>
  <c r="P3398" i="1"/>
  <c r="M3398" i="1"/>
  <c r="J3398" i="1"/>
  <c r="I3398" i="1"/>
  <c r="F3398" i="1"/>
  <c r="P3397" i="1"/>
  <c r="M3397" i="1"/>
  <c r="Q3397" i="1" s="1"/>
  <c r="I3397" i="1"/>
  <c r="F3397" i="1"/>
  <c r="J3397" i="1" s="1"/>
  <c r="O3395" i="1"/>
  <c r="N3395" i="1"/>
  <c r="L3395" i="1"/>
  <c r="K3395" i="1"/>
  <c r="H3395" i="1"/>
  <c r="G3395" i="1"/>
  <c r="E3395" i="1"/>
  <c r="D3395" i="1"/>
  <c r="P3393" i="1"/>
  <c r="M3393" i="1"/>
  <c r="Q3393" i="1" s="1"/>
  <c r="I3393" i="1"/>
  <c r="F3393" i="1"/>
  <c r="J3393" i="1" s="1"/>
  <c r="Q3392" i="1"/>
  <c r="P3392" i="1"/>
  <c r="M3392" i="1"/>
  <c r="J3392" i="1"/>
  <c r="I3392" i="1"/>
  <c r="F3392" i="1"/>
  <c r="P3391" i="1"/>
  <c r="M3391" i="1"/>
  <c r="Q3391" i="1" s="1"/>
  <c r="I3391" i="1"/>
  <c r="F3391" i="1"/>
  <c r="J3391" i="1" s="1"/>
  <c r="P3390" i="1"/>
  <c r="M3390" i="1"/>
  <c r="Q3390" i="1" s="1"/>
  <c r="I3390" i="1"/>
  <c r="F3390" i="1"/>
  <c r="J3390" i="1" s="1"/>
  <c r="P3389" i="1"/>
  <c r="M3389" i="1"/>
  <c r="Q3389" i="1" s="1"/>
  <c r="I3389" i="1"/>
  <c r="F3389" i="1"/>
  <c r="J3389" i="1" s="1"/>
  <c r="Q3388" i="1"/>
  <c r="P3388" i="1"/>
  <c r="M3388" i="1"/>
  <c r="J3388" i="1"/>
  <c r="I3388" i="1"/>
  <c r="F3388" i="1"/>
  <c r="P3387" i="1"/>
  <c r="M3387" i="1"/>
  <c r="Q3387" i="1" s="1"/>
  <c r="I3387" i="1"/>
  <c r="F3387" i="1"/>
  <c r="J3387" i="1" s="1"/>
  <c r="P3386" i="1"/>
  <c r="M3386" i="1"/>
  <c r="Q3386" i="1" s="1"/>
  <c r="I3386" i="1"/>
  <c r="F3386" i="1"/>
  <c r="J3386" i="1" s="1"/>
  <c r="P3385" i="1"/>
  <c r="P3401" i="1" s="1"/>
  <c r="M3385" i="1"/>
  <c r="Q3385" i="1" s="1"/>
  <c r="Q3401" i="1" s="1"/>
  <c r="I3385" i="1"/>
  <c r="I3401" i="1" s="1"/>
  <c r="F3385" i="1"/>
  <c r="J3385" i="1" s="1"/>
  <c r="Q3384" i="1"/>
  <c r="P3384" i="1"/>
  <c r="M3384" i="1"/>
  <c r="J3384" i="1"/>
  <c r="I3384" i="1"/>
  <c r="F3384" i="1"/>
  <c r="P3383" i="1"/>
  <c r="M3383" i="1"/>
  <c r="Q3383" i="1" s="1"/>
  <c r="I3383" i="1"/>
  <c r="F3383" i="1"/>
  <c r="J3383" i="1" s="1"/>
  <c r="P3382" i="1"/>
  <c r="P3395" i="1" s="1"/>
  <c r="M3382" i="1"/>
  <c r="Q3382" i="1" s="1"/>
  <c r="I3382" i="1"/>
  <c r="I3395" i="1" s="1"/>
  <c r="F3382" i="1"/>
  <c r="F3395" i="1" s="1"/>
  <c r="P3374" i="1"/>
  <c r="O3374" i="1"/>
  <c r="L3374" i="1"/>
  <c r="K3374" i="1"/>
  <c r="I3374" i="1"/>
  <c r="H3374" i="1"/>
  <c r="G3374" i="1"/>
  <c r="E3374" i="1"/>
  <c r="D3374" i="1"/>
  <c r="Q3372" i="1"/>
  <c r="M3372" i="1"/>
  <c r="J3372" i="1"/>
  <c r="N3372" i="1" s="1"/>
  <c r="F3372" i="1"/>
  <c r="Q3371" i="1"/>
  <c r="M3371" i="1"/>
  <c r="J3371" i="1"/>
  <c r="N3371" i="1" s="1"/>
  <c r="F3371" i="1"/>
  <c r="Q3370" i="1"/>
  <c r="N3370" i="1"/>
  <c r="M3370" i="1"/>
  <c r="J3370" i="1"/>
  <c r="F3370" i="1"/>
  <c r="P3368" i="1"/>
  <c r="O3368" i="1"/>
  <c r="L3368" i="1"/>
  <c r="K3368" i="1"/>
  <c r="I3368" i="1"/>
  <c r="H3368" i="1"/>
  <c r="G3368" i="1"/>
  <c r="E3368" i="1"/>
  <c r="D3368" i="1"/>
  <c r="Q3366" i="1"/>
  <c r="M3366" i="1"/>
  <c r="J3366" i="1"/>
  <c r="N3366" i="1" s="1"/>
  <c r="F3366" i="1"/>
  <c r="Q3365" i="1"/>
  <c r="N3365" i="1"/>
  <c r="M3365" i="1"/>
  <c r="J3365" i="1"/>
  <c r="F3365" i="1"/>
  <c r="Q3364" i="1"/>
  <c r="N3364" i="1"/>
  <c r="M3364" i="1"/>
  <c r="J3364" i="1"/>
  <c r="F3364" i="1"/>
  <c r="Q3363" i="1"/>
  <c r="M3363" i="1"/>
  <c r="J3363" i="1"/>
  <c r="N3363" i="1" s="1"/>
  <c r="F3363" i="1"/>
  <c r="Q3362" i="1"/>
  <c r="M3362" i="1"/>
  <c r="J3362" i="1"/>
  <c r="N3362" i="1" s="1"/>
  <c r="F3362" i="1"/>
  <c r="Q3361" i="1"/>
  <c r="M3361" i="1"/>
  <c r="M3368" i="1" s="1"/>
  <c r="J3361" i="1"/>
  <c r="N3361" i="1" s="1"/>
  <c r="F3361" i="1"/>
  <c r="Q3360" i="1"/>
  <c r="M3360" i="1"/>
  <c r="J3360" i="1"/>
  <c r="N3360" i="1" s="1"/>
  <c r="F3360" i="1"/>
  <c r="Q3359" i="1"/>
  <c r="M3359" i="1"/>
  <c r="J3359" i="1"/>
  <c r="N3359" i="1" s="1"/>
  <c r="F3359" i="1"/>
  <c r="Q3358" i="1"/>
  <c r="Q3374" i="1" s="1"/>
  <c r="M3358" i="1"/>
  <c r="M3374" i="1" s="1"/>
  <c r="J3358" i="1"/>
  <c r="J3374" i="1" s="1"/>
  <c r="F3358" i="1"/>
  <c r="F3374" i="1" s="1"/>
  <c r="Q3357" i="1"/>
  <c r="N3357" i="1"/>
  <c r="M3357" i="1"/>
  <c r="J3357" i="1"/>
  <c r="F3357" i="1"/>
  <c r="Q3356" i="1"/>
  <c r="N3356" i="1"/>
  <c r="M3356" i="1"/>
  <c r="J3356" i="1"/>
  <c r="F3356" i="1"/>
  <c r="Q3355" i="1"/>
  <c r="Q3368" i="1" s="1"/>
  <c r="M3355" i="1"/>
  <c r="N3355" i="1" s="1"/>
  <c r="J3355" i="1"/>
  <c r="J3368" i="1" s="1"/>
  <c r="F3355" i="1"/>
  <c r="F3368" i="1" s="1"/>
  <c r="O3347" i="1"/>
  <c r="N3347" i="1"/>
  <c r="L3347" i="1"/>
  <c r="K3347" i="1"/>
  <c r="H3347" i="1"/>
  <c r="G3347" i="1"/>
  <c r="E3347" i="1"/>
  <c r="D3347" i="1"/>
  <c r="Q3345" i="1"/>
  <c r="P3345" i="1"/>
  <c r="M3345" i="1"/>
  <c r="J3345" i="1"/>
  <c r="I3345" i="1"/>
  <c r="F3345" i="1"/>
  <c r="P3344" i="1"/>
  <c r="M3344" i="1"/>
  <c r="Q3344" i="1" s="1"/>
  <c r="I3344" i="1"/>
  <c r="F3344" i="1"/>
  <c r="J3344" i="1" s="1"/>
  <c r="P3343" i="1"/>
  <c r="M3343" i="1"/>
  <c r="Q3343" i="1" s="1"/>
  <c r="I3343" i="1"/>
  <c r="F3343" i="1"/>
  <c r="J3343" i="1" s="1"/>
  <c r="O3341" i="1"/>
  <c r="N3341" i="1"/>
  <c r="L3341" i="1"/>
  <c r="K3341" i="1"/>
  <c r="H3341" i="1"/>
  <c r="G3341" i="1"/>
  <c r="E3341" i="1"/>
  <c r="D3341" i="1"/>
  <c r="Q3339" i="1"/>
  <c r="P3339" i="1"/>
  <c r="M3339" i="1"/>
  <c r="J3339" i="1"/>
  <c r="I3339" i="1"/>
  <c r="F3339" i="1"/>
  <c r="P3338" i="1"/>
  <c r="M3338" i="1"/>
  <c r="Q3338" i="1" s="1"/>
  <c r="I3338" i="1"/>
  <c r="F3338" i="1"/>
  <c r="J3338" i="1" s="1"/>
  <c r="P3337" i="1"/>
  <c r="M3337" i="1"/>
  <c r="Q3337" i="1" s="1"/>
  <c r="I3337" i="1"/>
  <c r="F3337" i="1"/>
  <c r="J3337" i="1" s="1"/>
  <c r="P3336" i="1"/>
  <c r="M3336" i="1"/>
  <c r="Q3336" i="1" s="1"/>
  <c r="I3336" i="1"/>
  <c r="F3336" i="1"/>
  <c r="J3336" i="1" s="1"/>
  <c r="Q3335" i="1"/>
  <c r="P3335" i="1"/>
  <c r="M3335" i="1"/>
  <c r="J3335" i="1"/>
  <c r="I3335" i="1"/>
  <c r="F3335" i="1"/>
  <c r="P3334" i="1"/>
  <c r="M3334" i="1"/>
  <c r="Q3334" i="1" s="1"/>
  <c r="I3334" i="1"/>
  <c r="F3334" i="1"/>
  <c r="J3334" i="1" s="1"/>
  <c r="P3333" i="1"/>
  <c r="M3333" i="1"/>
  <c r="Q3333" i="1" s="1"/>
  <c r="I3333" i="1"/>
  <c r="F3333" i="1"/>
  <c r="J3333" i="1" s="1"/>
  <c r="P3332" i="1"/>
  <c r="P3347" i="1" s="1"/>
  <c r="M3332" i="1"/>
  <c r="Q3332" i="1" s="1"/>
  <c r="I3332" i="1"/>
  <c r="F3332" i="1"/>
  <c r="J3332" i="1" s="1"/>
  <c r="Q3331" i="1"/>
  <c r="P3331" i="1"/>
  <c r="M3331" i="1"/>
  <c r="M3347" i="1" s="1"/>
  <c r="J3331" i="1"/>
  <c r="J3347" i="1" s="1"/>
  <c r="I3331" i="1"/>
  <c r="I3347" i="1" s="1"/>
  <c r="F3331" i="1"/>
  <c r="F3347" i="1" s="1"/>
  <c r="P3330" i="1"/>
  <c r="M3330" i="1"/>
  <c r="Q3330" i="1" s="1"/>
  <c r="I3330" i="1"/>
  <c r="F3330" i="1"/>
  <c r="J3330" i="1" s="1"/>
  <c r="P3329" i="1"/>
  <c r="M3329" i="1"/>
  <c r="Q3329" i="1" s="1"/>
  <c r="I3329" i="1"/>
  <c r="F3329" i="1"/>
  <c r="J3329" i="1" s="1"/>
  <c r="P3328" i="1"/>
  <c r="P3341" i="1" s="1"/>
  <c r="M3328" i="1"/>
  <c r="Q3328" i="1" s="1"/>
  <c r="I3328" i="1"/>
  <c r="I3341" i="1" s="1"/>
  <c r="F3328" i="1"/>
  <c r="F3341" i="1" s="1"/>
  <c r="P3320" i="1"/>
  <c r="O3320" i="1"/>
  <c r="L3320" i="1"/>
  <c r="K3320" i="1"/>
  <c r="I3320" i="1"/>
  <c r="H3320" i="1"/>
  <c r="G3320" i="1"/>
  <c r="E3320" i="1"/>
  <c r="D3320" i="1"/>
  <c r="Q3318" i="1"/>
  <c r="M3318" i="1"/>
  <c r="J3318" i="1"/>
  <c r="N3318" i="1" s="1"/>
  <c r="F3318" i="1"/>
  <c r="Q3317" i="1"/>
  <c r="M3317" i="1"/>
  <c r="J3317" i="1"/>
  <c r="N3317" i="1" s="1"/>
  <c r="F3317" i="1"/>
  <c r="Q3316" i="1"/>
  <c r="M3316" i="1"/>
  <c r="J3316" i="1"/>
  <c r="N3316" i="1" s="1"/>
  <c r="F3316" i="1"/>
  <c r="P3314" i="1"/>
  <c r="O3314" i="1"/>
  <c r="L3314" i="1"/>
  <c r="K3314" i="1"/>
  <c r="I3314" i="1"/>
  <c r="H3314" i="1"/>
  <c r="G3314" i="1"/>
  <c r="E3314" i="1"/>
  <c r="D3314" i="1"/>
  <c r="Q3312" i="1"/>
  <c r="M3312" i="1"/>
  <c r="J3312" i="1"/>
  <c r="N3312" i="1" s="1"/>
  <c r="F3312" i="1"/>
  <c r="Q3311" i="1"/>
  <c r="M3311" i="1"/>
  <c r="J3311" i="1"/>
  <c r="N3311" i="1" s="1"/>
  <c r="F3311" i="1"/>
  <c r="Q3310" i="1"/>
  <c r="M3310" i="1"/>
  <c r="J3310" i="1"/>
  <c r="N3310" i="1" s="1"/>
  <c r="F3310" i="1"/>
  <c r="Q3309" i="1"/>
  <c r="N3309" i="1"/>
  <c r="M3309" i="1"/>
  <c r="J3309" i="1"/>
  <c r="F3309" i="1"/>
  <c r="Q3308" i="1"/>
  <c r="N3308" i="1"/>
  <c r="M3308" i="1"/>
  <c r="J3308" i="1"/>
  <c r="F3308" i="1"/>
  <c r="Q3307" i="1"/>
  <c r="N3307" i="1"/>
  <c r="M3307" i="1"/>
  <c r="J3307" i="1"/>
  <c r="F3307" i="1"/>
  <c r="F3320" i="1" s="1"/>
  <c r="Q3306" i="1"/>
  <c r="M3306" i="1"/>
  <c r="J3306" i="1"/>
  <c r="N3306" i="1" s="1"/>
  <c r="F3306" i="1"/>
  <c r="Q3305" i="1"/>
  <c r="M3305" i="1"/>
  <c r="J3305" i="1"/>
  <c r="N3305" i="1" s="1"/>
  <c r="F3305" i="1"/>
  <c r="Q3304" i="1"/>
  <c r="Q3320" i="1" s="1"/>
  <c r="M3304" i="1"/>
  <c r="M3320" i="1" s="1"/>
  <c r="J3304" i="1"/>
  <c r="N3304" i="1" s="1"/>
  <c r="F3304" i="1"/>
  <c r="Q3303" i="1"/>
  <c r="M3303" i="1"/>
  <c r="J3303" i="1"/>
  <c r="N3303" i="1" s="1"/>
  <c r="F3303" i="1"/>
  <c r="Q3302" i="1"/>
  <c r="M3302" i="1"/>
  <c r="J3302" i="1"/>
  <c r="N3302" i="1" s="1"/>
  <c r="F3302" i="1"/>
  <c r="Q3301" i="1"/>
  <c r="Q3314" i="1" s="1"/>
  <c r="N3301" i="1"/>
  <c r="M3301" i="1"/>
  <c r="M3314" i="1" s="1"/>
  <c r="J3301" i="1"/>
  <c r="J3314" i="1" s="1"/>
  <c r="F3301" i="1"/>
  <c r="O3293" i="1"/>
  <c r="N3293" i="1"/>
  <c r="L3293" i="1"/>
  <c r="K3293" i="1"/>
  <c r="H3293" i="1"/>
  <c r="G3293" i="1"/>
  <c r="E3293" i="1"/>
  <c r="D3293" i="1"/>
  <c r="P3291" i="1"/>
  <c r="M3291" i="1"/>
  <c r="Q3291" i="1" s="1"/>
  <c r="I3291" i="1"/>
  <c r="F3291" i="1"/>
  <c r="J3291" i="1" s="1"/>
  <c r="P3290" i="1"/>
  <c r="M3290" i="1"/>
  <c r="Q3290" i="1" s="1"/>
  <c r="I3290" i="1"/>
  <c r="F3290" i="1"/>
  <c r="J3290" i="1" s="1"/>
  <c r="P3289" i="1"/>
  <c r="M3289" i="1"/>
  <c r="Q3289" i="1" s="1"/>
  <c r="J3289" i="1"/>
  <c r="I3289" i="1"/>
  <c r="F3289" i="1"/>
  <c r="O3287" i="1"/>
  <c r="N3287" i="1"/>
  <c r="L3287" i="1"/>
  <c r="K3287" i="1"/>
  <c r="H3287" i="1"/>
  <c r="G3287" i="1"/>
  <c r="E3287" i="1"/>
  <c r="D3287" i="1"/>
  <c r="P3285" i="1"/>
  <c r="M3285" i="1"/>
  <c r="Q3285" i="1" s="1"/>
  <c r="I3285" i="1"/>
  <c r="F3285" i="1"/>
  <c r="J3285" i="1" s="1"/>
  <c r="P3284" i="1"/>
  <c r="Q3284" i="1" s="1"/>
  <c r="M3284" i="1"/>
  <c r="I3284" i="1"/>
  <c r="F3284" i="1"/>
  <c r="J3284" i="1" s="1"/>
  <c r="P3283" i="1"/>
  <c r="M3283" i="1"/>
  <c r="Q3283" i="1" s="1"/>
  <c r="I3283" i="1"/>
  <c r="F3283" i="1"/>
  <c r="J3283" i="1" s="1"/>
  <c r="Q3282" i="1"/>
  <c r="P3282" i="1"/>
  <c r="M3282" i="1"/>
  <c r="J3282" i="1"/>
  <c r="I3282" i="1"/>
  <c r="F3282" i="1"/>
  <c r="P3281" i="1"/>
  <c r="M3281" i="1"/>
  <c r="Q3281" i="1" s="1"/>
  <c r="I3281" i="1"/>
  <c r="F3281" i="1"/>
  <c r="J3281" i="1" s="1"/>
  <c r="P3280" i="1"/>
  <c r="Q3280" i="1" s="1"/>
  <c r="M3280" i="1"/>
  <c r="I3280" i="1"/>
  <c r="I3293" i="1" s="1"/>
  <c r="F3280" i="1"/>
  <c r="J3280" i="1" s="1"/>
  <c r="P3279" i="1"/>
  <c r="M3279" i="1"/>
  <c r="Q3279" i="1" s="1"/>
  <c r="I3279" i="1"/>
  <c r="F3279" i="1"/>
  <c r="J3279" i="1" s="1"/>
  <c r="Q3278" i="1"/>
  <c r="P3278" i="1"/>
  <c r="M3278" i="1"/>
  <c r="J3278" i="1"/>
  <c r="I3278" i="1"/>
  <c r="F3278" i="1"/>
  <c r="P3277" i="1"/>
  <c r="P3293" i="1" s="1"/>
  <c r="M3277" i="1"/>
  <c r="M3293" i="1" s="1"/>
  <c r="I3277" i="1"/>
  <c r="F3277" i="1"/>
  <c r="J3277" i="1" s="1"/>
  <c r="P3276" i="1"/>
  <c r="Q3276" i="1" s="1"/>
  <c r="M3276" i="1"/>
  <c r="I3276" i="1"/>
  <c r="I3287" i="1" s="1"/>
  <c r="F3276" i="1"/>
  <c r="J3276" i="1" s="1"/>
  <c r="P3275" i="1"/>
  <c r="M3275" i="1"/>
  <c r="Q3275" i="1" s="1"/>
  <c r="I3275" i="1"/>
  <c r="F3275" i="1"/>
  <c r="J3275" i="1" s="1"/>
  <c r="Q3274" i="1"/>
  <c r="P3274" i="1"/>
  <c r="P3287" i="1" s="1"/>
  <c r="M3274" i="1"/>
  <c r="M3287" i="1" s="1"/>
  <c r="J3274" i="1"/>
  <c r="I3274" i="1"/>
  <c r="F3274" i="1"/>
  <c r="P3266" i="1"/>
  <c r="O3266" i="1"/>
  <c r="L3266" i="1"/>
  <c r="K3266" i="1"/>
  <c r="I3266" i="1"/>
  <c r="H3266" i="1"/>
  <c r="G3266" i="1"/>
  <c r="E3266" i="1"/>
  <c r="D3266" i="1"/>
  <c r="Q3264" i="1"/>
  <c r="M3264" i="1"/>
  <c r="J3264" i="1"/>
  <c r="N3264" i="1" s="1"/>
  <c r="F3264" i="1"/>
  <c r="Q3263" i="1"/>
  <c r="M3263" i="1"/>
  <c r="J3263" i="1"/>
  <c r="N3263" i="1" s="1"/>
  <c r="F3263" i="1"/>
  <c r="Q3262" i="1"/>
  <c r="M3262" i="1"/>
  <c r="J3262" i="1"/>
  <c r="N3262" i="1" s="1"/>
  <c r="F3262" i="1"/>
  <c r="P3260" i="1"/>
  <c r="O3260" i="1"/>
  <c r="L3260" i="1"/>
  <c r="K3260" i="1"/>
  <c r="I3260" i="1"/>
  <c r="H3260" i="1"/>
  <c r="G3260" i="1"/>
  <c r="E3260" i="1"/>
  <c r="D3260" i="1"/>
  <c r="Q3258" i="1"/>
  <c r="M3258" i="1"/>
  <c r="J3258" i="1"/>
  <c r="N3258" i="1" s="1"/>
  <c r="F3258" i="1"/>
  <c r="Q3257" i="1"/>
  <c r="M3257" i="1"/>
  <c r="J3257" i="1"/>
  <c r="N3257" i="1" s="1"/>
  <c r="F3257" i="1"/>
  <c r="Q3256" i="1"/>
  <c r="M3256" i="1"/>
  <c r="N3256" i="1" s="1"/>
  <c r="J3256" i="1"/>
  <c r="F3256" i="1"/>
  <c r="Q3255" i="1"/>
  <c r="M3255" i="1"/>
  <c r="J3255" i="1"/>
  <c r="N3255" i="1" s="1"/>
  <c r="F3255" i="1"/>
  <c r="Q3254" i="1"/>
  <c r="M3254" i="1"/>
  <c r="J3254" i="1"/>
  <c r="N3254" i="1" s="1"/>
  <c r="F3254" i="1"/>
  <c r="Q3253" i="1"/>
  <c r="N3253" i="1"/>
  <c r="M3253" i="1"/>
  <c r="J3253" i="1"/>
  <c r="F3253" i="1"/>
  <c r="Q3252" i="1"/>
  <c r="N3252" i="1"/>
  <c r="M3252" i="1"/>
  <c r="J3252" i="1"/>
  <c r="F3252" i="1"/>
  <c r="Q3251" i="1"/>
  <c r="M3251" i="1"/>
  <c r="J3251" i="1"/>
  <c r="N3251" i="1" s="1"/>
  <c r="F3251" i="1"/>
  <c r="Q3250" i="1"/>
  <c r="Q3266" i="1" s="1"/>
  <c r="M3250" i="1"/>
  <c r="M3266" i="1" s="1"/>
  <c r="J3250" i="1"/>
  <c r="N3250" i="1" s="1"/>
  <c r="F3250" i="1"/>
  <c r="F3266" i="1" s="1"/>
  <c r="Q3249" i="1"/>
  <c r="M3249" i="1"/>
  <c r="J3249" i="1"/>
  <c r="N3249" i="1" s="1"/>
  <c r="F3249" i="1"/>
  <c r="Q3248" i="1"/>
  <c r="N3248" i="1"/>
  <c r="M3248" i="1"/>
  <c r="J3248" i="1"/>
  <c r="F3248" i="1"/>
  <c r="Q3247" i="1"/>
  <c r="Q3260" i="1" s="1"/>
  <c r="M3247" i="1"/>
  <c r="M3260" i="1" s="1"/>
  <c r="J3247" i="1"/>
  <c r="N3247" i="1" s="1"/>
  <c r="F3247" i="1"/>
  <c r="F3260" i="1" s="1"/>
  <c r="O3239" i="1"/>
  <c r="N3239" i="1"/>
  <c r="L3239" i="1"/>
  <c r="K3239" i="1"/>
  <c r="H3239" i="1"/>
  <c r="G3239" i="1"/>
  <c r="E3239" i="1"/>
  <c r="D3239" i="1"/>
  <c r="P3237" i="1"/>
  <c r="M3237" i="1"/>
  <c r="Q3237" i="1" s="1"/>
  <c r="I3237" i="1"/>
  <c r="F3237" i="1"/>
  <c r="J3237" i="1" s="1"/>
  <c r="P3236" i="1"/>
  <c r="M3236" i="1"/>
  <c r="Q3236" i="1" s="1"/>
  <c r="I3236" i="1"/>
  <c r="F3236" i="1"/>
  <c r="J3236" i="1" s="1"/>
  <c r="Q3235" i="1"/>
  <c r="P3235" i="1"/>
  <c r="M3235" i="1"/>
  <c r="J3235" i="1"/>
  <c r="I3235" i="1"/>
  <c r="F3235" i="1"/>
  <c r="O3233" i="1"/>
  <c r="N3233" i="1"/>
  <c r="L3233" i="1"/>
  <c r="K3233" i="1"/>
  <c r="H3233" i="1"/>
  <c r="G3233" i="1"/>
  <c r="E3233" i="1"/>
  <c r="D3233" i="1"/>
  <c r="P3231" i="1"/>
  <c r="M3231" i="1"/>
  <c r="Q3231" i="1" s="1"/>
  <c r="I3231" i="1"/>
  <c r="F3231" i="1"/>
  <c r="J3231" i="1" s="1"/>
  <c r="P3230" i="1"/>
  <c r="M3230" i="1"/>
  <c r="Q3230" i="1" s="1"/>
  <c r="I3230" i="1"/>
  <c r="F3230" i="1"/>
  <c r="J3230" i="1" s="1"/>
  <c r="Q3229" i="1"/>
  <c r="P3229" i="1"/>
  <c r="M3229" i="1"/>
  <c r="J3229" i="1"/>
  <c r="I3229" i="1"/>
  <c r="F3229" i="1"/>
  <c r="P3228" i="1"/>
  <c r="M3228" i="1"/>
  <c r="Q3228" i="1" s="1"/>
  <c r="I3228" i="1"/>
  <c r="F3228" i="1"/>
  <c r="J3228" i="1" s="1"/>
  <c r="P3227" i="1"/>
  <c r="M3227" i="1"/>
  <c r="Q3227" i="1" s="1"/>
  <c r="I3227" i="1"/>
  <c r="F3227" i="1"/>
  <c r="P3226" i="1"/>
  <c r="M3226" i="1"/>
  <c r="Q3226" i="1" s="1"/>
  <c r="I3226" i="1"/>
  <c r="J3226" i="1" s="1"/>
  <c r="F3226" i="1"/>
  <c r="Q3225" i="1"/>
  <c r="P3225" i="1"/>
  <c r="M3225" i="1"/>
  <c r="J3225" i="1"/>
  <c r="I3225" i="1"/>
  <c r="F3225" i="1"/>
  <c r="P3224" i="1"/>
  <c r="M3224" i="1"/>
  <c r="Q3224" i="1" s="1"/>
  <c r="I3224" i="1"/>
  <c r="F3224" i="1"/>
  <c r="J3224" i="1" s="1"/>
  <c r="P3223" i="1"/>
  <c r="P3239" i="1" s="1"/>
  <c r="M3223" i="1"/>
  <c r="M3239" i="1" s="1"/>
  <c r="I3223" i="1"/>
  <c r="F3223" i="1"/>
  <c r="P3222" i="1"/>
  <c r="M3222" i="1"/>
  <c r="Q3222" i="1" s="1"/>
  <c r="I3222" i="1"/>
  <c r="J3222" i="1" s="1"/>
  <c r="F3222" i="1"/>
  <c r="Q3221" i="1"/>
  <c r="P3221" i="1"/>
  <c r="M3221" i="1"/>
  <c r="J3221" i="1"/>
  <c r="I3221" i="1"/>
  <c r="F3221" i="1"/>
  <c r="P3220" i="1"/>
  <c r="P3233" i="1" s="1"/>
  <c r="M3220" i="1"/>
  <c r="I3220" i="1"/>
  <c r="I3233" i="1" s="1"/>
  <c r="F3220" i="1"/>
  <c r="P3212" i="1"/>
  <c r="O3212" i="1"/>
  <c r="L3212" i="1"/>
  <c r="K3212" i="1"/>
  <c r="J3212" i="1"/>
  <c r="I3212" i="1"/>
  <c r="H3212" i="1"/>
  <c r="G3212" i="1"/>
  <c r="E3212" i="1"/>
  <c r="D3212" i="1"/>
  <c r="Q3210" i="1"/>
  <c r="N3210" i="1"/>
  <c r="M3210" i="1"/>
  <c r="J3210" i="1"/>
  <c r="F3210" i="1"/>
  <c r="Q3209" i="1"/>
  <c r="N3209" i="1"/>
  <c r="M3209" i="1"/>
  <c r="J3209" i="1"/>
  <c r="F3209" i="1"/>
  <c r="Q3208" i="1"/>
  <c r="N3208" i="1"/>
  <c r="M3208" i="1"/>
  <c r="J3208" i="1"/>
  <c r="F3208" i="1"/>
  <c r="P3206" i="1"/>
  <c r="O3206" i="1"/>
  <c r="L3206" i="1"/>
  <c r="K3206" i="1"/>
  <c r="J3206" i="1"/>
  <c r="I3206" i="1"/>
  <c r="H3206" i="1"/>
  <c r="G3206" i="1"/>
  <c r="E3206" i="1"/>
  <c r="D3206" i="1"/>
  <c r="Q3204" i="1"/>
  <c r="N3204" i="1"/>
  <c r="M3204" i="1"/>
  <c r="J3204" i="1"/>
  <c r="F3204" i="1"/>
  <c r="Q3203" i="1"/>
  <c r="N3203" i="1"/>
  <c r="M3203" i="1"/>
  <c r="J3203" i="1"/>
  <c r="F3203" i="1"/>
  <c r="Q3202" i="1"/>
  <c r="M3202" i="1"/>
  <c r="J3202" i="1"/>
  <c r="F3202" i="1"/>
  <c r="Q3201" i="1"/>
  <c r="M3201" i="1"/>
  <c r="M3212" i="1" s="1"/>
  <c r="J3201" i="1"/>
  <c r="N3201" i="1" s="1"/>
  <c r="F3201" i="1"/>
  <c r="Q3200" i="1"/>
  <c r="M3200" i="1"/>
  <c r="J3200" i="1"/>
  <c r="N3200" i="1" s="1"/>
  <c r="F3200" i="1"/>
  <c r="Q3199" i="1"/>
  <c r="M3199" i="1"/>
  <c r="J3199" i="1"/>
  <c r="N3199" i="1" s="1"/>
  <c r="F3199" i="1"/>
  <c r="Q3198" i="1"/>
  <c r="M3198" i="1"/>
  <c r="J3198" i="1"/>
  <c r="N3198" i="1" s="1"/>
  <c r="F3198" i="1"/>
  <c r="Q3197" i="1"/>
  <c r="N3197" i="1"/>
  <c r="M3197" i="1"/>
  <c r="J3197" i="1"/>
  <c r="F3197" i="1"/>
  <c r="Q3196" i="1"/>
  <c r="N3196" i="1"/>
  <c r="M3196" i="1"/>
  <c r="J3196" i="1"/>
  <c r="F3196" i="1"/>
  <c r="Q3195" i="1"/>
  <c r="N3195" i="1"/>
  <c r="M3195" i="1"/>
  <c r="J3195" i="1"/>
  <c r="F3195" i="1"/>
  <c r="Q3194" i="1"/>
  <c r="M3194" i="1"/>
  <c r="J3194" i="1"/>
  <c r="N3194" i="1" s="1"/>
  <c r="F3194" i="1"/>
  <c r="Q3193" i="1"/>
  <c r="M3193" i="1"/>
  <c r="M3206" i="1" s="1"/>
  <c r="J3193" i="1"/>
  <c r="F3193" i="1"/>
  <c r="O3185" i="1"/>
  <c r="N3185" i="1"/>
  <c r="M3185" i="1"/>
  <c r="L3185" i="1"/>
  <c r="K3185" i="1"/>
  <c r="H3185" i="1"/>
  <c r="G3185" i="1"/>
  <c r="E3185" i="1"/>
  <c r="D3185" i="1"/>
  <c r="P3183" i="1"/>
  <c r="M3183" i="1"/>
  <c r="Q3183" i="1" s="1"/>
  <c r="J3183" i="1"/>
  <c r="I3183" i="1"/>
  <c r="F3183" i="1"/>
  <c r="Q3182" i="1"/>
  <c r="P3182" i="1"/>
  <c r="M3182" i="1"/>
  <c r="J3182" i="1"/>
  <c r="I3182" i="1"/>
  <c r="F3182" i="1"/>
  <c r="P3181" i="1"/>
  <c r="M3181" i="1"/>
  <c r="Q3181" i="1" s="1"/>
  <c r="I3181" i="1"/>
  <c r="F3181" i="1"/>
  <c r="J3181" i="1" s="1"/>
  <c r="O3179" i="1"/>
  <c r="N3179" i="1"/>
  <c r="L3179" i="1"/>
  <c r="K3179" i="1"/>
  <c r="H3179" i="1"/>
  <c r="G3179" i="1"/>
  <c r="E3179" i="1"/>
  <c r="D3179" i="1"/>
  <c r="P3177" i="1"/>
  <c r="M3177" i="1"/>
  <c r="Q3177" i="1" s="1"/>
  <c r="J3177" i="1"/>
  <c r="I3177" i="1"/>
  <c r="F3177" i="1"/>
  <c r="Q3176" i="1"/>
  <c r="P3176" i="1"/>
  <c r="M3176" i="1"/>
  <c r="J3176" i="1"/>
  <c r="I3176" i="1"/>
  <c r="F3176" i="1"/>
  <c r="P3175" i="1"/>
  <c r="M3175" i="1"/>
  <c r="Q3175" i="1" s="1"/>
  <c r="I3175" i="1"/>
  <c r="F3175" i="1"/>
  <c r="J3175" i="1" s="1"/>
  <c r="P3174" i="1"/>
  <c r="Q3174" i="1" s="1"/>
  <c r="M3174" i="1"/>
  <c r="I3174" i="1"/>
  <c r="F3174" i="1"/>
  <c r="P3173" i="1"/>
  <c r="M3173" i="1"/>
  <c r="I3173" i="1"/>
  <c r="F3173" i="1"/>
  <c r="J3173" i="1" s="1"/>
  <c r="Q3172" i="1"/>
  <c r="P3172" i="1"/>
  <c r="M3172" i="1"/>
  <c r="J3172" i="1"/>
  <c r="I3172" i="1"/>
  <c r="F3172" i="1"/>
  <c r="P3171" i="1"/>
  <c r="M3171" i="1"/>
  <c r="Q3171" i="1" s="1"/>
  <c r="I3171" i="1"/>
  <c r="F3171" i="1"/>
  <c r="J3171" i="1" s="1"/>
  <c r="P3170" i="1"/>
  <c r="Q3170" i="1" s="1"/>
  <c r="M3170" i="1"/>
  <c r="I3170" i="1"/>
  <c r="F3170" i="1"/>
  <c r="P3169" i="1"/>
  <c r="M3169" i="1"/>
  <c r="Q3169" i="1" s="1"/>
  <c r="I3169" i="1"/>
  <c r="F3169" i="1"/>
  <c r="J3169" i="1" s="1"/>
  <c r="Q3168" i="1"/>
  <c r="P3168" i="1"/>
  <c r="M3168" i="1"/>
  <c r="J3168" i="1"/>
  <c r="I3168" i="1"/>
  <c r="F3168" i="1"/>
  <c r="P3167" i="1"/>
  <c r="M3167" i="1"/>
  <c r="Q3167" i="1" s="1"/>
  <c r="I3167" i="1"/>
  <c r="F3167" i="1"/>
  <c r="J3167" i="1" s="1"/>
  <c r="P3166" i="1"/>
  <c r="Q3166" i="1" s="1"/>
  <c r="M3166" i="1"/>
  <c r="I3166" i="1"/>
  <c r="F3166" i="1"/>
  <c r="P3158" i="1"/>
  <c r="O3158" i="1"/>
  <c r="L3158" i="1"/>
  <c r="K3158" i="1"/>
  <c r="I3158" i="1"/>
  <c r="H3158" i="1"/>
  <c r="G3158" i="1"/>
  <c r="E3158" i="1"/>
  <c r="D3158" i="1"/>
  <c r="Q3156" i="1"/>
  <c r="M3156" i="1"/>
  <c r="J3156" i="1"/>
  <c r="N3156" i="1" s="1"/>
  <c r="F3156" i="1"/>
  <c r="Q3155" i="1"/>
  <c r="M3155" i="1"/>
  <c r="J3155" i="1"/>
  <c r="N3155" i="1" s="1"/>
  <c r="F3155" i="1"/>
  <c r="Q3154" i="1"/>
  <c r="N3154" i="1"/>
  <c r="M3154" i="1"/>
  <c r="J3154" i="1"/>
  <c r="F3154" i="1"/>
  <c r="P3152" i="1"/>
  <c r="O3152" i="1"/>
  <c r="L3152" i="1"/>
  <c r="K3152" i="1"/>
  <c r="I3152" i="1"/>
  <c r="H3152" i="1"/>
  <c r="G3152" i="1"/>
  <c r="E3152" i="1"/>
  <c r="D3152" i="1"/>
  <c r="Q3150" i="1"/>
  <c r="M3150" i="1"/>
  <c r="J3150" i="1"/>
  <c r="N3150" i="1" s="1"/>
  <c r="F3150" i="1"/>
  <c r="Q3149" i="1"/>
  <c r="N3149" i="1"/>
  <c r="M3149" i="1"/>
  <c r="J3149" i="1"/>
  <c r="F3149" i="1"/>
  <c r="Q3148" i="1"/>
  <c r="N3148" i="1"/>
  <c r="M3148" i="1"/>
  <c r="J3148" i="1"/>
  <c r="F3148" i="1"/>
  <c r="Q3147" i="1"/>
  <c r="N3147" i="1"/>
  <c r="M3147" i="1"/>
  <c r="J3147" i="1"/>
  <c r="F3147" i="1"/>
  <c r="Q3146" i="1"/>
  <c r="M3146" i="1"/>
  <c r="N3146" i="1" s="1"/>
  <c r="J3146" i="1"/>
  <c r="F3146" i="1"/>
  <c r="Q3145" i="1"/>
  <c r="M3145" i="1"/>
  <c r="N3145" i="1" s="1"/>
  <c r="J3145" i="1"/>
  <c r="F3145" i="1"/>
  <c r="Q3144" i="1"/>
  <c r="M3144" i="1"/>
  <c r="N3144" i="1" s="1"/>
  <c r="J3144" i="1"/>
  <c r="F3144" i="1"/>
  <c r="Q3143" i="1"/>
  <c r="M3143" i="1"/>
  <c r="J3143" i="1"/>
  <c r="N3143" i="1" s="1"/>
  <c r="F3143" i="1"/>
  <c r="Q3142" i="1"/>
  <c r="M3142" i="1"/>
  <c r="J3142" i="1"/>
  <c r="F3142" i="1"/>
  <c r="Q3141" i="1"/>
  <c r="N3141" i="1"/>
  <c r="M3141" i="1"/>
  <c r="J3141" i="1"/>
  <c r="F3141" i="1"/>
  <c r="Q3140" i="1"/>
  <c r="N3140" i="1"/>
  <c r="M3140" i="1"/>
  <c r="J3140" i="1"/>
  <c r="F3140" i="1"/>
  <c r="Q3139" i="1"/>
  <c r="Q3152" i="1" s="1"/>
  <c r="N3139" i="1"/>
  <c r="M3139" i="1"/>
  <c r="J3139" i="1"/>
  <c r="F3139" i="1"/>
  <c r="O3131" i="1"/>
  <c r="N3131" i="1"/>
  <c r="L3131" i="1"/>
  <c r="K3131" i="1"/>
  <c r="H3131" i="1"/>
  <c r="G3131" i="1"/>
  <c r="E3131" i="1"/>
  <c r="D3131" i="1"/>
  <c r="Q3129" i="1"/>
  <c r="P3129" i="1"/>
  <c r="M3129" i="1"/>
  <c r="J3129" i="1"/>
  <c r="I3129" i="1"/>
  <c r="F3129" i="1"/>
  <c r="P3128" i="1"/>
  <c r="M3128" i="1"/>
  <c r="Q3128" i="1" s="1"/>
  <c r="I3128" i="1"/>
  <c r="F3128" i="1"/>
  <c r="J3128" i="1" s="1"/>
  <c r="P3127" i="1"/>
  <c r="M3127" i="1"/>
  <c r="Q3127" i="1" s="1"/>
  <c r="I3127" i="1"/>
  <c r="J3127" i="1" s="1"/>
  <c r="F3127" i="1"/>
  <c r="O3125" i="1"/>
  <c r="N3125" i="1"/>
  <c r="L3125" i="1"/>
  <c r="K3125" i="1"/>
  <c r="H3125" i="1"/>
  <c r="G3125" i="1"/>
  <c r="E3125" i="1"/>
  <c r="D3125" i="1"/>
  <c r="Q3123" i="1"/>
  <c r="P3123" i="1"/>
  <c r="M3123" i="1"/>
  <c r="J3123" i="1"/>
  <c r="I3123" i="1"/>
  <c r="F3123" i="1"/>
  <c r="P3122" i="1"/>
  <c r="M3122" i="1"/>
  <c r="Q3122" i="1" s="1"/>
  <c r="I3122" i="1"/>
  <c r="F3122" i="1"/>
  <c r="J3122" i="1" s="1"/>
  <c r="P3121" i="1"/>
  <c r="M3121" i="1"/>
  <c r="Q3121" i="1" s="1"/>
  <c r="I3121" i="1"/>
  <c r="F3121" i="1"/>
  <c r="P3120" i="1"/>
  <c r="Q3120" i="1" s="1"/>
  <c r="M3120" i="1"/>
  <c r="J3120" i="1"/>
  <c r="I3120" i="1"/>
  <c r="F3120" i="1"/>
  <c r="Q3119" i="1"/>
  <c r="P3119" i="1"/>
  <c r="M3119" i="1"/>
  <c r="J3119" i="1"/>
  <c r="I3119" i="1"/>
  <c r="F3119" i="1"/>
  <c r="P3118" i="1"/>
  <c r="M3118" i="1"/>
  <c r="Q3118" i="1" s="1"/>
  <c r="I3118" i="1"/>
  <c r="F3118" i="1"/>
  <c r="J3118" i="1" s="1"/>
  <c r="P3117" i="1"/>
  <c r="Q3117" i="1" s="1"/>
  <c r="M3117" i="1"/>
  <c r="I3117" i="1"/>
  <c r="J3117" i="1" s="1"/>
  <c r="F3117" i="1"/>
  <c r="P3116" i="1"/>
  <c r="P3131" i="1" s="1"/>
  <c r="M3116" i="1"/>
  <c r="Q3116" i="1" s="1"/>
  <c r="J3116" i="1"/>
  <c r="I3116" i="1"/>
  <c r="F3116" i="1"/>
  <c r="Q3115" i="1"/>
  <c r="P3115" i="1"/>
  <c r="M3115" i="1"/>
  <c r="J3115" i="1"/>
  <c r="I3115" i="1"/>
  <c r="F3115" i="1"/>
  <c r="P3114" i="1"/>
  <c r="M3114" i="1"/>
  <c r="Q3114" i="1" s="1"/>
  <c r="I3114" i="1"/>
  <c r="F3114" i="1"/>
  <c r="J3114" i="1" s="1"/>
  <c r="P3113" i="1"/>
  <c r="Q3113" i="1" s="1"/>
  <c r="M3113" i="1"/>
  <c r="I3113" i="1"/>
  <c r="J3113" i="1" s="1"/>
  <c r="F3113" i="1"/>
  <c r="P3112" i="1"/>
  <c r="P3125" i="1" s="1"/>
  <c r="M3112" i="1"/>
  <c r="J3112" i="1"/>
  <c r="I3112" i="1"/>
  <c r="F3112" i="1"/>
  <c r="P3104" i="1"/>
  <c r="O3104" i="1"/>
  <c r="L3104" i="1"/>
  <c r="K3104" i="1"/>
  <c r="I3104" i="1"/>
  <c r="H3104" i="1"/>
  <c r="G3104" i="1"/>
  <c r="F3104" i="1"/>
  <c r="E3104" i="1"/>
  <c r="D3104" i="1"/>
  <c r="Q3102" i="1"/>
  <c r="M3102" i="1"/>
  <c r="N3102" i="1" s="1"/>
  <c r="J3102" i="1"/>
  <c r="F3102" i="1"/>
  <c r="Q3101" i="1"/>
  <c r="M3101" i="1"/>
  <c r="N3101" i="1" s="1"/>
  <c r="J3101" i="1"/>
  <c r="F3101" i="1"/>
  <c r="Q3100" i="1"/>
  <c r="M3100" i="1"/>
  <c r="J3100" i="1"/>
  <c r="N3100" i="1" s="1"/>
  <c r="F3100" i="1"/>
  <c r="P3098" i="1"/>
  <c r="O3098" i="1"/>
  <c r="L3098" i="1"/>
  <c r="K3098" i="1"/>
  <c r="I3098" i="1"/>
  <c r="H3098" i="1"/>
  <c r="G3098" i="1"/>
  <c r="E3098" i="1"/>
  <c r="D3098" i="1"/>
  <c r="Q3096" i="1"/>
  <c r="M3096" i="1"/>
  <c r="N3096" i="1" s="1"/>
  <c r="J3096" i="1"/>
  <c r="F3096" i="1"/>
  <c r="Q3095" i="1"/>
  <c r="M3095" i="1"/>
  <c r="J3095" i="1"/>
  <c r="N3095" i="1" s="1"/>
  <c r="F3095" i="1"/>
  <c r="Q3094" i="1"/>
  <c r="M3094" i="1"/>
  <c r="J3094" i="1"/>
  <c r="N3094" i="1" s="1"/>
  <c r="F3094" i="1"/>
  <c r="Q3093" i="1"/>
  <c r="N3093" i="1"/>
  <c r="M3093" i="1"/>
  <c r="J3093" i="1"/>
  <c r="F3093" i="1"/>
  <c r="Q3092" i="1"/>
  <c r="N3092" i="1"/>
  <c r="M3092" i="1"/>
  <c r="J3092" i="1"/>
  <c r="F3092" i="1"/>
  <c r="Q3091" i="1"/>
  <c r="N3091" i="1"/>
  <c r="M3091" i="1"/>
  <c r="J3091" i="1"/>
  <c r="F3091" i="1"/>
  <c r="F3098" i="1" s="1"/>
  <c r="Q3090" i="1"/>
  <c r="M3090" i="1"/>
  <c r="N3090" i="1" s="1"/>
  <c r="J3090" i="1"/>
  <c r="F3090" i="1"/>
  <c r="Q3089" i="1"/>
  <c r="M3089" i="1"/>
  <c r="N3089" i="1" s="1"/>
  <c r="J3089" i="1"/>
  <c r="F3089" i="1"/>
  <c r="Q3088" i="1"/>
  <c r="Q3104" i="1" s="1"/>
  <c r="M3088" i="1"/>
  <c r="J3088" i="1"/>
  <c r="F3088" i="1"/>
  <c r="Q3087" i="1"/>
  <c r="M3087" i="1"/>
  <c r="J3087" i="1"/>
  <c r="N3087" i="1" s="1"/>
  <c r="F3087" i="1"/>
  <c r="Q3086" i="1"/>
  <c r="M3086" i="1"/>
  <c r="J3086" i="1"/>
  <c r="N3086" i="1" s="1"/>
  <c r="F3086" i="1"/>
  <c r="Q3085" i="1"/>
  <c r="N3085" i="1"/>
  <c r="M3085" i="1"/>
  <c r="J3085" i="1"/>
  <c r="F3085" i="1"/>
  <c r="O3077" i="1"/>
  <c r="N3077" i="1"/>
  <c r="L3077" i="1"/>
  <c r="K3077" i="1"/>
  <c r="I3077" i="1"/>
  <c r="H3077" i="1"/>
  <c r="G3077" i="1"/>
  <c r="E3077" i="1"/>
  <c r="D3077" i="1"/>
  <c r="P3075" i="1"/>
  <c r="M3075" i="1"/>
  <c r="Q3075" i="1" s="1"/>
  <c r="I3075" i="1"/>
  <c r="F3075" i="1"/>
  <c r="J3075" i="1" s="1"/>
  <c r="P3074" i="1"/>
  <c r="Q3074" i="1" s="1"/>
  <c r="M3074" i="1"/>
  <c r="I3074" i="1"/>
  <c r="J3074" i="1" s="1"/>
  <c r="F3074" i="1"/>
  <c r="P3073" i="1"/>
  <c r="M3073" i="1"/>
  <c r="Q3073" i="1" s="1"/>
  <c r="I3073" i="1"/>
  <c r="F3073" i="1"/>
  <c r="J3073" i="1" s="1"/>
  <c r="O3071" i="1"/>
  <c r="N3071" i="1"/>
  <c r="L3071" i="1"/>
  <c r="K3071" i="1"/>
  <c r="H3071" i="1"/>
  <c r="G3071" i="1"/>
  <c r="E3071" i="1"/>
  <c r="D3071" i="1"/>
  <c r="P3069" i="1"/>
  <c r="M3069" i="1"/>
  <c r="Q3069" i="1" s="1"/>
  <c r="I3069" i="1"/>
  <c r="F3069" i="1"/>
  <c r="J3069" i="1" s="1"/>
  <c r="P3068" i="1"/>
  <c r="Q3068" i="1" s="1"/>
  <c r="M3068" i="1"/>
  <c r="I3068" i="1"/>
  <c r="F3068" i="1"/>
  <c r="J3068" i="1" s="1"/>
  <c r="P3067" i="1"/>
  <c r="Q3067" i="1" s="1"/>
  <c r="M3067" i="1"/>
  <c r="I3067" i="1"/>
  <c r="F3067" i="1"/>
  <c r="J3067" i="1" s="1"/>
  <c r="Q3066" i="1"/>
  <c r="P3066" i="1"/>
  <c r="M3066" i="1"/>
  <c r="J3066" i="1"/>
  <c r="I3066" i="1"/>
  <c r="F3066" i="1"/>
  <c r="P3065" i="1"/>
  <c r="M3065" i="1"/>
  <c r="Q3065" i="1" s="1"/>
  <c r="I3065" i="1"/>
  <c r="F3065" i="1"/>
  <c r="J3065" i="1" s="1"/>
  <c r="P3064" i="1"/>
  <c r="Q3064" i="1" s="1"/>
  <c r="M3064" i="1"/>
  <c r="I3064" i="1"/>
  <c r="F3064" i="1"/>
  <c r="J3064" i="1" s="1"/>
  <c r="P3063" i="1"/>
  <c r="Q3063" i="1" s="1"/>
  <c r="M3063" i="1"/>
  <c r="I3063" i="1"/>
  <c r="F3063" i="1"/>
  <c r="J3063" i="1" s="1"/>
  <c r="Q3062" i="1"/>
  <c r="P3062" i="1"/>
  <c r="M3062" i="1"/>
  <c r="J3062" i="1"/>
  <c r="I3062" i="1"/>
  <c r="F3062" i="1"/>
  <c r="P3061" i="1"/>
  <c r="M3061" i="1"/>
  <c r="I3061" i="1"/>
  <c r="F3061" i="1"/>
  <c r="J3061" i="1" s="1"/>
  <c r="P3060" i="1"/>
  <c r="Q3060" i="1" s="1"/>
  <c r="M3060" i="1"/>
  <c r="I3060" i="1"/>
  <c r="I3071" i="1" s="1"/>
  <c r="F3060" i="1"/>
  <c r="P3059" i="1"/>
  <c r="Q3059" i="1" s="1"/>
  <c r="M3059" i="1"/>
  <c r="I3059" i="1"/>
  <c r="F3059" i="1"/>
  <c r="J3059" i="1" s="1"/>
  <c r="Q3058" i="1"/>
  <c r="P3058" i="1"/>
  <c r="M3058" i="1"/>
  <c r="M3071" i="1" s="1"/>
  <c r="J3058" i="1"/>
  <c r="I3058" i="1"/>
  <c r="F3058" i="1"/>
  <c r="P3050" i="1"/>
  <c r="O3050" i="1"/>
  <c r="L3050" i="1"/>
  <c r="K3050" i="1"/>
  <c r="I3050" i="1"/>
  <c r="H3050" i="1"/>
  <c r="G3050" i="1"/>
  <c r="E3050" i="1"/>
  <c r="D3050" i="1"/>
  <c r="Q3048" i="1"/>
  <c r="M3048" i="1"/>
  <c r="J3048" i="1"/>
  <c r="N3048" i="1" s="1"/>
  <c r="F3048" i="1"/>
  <c r="Q3047" i="1"/>
  <c r="M3047" i="1"/>
  <c r="N3047" i="1" s="1"/>
  <c r="J3047" i="1"/>
  <c r="F3047" i="1"/>
  <c r="Q3046" i="1"/>
  <c r="M3046" i="1"/>
  <c r="J3046" i="1"/>
  <c r="N3046" i="1" s="1"/>
  <c r="F3046" i="1"/>
  <c r="Q3044" i="1"/>
  <c r="P3044" i="1"/>
  <c r="O3044" i="1"/>
  <c r="L3044" i="1"/>
  <c r="K3044" i="1"/>
  <c r="I3044" i="1"/>
  <c r="H3044" i="1"/>
  <c r="G3044" i="1"/>
  <c r="E3044" i="1"/>
  <c r="D3044" i="1"/>
  <c r="Q3042" i="1"/>
  <c r="M3042" i="1"/>
  <c r="N3042" i="1" s="1"/>
  <c r="J3042" i="1"/>
  <c r="F3042" i="1"/>
  <c r="Q3041" i="1"/>
  <c r="M3041" i="1"/>
  <c r="J3041" i="1"/>
  <c r="F3041" i="1"/>
  <c r="Q3040" i="1"/>
  <c r="M3040" i="1"/>
  <c r="N3040" i="1" s="1"/>
  <c r="J3040" i="1"/>
  <c r="F3040" i="1"/>
  <c r="Q3039" i="1"/>
  <c r="M3039" i="1"/>
  <c r="J3039" i="1"/>
  <c r="N3039" i="1" s="1"/>
  <c r="F3039" i="1"/>
  <c r="Q3038" i="1"/>
  <c r="M3038" i="1"/>
  <c r="J3038" i="1"/>
  <c r="N3038" i="1" s="1"/>
  <c r="F3038" i="1"/>
  <c r="Q3037" i="1"/>
  <c r="N3037" i="1"/>
  <c r="M3037" i="1"/>
  <c r="J3037" i="1"/>
  <c r="F3037" i="1"/>
  <c r="Q3036" i="1"/>
  <c r="N3036" i="1"/>
  <c r="M3036" i="1"/>
  <c r="J3036" i="1"/>
  <c r="F3036" i="1"/>
  <c r="Q3035" i="1"/>
  <c r="N3035" i="1"/>
  <c r="M3035" i="1"/>
  <c r="J3035" i="1"/>
  <c r="F3035" i="1"/>
  <c r="Q3034" i="1"/>
  <c r="M3034" i="1"/>
  <c r="J3034" i="1"/>
  <c r="J3050" i="1" s="1"/>
  <c r="F3034" i="1"/>
  <c r="Q3033" i="1"/>
  <c r="M3033" i="1"/>
  <c r="J3033" i="1"/>
  <c r="F3033" i="1"/>
  <c r="Q3032" i="1"/>
  <c r="M3032" i="1"/>
  <c r="N3032" i="1" s="1"/>
  <c r="J3032" i="1"/>
  <c r="F3032" i="1"/>
  <c r="Q3031" i="1"/>
  <c r="M3031" i="1"/>
  <c r="J3031" i="1"/>
  <c r="F3031" i="1"/>
  <c r="O3023" i="1"/>
  <c r="N3023" i="1"/>
  <c r="L3023" i="1"/>
  <c r="K3023" i="1"/>
  <c r="H3023" i="1"/>
  <c r="G3023" i="1"/>
  <c r="E3023" i="1"/>
  <c r="D3023" i="1"/>
  <c r="P3021" i="1"/>
  <c r="M3021" i="1"/>
  <c r="Q3021" i="1" s="1"/>
  <c r="I3021" i="1"/>
  <c r="F3021" i="1"/>
  <c r="P3020" i="1"/>
  <c r="Q3020" i="1" s="1"/>
  <c r="M3020" i="1"/>
  <c r="J3020" i="1"/>
  <c r="I3020" i="1"/>
  <c r="F3020" i="1"/>
  <c r="Q3019" i="1"/>
  <c r="P3019" i="1"/>
  <c r="M3019" i="1"/>
  <c r="J3019" i="1"/>
  <c r="I3019" i="1"/>
  <c r="F3019" i="1"/>
  <c r="O3017" i="1"/>
  <c r="N3017" i="1"/>
  <c r="L3017" i="1"/>
  <c r="K3017" i="1"/>
  <c r="H3017" i="1"/>
  <c r="G3017" i="1"/>
  <c r="E3017" i="1"/>
  <c r="D3017" i="1"/>
  <c r="P3015" i="1"/>
  <c r="M3015" i="1"/>
  <c r="Q3015" i="1" s="1"/>
  <c r="I3015" i="1"/>
  <c r="F3015" i="1"/>
  <c r="J3015" i="1" s="1"/>
  <c r="P3014" i="1"/>
  <c r="M3014" i="1"/>
  <c r="I3014" i="1"/>
  <c r="F3014" i="1"/>
  <c r="J3014" i="1" s="1"/>
  <c r="P3013" i="1"/>
  <c r="M3013" i="1"/>
  <c r="Q3013" i="1" s="1"/>
  <c r="J3013" i="1"/>
  <c r="I3013" i="1"/>
  <c r="F3013" i="1"/>
  <c r="P3012" i="1"/>
  <c r="M3012" i="1"/>
  <c r="Q3012" i="1" s="1"/>
  <c r="J3012" i="1"/>
  <c r="I3012" i="1"/>
  <c r="F3012" i="1"/>
  <c r="P3011" i="1"/>
  <c r="M3011" i="1"/>
  <c r="Q3011" i="1" s="1"/>
  <c r="I3011" i="1"/>
  <c r="F3011" i="1"/>
  <c r="J3011" i="1" s="1"/>
  <c r="Q3010" i="1"/>
  <c r="P3010" i="1"/>
  <c r="M3010" i="1"/>
  <c r="I3010" i="1"/>
  <c r="F3010" i="1"/>
  <c r="J3010" i="1" s="1"/>
  <c r="P3009" i="1"/>
  <c r="M3009" i="1"/>
  <c r="Q3009" i="1" s="1"/>
  <c r="J3009" i="1"/>
  <c r="I3009" i="1"/>
  <c r="F3009" i="1"/>
  <c r="P3008" i="1"/>
  <c r="M3008" i="1"/>
  <c r="Q3008" i="1" s="1"/>
  <c r="J3008" i="1"/>
  <c r="I3008" i="1"/>
  <c r="F3008" i="1"/>
  <c r="P3007" i="1"/>
  <c r="M3007" i="1"/>
  <c r="I3007" i="1"/>
  <c r="F3007" i="1"/>
  <c r="F3023" i="1" s="1"/>
  <c r="Q3006" i="1"/>
  <c r="P3006" i="1"/>
  <c r="M3006" i="1"/>
  <c r="I3006" i="1"/>
  <c r="F3006" i="1"/>
  <c r="J3006" i="1" s="1"/>
  <c r="P3005" i="1"/>
  <c r="M3005" i="1"/>
  <c r="Q3005" i="1" s="1"/>
  <c r="J3005" i="1"/>
  <c r="I3005" i="1"/>
  <c r="F3005" i="1"/>
  <c r="P3004" i="1"/>
  <c r="M3004" i="1"/>
  <c r="M3017" i="1" s="1"/>
  <c r="J3004" i="1"/>
  <c r="I3004" i="1"/>
  <c r="F3004" i="1"/>
  <c r="P2996" i="1"/>
  <c r="O2996" i="1"/>
  <c r="L2996" i="1"/>
  <c r="K2996" i="1"/>
  <c r="I2996" i="1"/>
  <c r="H2996" i="1"/>
  <c r="G2996" i="1"/>
  <c r="E2996" i="1"/>
  <c r="D2996" i="1"/>
  <c r="Q2994" i="1"/>
  <c r="N2994" i="1"/>
  <c r="M2994" i="1"/>
  <c r="J2994" i="1"/>
  <c r="F2994" i="1"/>
  <c r="Q2993" i="1"/>
  <c r="M2993" i="1"/>
  <c r="J2993" i="1"/>
  <c r="N2993" i="1" s="1"/>
  <c r="F2993" i="1"/>
  <c r="Q2992" i="1"/>
  <c r="M2992" i="1"/>
  <c r="J2992" i="1"/>
  <c r="N2992" i="1" s="1"/>
  <c r="F2992" i="1"/>
  <c r="P2990" i="1"/>
  <c r="O2990" i="1"/>
  <c r="L2990" i="1"/>
  <c r="K2990" i="1"/>
  <c r="I2990" i="1"/>
  <c r="H2990" i="1"/>
  <c r="G2990" i="1"/>
  <c r="E2990" i="1"/>
  <c r="D2990" i="1"/>
  <c r="Q2988" i="1"/>
  <c r="M2988" i="1"/>
  <c r="J2988" i="1"/>
  <c r="N2988" i="1" s="1"/>
  <c r="F2988" i="1"/>
  <c r="Q2987" i="1"/>
  <c r="M2987" i="1"/>
  <c r="J2987" i="1"/>
  <c r="N2987" i="1" s="1"/>
  <c r="F2987" i="1"/>
  <c r="Q2986" i="1"/>
  <c r="N2986" i="1"/>
  <c r="M2986" i="1"/>
  <c r="J2986" i="1"/>
  <c r="F2986" i="1"/>
  <c r="Q2985" i="1"/>
  <c r="M2985" i="1"/>
  <c r="J2985" i="1"/>
  <c r="N2985" i="1" s="1"/>
  <c r="F2985" i="1"/>
  <c r="Q2984" i="1"/>
  <c r="M2984" i="1"/>
  <c r="J2984" i="1"/>
  <c r="N2984" i="1" s="1"/>
  <c r="F2984" i="1"/>
  <c r="Q2983" i="1"/>
  <c r="N2983" i="1"/>
  <c r="M2983" i="1"/>
  <c r="J2983" i="1"/>
  <c r="F2983" i="1"/>
  <c r="Q2982" i="1"/>
  <c r="M2982" i="1"/>
  <c r="J2982" i="1"/>
  <c r="N2982" i="1" s="1"/>
  <c r="F2982" i="1"/>
  <c r="F2996" i="1" s="1"/>
  <c r="Q2981" i="1"/>
  <c r="N2981" i="1"/>
  <c r="M2981" i="1"/>
  <c r="J2981" i="1"/>
  <c r="F2981" i="1"/>
  <c r="Q2980" i="1"/>
  <c r="Q2996" i="1" s="1"/>
  <c r="M2980" i="1"/>
  <c r="M2996" i="1" s="1"/>
  <c r="J2980" i="1"/>
  <c r="J2996" i="1" s="1"/>
  <c r="F2980" i="1"/>
  <c r="Q2979" i="1"/>
  <c r="M2979" i="1"/>
  <c r="J2979" i="1"/>
  <c r="N2979" i="1" s="1"/>
  <c r="F2979" i="1"/>
  <c r="Q2978" i="1"/>
  <c r="Q2990" i="1" s="1"/>
  <c r="N2978" i="1"/>
  <c r="M2978" i="1"/>
  <c r="J2978" i="1"/>
  <c r="F2978" i="1"/>
  <c r="Q2977" i="1"/>
  <c r="M2977" i="1"/>
  <c r="M2990" i="1" s="1"/>
  <c r="J2977" i="1"/>
  <c r="N2977" i="1" s="1"/>
  <c r="F2977" i="1"/>
  <c r="F2990" i="1" s="1"/>
  <c r="O2969" i="1"/>
  <c r="N2969" i="1"/>
  <c r="L2969" i="1"/>
  <c r="K2969" i="1"/>
  <c r="H2969" i="1"/>
  <c r="G2969" i="1"/>
  <c r="E2969" i="1"/>
  <c r="D2969" i="1"/>
  <c r="Q2967" i="1"/>
  <c r="P2967" i="1"/>
  <c r="M2967" i="1"/>
  <c r="I2967" i="1"/>
  <c r="F2967" i="1"/>
  <c r="J2967" i="1" s="1"/>
  <c r="P2966" i="1"/>
  <c r="M2966" i="1"/>
  <c r="Q2966" i="1" s="1"/>
  <c r="J2966" i="1"/>
  <c r="I2966" i="1"/>
  <c r="F2966" i="1"/>
  <c r="P2965" i="1"/>
  <c r="M2965" i="1"/>
  <c r="Q2965" i="1" s="1"/>
  <c r="J2965" i="1"/>
  <c r="I2965" i="1"/>
  <c r="F2965" i="1"/>
  <c r="O2963" i="1"/>
  <c r="N2963" i="1"/>
  <c r="L2963" i="1"/>
  <c r="K2963" i="1"/>
  <c r="H2963" i="1"/>
  <c r="G2963" i="1"/>
  <c r="E2963" i="1"/>
  <c r="D2963" i="1"/>
  <c r="Q2961" i="1"/>
  <c r="P2961" i="1"/>
  <c r="M2961" i="1"/>
  <c r="I2961" i="1"/>
  <c r="F2961" i="1"/>
  <c r="J2961" i="1" s="1"/>
  <c r="P2960" i="1"/>
  <c r="M2960" i="1"/>
  <c r="Q2960" i="1" s="1"/>
  <c r="I2960" i="1"/>
  <c r="J2960" i="1" s="1"/>
  <c r="F2960" i="1"/>
  <c r="P2959" i="1"/>
  <c r="M2959" i="1"/>
  <c r="Q2959" i="1" s="1"/>
  <c r="J2959" i="1"/>
  <c r="I2959" i="1"/>
  <c r="F2959" i="1"/>
  <c r="P2958" i="1"/>
  <c r="M2958" i="1"/>
  <c r="Q2958" i="1" s="1"/>
  <c r="I2958" i="1"/>
  <c r="F2958" i="1"/>
  <c r="J2958" i="1" s="1"/>
  <c r="Q2957" i="1"/>
  <c r="P2957" i="1"/>
  <c r="M2957" i="1"/>
  <c r="I2957" i="1"/>
  <c r="F2957" i="1"/>
  <c r="J2957" i="1" s="1"/>
  <c r="P2956" i="1"/>
  <c r="M2956" i="1"/>
  <c r="Q2956" i="1" s="1"/>
  <c r="I2956" i="1"/>
  <c r="J2956" i="1" s="1"/>
  <c r="F2956" i="1"/>
  <c r="P2955" i="1"/>
  <c r="M2955" i="1"/>
  <c r="Q2955" i="1" s="1"/>
  <c r="J2955" i="1"/>
  <c r="I2955" i="1"/>
  <c r="F2955" i="1"/>
  <c r="P2954" i="1"/>
  <c r="M2954" i="1"/>
  <c r="Q2954" i="1" s="1"/>
  <c r="I2954" i="1"/>
  <c r="F2954" i="1"/>
  <c r="J2954" i="1" s="1"/>
  <c r="Q2953" i="1"/>
  <c r="P2953" i="1"/>
  <c r="P2969" i="1" s="1"/>
  <c r="M2953" i="1"/>
  <c r="I2953" i="1"/>
  <c r="I2969" i="1" s="1"/>
  <c r="F2953" i="1"/>
  <c r="J2953" i="1" s="1"/>
  <c r="P2952" i="1"/>
  <c r="M2952" i="1"/>
  <c r="Q2952" i="1" s="1"/>
  <c r="I2952" i="1"/>
  <c r="J2952" i="1" s="1"/>
  <c r="F2952" i="1"/>
  <c r="P2951" i="1"/>
  <c r="M2951" i="1"/>
  <c r="Q2951" i="1" s="1"/>
  <c r="J2951" i="1"/>
  <c r="I2951" i="1"/>
  <c r="F2951" i="1"/>
  <c r="P2950" i="1"/>
  <c r="P2963" i="1" s="1"/>
  <c r="M2950" i="1"/>
  <c r="Q2950" i="1" s="1"/>
  <c r="I2950" i="1"/>
  <c r="I2963" i="1" s="1"/>
  <c r="F2950" i="1"/>
  <c r="F2963" i="1" s="1"/>
  <c r="P2942" i="1"/>
  <c r="O2942" i="1"/>
  <c r="L2942" i="1"/>
  <c r="K2942" i="1"/>
  <c r="I2942" i="1"/>
  <c r="H2942" i="1"/>
  <c r="G2942" i="1"/>
  <c r="E2942" i="1"/>
  <c r="D2942" i="1"/>
  <c r="Q2940" i="1"/>
  <c r="N2940" i="1"/>
  <c r="M2940" i="1"/>
  <c r="J2940" i="1"/>
  <c r="F2940" i="1"/>
  <c r="Q2939" i="1"/>
  <c r="M2939" i="1"/>
  <c r="J2939" i="1"/>
  <c r="N2939" i="1" s="1"/>
  <c r="F2939" i="1"/>
  <c r="Q2938" i="1"/>
  <c r="M2938" i="1"/>
  <c r="N2938" i="1" s="1"/>
  <c r="J2938" i="1"/>
  <c r="F2938" i="1"/>
  <c r="P2936" i="1"/>
  <c r="O2936" i="1"/>
  <c r="L2936" i="1"/>
  <c r="K2936" i="1"/>
  <c r="I2936" i="1"/>
  <c r="H2936" i="1"/>
  <c r="G2936" i="1"/>
  <c r="E2936" i="1"/>
  <c r="D2936" i="1"/>
  <c r="Q2934" i="1"/>
  <c r="M2934" i="1"/>
  <c r="J2934" i="1"/>
  <c r="N2934" i="1" s="1"/>
  <c r="F2934" i="1"/>
  <c r="Q2933" i="1"/>
  <c r="M2933" i="1"/>
  <c r="N2933" i="1" s="1"/>
  <c r="J2933" i="1"/>
  <c r="F2933" i="1"/>
  <c r="Q2932" i="1"/>
  <c r="M2932" i="1"/>
  <c r="J2932" i="1"/>
  <c r="N2932" i="1" s="1"/>
  <c r="F2932" i="1"/>
  <c r="Q2931" i="1"/>
  <c r="M2931" i="1"/>
  <c r="J2931" i="1"/>
  <c r="N2931" i="1" s="1"/>
  <c r="F2931" i="1"/>
  <c r="Q2930" i="1"/>
  <c r="N2930" i="1"/>
  <c r="M2930" i="1"/>
  <c r="J2930" i="1"/>
  <c r="F2930" i="1"/>
  <c r="Q2929" i="1"/>
  <c r="M2929" i="1"/>
  <c r="J2929" i="1"/>
  <c r="N2929" i="1" s="1"/>
  <c r="F2929" i="1"/>
  <c r="Q2928" i="1"/>
  <c r="N2928" i="1"/>
  <c r="M2928" i="1"/>
  <c r="J2928" i="1"/>
  <c r="F2928" i="1"/>
  <c r="Q2927" i="1"/>
  <c r="Q2942" i="1" s="1"/>
  <c r="N2927" i="1"/>
  <c r="M2927" i="1"/>
  <c r="J2927" i="1"/>
  <c r="F2927" i="1"/>
  <c r="Q2926" i="1"/>
  <c r="M2926" i="1"/>
  <c r="M2942" i="1" s="1"/>
  <c r="J2926" i="1"/>
  <c r="N2926" i="1" s="1"/>
  <c r="F2926" i="1"/>
  <c r="F2942" i="1" s="1"/>
  <c r="Q2925" i="1"/>
  <c r="M2925" i="1"/>
  <c r="N2925" i="1" s="1"/>
  <c r="J2925" i="1"/>
  <c r="F2925" i="1"/>
  <c r="Q2924" i="1"/>
  <c r="M2924" i="1"/>
  <c r="J2924" i="1"/>
  <c r="N2924" i="1" s="1"/>
  <c r="F2924" i="1"/>
  <c r="Q2923" i="1"/>
  <c r="Q2936" i="1" s="1"/>
  <c r="M2923" i="1"/>
  <c r="M2936" i="1" s="1"/>
  <c r="J2923" i="1"/>
  <c r="N2923" i="1" s="1"/>
  <c r="N2936" i="1" s="1"/>
  <c r="F2923" i="1"/>
  <c r="F2936" i="1" s="1"/>
  <c r="O2915" i="1"/>
  <c r="N2915" i="1"/>
  <c r="L2915" i="1"/>
  <c r="K2915" i="1"/>
  <c r="H2915" i="1"/>
  <c r="G2915" i="1"/>
  <c r="E2915" i="1"/>
  <c r="D2915" i="1"/>
  <c r="P2913" i="1"/>
  <c r="M2913" i="1"/>
  <c r="Q2913" i="1" s="1"/>
  <c r="I2913" i="1"/>
  <c r="J2913" i="1" s="1"/>
  <c r="F2913" i="1"/>
  <c r="P2912" i="1"/>
  <c r="M2912" i="1"/>
  <c r="Q2912" i="1" s="1"/>
  <c r="J2912" i="1"/>
  <c r="I2912" i="1"/>
  <c r="F2912" i="1"/>
  <c r="Q2911" i="1"/>
  <c r="P2911" i="1"/>
  <c r="M2911" i="1"/>
  <c r="I2911" i="1"/>
  <c r="F2911" i="1"/>
  <c r="J2911" i="1" s="1"/>
  <c r="O2909" i="1"/>
  <c r="N2909" i="1"/>
  <c r="L2909" i="1"/>
  <c r="K2909" i="1"/>
  <c r="H2909" i="1"/>
  <c r="G2909" i="1"/>
  <c r="E2909" i="1"/>
  <c r="D2909" i="1"/>
  <c r="P2907" i="1"/>
  <c r="M2907" i="1"/>
  <c r="Q2907" i="1" s="1"/>
  <c r="I2907" i="1"/>
  <c r="J2907" i="1" s="1"/>
  <c r="F2907" i="1"/>
  <c r="P2906" i="1"/>
  <c r="M2906" i="1"/>
  <c r="Q2906" i="1" s="1"/>
  <c r="J2906" i="1"/>
  <c r="I2906" i="1"/>
  <c r="F2906" i="1"/>
  <c r="Q2905" i="1"/>
  <c r="P2905" i="1"/>
  <c r="M2905" i="1"/>
  <c r="I2905" i="1"/>
  <c r="F2905" i="1"/>
  <c r="J2905" i="1" s="1"/>
  <c r="Q2904" i="1"/>
  <c r="P2904" i="1"/>
  <c r="M2904" i="1"/>
  <c r="I2904" i="1"/>
  <c r="F2904" i="1"/>
  <c r="J2904" i="1" s="1"/>
  <c r="P2903" i="1"/>
  <c r="M2903" i="1"/>
  <c r="Q2903" i="1" s="1"/>
  <c r="I2903" i="1"/>
  <c r="J2903" i="1" s="1"/>
  <c r="F2903" i="1"/>
  <c r="P2902" i="1"/>
  <c r="M2902" i="1"/>
  <c r="Q2902" i="1" s="1"/>
  <c r="J2902" i="1"/>
  <c r="I2902" i="1"/>
  <c r="F2902" i="1"/>
  <c r="Q2901" i="1"/>
  <c r="P2901" i="1"/>
  <c r="M2901" i="1"/>
  <c r="I2901" i="1"/>
  <c r="I2915" i="1" s="1"/>
  <c r="F2901" i="1"/>
  <c r="J2901" i="1" s="1"/>
  <c r="Q2900" i="1"/>
  <c r="P2900" i="1"/>
  <c r="M2900" i="1"/>
  <c r="I2900" i="1"/>
  <c r="F2900" i="1"/>
  <c r="J2900" i="1" s="1"/>
  <c r="P2899" i="1"/>
  <c r="P2915" i="1" s="1"/>
  <c r="M2899" i="1"/>
  <c r="M2915" i="1" s="1"/>
  <c r="I2899" i="1"/>
  <c r="J2899" i="1" s="1"/>
  <c r="J2915" i="1" s="1"/>
  <c r="F2899" i="1"/>
  <c r="F2915" i="1" s="1"/>
  <c r="P2898" i="1"/>
  <c r="M2898" i="1"/>
  <c r="Q2898" i="1" s="1"/>
  <c r="J2898" i="1"/>
  <c r="I2898" i="1"/>
  <c r="F2898" i="1"/>
  <c r="Q2897" i="1"/>
  <c r="P2897" i="1"/>
  <c r="M2897" i="1"/>
  <c r="I2897" i="1"/>
  <c r="I2909" i="1" s="1"/>
  <c r="F2897" i="1"/>
  <c r="J2897" i="1" s="1"/>
  <c r="Q2896" i="1"/>
  <c r="P2896" i="1"/>
  <c r="P2909" i="1" s="1"/>
  <c r="M2896" i="1"/>
  <c r="M2909" i="1" s="1"/>
  <c r="I2896" i="1"/>
  <c r="F2896" i="1"/>
  <c r="F2909" i="1" s="1"/>
  <c r="P2888" i="1"/>
  <c r="O2888" i="1"/>
  <c r="L2888" i="1"/>
  <c r="K2888" i="1"/>
  <c r="I2888" i="1"/>
  <c r="H2888" i="1"/>
  <c r="G2888" i="1"/>
  <c r="E2888" i="1"/>
  <c r="D2888" i="1"/>
  <c r="Q2886" i="1"/>
  <c r="M2886" i="1"/>
  <c r="J2886" i="1"/>
  <c r="N2886" i="1" s="1"/>
  <c r="F2886" i="1"/>
  <c r="Q2885" i="1"/>
  <c r="N2885" i="1"/>
  <c r="M2885" i="1"/>
  <c r="J2885" i="1"/>
  <c r="F2885" i="1"/>
  <c r="Q2884" i="1"/>
  <c r="N2884" i="1"/>
  <c r="M2884" i="1"/>
  <c r="J2884" i="1"/>
  <c r="F2884" i="1"/>
  <c r="P2882" i="1"/>
  <c r="O2882" i="1"/>
  <c r="L2882" i="1"/>
  <c r="K2882" i="1"/>
  <c r="I2882" i="1"/>
  <c r="H2882" i="1"/>
  <c r="G2882" i="1"/>
  <c r="E2882" i="1"/>
  <c r="D2882" i="1"/>
  <c r="Q2880" i="1"/>
  <c r="N2880" i="1"/>
  <c r="M2880" i="1"/>
  <c r="J2880" i="1"/>
  <c r="F2880" i="1"/>
  <c r="Q2879" i="1"/>
  <c r="N2879" i="1"/>
  <c r="M2879" i="1"/>
  <c r="J2879" i="1"/>
  <c r="F2879" i="1"/>
  <c r="Q2878" i="1"/>
  <c r="M2878" i="1"/>
  <c r="J2878" i="1"/>
  <c r="N2878" i="1" s="1"/>
  <c r="F2878" i="1"/>
  <c r="Q2877" i="1"/>
  <c r="M2877" i="1"/>
  <c r="N2877" i="1" s="1"/>
  <c r="J2877" i="1"/>
  <c r="F2877" i="1"/>
  <c r="Q2876" i="1"/>
  <c r="M2876" i="1"/>
  <c r="M2882" i="1" s="1"/>
  <c r="J2876" i="1"/>
  <c r="N2876" i="1" s="1"/>
  <c r="F2876" i="1"/>
  <c r="Q2875" i="1"/>
  <c r="M2875" i="1"/>
  <c r="J2875" i="1"/>
  <c r="N2875" i="1" s="1"/>
  <c r="F2875" i="1"/>
  <c r="Q2874" i="1"/>
  <c r="Q2888" i="1" s="1"/>
  <c r="N2874" i="1"/>
  <c r="M2874" i="1"/>
  <c r="J2874" i="1"/>
  <c r="F2874" i="1"/>
  <c r="Q2873" i="1"/>
  <c r="M2873" i="1"/>
  <c r="J2873" i="1"/>
  <c r="N2873" i="1" s="1"/>
  <c r="F2873" i="1"/>
  <c r="Q2872" i="1"/>
  <c r="N2872" i="1"/>
  <c r="N2888" i="1" s="1"/>
  <c r="M2872" i="1"/>
  <c r="M2888" i="1" s="1"/>
  <c r="J2872" i="1"/>
  <c r="J2888" i="1" s="1"/>
  <c r="F2872" i="1"/>
  <c r="F2888" i="1" s="1"/>
  <c r="Q2871" i="1"/>
  <c r="N2871" i="1"/>
  <c r="M2871" i="1"/>
  <c r="J2871" i="1"/>
  <c r="F2871" i="1"/>
  <c r="Q2870" i="1"/>
  <c r="M2870" i="1"/>
  <c r="J2870" i="1"/>
  <c r="N2870" i="1" s="1"/>
  <c r="F2870" i="1"/>
  <c r="F2882" i="1" s="1"/>
  <c r="Q2869" i="1"/>
  <c r="Q2882" i="1" s="1"/>
  <c r="M2869" i="1"/>
  <c r="N2869" i="1" s="1"/>
  <c r="J2869" i="1"/>
  <c r="J2882" i="1" s="1"/>
  <c r="F2869" i="1"/>
  <c r="O2861" i="1"/>
  <c r="N2861" i="1"/>
  <c r="L2861" i="1"/>
  <c r="K2861" i="1"/>
  <c r="H2861" i="1"/>
  <c r="G2861" i="1"/>
  <c r="E2861" i="1"/>
  <c r="D2861" i="1"/>
  <c r="P2859" i="1"/>
  <c r="M2859" i="1"/>
  <c r="Q2859" i="1" s="1"/>
  <c r="J2859" i="1"/>
  <c r="I2859" i="1"/>
  <c r="F2859" i="1"/>
  <c r="Q2858" i="1"/>
  <c r="P2858" i="1"/>
  <c r="M2858" i="1"/>
  <c r="I2858" i="1"/>
  <c r="F2858" i="1"/>
  <c r="J2858" i="1" s="1"/>
  <c r="Q2857" i="1"/>
  <c r="P2857" i="1"/>
  <c r="M2857" i="1"/>
  <c r="I2857" i="1"/>
  <c r="F2857" i="1"/>
  <c r="J2857" i="1" s="1"/>
  <c r="O2855" i="1"/>
  <c r="N2855" i="1"/>
  <c r="L2855" i="1"/>
  <c r="K2855" i="1"/>
  <c r="H2855" i="1"/>
  <c r="G2855" i="1"/>
  <c r="E2855" i="1"/>
  <c r="D2855" i="1"/>
  <c r="P2853" i="1"/>
  <c r="M2853" i="1"/>
  <c r="Q2853" i="1" s="1"/>
  <c r="J2853" i="1"/>
  <c r="I2853" i="1"/>
  <c r="F2853" i="1"/>
  <c r="Q2852" i="1"/>
  <c r="P2852" i="1"/>
  <c r="M2852" i="1"/>
  <c r="I2852" i="1"/>
  <c r="F2852" i="1"/>
  <c r="J2852" i="1" s="1"/>
  <c r="Q2851" i="1"/>
  <c r="P2851" i="1"/>
  <c r="M2851" i="1"/>
  <c r="I2851" i="1"/>
  <c r="F2851" i="1"/>
  <c r="J2851" i="1" s="1"/>
  <c r="P2850" i="1"/>
  <c r="M2850" i="1"/>
  <c r="Q2850" i="1" s="1"/>
  <c r="I2850" i="1"/>
  <c r="F2850" i="1"/>
  <c r="J2850" i="1" s="1"/>
  <c r="P2849" i="1"/>
  <c r="M2849" i="1"/>
  <c r="Q2849" i="1" s="1"/>
  <c r="J2849" i="1"/>
  <c r="I2849" i="1"/>
  <c r="F2849" i="1"/>
  <c r="Q2848" i="1"/>
  <c r="P2848" i="1"/>
  <c r="M2848" i="1"/>
  <c r="I2848" i="1"/>
  <c r="F2848" i="1"/>
  <c r="J2848" i="1" s="1"/>
  <c r="Q2847" i="1"/>
  <c r="P2847" i="1"/>
  <c r="M2847" i="1"/>
  <c r="I2847" i="1"/>
  <c r="F2847" i="1"/>
  <c r="J2847" i="1" s="1"/>
  <c r="P2846" i="1"/>
  <c r="P2861" i="1" s="1"/>
  <c r="M2846" i="1"/>
  <c r="Q2846" i="1" s="1"/>
  <c r="I2846" i="1"/>
  <c r="J2846" i="1" s="1"/>
  <c r="F2846" i="1"/>
  <c r="P2845" i="1"/>
  <c r="M2845" i="1"/>
  <c r="M2861" i="1" s="1"/>
  <c r="J2845" i="1"/>
  <c r="J2861" i="1" s="1"/>
  <c r="I2845" i="1"/>
  <c r="I2861" i="1" s="1"/>
  <c r="F2845" i="1"/>
  <c r="F2861" i="1" s="1"/>
  <c r="Q2844" i="1"/>
  <c r="P2844" i="1"/>
  <c r="M2844" i="1"/>
  <c r="I2844" i="1"/>
  <c r="I2855" i="1" s="1"/>
  <c r="F2844" i="1"/>
  <c r="J2844" i="1" s="1"/>
  <c r="Q2843" i="1"/>
  <c r="P2843" i="1"/>
  <c r="M2843" i="1"/>
  <c r="I2843" i="1"/>
  <c r="F2843" i="1"/>
  <c r="J2843" i="1" s="1"/>
  <c r="P2842" i="1"/>
  <c r="P2855" i="1" s="1"/>
  <c r="M2842" i="1"/>
  <c r="M2855" i="1" s="1"/>
  <c r="I2842" i="1"/>
  <c r="J2842" i="1" s="1"/>
  <c r="J2855" i="1" s="1"/>
  <c r="F2842" i="1"/>
  <c r="F2855" i="1" s="1"/>
  <c r="P2834" i="1"/>
  <c r="O2834" i="1"/>
  <c r="L2834" i="1"/>
  <c r="K2834" i="1"/>
  <c r="I2834" i="1"/>
  <c r="H2834" i="1"/>
  <c r="G2834" i="1"/>
  <c r="E2834" i="1"/>
  <c r="D2834" i="1"/>
  <c r="Q2832" i="1"/>
  <c r="M2832" i="1"/>
  <c r="J2832" i="1"/>
  <c r="N2832" i="1" s="1"/>
  <c r="F2832" i="1"/>
  <c r="Q2831" i="1"/>
  <c r="N2831" i="1"/>
  <c r="M2831" i="1"/>
  <c r="J2831" i="1"/>
  <c r="F2831" i="1"/>
  <c r="Q2830" i="1"/>
  <c r="M2830" i="1"/>
  <c r="J2830" i="1"/>
  <c r="N2830" i="1" s="1"/>
  <c r="F2830" i="1"/>
  <c r="P2828" i="1"/>
  <c r="O2828" i="1"/>
  <c r="L2828" i="1"/>
  <c r="K2828" i="1"/>
  <c r="I2828" i="1"/>
  <c r="H2828" i="1"/>
  <c r="G2828" i="1"/>
  <c r="E2828" i="1"/>
  <c r="D2828" i="1"/>
  <c r="Q2826" i="1"/>
  <c r="N2826" i="1"/>
  <c r="M2826" i="1"/>
  <c r="J2826" i="1"/>
  <c r="F2826" i="1"/>
  <c r="Q2825" i="1"/>
  <c r="M2825" i="1"/>
  <c r="J2825" i="1"/>
  <c r="N2825" i="1" s="1"/>
  <c r="F2825" i="1"/>
  <c r="Q2824" i="1"/>
  <c r="M2824" i="1"/>
  <c r="J2824" i="1"/>
  <c r="N2824" i="1" s="1"/>
  <c r="F2824" i="1"/>
  <c r="Q2823" i="1"/>
  <c r="N2823" i="1"/>
  <c r="M2823" i="1"/>
  <c r="J2823" i="1"/>
  <c r="F2823" i="1"/>
  <c r="Q2822" i="1"/>
  <c r="M2822" i="1"/>
  <c r="J2822" i="1"/>
  <c r="N2822" i="1" s="1"/>
  <c r="F2822" i="1"/>
  <c r="F2834" i="1" s="1"/>
  <c r="Q2821" i="1"/>
  <c r="M2821" i="1"/>
  <c r="J2821" i="1"/>
  <c r="N2821" i="1" s="1"/>
  <c r="F2821" i="1"/>
  <c r="Q2820" i="1"/>
  <c r="M2820" i="1"/>
  <c r="M2834" i="1" s="1"/>
  <c r="J2820" i="1"/>
  <c r="N2820" i="1" s="1"/>
  <c r="F2820" i="1"/>
  <c r="Q2819" i="1"/>
  <c r="N2819" i="1"/>
  <c r="M2819" i="1"/>
  <c r="J2819" i="1"/>
  <c r="F2819" i="1"/>
  <c r="Q2818" i="1"/>
  <c r="Q2834" i="1" s="1"/>
  <c r="N2818" i="1"/>
  <c r="M2818" i="1"/>
  <c r="J2818" i="1"/>
  <c r="J2834" i="1" s="1"/>
  <c r="F2818" i="1"/>
  <c r="Q2817" i="1"/>
  <c r="M2817" i="1"/>
  <c r="J2817" i="1"/>
  <c r="N2817" i="1" s="1"/>
  <c r="F2817" i="1"/>
  <c r="Q2816" i="1"/>
  <c r="M2816" i="1"/>
  <c r="J2816" i="1"/>
  <c r="N2816" i="1" s="1"/>
  <c r="F2816" i="1"/>
  <c r="Q2815" i="1"/>
  <c r="Q2828" i="1" s="1"/>
  <c r="N2815" i="1"/>
  <c r="M2815" i="1"/>
  <c r="M2828" i="1" s="1"/>
  <c r="J2815" i="1"/>
  <c r="F2815" i="1"/>
  <c r="F2828" i="1" s="1"/>
  <c r="O2807" i="1"/>
  <c r="N2807" i="1"/>
  <c r="L2807" i="1"/>
  <c r="K2807" i="1"/>
  <c r="H2807" i="1"/>
  <c r="G2807" i="1"/>
  <c r="E2807" i="1"/>
  <c r="D2807" i="1"/>
  <c r="P2805" i="1"/>
  <c r="M2805" i="1"/>
  <c r="Q2805" i="1" s="1"/>
  <c r="I2805" i="1"/>
  <c r="F2805" i="1"/>
  <c r="J2805" i="1" s="1"/>
  <c r="Q2804" i="1"/>
  <c r="P2804" i="1"/>
  <c r="M2804" i="1"/>
  <c r="J2804" i="1"/>
  <c r="I2804" i="1"/>
  <c r="F2804" i="1"/>
  <c r="P2803" i="1"/>
  <c r="M2803" i="1"/>
  <c r="Q2803" i="1" s="1"/>
  <c r="I2803" i="1"/>
  <c r="F2803" i="1"/>
  <c r="J2803" i="1" s="1"/>
  <c r="O2801" i="1"/>
  <c r="N2801" i="1"/>
  <c r="L2801" i="1"/>
  <c r="K2801" i="1"/>
  <c r="H2801" i="1"/>
  <c r="G2801" i="1"/>
  <c r="E2801" i="1"/>
  <c r="D2801" i="1"/>
  <c r="P2799" i="1"/>
  <c r="M2799" i="1"/>
  <c r="Q2799" i="1" s="1"/>
  <c r="I2799" i="1"/>
  <c r="F2799" i="1"/>
  <c r="J2799" i="1" s="1"/>
  <c r="Q2798" i="1"/>
  <c r="P2798" i="1"/>
  <c r="M2798" i="1"/>
  <c r="I2798" i="1"/>
  <c r="F2798" i="1"/>
  <c r="J2798" i="1" s="1"/>
  <c r="P2797" i="1"/>
  <c r="M2797" i="1"/>
  <c r="Q2797" i="1" s="1"/>
  <c r="I2797" i="1"/>
  <c r="F2797" i="1"/>
  <c r="J2797" i="1" s="1"/>
  <c r="P2796" i="1"/>
  <c r="M2796" i="1"/>
  <c r="Q2796" i="1" s="1"/>
  <c r="J2796" i="1"/>
  <c r="I2796" i="1"/>
  <c r="F2796" i="1"/>
  <c r="P2795" i="1"/>
  <c r="M2795" i="1"/>
  <c r="Q2795" i="1" s="1"/>
  <c r="I2795" i="1"/>
  <c r="F2795" i="1"/>
  <c r="J2795" i="1" s="1"/>
  <c r="Q2794" i="1"/>
  <c r="P2794" i="1"/>
  <c r="M2794" i="1"/>
  <c r="I2794" i="1"/>
  <c r="F2794" i="1"/>
  <c r="J2794" i="1" s="1"/>
  <c r="P2793" i="1"/>
  <c r="M2793" i="1"/>
  <c r="Q2793" i="1" s="1"/>
  <c r="I2793" i="1"/>
  <c r="F2793" i="1"/>
  <c r="J2793" i="1" s="1"/>
  <c r="P2792" i="1"/>
  <c r="M2792" i="1"/>
  <c r="Q2792" i="1" s="1"/>
  <c r="J2792" i="1"/>
  <c r="I2792" i="1"/>
  <c r="F2792" i="1"/>
  <c r="P2791" i="1"/>
  <c r="P2807" i="1" s="1"/>
  <c r="M2791" i="1"/>
  <c r="Q2791" i="1" s="1"/>
  <c r="Q2807" i="1" s="1"/>
  <c r="I2791" i="1"/>
  <c r="I2807" i="1" s="1"/>
  <c r="F2791" i="1"/>
  <c r="J2791" i="1" s="1"/>
  <c r="Q2790" i="1"/>
  <c r="P2790" i="1"/>
  <c r="M2790" i="1"/>
  <c r="J2790" i="1"/>
  <c r="I2790" i="1"/>
  <c r="F2790" i="1"/>
  <c r="P2789" i="1"/>
  <c r="M2789" i="1"/>
  <c r="Q2789" i="1" s="1"/>
  <c r="I2789" i="1"/>
  <c r="F2789" i="1"/>
  <c r="J2789" i="1" s="1"/>
  <c r="P2788" i="1"/>
  <c r="P2801" i="1" s="1"/>
  <c r="M2788" i="1"/>
  <c r="Q2788" i="1" s="1"/>
  <c r="J2788" i="1"/>
  <c r="I2788" i="1"/>
  <c r="I2801" i="1" s="1"/>
  <c r="F2788" i="1"/>
  <c r="P2780" i="1"/>
  <c r="O2780" i="1"/>
  <c r="L2780" i="1"/>
  <c r="K2780" i="1"/>
  <c r="I2780" i="1"/>
  <c r="H2780" i="1"/>
  <c r="G2780" i="1"/>
  <c r="E2780" i="1"/>
  <c r="D2780" i="1"/>
  <c r="Q2778" i="1"/>
  <c r="M2778" i="1"/>
  <c r="J2778" i="1"/>
  <c r="N2778" i="1" s="1"/>
  <c r="F2778" i="1"/>
  <c r="Q2777" i="1"/>
  <c r="M2777" i="1"/>
  <c r="J2777" i="1"/>
  <c r="N2777" i="1" s="1"/>
  <c r="F2777" i="1"/>
  <c r="Q2776" i="1"/>
  <c r="N2776" i="1"/>
  <c r="M2776" i="1"/>
  <c r="J2776" i="1"/>
  <c r="F2776" i="1"/>
  <c r="P2774" i="1"/>
  <c r="O2774" i="1"/>
  <c r="L2774" i="1"/>
  <c r="K2774" i="1"/>
  <c r="I2774" i="1"/>
  <c r="H2774" i="1"/>
  <c r="G2774" i="1"/>
  <c r="E2774" i="1"/>
  <c r="D2774" i="1"/>
  <c r="Q2772" i="1"/>
  <c r="M2772" i="1"/>
  <c r="J2772" i="1"/>
  <c r="N2772" i="1" s="1"/>
  <c r="F2772" i="1"/>
  <c r="Q2771" i="1"/>
  <c r="N2771" i="1"/>
  <c r="M2771" i="1"/>
  <c r="J2771" i="1"/>
  <c r="F2771" i="1"/>
  <c r="Q2770" i="1"/>
  <c r="N2770" i="1"/>
  <c r="M2770" i="1"/>
  <c r="J2770" i="1"/>
  <c r="F2770" i="1"/>
  <c r="Q2769" i="1"/>
  <c r="M2769" i="1"/>
  <c r="J2769" i="1"/>
  <c r="N2769" i="1" s="1"/>
  <c r="F2769" i="1"/>
  <c r="Q2768" i="1"/>
  <c r="M2768" i="1"/>
  <c r="J2768" i="1"/>
  <c r="N2768" i="1" s="1"/>
  <c r="F2768" i="1"/>
  <c r="Q2767" i="1"/>
  <c r="N2767" i="1"/>
  <c r="M2767" i="1"/>
  <c r="J2767" i="1"/>
  <c r="F2767" i="1"/>
  <c r="Q2766" i="1"/>
  <c r="M2766" i="1"/>
  <c r="J2766" i="1"/>
  <c r="N2766" i="1" s="1"/>
  <c r="F2766" i="1"/>
  <c r="Q2765" i="1"/>
  <c r="M2765" i="1"/>
  <c r="J2765" i="1"/>
  <c r="N2765" i="1" s="1"/>
  <c r="F2765" i="1"/>
  <c r="Q2764" i="1"/>
  <c r="Q2780" i="1" s="1"/>
  <c r="M2764" i="1"/>
  <c r="M2780" i="1" s="1"/>
  <c r="J2764" i="1"/>
  <c r="J2780" i="1" s="1"/>
  <c r="F2764" i="1"/>
  <c r="F2780" i="1" s="1"/>
  <c r="Q2763" i="1"/>
  <c r="N2763" i="1"/>
  <c r="M2763" i="1"/>
  <c r="J2763" i="1"/>
  <c r="F2763" i="1"/>
  <c r="Q2762" i="1"/>
  <c r="Q2774" i="1" s="1"/>
  <c r="N2762" i="1"/>
  <c r="M2762" i="1"/>
  <c r="J2762" i="1"/>
  <c r="F2762" i="1"/>
  <c r="Q2761" i="1"/>
  <c r="M2761" i="1"/>
  <c r="M2774" i="1" s="1"/>
  <c r="J2761" i="1"/>
  <c r="N2761" i="1" s="1"/>
  <c r="F2761" i="1"/>
  <c r="F2774" i="1" s="1"/>
  <c r="O2753" i="1"/>
  <c r="N2753" i="1"/>
  <c r="L2753" i="1"/>
  <c r="K2753" i="1"/>
  <c r="H2753" i="1"/>
  <c r="G2753" i="1"/>
  <c r="E2753" i="1"/>
  <c r="D2753" i="1"/>
  <c r="Q2751" i="1"/>
  <c r="P2751" i="1"/>
  <c r="M2751" i="1"/>
  <c r="J2751" i="1"/>
  <c r="I2751" i="1"/>
  <c r="F2751" i="1"/>
  <c r="P2750" i="1"/>
  <c r="M2750" i="1"/>
  <c r="Q2750" i="1" s="1"/>
  <c r="I2750" i="1"/>
  <c r="F2750" i="1"/>
  <c r="J2750" i="1" s="1"/>
  <c r="P2749" i="1"/>
  <c r="M2749" i="1"/>
  <c r="Q2749" i="1" s="1"/>
  <c r="J2749" i="1"/>
  <c r="I2749" i="1"/>
  <c r="F2749" i="1"/>
  <c r="O2747" i="1"/>
  <c r="N2747" i="1"/>
  <c r="L2747" i="1"/>
  <c r="K2747" i="1"/>
  <c r="H2747" i="1"/>
  <c r="G2747" i="1"/>
  <c r="E2747" i="1"/>
  <c r="D2747" i="1"/>
  <c r="P2745" i="1"/>
  <c r="M2745" i="1"/>
  <c r="Q2745" i="1" s="1"/>
  <c r="J2745" i="1"/>
  <c r="I2745" i="1"/>
  <c r="F2745" i="1"/>
  <c r="P2744" i="1"/>
  <c r="M2744" i="1"/>
  <c r="Q2744" i="1" s="1"/>
  <c r="I2744" i="1"/>
  <c r="F2744" i="1"/>
  <c r="J2744" i="1" s="1"/>
  <c r="P2743" i="1"/>
  <c r="M2743" i="1"/>
  <c r="Q2743" i="1" s="1"/>
  <c r="J2743" i="1"/>
  <c r="I2743" i="1"/>
  <c r="F2743" i="1"/>
  <c r="P2742" i="1"/>
  <c r="Q2742" i="1" s="1"/>
  <c r="M2742" i="1"/>
  <c r="I2742" i="1"/>
  <c r="F2742" i="1"/>
  <c r="J2742" i="1" s="1"/>
  <c r="P2741" i="1"/>
  <c r="M2741" i="1"/>
  <c r="Q2741" i="1" s="1"/>
  <c r="J2741" i="1"/>
  <c r="I2741" i="1"/>
  <c r="F2741" i="1"/>
  <c r="P2740" i="1"/>
  <c r="M2740" i="1"/>
  <c r="Q2740" i="1" s="1"/>
  <c r="I2740" i="1"/>
  <c r="F2740" i="1"/>
  <c r="J2740" i="1" s="1"/>
  <c r="P2739" i="1"/>
  <c r="M2739" i="1"/>
  <c r="Q2739" i="1" s="1"/>
  <c r="J2739" i="1"/>
  <c r="I2739" i="1"/>
  <c r="F2739" i="1"/>
  <c r="P2738" i="1"/>
  <c r="Q2738" i="1" s="1"/>
  <c r="M2738" i="1"/>
  <c r="I2738" i="1"/>
  <c r="F2738" i="1"/>
  <c r="J2738" i="1" s="1"/>
  <c r="P2737" i="1"/>
  <c r="P2753" i="1" s="1"/>
  <c r="M2737" i="1"/>
  <c r="M2753" i="1" s="1"/>
  <c r="J2737" i="1"/>
  <c r="J2753" i="1" s="1"/>
  <c r="I2737" i="1"/>
  <c r="I2753" i="1" s="1"/>
  <c r="F2737" i="1"/>
  <c r="F2753" i="1" s="1"/>
  <c r="P2736" i="1"/>
  <c r="M2736" i="1"/>
  <c r="Q2736" i="1" s="1"/>
  <c r="I2736" i="1"/>
  <c r="F2736" i="1"/>
  <c r="J2736" i="1" s="1"/>
  <c r="P2735" i="1"/>
  <c r="M2735" i="1"/>
  <c r="Q2735" i="1" s="1"/>
  <c r="J2735" i="1"/>
  <c r="I2735" i="1"/>
  <c r="F2735" i="1"/>
  <c r="P2734" i="1"/>
  <c r="Q2734" i="1" s="1"/>
  <c r="M2734" i="1"/>
  <c r="M2747" i="1" s="1"/>
  <c r="I2734" i="1"/>
  <c r="I2747" i="1" s="1"/>
  <c r="F2734" i="1"/>
  <c r="F2747" i="1" s="1"/>
  <c r="P2726" i="1"/>
  <c r="O2726" i="1"/>
  <c r="L2726" i="1"/>
  <c r="K2726" i="1"/>
  <c r="I2726" i="1"/>
  <c r="H2726" i="1"/>
  <c r="G2726" i="1"/>
  <c r="E2726" i="1"/>
  <c r="D2726" i="1"/>
  <c r="Q2724" i="1"/>
  <c r="N2724" i="1"/>
  <c r="M2724" i="1"/>
  <c r="J2724" i="1"/>
  <c r="F2724" i="1"/>
  <c r="Q2723" i="1"/>
  <c r="M2723" i="1"/>
  <c r="J2723" i="1"/>
  <c r="N2723" i="1" s="1"/>
  <c r="F2723" i="1"/>
  <c r="Q2722" i="1"/>
  <c r="M2722" i="1"/>
  <c r="J2722" i="1"/>
  <c r="N2722" i="1" s="1"/>
  <c r="F2722" i="1"/>
  <c r="P2720" i="1"/>
  <c r="O2720" i="1"/>
  <c r="L2720" i="1"/>
  <c r="K2720" i="1"/>
  <c r="I2720" i="1"/>
  <c r="H2720" i="1"/>
  <c r="G2720" i="1"/>
  <c r="E2720" i="1"/>
  <c r="D2720" i="1"/>
  <c r="Q2718" i="1"/>
  <c r="M2718" i="1"/>
  <c r="J2718" i="1"/>
  <c r="N2718" i="1" s="1"/>
  <c r="F2718" i="1"/>
  <c r="Q2717" i="1"/>
  <c r="M2717" i="1"/>
  <c r="J2717" i="1"/>
  <c r="N2717" i="1" s="1"/>
  <c r="F2717" i="1"/>
  <c r="Q2716" i="1"/>
  <c r="M2716" i="1"/>
  <c r="J2716" i="1"/>
  <c r="N2716" i="1" s="1"/>
  <c r="F2716" i="1"/>
  <c r="Q2715" i="1"/>
  <c r="N2715" i="1"/>
  <c r="M2715" i="1"/>
  <c r="J2715" i="1"/>
  <c r="F2715" i="1"/>
  <c r="Q2714" i="1"/>
  <c r="M2714" i="1"/>
  <c r="J2714" i="1"/>
  <c r="N2714" i="1" s="1"/>
  <c r="F2714" i="1"/>
  <c r="Q2713" i="1"/>
  <c r="M2713" i="1"/>
  <c r="J2713" i="1"/>
  <c r="N2713" i="1" s="1"/>
  <c r="F2713" i="1"/>
  <c r="Q2712" i="1"/>
  <c r="M2712" i="1"/>
  <c r="N2712" i="1" s="1"/>
  <c r="J2712" i="1"/>
  <c r="F2712" i="1"/>
  <c r="Q2711" i="1"/>
  <c r="N2711" i="1"/>
  <c r="M2711" i="1"/>
  <c r="J2711" i="1"/>
  <c r="F2711" i="1"/>
  <c r="Q2710" i="1"/>
  <c r="Q2726" i="1" s="1"/>
  <c r="M2710" i="1"/>
  <c r="M2726" i="1" s="1"/>
  <c r="J2710" i="1"/>
  <c r="N2710" i="1" s="1"/>
  <c r="F2710" i="1"/>
  <c r="F2726" i="1" s="1"/>
  <c r="Q2709" i="1"/>
  <c r="M2709" i="1"/>
  <c r="J2709" i="1"/>
  <c r="N2709" i="1" s="1"/>
  <c r="F2709" i="1"/>
  <c r="Q2708" i="1"/>
  <c r="M2708" i="1"/>
  <c r="J2708" i="1"/>
  <c r="N2708" i="1" s="1"/>
  <c r="F2708" i="1"/>
  <c r="Q2707" i="1"/>
  <c r="Q2720" i="1" s="1"/>
  <c r="N2707" i="1"/>
  <c r="M2707" i="1"/>
  <c r="M2720" i="1" s="1"/>
  <c r="J2707" i="1"/>
  <c r="J2720" i="1" s="1"/>
  <c r="F2707" i="1"/>
  <c r="F2720" i="1" s="1"/>
  <c r="O2699" i="1"/>
  <c r="N2699" i="1"/>
  <c r="L2699" i="1"/>
  <c r="K2699" i="1"/>
  <c r="H2699" i="1"/>
  <c r="G2699" i="1"/>
  <c r="E2699" i="1"/>
  <c r="D2699" i="1"/>
  <c r="P2697" i="1"/>
  <c r="M2697" i="1"/>
  <c r="Q2697" i="1" s="1"/>
  <c r="I2697" i="1"/>
  <c r="F2697" i="1"/>
  <c r="J2697" i="1" s="1"/>
  <c r="P2696" i="1"/>
  <c r="M2696" i="1"/>
  <c r="Q2696" i="1" s="1"/>
  <c r="J2696" i="1"/>
  <c r="I2696" i="1"/>
  <c r="F2696" i="1"/>
  <c r="P2695" i="1"/>
  <c r="Q2695" i="1" s="1"/>
  <c r="M2695" i="1"/>
  <c r="I2695" i="1"/>
  <c r="F2695" i="1"/>
  <c r="J2695" i="1" s="1"/>
  <c r="O2693" i="1"/>
  <c r="N2693" i="1"/>
  <c r="L2693" i="1"/>
  <c r="K2693" i="1"/>
  <c r="H2693" i="1"/>
  <c r="G2693" i="1"/>
  <c r="E2693" i="1"/>
  <c r="D2693" i="1"/>
  <c r="P2691" i="1"/>
  <c r="M2691" i="1"/>
  <c r="Q2691" i="1" s="1"/>
  <c r="I2691" i="1"/>
  <c r="F2691" i="1"/>
  <c r="J2691" i="1" s="1"/>
  <c r="P2690" i="1"/>
  <c r="M2690" i="1"/>
  <c r="Q2690" i="1" s="1"/>
  <c r="I2690" i="1"/>
  <c r="J2690" i="1" s="1"/>
  <c r="F2690" i="1"/>
  <c r="P2689" i="1"/>
  <c r="Q2689" i="1" s="1"/>
  <c r="M2689" i="1"/>
  <c r="I2689" i="1"/>
  <c r="F2689" i="1"/>
  <c r="J2689" i="1" s="1"/>
  <c r="P2688" i="1"/>
  <c r="M2688" i="1"/>
  <c r="Q2688" i="1" s="1"/>
  <c r="J2688" i="1"/>
  <c r="I2688" i="1"/>
  <c r="F2688" i="1"/>
  <c r="P2687" i="1"/>
  <c r="M2687" i="1"/>
  <c r="Q2687" i="1" s="1"/>
  <c r="I2687" i="1"/>
  <c r="F2687" i="1"/>
  <c r="J2687" i="1" s="1"/>
  <c r="P2686" i="1"/>
  <c r="M2686" i="1"/>
  <c r="Q2686" i="1" s="1"/>
  <c r="I2686" i="1"/>
  <c r="J2686" i="1" s="1"/>
  <c r="F2686" i="1"/>
  <c r="P2685" i="1"/>
  <c r="Q2685" i="1" s="1"/>
  <c r="M2685" i="1"/>
  <c r="I2685" i="1"/>
  <c r="F2685" i="1"/>
  <c r="J2685" i="1" s="1"/>
  <c r="P2684" i="1"/>
  <c r="M2684" i="1"/>
  <c r="Q2684" i="1" s="1"/>
  <c r="J2684" i="1"/>
  <c r="I2684" i="1"/>
  <c r="F2684" i="1"/>
  <c r="P2683" i="1"/>
  <c r="P2699" i="1" s="1"/>
  <c r="M2683" i="1"/>
  <c r="M2699" i="1" s="1"/>
  <c r="I2683" i="1"/>
  <c r="I2699" i="1" s="1"/>
  <c r="F2683" i="1"/>
  <c r="J2683" i="1" s="1"/>
  <c r="P2682" i="1"/>
  <c r="M2682" i="1"/>
  <c r="Q2682" i="1" s="1"/>
  <c r="J2682" i="1"/>
  <c r="I2682" i="1"/>
  <c r="F2682" i="1"/>
  <c r="P2681" i="1"/>
  <c r="Q2681" i="1" s="1"/>
  <c r="M2681" i="1"/>
  <c r="I2681" i="1"/>
  <c r="F2681" i="1"/>
  <c r="J2681" i="1" s="1"/>
  <c r="P2680" i="1"/>
  <c r="P2693" i="1" s="1"/>
  <c r="M2680" i="1"/>
  <c r="M2693" i="1" s="1"/>
  <c r="J2680" i="1"/>
  <c r="I2680" i="1"/>
  <c r="I2693" i="1" s="1"/>
  <c r="F2680" i="1"/>
  <c r="F2693" i="1" s="1"/>
  <c r="P2672" i="1"/>
  <c r="O2672" i="1"/>
  <c r="L2672" i="1"/>
  <c r="K2672" i="1"/>
  <c r="I2672" i="1"/>
  <c r="H2672" i="1"/>
  <c r="G2672" i="1"/>
  <c r="E2672" i="1"/>
  <c r="D2672" i="1"/>
  <c r="Q2670" i="1"/>
  <c r="M2670" i="1"/>
  <c r="J2670" i="1"/>
  <c r="N2670" i="1" s="1"/>
  <c r="F2670" i="1"/>
  <c r="Q2669" i="1"/>
  <c r="M2669" i="1"/>
  <c r="N2669" i="1" s="1"/>
  <c r="J2669" i="1"/>
  <c r="F2669" i="1"/>
  <c r="Q2668" i="1"/>
  <c r="N2668" i="1"/>
  <c r="M2668" i="1"/>
  <c r="J2668" i="1"/>
  <c r="F2668" i="1"/>
  <c r="P2666" i="1"/>
  <c r="O2666" i="1"/>
  <c r="L2666" i="1"/>
  <c r="K2666" i="1"/>
  <c r="I2666" i="1"/>
  <c r="H2666" i="1"/>
  <c r="G2666" i="1"/>
  <c r="E2666" i="1"/>
  <c r="D2666" i="1"/>
  <c r="Q2664" i="1"/>
  <c r="M2664" i="1"/>
  <c r="N2664" i="1" s="1"/>
  <c r="J2664" i="1"/>
  <c r="F2664" i="1"/>
  <c r="Q2663" i="1"/>
  <c r="N2663" i="1"/>
  <c r="M2663" i="1"/>
  <c r="J2663" i="1"/>
  <c r="F2663" i="1"/>
  <c r="Q2662" i="1"/>
  <c r="M2662" i="1"/>
  <c r="J2662" i="1"/>
  <c r="N2662" i="1" s="1"/>
  <c r="F2662" i="1"/>
  <c r="Q2661" i="1"/>
  <c r="M2661" i="1"/>
  <c r="J2661" i="1"/>
  <c r="N2661" i="1" s="1"/>
  <c r="F2661" i="1"/>
  <c r="Q2660" i="1"/>
  <c r="M2660" i="1"/>
  <c r="J2660" i="1"/>
  <c r="N2660" i="1" s="1"/>
  <c r="F2660" i="1"/>
  <c r="Q2659" i="1"/>
  <c r="N2659" i="1"/>
  <c r="M2659" i="1"/>
  <c r="J2659" i="1"/>
  <c r="F2659" i="1"/>
  <c r="Q2658" i="1"/>
  <c r="M2658" i="1"/>
  <c r="J2658" i="1"/>
  <c r="N2658" i="1" s="1"/>
  <c r="F2658" i="1"/>
  <c r="Q2657" i="1"/>
  <c r="M2657" i="1"/>
  <c r="J2657" i="1"/>
  <c r="N2657" i="1" s="1"/>
  <c r="F2657" i="1"/>
  <c r="Q2656" i="1"/>
  <c r="Q2672" i="1" s="1"/>
  <c r="M2656" i="1"/>
  <c r="M2672" i="1" s="1"/>
  <c r="J2656" i="1"/>
  <c r="J2672" i="1" s="1"/>
  <c r="F2656" i="1"/>
  <c r="F2672" i="1" s="1"/>
  <c r="Q2655" i="1"/>
  <c r="N2655" i="1"/>
  <c r="M2655" i="1"/>
  <c r="J2655" i="1"/>
  <c r="F2655" i="1"/>
  <c r="Q2654" i="1"/>
  <c r="M2654" i="1"/>
  <c r="J2654" i="1"/>
  <c r="N2654" i="1" s="1"/>
  <c r="F2654" i="1"/>
  <c r="Q2653" i="1"/>
  <c r="Q2666" i="1" s="1"/>
  <c r="M2653" i="1"/>
  <c r="M2666" i="1" s="1"/>
  <c r="J2653" i="1"/>
  <c r="N2653" i="1" s="1"/>
  <c r="F2653" i="1"/>
  <c r="F2666" i="1" s="1"/>
  <c r="O2645" i="1"/>
  <c r="N2645" i="1"/>
  <c r="L2645" i="1"/>
  <c r="K2645" i="1"/>
  <c r="H2645" i="1"/>
  <c r="G2645" i="1"/>
  <c r="E2645" i="1"/>
  <c r="D2645" i="1"/>
  <c r="P2643" i="1"/>
  <c r="M2643" i="1"/>
  <c r="Q2643" i="1" s="1"/>
  <c r="J2643" i="1"/>
  <c r="I2643" i="1"/>
  <c r="F2643" i="1"/>
  <c r="Q2642" i="1"/>
  <c r="P2642" i="1"/>
  <c r="M2642" i="1"/>
  <c r="I2642" i="1"/>
  <c r="F2642" i="1"/>
  <c r="J2642" i="1" s="1"/>
  <c r="P2641" i="1"/>
  <c r="M2641" i="1"/>
  <c r="Q2641" i="1" s="1"/>
  <c r="I2641" i="1"/>
  <c r="F2641" i="1"/>
  <c r="J2641" i="1" s="1"/>
  <c r="O2639" i="1"/>
  <c r="N2639" i="1"/>
  <c r="L2639" i="1"/>
  <c r="K2639" i="1"/>
  <c r="H2639" i="1"/>
  <c r="G2639" i="1"/>
  <c r="E2639" i="1"/>
  <c r="D2639" i="1"/>
  <c r="P2637" i="1"/>
  <c r="M2637" i="1"/>
  <c r="Q2637" i="1" s="1"/>
  <c r="J2637" i="1"/>
  <c r="I2637" i="1"/>
  <c r="F2637" i="1"/>
  <c r="Q2636" i="1"/>
  <c r="P2636" i="1"/>
  <c r="M2636" i="1"/>
  <c r="I2636" i="1"/>
  <c r="F2636" i="1"/>
  <c r="J2636" i="1" s="1"/>
  <c r="P2635" i="1"/>
  <c r="M2635" i="1"/>
  <c r="Q2635" i="1" s="1"/>
  <c r="I2635" i="1"/>
  <c r="F2635" i="1"/>
  <c r="J2635" i="1" s="1"/>
  <c r="P2634" i="1"/>
  <c r="M2634" i="1"/>
  <c r="Q2634" i="1" s="1"/>
  <c r="I2634" i="1"/>
  <c r="F2634" i="1"/>
  <c r="J2634" i="1" s="1"/>
  <c r="P2633" i="1"/>
  <c r="M2633" i="1"/>
  <c r="Q2633" i="1" s="1"/>
  <c r="J2633" i="1"/>
  <c r="I2633" i="1"/>
  <c r="F2633" i="1"/>
  <c r="Q2632" i="1"/>
  <c r="P2632" i="1"/>
  <c r="M2632" i="1"/>
  <c r="I2632" i="1"/>
  <c r="F2632" i="1"/>
  <c r="J2632" i="1" s="1"/>
  <c r="P2631" i="1"/>
  <c r="M2631" i="1"/>
  <c r="Q2631" i="1" s="1"/>
  <c r="I2631" i="1"/>
  <c r="F2631" i="1"/>
  <c r="J2631" i="1" s="1"/>
  <c r="P2630" i="1"/>
  <c r="M2630" i="1"/>
  <c r="Q2630" i="1" s="1"/>
  <c r="I2630" i="1"/>
  <c r="F2630" i="1"/>
  <c r="J2630" i="1" s="1"/>
  <c r="P2629" i="1"/>
  <c r="P2645" i="1" s="1"/>
  <c r="M2629" i="1"/>
  <c r="M2645" i="1" s="1"/>
  <c r="J2629" i="1"/>
  <c r="I2629" i="1"/>
  <c r="I2645" i="1" s="1"/>
  <c r="F2629" i="1"/>
  <c r="F2645" i="1" s="1"/>
  <c r="Q2628" i="1"/>
  <c r="P2628" i="1"/>
  <c r="M2628" i="1"/>
  <c r="I2628" i="1"/>
  <c r="F2628" i="1"/>
  <c r="J2628" i="1" s="1"/>
  <c r="P2627" i="1"/>
  <c r="M2627" i="1"/>
  <c r="Q2627" i="1" s="1"/>
  <c r="J2627" i="1"/>
  <c r="I2627" i="1"/>
  <c r="F2627" i="1"/>
  <c r="P2626" i="1"/>
  <c r="P2639" i="1" s="1"/>
  <c r="M2626" i="1"/>
  <c r="M2639" i="1" s="1"/>
  <c r="I2626" i="1"/>
  <c r="I2639" i="1" s="1"/>
  <c r="F2626" i="1"/>
  <c r="F2639" i="1" s="1"/>
  <c r="P2618" i="1"/>
  <c r="O2618" i="1"/>
  <c r="L2618" i="1"/>
  <c r="K2618" i="1"/>
  <c r="I2618" i="1"/>
  <c r="H2618" i="1"/>
  <c r="G2618" i="1"/>
  <c r="E2618" i="1"/>
  <c r="D2618" i="1"/>
  <c r="Q2616" i="1"/>
  <c r="M2616" i="1"/>
  <c r="J2616" i="1"/>
  <c r="N2616" i="1" s="1"/>
  <c r="F2616" i="1"/>
  <c r="Q2615" i="1"/>
  <c r="M2615" i="1"/>
  <c r="J2615" i="1"/>
  <c r="N2615" i="1" s="1"/>
  <c r="F2615" i="1"/>
  <c r="Q2614" i="1"/>
  <c r="M2614" i="1"/>
  <c r="J2614" i="1"/>
  <c r="N2614" i="1" s="1"/>
  <c r="F2614" i="1"/>
  <c r="P2612" i="1"/>
  <c r="O2612" i="1"/>
  <c r="L2612" i="1"/>
  <c r="K2612" i="1"/>
  <c r="I2612" i="1"/>
  <c r="H2612" i="1"/>
  <c r="G2612" i="1"/>
  <c r="E2612" i="1"/>
  <c r="D2612" i="1"/>
  <c r="Q2610" i="1"/>
  <c r="M2610" i="1"/>
  <c r="J2610" i="1"/>
  <c r="N2610" i="1" s="1"/>
  <c r="F2610" i="1"/>
  <c r="Q2609" i="1"/>
  <c r="M2609" i="1"/>
  <c r="J2609" i="1"/>
  <c r="N2609" i="1" s="1"/>
  <c r="F2609" i="1"/>
  <c r="Q2608" i="1"/>
  <c r="M2608" i="1"/>
  <c r="N2608" i="1" s="1"/>
  <c r="J2608" i="1"/>
  <c r="F2608" i="1"/>
  <c r="Q2607" i="1"/>
  <c r="M2607" i="1"/>
  <c r="J2607" i="1"/>
  <c r="N2607" i="1" s="1"/>
  <c r="F2607" i="1"/>
  <c r="Q2606" i="1"/>
  <c r="M2606" i="1"/>
  <c r="J2606" i="1"/>
  <c r="N2606" i="1" s="1"/>
  <c r="F2606" i="1"/>
  <c r="Q2605" i="1"/>
  <c r="N2605" i="1"/>
  <c r="M2605" i="1"/>
  <c r="J2605" i="1"/>
  <c r="F2605" i="1"/>
  <c r="Q2604" i="1"/>
  <c r="M2604" i="1"/>
  <c r="N2604" i="1" s="1"/>
  <c r="J2604" i="1"/>
  <c r="F2604" i="1"/>
  <c r="Q2603" i="1"/>
  <c r="M2603" i="1"/>
  <c r="J2603" i="1"/>
  <c r="N2603" i="1" s="1"/>
  <c r="F2603" i="1"/>
  <c r="Q2602" i="1"/>
  <c r="Q2618" i="1" s="1"/>
  <c r="M2602" i="1"/>
  <c r="M2618" i="1" s="1"/>
  <c r="J2602" i="1"/>
  <c r="J2618" i="1" s="1"/>
  <c r="F2602" i="1"/>
  <c r="F2618" i="1" s="1"/>
  <c r="Q2601" i="1"/>
  <c r="M2601" i="1"/>
  <c r="J2601" i="1"/>
  <c r="N2601" i="1" s="1"/>
  <c r="F2601" i="1"/>
  <c r="Q2600" i="1"/>
  <c r="N2600" i="1"/>
  <c r="M2600" i="1"/>
  <c r="J2600" i="1"/>
  <c r="F2600" i="1"/>
  <c r="Q2599" i="1"/>
  <c r="Q2612" i="1" s="1"/>
  <c r="M2599" i="1"/>
  <c r="M2612" i="1" s="1"/>
  <c r="J2599" i="1"/>
  <c r="N2599" i="1" s="1"/>
  <c r="F2599" i="1"/>
  <c r="F2612" i="1" s="1"/>
  <c r="O2591" i="1"/>
  <c r="N2591" i="1"/>
  <c r="L2591" i="1"/>
  <c r="K2591" i="1"/>
  <c r="H2591" i="1"/>
  <c r="G2591" i="1"/>
  <c r="E2591" i="1"/>
  <c r="D2591" i="1"/>
  <c r="P2589" i="1"/>
  <c r="M2589" i="1"/>
  <c r="Q2589" i="1" s="1"/>
  <c r="I2589" i="1"/>
  <c r="F2589" i="1"/>
  <c r="J2589" i="1" s="1"/>
  <c r="P2588" i="1"/>
  <c r="M2588" i="1"/>
  <c r="Q2588" i="1" s="1"/>
  <c r="I2588" i="1"/>
  <c r="F2588" i="1"/>
  <c r="J2588" i="1" s="1"/>
  <c r="P2587" i="1"/>
  <c r="Q2587" i="1" s="1"/>
  <c r="M2587" i="1"/>
  <c r="J2587" i="1"/>
  <c r="I2587" i="1"/>
  <c r="F2587" i="1"/>
  <c r="O2585" i="1"/>
  <c r="N2585" i="1"/>
  <c r="L2585" i="1"/>
  <c r="K2585" i="1"/>
  <c r="H2585" i="1"/>
  <c r="G2585" i="1"/>
  <c r="E2585" i="1"/>
  <c r="D2585" i="1"/>
  <c r="P2583" i="1"/>
  <c r="M2583" i="1"/>
  <c r="Q2583" i="1" s="1"/>
  <c r="I2583" i="1"/>
  <c r="F2583" i="1"/>
  <c r="J2583" i="1" s="1"/>
  <c r="P2582" i="1"/>
  <c r="M2582" i="1"/>
  <c r="Q2582" i="1" s="1"/>
  <c r="I2582" i="1"/>
  <c r="F2582" i="1"/>
  <c r="J2582" i="1" s="1"/>
  <c r="P2581" i="1"/>
  <c r="Q2581" i="1" s="1"/>
  <c r="M2581" i="1"/>
  <c r="J2581" i="1"/>
  <c r="I2581" i="1"/>
  <c r="F2581" i="1"/>
  <c r="P2580" i="1"/>
  <c r="Q2580" i="1" s="1"/>
  <c r="M2580" i="1"/>
  <c r="I2580" i="1"/>
  <c r="F2580" i="1"/>
  <c r="J2580" i="1" s="1"/>
  <c r="P2579" i="1"/>
  <c r="M2579" i="1"/>
  <c r="Q2579" i="1" s="1"/>
  <c r="I2579" i="1"/>
  <c r="F2579" i="1"/>
  <c r="J2579" i="1" s="1"/>
  <c r="P2578" i="1"/>
  <c r="M2578" i="1"/>
  <c r="Q2578" i="1" s="1"/>
  <c r="I2578" i="1"/>
  <c r="F2578" i="1"/>
  <c r="J2578" i="1" s="1"/>
  <c r="P2577" i="1"/>
  <c r="Q2577" i="1" s="1"/>
  <c r="M2577" i="1"/>
  <c r="J2577" i="1"/>
  <c r="I2577" i="1"/>
  <c r="F2577" i="1"/>
  <c r="P2576" i="1"/>
  <c r="Q2576" i="1" s="1"/>
  <c r="M2576" i="1"/>
  <c r="I2576" i="1"/>
  <c r="F2576" i="1"/>
  <c r="J2576" i="1" s="1"/>
  <c r="P2575" i="1"/>
  <c r="P2591" i="1" s="1"/>
  <c r="M2575" i="1"/>
  <c r="Q2575" i="1" s="1"/>
  <c r="I2575" i="1"/>
  <c r="I2591" i="1" s="1"/>
  <c r="F2575" i="1"/>
  <c r="J2575" i="1" s="1"/>
  <c r="P2574" i="1"/>
  <c r="M2574" i="1"/>
  <c r="Q2574" i="1" s="1"/>
  <c r="I2574" i="1"/>
  <c r="F2574" i="1"/>
  <c r="J2574" i="1" s="1"/>
  <c r="P2573" i="1"/>
  <c r="Q2573" i="1" s="1"/>
  <c r="M2573" i="1"/>
  <c r="J2573" i="1"/>
  <c r="I2573" i="1"/>
  <c r="F2573" i="1"/>
  <c r="P2572" i="1"/>
  <c r="Q2572" i="1" s="1"/>
  <c r="M2572" i="1"/>
  <c r="M2585" i="1" s="1"/>
  <c r="I2572" i="1"/>
  <c r="I2585" i="1" s="1"/>
  <c r="F2572" i="1"/>
  <c r="F2585" i="1" s="1"/>
  <c r="P2564" i="1"/>
  <c r="O2564" i="1"/>
  <c r="L2564" i="1"/>
  <c r="K2564" i="1"/>
  <c r="I2564" i="1"/>
  <c r="H2564" i="1"/>
  <c r="G2564" i="1"/>
  <c r="E2564" i="1"/>
  <c r="D2564" i="1"/>
  <c r="Q2562" i="1"/>
  <c r="N2562" i="1"/>
  <c r="M2562" i="1"/>
  <c r="J2562" i="1"/>
  <c r="F2562" i="1"/>
  <c r="Q2561" i="1"/>
  <c r="M2561" i="1"/>
  <c r="N2561" i="1" s="1"/>
  <c r="J2561" i="1"/>
  <c r="F2561" i="1"/>
  <c r="Q2560" i="1"/>
  <c r="M2560" i="1"/>
  <c r="J2560" i="1"/>
  <c r="N2560" i="1" s="1"/>
  <c r="F2560" i="1"/>
  <c r="P2558" i="1"/>
  <c r="O2558" i="1"/>
  <c r="L2558" i="1"/>
  <c r="K2558" i="1"/>
  <c r="I2558" i="1"/>
  <c r="H2558" i="1"/>
  <c r="G2558" i="1"/>
  <c r="E2558" i="1"/>
  <c r="D2558" i="1"/>
  <c r="Q2556" i="1"/>
  <c r="M2556" i="1"/>
  <c r="J2556" i="1"/>
  <c r="N2556" i="1" s="1"/>
  <c r="F2556" i="1"/>
  <c r="Q2555" i="1"/>
  <c r="M2555" i="1"/>
  <c r="J2555" i="1"/>
  <c r="N2555" i="1" s="1"/>
  <c r="F2555" i="1"/>
  <c r="Q2554" i="1"/>
  <c r="M2554" i="1"/>
  <c r="J2554" i="1"/>
  <c r="N2554" i="1" s="1"/>
  <c r="F2554" i="1"/>
  <c r="Q2553" i="1"/>
  <c r="M2553" i="1"/>
  <c r="J2553" i="1"/>
  <c r="N2553" i="1" s="1"/>
  <c r="F2553" i="1"/>
  <c r="Q2552" i="1"/>
  <c r="M2552" i="1"/>
  <c r="J2552" i="1"/>
  <c r="N2552" i="1" s="1"/>
  <c r="F2552" i="1"/>
  <c r="Q2551" i="1"/>
  <c r="M2551" i="1"/>
  <c r="J2551" i="1"/>
  <c r="J2564" i="1" s="1"/>
  <c r="F2551" i="1"/>
  <c r="Q2550" i="1"/>
  <c r="M2550" i="1"/>
  <c r="N2550" i="1" s="1"/>
  <c r="J2550" i="1"/>
  <c r="F2550" i="1"/>
  <c r="Q2549" i="1"/>
  <c r="N2549" i="1"/>
  <c r="M2549" i="1"/>
  <c r="J2549" i="1"/>
  <c r="F2549" i="1"/>
  <c r="Q2548" i="1"/>
  <c r="Q2564" i="1" s="1"/>
  <c r="M2548" i="1"/>
  <c r="M2564" i="1" s="1"/>
  <c r="J2548" i="1"/>
  <c r="F2548" i="1"/>
  <c r="F2564" i="1" s="1"/>
  <c r="Q2547" i="1"/>
  <c r="M2547" i="1"/>
  <c r="J2547" i="1"/>
  <c r="N2547" i="1" s="1"/>
  <c r="F2547" i="1"/>
  <c r="Q2546" i="1"/>
  <c r="M2546" i="1"/>
  <c r="J2546" i="1"/>
  <c r="N2546" i="1" s="1"/>
  <c r="F2546" i="1"/>
  <c r="Q2545" i="1"/>
  <c r="Q2558" i="1" s="1"/>
  <c r="M2545" i="1"/>
  <c r="M2558" i="1" s="1"/>
  <c r="J2545" i="1"/>
  <c r="N2545" i="1" s="1"/>
  <c r="F2545" i="1"/>
  <c r="F2558" i="1" s="1"/>
  <c r="O2537" i="1"/>
  <c r="N2537" i="1"/>
  <c r="L2537" i="1"/>
  <c r="K2537" i="1"/>
  <c r="H2537" i="1"/>
  <c r="G2537" i="1"/>
  <c r="E2537" i="1"/>
  <c r="D2537" i="1"/>
  <c r="P2535" i="1"/>
  <c r="M2535" i="1"/>
  <c r="Q2535" i="1" s="1"/>
  <c r="I2535" i="1"/>
  <c r="F2535" i="1"/>
  <c r="J2535" i="1" s="1"/>
  <c r="P2534" i="1"/>
  <c r="Q2534" i="1" s="1"/>
  <c r="M2534" i="1"/>
  <c r="J2534" i="1"/>
  <c r="I2534" i="1"/>
  <c r="F2534" i="1"/>
  <c r="P2533" i="1"/>
  <c r="Q2533" i="1" s="1"/>
  <c r="M2533" i="1"/>
  <c r="I2533" i="1"/>
  <c r="F2533" i="1"/>
  <c r="J2533" i="1" s="1"/>
  <c r="O2531" i="1"/>
  <c r="N2531" i="1"/>
  <c r="L2531" i="1"/>
  <c r="K2531" i="1"/>
  <c r="H2531" i="1"/>
  <c r="G2531" i="1"/>
  <c r="E2531" i="1"/>
  <c r="D2531" i="1"/>
  <c r="P2529" i="1"/>
  <c r="M2529" i="1"/>
  <c r="Q2529" i="1" s="1"/>
  <c r="I2529" i="1"/>
  <c r="F2529" i="1"/>
  <c r="J2529" i="1" s="1"/>
  <c r="P2528" i="1"/>
  <c r="Q2528" i="1" s="1"/>
  <c r="M2528" i="1"/>
  <c r="J2528" i="1"/>
  <c r="I2528" i="1"/>
  <c r="F2528" i="1"/>
  <c r="P2527" i="1"/>
  <c r="Q2527" i="1" s="1"/>
  <c r="M2527" i="1"/>
  <c r="I2527" i="1"/>
  <c r="F2527" i="1"/>
  <c r="J2527" i="1" s="1"/>
  <c r="P2526" i="1"/>
  <c r="M2526" i="1"/>
  <c r="Q2526" i="1" s="1"/>
  <c r="J2526" i="1"/>
  <c r="I2526" i="1"/>
  <c r="F2526" i="1"/>
  <c r="P2525" i="1"/>
  <c r="M2525" i="1"/>
  <c r="Q2525" i="1" s="1"/>
  <c r="I2525" i="1"/>
  <c r="F2525" i="1"/>
  <c r="J2525" i="1" s="1"/>
  <c r="P2524" i="1"/>
  <c r="Q2524" i="1" s="1"/>
  <c r="M2524" i="1"/>
  <c r="J2524" i="1"/>
  <c r="I2524" i="1"/>
  <c r="F2524" i="1"/>
  <c r="P2523" i="1"/>
  <c r="Q2523" i="1" s="1"/>
  <c r="M2523" i="1"/>
  <c r="I2523" i="1"/>
  <c r="F2523" i="1"/>
  <c r="J2523" i="1" s="1"/>
  <c r="P2522" i="1"/>
  <c r="M2522" i="1"/>
  <c r="Q2522" i="1" s="1"/>
  <c r="J2522" i="1"/>
  <c r="I2522" i="1"/>
  <c r="F2522" i="1"/>
  <c r="P2521" i="1"/>
  <c r="P2537" i="1" s="1"/>
  <c r="M2521" i="1"/>
  <c r="M2537" i="1" s="1"/>
  <c r="I2521" i="1"/>
  <c r="I2537" i="1" s="1"/>
  <c r="F2521" i="1"/>
  <c r="J2521" i="1" s="1"/>
  <c r="P2520" i="1"/>
  <c r="M2520" i="1"/>
  <c r="Q2520" i="1" s="1"/>
  <c r="J2520" i="1"/>
  <c r="I2520" i="1"/>
  <c r="F2520" i="1"/>
  <c r="P2519" i="1"/>
  <c r="Q2519" i="1" s="1"/>
  <c r="M2519" i="1"/>
  <c r="I2519" i="1"/>
  <c r="F2519" i="1"/>
  <c r="J2519" i="1" s="1"/>
  <c r="P2518" i="1"/>
  <c r="P2531" i="1" s="1"/>
  <c r="M2518" i="1"/>
  <c r="Q2518" i="1" s="1"/>
  <c r="J2518" i="1"/>
  <c r="I2518" i="1"/>
  <c r="I2531" i="1" s="1"/>
  <c r="F2518" i="1"/>
  <c r="F2531" i="1" s="1"/>
  <c r="P2510" i="1"/>
  <c r="O2510" i="1"/>
  <c r="L2510" i="1"/>
  <c r="K2510" i="1"/>
  <c r="I2510" i="1"/>
  <c r="H2510" i="1"/>
  <c r="G2510" i="1"/>
  <c r="E2510" i="1"/>
  <c r="D2510" i="1"/>
  <c r="Q2508" i="1"/>
  <c r="M2508" i="1"/>
  <c r="J2508" i="1"/>
  <c r="N2508" i="1" s="1"/>
  <c r="F2508" i="1"/>
  <c r="Q2507" i="1"/>
  <c r="M2507" i="1"/>
  <c r="N2507" i="1" s="1"/>
  <c r="J2507" i="1"/>
  <c r="F2507" i="1"/>
  <c r="Q2506" i="1"/>
  <c r="N2506" i="1"/>
  <c r="M2506" i="1"/>
  <c r="J2506" i="1"/>
  <c r="F2506" i="1"/>
  <c r="P2504" i="1"/>
  <c r="O2504" i="1"/>
  <c r="L2504" i="1"/>
  <c r="K2504" i="1"/>
  <c r="I2504" i="1"/>
  <c r="H2504" i="1"/>
  <c r="G2504" i="1"/>
  <c r="E2504" i="1"/>
  <c r="D2504" i="1"/>
  <c r="Q2502" i="1"/>
  <c r="M2502" i="1"/>
  <c r="N2502" i="1" s="1"/>
  <c r="J2502" i="1"/>
  <c r="F2502" i="1"/>
  <c r="Q2501" i="1"/>
  <c r="N2501" i="1"/>
  <c r="M2501" i="1"/>
  <c r="J2501" i="1"/>
  <c r="F2501" i="1"/>
  <c r="Q2500" i="1"/>
  <c r="M2500" i="1"/>
  <c r="J2500" i="1"/>
  <c r="N2500" i="1" s="1"/>
  <c r="F2500" i="1"/>
  <c r="Q2499" i="1"/>
  <c r="M2499" i="1"/>
  <c r="J2499" i="1"/>
  <c r="N2499" i="1" s="1"/>
  <c r="F2499" i="1"/>
  <c r="Q2498" i="1"/>
  <c r="M2498" i="1"/>
  <c r="M2504" i="1" s="1"/>
  <c r="J2498" i="1"/>
  <c r="N2498" i="1" s="1"/>
  <c r="F2498" i="1"/>
  <c r="Q2497" i="1"/>
  <c r="N2497" i="1"/>
  <c r="M2497" i="1"/>
  <c r="J2497" i="1"/>
  <c r="F2497" i="1"/>
  <c r="Q2496" i="1"/>
  <c r="M2496" i="1"/>
  <c r="J2496" i="1"/>
  <c r="N2496" i="1" s="1"/>
  <c r="F2496" i="1"/>
  <c r="Q2495" i="1"/>
  <c r="M2495" i="1"/>
  <c r="J2495" i="1"/>
  <c r="N2495" i="1" s="1"/>
  <c r="F2495" i="1"/>
  <c r="Q2494" i="1"/>
  <c r="Q2510" i="1" s="1"/>
  <c r="M2494" i="1"/>
  <c r="M2510" i="1" s="1"/>
  <c r="J2494" i="1"/>
  <c r="J2510" i="1" s="1"/>
  <c r="F2494" i="1"/>
  <c r="F2510" i="1" s="1"/>
  <c r="Q2493" i="1"/>
  <c r="N2493" i="1"/>
  <c r="M2493" i="1"/>
  <c r="J2493" i="1"/>
  <c r="F2493" i="1"/>
  <c r="Q2492" i="1"/>
  <c r="M2492" i="1"/>
  <c r="N2492" i="1" s="1"/>
  <c r="J2492" i="1"/>
  <c r="F2492" i="1"/>
  <c r="Q2491" i="1"/>
  <c r="Q2504" i="1" s="1"/>
  <c r="M2491" i="1"/>
  <c r="J2491" i="1"/>
  <c r="N2491" i="1" s="1"/>
  <c r="F2491" i="1"/>
  <c r="F2504" i="1" s="1"/>
  <c r="O2483" i="1"/>
  <c r="N2483" i="1"/>
  <c r="L2483" i="1"/>
  <c r="K2483" i="1"/>
  <c r="H2483" i="1"/>
  <c r="G2483" i="1"/>
  <c r="E2483" i="1"/>
  <c r="D2483" i="1"/>
  <c r="P2481" i="1"/>
  <c r="M2481" i="1"/>
  <c r="Q2481" i="1" s="1"/>
  <c r="J2481" i="1"/>
  <c r="I2481" i="1"/>
  <c r="F2481" i="1"/>
  <c r="P2480" i="1"/>
  <c r="Q2480" i="1" s="1"/>
  <c r="M2480" i="1"/>
  <c r="I2480" i="1"/>
  <c r="F2480" i="1"/>
  <c r="J2480" i="1" s="1"/>
  <c r="P2479" i="1"/>
  <c r="M2479" i="1"/>
  <c r="Q2479" i="1" s="1"/>
  <c r="J2479" i="1"/>
  <c r="I2479" i="1"/>
  <c r="F2479" i="1"/>
  <c r="O2477" i="1"/>
  <c r="N2477" i="1"/>
  <c r="L2477" i="1"/>
  <c r="K2477" i="1"/>
  <c r="H2477" i="1"/>
  <c r="G2477" i="1"/>
  <c r="E2477" i="1"/>
  <c r="D2477" i="1"/>
  <c r="P2475" i="1"/>
  <c r="M2475" i="1"/>
  <c r="Q2475" i="1" s="1"/>
  <c r="J2475" i="1"/>
  <c r="I2475" i="1"/>
  <c r="F2475" i="1"/>
  <c r="P2474" i="1"/>
  <c r="Q2474" i="1" s="1"/>
  <c r="M2474" i="1"/>
  <c r="I2474" i="1"/>
  <c r="F2474" i="1"/>
  <c r="J2474" i="1" s="1"/>
  <c r="P2473" i="1"/>
  <c r="M2473" i="1"/>
  <c r="Q2473" i="1" s="1"/>
  <c r="J2473" i="1"/>
  <c r="I2473" i="1"/>
  <c r="F2473" i="1"/>
  <c r="P2472" i="1"/>
  <c r="M2472" i="1"/>
  <c r="Q2472" i="1" s="1"/>
  <c r="I2472" i="1"/>
  <c r="F2472" i="1"/>
  <c r="J2472" i="1" s="1"/>
  <c r="P2471" i="1"/>
  <c r="M2471" i="1"/>
  <c r="Q2471" i="1" s="1"/>
  <c r="J2471" i="1"/>
  <c r="I2471" i="1"/>
  <c r="F2471" i="1"/>
  <c r="P2470" i="1"/>
  <c r="Q2470" i="1" s="1"/>
  <c r="M2470" i="1"/>
  <c r="I2470" i="1"/>
  <c r="F2470" i="1"/>
  <c r="J2470" i="1" s="1"/>
  <c r="P2469" i="1"/>
  <c r="M2469" i="1"/>
  <c r="Q2469" i="1" s="1"/>
  <c r="J2469" i="1"/>
  <c r="I2469" i="1"/>
  <c r="F2469" i="1"/>
  <c r="P2468" i="1"/>
  <c r="P2483" i="1" s="1"/>
  <c r="M2468" i="1"/>
  <c r="Q2468" i="1" s="1"/>
  <c r="I2468" i="1"/>
  <c r="F2468" i="1"/>
  <c r="J2468" i="1" s="1"/>
  <c r="P2467" i="1"/>
  <c r="M2467" i="1"/>
  <c r="M2483" i="1" s="1"/>
  <c r="J2467" i="1"/>
  <c r="I2467" i="1"/>
  <c r="I2483" i="1" s="1"/>
  <c r="F2467" i="1"/>
  <c r="F2483" i="1" s="1"/>
  <c r="P2466" i="1"/>
  <c r="Q2466" i="1" s="1"/>
  <c r="M2466" i="1"/>
  <c r="I2466" i="1"/>
  <c r="F2466" i="1"/>
  <c r="J2466" i="1" s="1"/>
  <c r="P2465" i="1"/>
  <c r="M2465" i="1"/>
  <c r="Q2465" i="1" s="1"/>
  <c r="J2465" i="1"/>
  <c r="I2465" i="1"/>
  <c r="F2465" i="1"/>
  <c r="P2464" i="1"/>
  <c r="P2477" i="1" s="1"/>
  <c r="M2464" i="1"/>
  <c r="M2477" i="1" s="1"/>
  <c r="I2464" i="1"/>
  <c r="I2477" i="1" s="1"/>
  <c r="F2464" i="1"/>
  <c r="F2477" i="1" s="1"/>
  <c r="P2456" i="1"/>
  <c r="O2456" i="1"/>
  <c r="L2456" i="1"/>
  <c r="K2456" i="1"/>
  <c r="I2456" i="1"/>
  <c r="H2456" i="1"/>
  <c r="G2456" i="1"/>
  <c r="E2456" i="1"/>
  <c r="D2456" i="1"/>
  <c r="Q2454" i="1"/>
  <c r="N2454" i="1"/>
  <c r="M2454" i="1"/>
  <c r="J2454" i="1"/>
  <c r="F2454" i="1"/>
  <c r="Q2453" i="1"/>
  <c r="M2453" i="1"/>
  <c r="J2453" i="1"/>
  <c r="N2453" i="1" s="1"/>
  <c r="F2453" i="1"/>
  <c r="Q2452" i="1"/>
  <c r="M2452" i="1"/>
  <c r="J2452" i="1"/>
  <c r="N2452" i="1" s="1"/>
  <c r="F2452" i="1"/>
  <c r="P2450" i="1"/>
  <c r="O2450" i="1"/>
  <c r="L2450" i="1"/>
  <c r="K2450" i="1"/>
  <c r="I2450" i="1"/>
  <c r="H2450" i="1"/>
  <c r="G2450" i="1"/>
  <c r="E2450" i="1"/>
  <c r="D2450" i="1"/>
  <c r="Q2448" i="1"/>
  <c r="M2448" i="1"/>
  <c r="J2448" i="1"/>
  <c r="N2448" i="1" s="1"/>
  <c r="F2448" i="1"/>
  <c r="Q2447" i="1"/>
  <c r="M2447" i="1"/>
  <c r="J2447" i="1"/>
  <c r="N2447" i="1" s="1"/>
  <c r="F2447" i="1"/>
  <c r="Q2446" i="1"/>
  <c r="M2446" i="1"/>
  <c r="N2446" i="1" s="1"/>
  <c r="J2446" i="1"/>
  <c r="F2446" i="1"/>
  <c r="Q2445" i="1"/>
  <c r="N2445" i="1"/>
  <c r="M2445" i="1"/>
  <c r="J2445" i="1"/>
  <c r="F2445" i="1"/>
  <c r="Q2444" i="1"/>
  <c r="M2444" i="1"/>
  <c r="N2444" i="1" s="1"/>
  <c r="J2444" i="1"/>
  <c r="F2444" i="1"/>
  <c r="F2456" i="1" s="1"/>
  <c r="Q2443" i="1"/>
  <c r="M2443" i="1"/>
  <c r="J2443" i="1"/>
  <c r="N2443" i="1" s="1"/>
  <c r="F2443" i="1"/>
  <c r="Q2442" i="1"/>
  <c r="M2442" i="1"/>
  <c r="J2442" i="1"/>
  <c r="N2442" i="1" s="1"/>
  <c r="F2442" i="1"/>
  <c r="Q2441" i="1"/>
  <c r="N2441" i="1"/>
  <c r="M2441" i="1"/>
  <c r="J2441" i="1"/>
  <c r="F2441" i="1"/>
  <c r="Q2440" i="1"/>
  <c r="Q2456" i="1" s="1"/>
  <c r="M2440" i="1"/>
  <c r="M2456" i="1" s="1"/>
  <c r="J2440" i="1"/>
  <c r="N2440" i="1" s="1"/>
  <c r="F2440" i="1"/>
  <c r="Q2439" i="1"/>
  <c r="M2439" i="1"/>
  <c r="J2439" i="1"/>
  <c r="N2439" i="1" s="1"/>
  <c r="F2439" i="1"/>
  <c r="Q2438" i="1"/>
  <c r="Q2450" i="1" s="1"/>
  <c r="M2438" i="1"/>
  <c r="N2438" i="1" s="1"/>
  <c r="J2438" i="1"/>
  <c r="F2438" i="1"/>
  <c r="Q2437" i="1"/>
  <c r="N2437" i="1"/>
  <c r="M2437" i="1"/>
  <c r="M2450" i="1" s="1"/>
  <c r="J2437" i="1"/>
  <c r="J2450" i="1" s="1"/>
  <c r="F2437" i="1"/>
  <c r="F2450" i="1" s="1"/>
  <c r="O2429" i="1"/>
  <c r="N2429" i="1"/>
  <c r="L2429" i="1"/>
  <c r="K2429" i="1"/>
  <c r="H2429" i="1"/>
  <c r="G2429" i="1"/>
  <c r="E2429" i="1"/>
  <c r="D2429" i="1"/>
  <c r="P2427" i="1"/>
  <c r="Q2427" i="1" s="1"/>
  <c r="M2427" i="1"/>
  <c r="I2427" i="1"/>
  <c r="F2427" i="1"/>
  <c r="J2427" i="1" s="1"/>
  <c r="P2426" i="1"/>
  <c r="M2426" i="1"/>
  <c r="Q2426" i="1" s="1"/>
  <c r="J2426" i="1"/>
  <c r="I2426" i="1"/>
  <c r="F2426" i="1"/>
  <c r="P2425" i="1"/>
  <c r="M2425" i="1"/>
  <c r="Q2425" i="1" s="1"/>
  <c r="I2425" i="1"/>
  <c r="F2425" i="1"/>
  <c r="J2425" i="1" s="1"/>
  <c r="O2423" i="1"/>
  <c r="N2423" i="1"/>
  <c r="L2423" i="1"/>
  <c r="K2423" i="1"/>
  <c r="H2423" i="1"/>
  <c r="G2423" i="1"/>
  <c r="E2423" i="1"/>
  <c r="D2423" i="1"/>
  <c r="P2421" i="1"/>
  <c r="Q2421" i="1" s="1"/>
  <c r="M2421" i="1"/>
  <c r="I2421" i="1"/>
  <c r="F2421" i="1"/>
  <c r="J2421" i="1" s="1"/>
  <c r="P2420" i="1"/>
  <c r="M2420" i="1"/>
  <c r="Q2420" i="1" s="1"/>
  <c r="J2420" i="1"/>
  <c r="I2420" i="1"/>
  <c r="F2420" i="1"/>
  <c r="P2419" i="1"/>
  <c r="M2419" i="1"/>
  <c r="Q2419" i="1" s="1"/>
  <c r="I2419" i="1"/>
  <c r="F2419" i="1"/>
  <c r="J2419" i="1" s="1"/>
  <c r="P2418" i="1"/>
  <c r="Q2418" i="1" s="1"/>
  <c r="M2418" i="1"/>
  <c r="J2418" i="1"/>
  <c r="I2418" i="1"/>
  <c r="F2418" i="1"/>
  <c r="P2417" i="1"/>
  <c r="Q2417" i="1" s="1"/>
  <c r="M2417" i="1"/>
  <c r="I2417" i="1"/>
  <c r="F2417" i="1"/>
  <c r="J2417" i="1" s="1"/>
  <c r="P2416" i="1"/>
  <c r="M2416" i="1"/>
  <c r="Q2416" i="1" s="1"/>
  <c r="J2416" i="1"/>
  <c r="I2416" i="1"/>
  <c r="F2416" i="1"/>
  <c r="P2415" i="1"/>
  <c r="M2415" i="1"/>
  <c r="Q2415" i="1" s="1"/>
  <c r="I2415" i="1"/>
  <c r="F2415" i="1"/>
  <c r="J2415" i="1" s="1"/>
  <c r="P2414" i="1"/>
  <c r="Q2414" i="1" s="1"/>
  <c r="M2414" i="1"/>
  <c r="J2414" i="1"/>
  <c r="I2414" i="1"/>
  <c r="F2414" i="1"/>
  <c r="P2413" i="1"/>
  <c r="Q2413" i="1" s="1"/>
  <c r="M2413" i="1"/>
  <c r="M2429" i="1" s="1"/>
  <c r="I2413" i="1"/>
  <c r="I2429" i="1" s="1"/>
  <c r="F2413" i="1"/>
  <c r="F2429" i="1" s="1"/>
  <c r="P2412" i="1"/>
  <c r="M2412" i="1"/>
  <c r="Q2412" i="1" s="1"/>
  <c r="J2412" i="1"/>
  <c r="I2412" i="1"/>
  <c r="F2412" i="1"/>
  <c r="P2411" i="1"/>
  <c r="M2411" i="1"/>
  <c r="Q2411" i="1" s="1"/>
  <c r="I2411" i="1"/>
  <c r="F2411" i="1"/>
  <c r="J2411" i="1" s="1"/>
  <c r="P2410" i="1"/>
  <c r="Q2410" i="1" s="1"/>
  <c r="M2410" i="1"/>
  <c r="M2423" i="1" s="1"/>
  <c r="J2410" i="1"/>
  <c r="I2410" i="1"/>
  <c r="I2423" i="1" s="1"/>
  <c r="F2410" i="1"/>
  <c r="P2402" i="1"/>
  <c r="O2402" i="1"/>
  <c r="L2402" i="1"/>
  <c r="K2402" i="1"/>
  <c r="I2402" i="1"/>
  <c r="H2402" i="1"/>
  <c r="G2402" i="1"/>
  <c r="E2402" i="1"/>
  <c r="D2402" i="1"/>
  <c r="Q2400" i="1"/>
  <c r="M2400" i="1"/>
  <c r="J2400" i="1"/>
  <c r="N2400" i="1" s="1"/>
  <c r="F2400" i="1"/>
  <c r="Q2399" i="1"/>
  <c r="M2399" i="1"/>
  <c r="J2399" i="1"/>
  <c r="N2399" i="1" s="1"/>
  <c r="F2399" i="1"/>
  <c r="Q2398" i="1"/>
  <c r="N2398" i="1"/>
  <c r="M2398" i="1"/>
  <c r="J2398" i="1"/>
  <c r="F2398" i="1"/>
  <c r="P2396" i="1"/>
  <c r="O2396" i="1"/>
  <c r="L2396" i="1"/>
  <c r="K2396" i="1"/>
  <c r="I2396" i="1"/>
  <c r="H2396" i="1"/>
  <c r="G2396" i="1"/>
  <c r="E2396" i="1"/>
  <c r="D2396" i="1"/>
  <c r="Q2394" i="1"/>
  <c r="M2394" i="1"/>
  <c r="J2394" i="1"/>
  <c r="N2394" i="1" s="1"/>
  <c r="F2394" i="1"/>
  <c r="Q2393" i="1"/>
  <c r="N2393" i="1"/>
  <c r="M2393" i="1"/>
  <c r="J2393" i="1"/>
  <c r="F2393" i="1"/>
  <c r="Q2392" i="1"/>
  <c r="M2392" i="1"/>
  <c r="J2392" i="1"/>
  <c r="N2392" i="1" s="1"/>
  <c r="F2392" i="1"/>
  <c r="Q2391" i="1"/>
  <c r="M2391" i="1"/>
  <c r="J2391" i="1"/>
  <c r="N2391" i="1" s="1"/>
  <c r="F2391" i="1"/>
  <c r="Q2390" i="1"/>
  <c r="M2390" i="1"/>
  <c r="N2390" i="1" s="1"/>
  <c r="J2390" i="1"/>
  <c r="F2390" i="1"/>
  <c r="Q2389" i="1"/>
  <c r="N2389" i="1"/>
  <c r="M2389" i="1"/>
  <c r="J2389" i="1"/>
  <c r="F2389" i="1"/>
  <c r="Q2388" i="1"/>
  <c r="M2388" i="1"/>
  <c r="N2388" i="1" s="1"/>
  <c r="J2388" i="1"/>
  <c r="F2388" i="1"/>
  <c r="Q2387" i="1"/>
  <c r="M2387" i="1"/>
  <c r="J2387" i="1"/>
  <c r="N2387" i="1" s="1"/>
  <c r="F2387" i="1"/>
  <c r="Q2386" i="1"/>
  <c r="Q2402" i="1" s="1"/>
  <c r="M2386" i="1"/>
  <c r="M2402" i="1" s="1"/>
  <c r="J2386" i="1"/>
  <c r="J2402" i="1" s="1"/>
  <c r="F2386" i="1"/>
  <c r="F2402" i="1" s="1"/>
  <c r="Q2385" i="1"/>
  <c r="N2385" i="1"/>
  <c r="M2385" i="1"/>
  <c r="J2385" i="1"/>
  <c r="F2385" i="1"/>
  <c r="Q2384" i="1"/>
  <c r="Q2396" i="1" s="1"/>
  <c r="M2384" i="1"/>
  <c r="M2396" i="1" s="1"/>
  <c r="J2384" i="1"/>
  <c r="N2384" i="1" s="1"/>
  <c r="F2384" i="1"/>
  <c r="Q2383" i="1"/>
  <c r="M2383" i="1"/>
  <c r="J2383" i="1"/>
  <c r="N2383" i="1" s="1"/>
  <c r="F2383" i="1"/>
  <c r="F2396" i="1" s="1"/>
  <c r="O2375" i="1"/>
  <c r="N2375" i="1"/>
  <c r="L2375" i="1"/>
  <c r="K2375" i="1"/>
  <c r="H2375" i="1"/>
  <c r="G2375" i="1"/>
  <c r="E2375" i="1"/>
  <c r="D2375" i="1"/>
  <c r="P2373" i="1"/>
  <c r="M2373" i="1"/>
  <c r="Q2373" i="1" s="1"/>
  <c r="J2373" i="1"/>
  <c r="I2373" i="1"/>
  <c r="F2373" i="1"/>
  <c r="P2372" i="1"/>
  <c r="M2372" i="1"/>
  <c r="Q2372" i="1" s="1"/>
  <c r="I2372" i="1"/>
  <c r="F2372" i="1"/>
  <c r="J2372" i="1" s="1"/>
  <c r="P2371" i="1"/>
  <c r="Q2371" i="1" s="1"/>
  <c r="M2371" i="1"/>
  <c r="J2371" i="1"/>
  <c r="I2371" i="1"/>
  <c r="F2371" i="1"/>
  <c r="O2369" i="1"/>
  <c r="N2369" i="1"/>
  <c r="L2369" i="1"/>
  <c r="K2369" i="1"/>
  <c r="H2369" i="1"/>
  <c r="G2369" i="1"/>
  <c r="E2369" i="1"/>
  <c r="D2369" i="1"/>
  <c r="P2367" i="1"/>
  <c r="M2367" i="1"/>
  <c r="Q2367" i="1" s="1"/>
  <c r="J2367" i="1"/>
  <c r="I2367" i="1"/>
  <c r="F2367" i="1"/>
  <c r="P2366" i="1"/>
  <c r="M2366" i="1"/>
  <c r="Q2366" i="1" s="1"/>
  <c r="I2366" i="1"/>
  <c r="F2366" i="1"/>
  <c r="J2366" i="1" s="1"/>
  <c r="P2365" i="1"/>
  <c r="Q2365" i="1" s="1"/>
  <c r="M2365" i="1"/>
  <c r="J2365" i="1"/>
  <c r="I2365" i="1"/>
  <c r="F2365" i="1"/>
  <c r="P2364" i="1"/>
  <c r="Q2364" i="1" s="1"/>
  <c r="M2364" i="1"/>
  <c r="I2364" i="1"/>
  <c r="F2364" i="1"/>
  <c r="J2364" i="1" s="1"/>
  <c r="P2363" i="1"/>
  <c r="M2363" i="1"/>
  <c r="Q2363" i="1" s="1"/>
  <c r="J2363" i="1"/>
  <c r="I2363" i="1"/>
  <c r="F2363" i="1"/>
  <c r="P2362" i="1"/>
  <c r="M2362" i="1"/>
  <c r="Q2362" i="1" s="1"/>
  <c r="I2362" i="1"/>
  <c r="F2362" i="1"/>
  <c r="J2362" i="1" s="1"/>
  <c r="P2361" i="1"/>
  <c r="Q2361" i="1" s="1"/>
  <c r="M2361" i="1"/>
  <c r="J2361" i="1"/>
  <c r="I2361" i="1"/>
  <c r="F2361" i="1"/>
  <c r="P2360" i="1"/>
  <c r="Q2360" i="1" s="1"/>
  <c r="M2360" i="1"/>
  <c r="I2360" i="1"/>
  <c r="F2360" i="1"/>
  <c r="J2360" i="1" s="1"/>
  <c r="P2359" i="1"/>
  <c r="P2375" i="1" s="1"/>
  <c r="M2359" i="1"/>
  <c r="Q2359" i="1" s="1"/>
  <c r="Q2375" i="1" s="1"/>
  <c r="J2359" i="1"/>
  <c r="I2359" i="1"/>
  <c r="I2375" i="1" s="1"/>
  <c r="F2359" i="1"/>
  <c r="F2375" i="1" s="1"/>
  <c r="P2358" i="1"/>
  <c r="M2358" i="1"/>
  <c r="Q2358" i="1" s="1"/>
  <c r="I2358" i="1"/>
  <c r="F2358" i="1"/>
  <c r="J2358" i="1" s="1"/>
  <c r="P2357" i="1"/>
  <c r="Q2357" i="1" s="1"/>
  <c r="M2357" i="1"/>
  <c r="J2357" i="1"/>
  <c r="I2357" i="1"/>
  <c r="F2357" i="1"/>
  <c r="P2356" i="1"/>
  <c r="Q2356" i="1" s="1"/>
  <c r="M2356" i="1"/>
  <c r="M2369" i="1" s="1"/>
  <c r="I2356" i="1"/>
  <c r="I2369" i="1" s="1"/>
  <c r="F2356" i="1"/>
  <c r="F2369" i="1" s="1"/>
  <c r="P2348" i="1"/>
  <c r="O2348" i="1"/>
  <c r="L2348" i="1"/>
  <c r="K2348" i="1"/>
  <c r="I2348" i="1"/>
  <c r="H2348" i="1"/>
  <c r="G2348" i="1"/>
  <c r="E2348" i="1"/>
  <c r="D2348" i="1"/>
  <c r="Q2346" i="1"/>
  <c r="N2346" i="1"/>
  <c r="M2346" i="1"/>
  <c r="J2346" i="1"/>
  <c r="F2346" i="1"/>
  <c r="Q2345" i="1"/>
  <c r="M2345" i="1"/>
  <c r="N2345" i="1" s="1"/>
  <c r="J2345" i="1"/>
  <c r="F2345" i="1"/>
  <c r="Q2344" i="1"/>
  <c r="M2344" i="1"/>
  <c r="J2344" i="1"/>
  <c r="N2344" i="1" s="1"/>
  <c r="F2344" i="1"/>
  <c r="P2342" i="1"/>
  <c r="O2342" i="1"/>
  <c r="L2342" i="1"/>
  <c r="K2342" i="1"/>
  <c r="I2342" i="1"/>
  <c r="H2342" i="1"/>
  <c r="G2342" i="1"/>
  <c r="E2342" i="1"/>
  <c r="D2342" i="1"/>
  <c r="Q2340" i="1"/>
  <c r="M2340" i="1"/>
  <c r="J2340" i="1"/>
  <c r="N2340" i="1" s="1"/>
  <c r="F2340" i="1"/>
  <c r="Q2339" i="1"/>
  <c r="M2339" i="1"/>
  <c r="J2339" i="1"/>
  <c r="N2339" i="1" s="1"/>
  <c r="F2339" i="1"/>
  <c r="Q2338" i="1"/>
  <c r="M2338" i="1"/>
  <c r="J2338" i="1"/>
  <c r="N2338" i="1" s="1"/>
  <c r="F2338" i="1"/>
  <c r="Q2337" i="1"/>
  <c r="M2337" i="1"/>
  <c r="J2337" i="1"/>
  <c r="N2337" i="1" s="1"/>
  <c r="F2337" i="1"/>
  <c r="Q2336" i="1"/>
  <c r="M2336" i="1"/>
  <c r="J2336" i="1"/>
  <c r="N2336" i="1" s="1"/>
  <c r="F2336" i="1"/>
  <c r="Q2335" i="1"/>
  <c r="M2335" i="1"/>
  <c r="J2335" i="1"/>
  <c r="J2348" i="1" s="1"/>
  <c r="F2335" i="1"/>
  <c r="Q2334" i="1"/>
  <c r="N2334" i="1"/>
  <c r="M2334" i="1"/>
  <c r="J2334" i="1"/>
  <c r="F2334" i="1"/>
  <c r="Q2333" i="1"/>
  <c r="N2333" i="1"/>
  <c r="M2333" i="1"/>
  <c r="J2333" i="1"/>
  <c r="F2333" i="1"/>
  <c r="Q2332" i="1"/>
  <c r="Q2348" i="1" s="1"/>
  <c r="M2332" i="1"/>
  <c r="M2348" i="1" s="1"/>
  <c r="J2332" i="1"/>
  <c r="F2332" i="1"/>
  <c r="F2348" i="1" s="1"/>
  <c r="Q2331" i="1"/>
  <c r="M2331" i="1"/>
  <c r="N2331" i="1" s="1"/>
  <c r="J2331" i="1"/>
  <c r="F2331" i="1"/>
  <c r="Q2330" i="1"/>
  <c r="M2330" i="1"/>
  <c r="J2330" i="1"/>
  <c r="N2330" i="1" s="1"/>
  <c r="F2330" i="1"/>
  <c r="Q2329" i="1"/>
  <c r="Q2342" i="1" s="1"/>
  <c r="N2329" i="1"/>
  <c r="M2329" i="1"/>
  <c r="M2342" i="1" s="1"/>
  <c r="J2329" i="1"/>
  <c r="J2342" i="1" s="1"/>
  <c r="F2329" i="1"/>
  <c r="F2342" i="1" s="1"/>
  <c r="O2321" i="1"/>
  <c r="N2321" i="1"/>
  <c r="L2321" i="1"/>
  <c r="K2321" i="1"/>
  <c r="H2321" i="1"/>
  <c r="G2321" i="1"/>
  <c r="E2321" i="1"/>
  <c r="D2321" i="1"/>
  <c r="P2319" i="1"/>
  <c r="M2319" i="1"/>
  <c r="Q2319" i="1" s="1"/>
  <c r="I2319" i="1"/>
  <c r="F2319" i="1"/>
  <c r="J2319" i="1" s="1"/>
  <c r="P2318" i="1"/>
  <c r="Q2318" i="1" s="1"/>
  <c r="M2318" i="1"/>
  <c r="J2318" i="1"/>
  <c r="I2318" i="1"/>
  <c r="F2318" i="1"/>
  <c r="Q2317" i="1"/>
  <c r="P2317" i="1"/>
  <c r="M2317" i="1"/>
  <c r="I2317" i="1"/>
  <c r="F2317" i="1"/>
  <c r="J2317" i="1" s="1"/>
  <c r="O2315" i="1"/>
  <c r="N2315" i="1"/>
  <c r="L2315" i="1"/>
  <c r="K2315" i="1"/>
  <c r="H2315" i="1"/>
  <c r="G2315" i="1"/>
  <c r="E2315" i="1"/>
  <c r="D2315" i="1"/>
  <c r="P2313" i="1"/>
  <c r="M2313" i="1"/>
  <c r="Q2313" i="1" s="1"/>
  <c r="I2313" i="1"/>
  <c r="F2313" i="1"/>
  <c r="J2313" i="1" s="1"/>
  <c r="P2312" i="1"/>
  <c r="Q2312" i="1" s="1"/>
  <c r="M2312" i="1"/>
  <c r="J2312" i="1"/>
  <c r="I2312" i="1"/>
  <c r="F2312" i="1"/>
  <c r="P2311" i="1"/>
  <c r="Q2311" i="1" s="1"/>
  <c r="M2311" i="1"/>
  <c r="I2311" i="1"/>
  <c r="F2311" i="1"/>
  <c r="J2311" i="1" s="1"/>
  <c r="P2310" i="1"/>
  <c r="M2310" i="1"/>
  <c r="Q2310" i="1" s="1"/>
  <c r="J2310" i="1"/>
  <c r="I2310" i="1"/>
  <c r="F2310" i="1"/>
  <c r="P2309" i="1"/>
  <c r="M2309" i="1"/>
  <c r="Q2309" i="1" s="1"/>
  <c r="I2309" i="1"/>
  <c r="F2309" i="1"/>
  <c r="J2309" i="1" s="1"/>
  <c r="P2308" i="1"/>
  <c r="Q2308" i="1" s="1"/>
  <c r="M2308" i="1"/>
  <c r="J2308" i="1"/>
  <c r="I2308" i="1"/>
  <c r="F2308" i="1"/>
  <c r="P2307" i="1"/>
  <c r="Q2307" i="1" s="1"/>
  <c r="M2307" i="1"/>
  <c r="I2307" i="1"/>
  <c r="F2307" i="1"/>
  <c r="J2307" i="1" s="1"/>
  <c r="P2306" i="1"/>
  <c r="M2306" i="1"/>
  <c r="Q2306" i="1" s="1"/>
  <c r="J2306" i="1"/>
  <c r="I2306" i="1"/>
  <c r="F2306" i="1"/>
  <c r="P2305" i="1"/>
  <c r="P2321" i="1" s="1"/>
  <c r="M2305" i="1"/>
  <c r="M2321" i="1" s="1"/>
  <c r="I2305" i="1"/>
  <c r="I2321" i="1" s="1"/>
  <c r="F2305" i="1"/>
  <c r="J2305" i="1" s="1"/>
  <c r="J2321" i="1" s="1"/>
  <c r="P2304" i="1"/>
  <c r="Q2304" i="1" s="1"/>
  <c r="M2304" i="1"/>
  <c r="J2304" i="1"/>
  <c r="I2304" i="1"/>
  <c r="F2304" i="1"/>
  <c r="P2303" i="1"/>
  <c r="Q2303" i="1" s="1"/>
  <c r="M2303" i="1"/>
  <c r="I2303" i="1"/>
  <c r="F2303" i="1"/>
  <c r="J2303" i="1" s="1"/>
  <c r="P2302" i="1"/>
  <c r="P2315" i="1" s="1"/>
  <c r="M2302" i="1"/>
  <c r="Q2302" i="1" s="1"/>
  <c r="J2302" i="1"/>
  <c r="I2302" i="1"/>
  <c r="I2315" i="1" s="1"/>
  <c r="F2302" i="1"/>
  <c r="F2315" i="1" s="1"/>
  <c r="P2294" i="1"/>
  <c r="O2294" i="1"/>
  <c r="L2294" i="1"/>
  <c r="K2294" i="1"/>
  <c r="I2294" i="1"/>
  <c r="H2294" i="1"/>
  <c r="G2294" i="1"/>
  <c r="E2294" i="1"/>
  <c r="D2294" i="1"/>
  <c r="Q2292" i="1"/>
  <c r="M2292" i="1"/>
  <c r="J2292" i="1"/>
  <c r="N2292" i="1" s="1"/>
  <c r="F2292" i="1"/>
  <c r="Q2291" i="1"/>
  <c r="M2291" i="1"/>
  <c r="N2291" i="1" s="1"/>
  <c r="J2291" i="1"/>
  <c r="F2291" i="1"/>
  <c r="Q2290" i="1"/>
  <c r="N2290" i="1"/>
  <c r="M2290" i="1"/>
  <c r="J2290" i="1"/>
  <c r="F2290" i="1"/>
  <c r="P2288" i="1"/>
  <c r="O2288" i="1"/>
  <c r="L2288" i="1"/>
  <c r="K2288" i="1"/>
  <c r="I2288" i="1"/>
  <c r="H2288" i="1"/>
  <c r="G2288" i="1"/>
  <c r="E2288" i="1"/>
  <c r="D2288" i="1"/>
  <c r="Q2286" i="1"/>
  <c r="M2286" i="1"/>
  <c r="N2286" i="1" s="1"/>
  <c r="J2286" i="1"/>
  <c r="F2286" i="1"/>
  <c r="Q2285" i="1"/>
  <c r="N2285" i="1"/>
  <c r="M2285" i="1"/>
  <c r="J2285" i="1"/>
  <c r="F2285" i="1"/>
  <c r="Q2284" i="1"/>
  <c r="M2284" i="1"/>
  <c r="N2284" i="1" s="1"/>
  <c r="J2284" i="1"/>
  <c r="F2284" i="1"/>
  <c r="Q2283" i="1"/>
  <c r="M2283" i="1"/>
  <c r="J2283" i="1"/>
  <c r="N2283" i="1" s="1"/>
  <c r="F2283" i="1"/>
  <c r="Q2282" i="1"/>
  <c r="M2282" i="1"/>
  <c r="M2288" i="1" s="1"/>
  <c r="J2282" i="1"/>
  <c r="N2282" i="1" s="1"/>
  <c r="F2282" i="1"/>
  <c r="Q2281" i="1"/>
  <c r="N2281" i="1"/>
  <c r="M2281" i="1"/>
  <c r="J2281" i="1"/>
  <c r="F2281" i="1"/>
  <c r="Q2280" i="1"/>
  <c r="M2280" i="1"/>
  <c r="J2280" i="1"/>
  <c r="N2280" i="1" s="1"/>
  <c r="F2280" i="1"/>
  <c r="Q2279" i="1"/>
  <c r="M2279" i="1"/>
  <c r="J2279" i="1"/>
  <c r="N2279" i="1" s="1"/>
  <c r="F2279" i="1"/>
  <c r="Q2278" i="1"/>
  <c r="Q2294" i="1" s="1"/>
  <c r="M2278" i="1"/>
  <c r="M2294" i="1" s="1"/>
  <c r="J2278" i="1"/>
  <c r="J2294" i="1" s="1"/>
  <c r="F2278" i="1"/>
  <c r="F2294" i="1" s="1"/>
  <c r="Q2277" i="1"/>
  <c r="N2277" i="1"/>
  <c r="M2277" i="1"/>
  <c r="J2277" i="1"/>
  <c r="F2277" i="1"/>
  <c r="Q2276" i="1"/>
  <c r="M2276" i="1"/>
  <c r="N2276" i="1" s="1"/>
  <c r="J2276" i="1"/>
  <c r="F2276" i="1"/>
  <c r="Q2275" i="1"/>
  <c r="Q2288" i="1" s="1"/>
  <c r="M2275" i="1"/>
  <c r="J2275" i="1"/>
  <c r="N2275" i="1" s="1"/>
  <c r="F2275" i="1"/>
  <c r="F2288" i="1" s="1"/>
  <c r="O2267" i="1"/>
  <c r="N2267" i="1"/>
  <c r="L2267" i="1"/>
  <c r="K2267" i="1"/>
  <c r="H2267" i="1"/>
  <c r="G2267" i="1"/>
  <c r="E2267" i="1"/>
  <c r="D2267" i="1"/>
  <c r="P2265" i="1"/>
  <c r="M2265" i="1"/>
  <c r="Q2265" i="1" s="1"/>
  <c r="J2265" i="1"/>
  <c r="I2265" i="1"/>
  <c r="F2265" i="1"/>
  <c r="P2264" i="1"/>
  <c r="Q2264" i="1" s="1"/>
  <c r="M2264" i="1"/>
  <c r="I2264" i="1"/>
  <c r="F2264" i="1"/>
  <c r="J2264" i="1" s="1"/>
  <c r="P2263" i="1"/>
  <c r="M2263" i="1"/>
  <c r="Q2263" i="1" s="1"/>
  <c r="J2263" i="1"/>
  <c r="I2263" i="1"/>
  <c r="F2263" i="1"/>
  <c r="O2261" i="1"/>
  <c r="N2261" i="1"/>
  <c r="L2261" i="1"/>
  <c r="K2261" i="1"/>
  <c r="H2261" i="1"/>
  <c r="G2261" i="1"/>
  <c r="E2261" i="1"/>
  <c r="D2261" i="1"/>
  <c r="P2259" i="1"/>
  <c r="M2259" i="1"/>
  <c r="Q2259" i="1" s="1"/>
  <c r="J2259" i="1"/>
  <c r="I2259" i="1"/>
  <c r="F2259" i="1"/>
  <c r="P2258" i="1"/>
  <c r="Q2258" i="1" s="1"/>
  <c r="M2258" i="1"/>
  <c r="I2258" i="1"/>
  <c r="F2258" i="1"/>
  <c r="J2258" i="1" s="1"/>
  <c r="P2257" i="1"/>
  <c r="M2257" i="1"/>
  <c r="Q2257" i="1" s="1"/>
  <c r="J2257" i="1"/>
  <c r="I2257" i="1"/>
  <c r="F2257" i="1"/>
  <c r="P2256" i="1"/>
  <c r="M2256" i="1"/>
  <c r="Q2256" i="1" s="1"/>
  <c r="I2256" i="1"/>
  <c r="F2256" i="1"/>
  <c r="J2256" i="1" s="1"/>
  <c r="P2255" i="1"/>
  <c r="M2255" i="1"/>
  <c r="Q2255" i="1" s="1"/>
  <c r="J2255" i="1"/>
  <c r="I2255" i="1"/>
  <c r="F2255" i="1"/>
  <c r="P2254" i="1"/>
  <c r="Q2254" i="1" s="1"/>
  <c r="M2254" i="1"/>
  <c r="I2254" i="1"/>
  <c r="F2254" i="1"/>
  <c r="J2254" i="1" s="1"/>
  <c r="P2253" i="1"/>
  <c r="M2253" i="1"/>
  <c r="Q2253" i="1" s="1"/>
  <c r="J2253" i="1"/>
  <c r="I2253" i="1"/>
  <c r="F2253" i="1"/>
  <c r="P2252" i="1"/>
  <c r="P2267" i="1" s="1"/>
  <c r="M2252" i="1"/>
  <c r="Q2252" i="1" s="1"/>
  <c r="I2252" i="1"/>
  <c r="F2252" i="1"/>
  <c r="J2252" i="1" s="1"/>
  <c r="P2251" i="1"/>
  <c r="M2251" i="1"/>
  <c r="M2267" i="1" s="1"/>
  <c r="J2251" i="1"/>
  <c r="I2251" i="1"/>
  <c r="I2267" i="1" s="1"/>
  <c r="F2251" i="1"/>
  <c r="F2267" i="1" s="1"/>
  <c r="P2250" i="1"/>
  <c r="Q2250" i="1" s="1"/>
  <c r="M2250" i="1"/>
  <c r="I2250" i="1"/>
  <c r="F2250" i="1"/>
  <c r="J2250" i="1" s="1"/>
  <c r="P2249" i="1"/>
  <c r="M2249" i="1"/>
  <c r="Q2249" i="1" s="1"/>
  <c r="J2249" i="1"/>
  <c r="I2249" i="1"/>
  <c r="F2249" i="1"/>
  <c r="P2248" i="1"/>
  <c r="P2261" i="1" s="1"/>
  <c r="M2248" i="1"/>
  <c r="M2261" i="1" s="1"/>
  <c r="I2248" i="1"/>
  <c r="I2261" i="1" s="1"/>
  <c r="F2248" i="1"/>
  <c r="F2261" i="1" s="1"/>
  <c r="P2240" i="1"/>
  <c r="O2240" i="1"/>
  <c r="L2240" i="1"/>
  <c r="K2240" i="1"/>
  <c r="I2240" i="1"/>
  <c r="H2240" i="1"/>
  <c r="G2240" i="1"/>
  <c r="E2240" i="1"/>
  <c r="D2240" i="1"/>
  <c r="Q2238" i="1"/>
  <c r="N2238" i="1"/>
  <c r="M2238" i="1"/>
  <c r="J2238" i="1"/>
  <c r="F2238" i="1"/>
  <c r="Q2237" i="1"/>
  <c r="M2237" i="1"/>
  <c r="J2237" i="1"/>
  <c r="N2237" i="1" s="1"/>
  <c r="F2237" i="1"/>
  <c r="Q2236" i="1"/>
  <c r="M2236" i="1"/>
  <c r="J2236" i="1"/>
  <c r="N2236" i="1" s="1"/>
  <c r="F2236" i="1"/>
  <c r="P2234" i="1"/>
  <c r="O2234" i="1"/>
  <c r="L2234" i="1"/>
  <c r="K2234" i="1"/>
  <c r="I2234" i="1"/>
  <c r="H2234" i="1"/>
  <c r="G2234" i="1"/>
  <c r="E2234" i="1"/>
  <c r="D2234" i="1"/>
  <c r="Q2232" i="1"/>
  <c r="M2232" i="1"/>
  <c r="J2232" i="1"/>
  <c r="N2232" i="1" s="1"/>
  <c r="F2232" i="1"/>
  <c r="Q2231" i="1"/>
  <c r="M2231" i="1"/>
  <c r="J2231" i="1"/>
  <c r="N2231" i="1" s="1"/>
  <c r="F2231" i="1"/>
  <c r="Q2230" i="1"/>
  <c r="M2230" i="1"/>
  <c r="N2230" i="1" s="1"/>
  <c r="J2230" i="1"/>
  <c r="F2230" i="1"/>
  <c r="Q2229" i="1"/>
  <c r="N2229" i="1"/>
  <c r="M2229" i="1"/>
  <c r="J2229" i="1"/>
  <c r="F2229" i="1"/>
  <c r="Q2228" i="1"/>
  <c r="M2228" i="1"/>
  <c r="J2228" i="1"/>
  <c r="N2228" i="1" s="1"/>
  <c r="F2228" i="1"/>
  <c r="F2240" i="1" s="1"/>
  <c r="Q2227" i="1"/>
  <c r="M2227" i="1"/>
  <c r="J2227" i="1"/>
  <c r="N2227" i="1" s="1"/>
  <c r="F2227" i="1"/>
  <c r="Q2226" i="1"/>
  <c r="M2226" i="1"/>
  <c r="J2226" i="1"/>
  <c r="N2226" i="1" s="1"/>
  <c r="F2226" i="1"/>
  <c r="Q2225" i="1"/>
  <c r="N2225" i="1"/>
  <c r="M2225" i="1"/>
  <c r="J2225" i="1"/>
  <c r="F2225" i="1"/>
  <c r="Q2224" i="1"/>
  <c r="Q2240" i="1" s="1"/>
  <c r="M2224" i="1"/>
  <c r="M2240" i="1" s="1"/>
  <c r="J2224" i="1"/>
  <c r="N2224" i="1" s="1"/>
  <c r="N2240" i="1" s="1"/>
  <c r="F2224" i="1"/>
  <c r="Q2223" i="1"/>
  <c r="M2223" i="1"/>
  <c r="J2223" i="1"/>
  <c r="N2223" i="1" s="1"/>
  <c r="F2223" i="1"/>
  <c r="Q2222" i="1"/>
  <c r="M2222" i="1"/>
  <c r="N2222" i="1" s="1"/>
  <c r="J2222" i="1"/>
  <c r="F2222" i="1"/>
  <c r="Q2221" i="1"/>
  <c r="Q2234" i="1" s="1"/>
  <c r="N2221" i="1"/>
  <c r="M2221" i="1"/>
  <c r="M2234" i="1" s="1"/>
  <c r="J2221" i="1"/>
  <c r="J2234" i="1" s="1"/>
  <c r="F2221" i="1"/>
  <c r="F2234" i="1" s="1"/>
  <c r="O2213" i="1"/>
  <c r="N2213" i="1"/>
  <c r="L2213" i="1"/>
  <c r="K2213" i="1"/>
  <c r="H2213" i="1"/>
  <c r="G2213" i="1"/>
  <c r="E2213" i="1"/>
  <c r="D2213" i="1"/>
  <c r="P2211" i="1"/>
  <c r="Q2211" i="1" s="1"/>
  <c r="M2211" i="1"/>
  <c r="I2211" i="1"/>
  <c r="F2211" i="1"/>
  <c r="J2211" i="1" s="1"/>
  <c r="P2210" i="1"/>
  <c r="M2210" i="1"/>
  <c r="Q2210" i="1" s="1"/>
  <c r="J2210" i="1"/>
  <c r="I2210" i="1"/>
  <c r="F2210" i="1"/>
  <c r="P2209" i="1"/>
  <c r="M2209" i="1"/>
  <c r="Q2209" i="1" s="1"/>
  <c r="J2209" i="1"/>
  <c r="I2209" i="1"/>
  <c r="F2209" i="1"/>
  <c r="O2207" i="1"/>
  <c r="N2207" i="1"/>
  <c r="L2207" i="1"/>
  <c r="K2207" i="1"/>
  <c r="H2207" i="1"/>
  <c r="G2207" i="1"/>
  <c r="E2207" i="1"/>
  <c r="D2207" i="1"/>
  <c r="P2205" i="1"/>
  <c r="Q2205" i="1" s="1"/>
  <c r="M2205" i="1"/>
  <c r="I2205" i="1"/>
  <c r="F2205" i="1"/>
  <c r="J2205" i="1" s="1"/>
  <c r="P2204" i="1"/>
  <c r="M2204" i="1"/>
  <c r="Q2204" i="1" s="1"/>
  <c r="J2204" i="1"/>
  <c r="I2204" i="1"/>
  <c r="F2204" i="1"/>
  <c r="P2203" i="1"/>
  <c r="M2203" i="1"/>
  <c r="Q2203" i="1" s="1"/>
  <c r="I2203" i="1"/>
  <c r="F2203" i="1"/>
  <c r="J2203" i="1" s="1"/>
  <c r="P2202" i="1"/>
  <c r="Q2202" i="1" s="1"/>
  <c r="M2202" i="1"/>
  <c r="J2202" i="1"/>
  <c r="I2202" i="1"/>
  <c r="F2202" i="1"/>
  <c r="P2201" i="1"/>
  <c r="Q2201" i="1" s="1"/>
  <c r="M2201" i="1"/>
  <c r="I2201" i="1"/>
  <c r="F2201" i="1"/>
  <c r="J2201" i="1" s="1"/>
  <c r="P2200" i="1"/>
  <c r="M2200" i="1"/>
  <c r="Q2200" i="1" s="1"/>
  <c r="J2200" i="1"/>
  <c r="I2200" i="1"/>
  <c r="F2200" i="1"/>
  <c r="P2199" i="1"/>
  <c r="M2199" i="1"/>
  <c r="Q2199" i="1" s="1"/>
  <c r="I2199" i="1"/>
  <c r="F2199" i="1"/>
  <c r="J2199" i="1" s="1"/>
  <c r="P2198" i="1"/>
  <c r="Q2198" i="1" s="1"/>
  <c r="M2198" i="1"/>
  <c r="J2198" i="1"/>
  <c r="I2198" i="1"/>
  <c r="F2198" i="1"/>
  <c r="P2197" i="1"/>
  <c r="Q2197" i="1" s="1"/>
  <c r="M2197" i="1"/>
  <c r="M2213" i="1" s="1"/>
  <c r="I2197" i="1"/>
  <c r="I2213" i="1" s="1"/>
  <c r="F2197" i="1"/>
  <c r="F2213" i="1" s="1"/>
  <c r="P2196" i="1"/>
  <c r="M2196" i="1"/>
  <c r="Q2196" i="1" s="1"/>
  <c r="J2196" i="1"/>
  <c r="I2196" i="1"/>
  <c r="F2196" i="1"/>
  <c r="P2195" i="1"/>
  <c r="M2195" i="1"/>
  <c r="Q2195" i="1" s="1"/>
  <c r="I2195" i="1"/>
  <c r="F2195" i="1"/>
  <c r="J2195" i="1" s="1"/>
  <c r="P2194" i="1"/>
  <c r="Q2194" i="1" s="1"/>
  <c r="M2194" i="1"/>
  <c r="M2207" i="1" s="1"/>
  <c r="J2194" i="1"/>
  <c r="I2194" i="1"/>
  <c r="I2207" i="1" s="1"/>
  <c r="F2194" i="1"/>
  <c r="P2186" i="1"/>
  <c r="O2186" i="1"/>
  <c r="L2186" i="1"/>
  <c r="K2186" i="1"/>
  <c r="I2186" i="1"/>
  <c r="H2186" i="1"/>
  <c r="G2186" i="1"/>
  <c r="E2186" i="1"/>
  <c r="D2186" i="1"/>
  <c r="Q2184" i="1"/>
  <c r="M2184" i="1"/>
  <c r="J2184" i="1"/>
  <c r="N2184" i="1" s="1"/>
  <c r="F2184" i="1"/>
  <c r="Q2183" i="1"/>
  <c r="M2183" i="1"/>
  <c r="J2183" i="1"/>
  <c r="N2183" i="1" s="1"/>
  <c r="F2183" i="1"/>
  <c r="Q2182" i="1"/>
  <c r="N2182" i="1"/>
  <c r="M2182" i="1"/>
  <c r="J2182" i="1"/>
  <c r="F2182" i="1"/>
  <c r="P2180" i="1"/>
  <c r="O2180" i="1"/>
  <c r="L2180" i="1"/>
  <c r="K2180" i="1"/>
  <c r="I2180" i="1"/>
  <c r="H2180" i="1"/>
  <c r="G2180" i="1"/>
  <c r="E2180" i="1"/>
  <c r="D2180" i="1"/>
  <c r="Q2178" i="1"/>
  <c r="M2178" i="1"/>
  <c r="J2178" i="1"/>
  <c r="N2178" i="1" s="1"/>
  <c r="F2178" i="1"/>
  <c r="Q2177" i="1"/>
  <c r="N2177" i="1"/>
  <c r="M2177" i="1"/>
  <c r="J2177" i="1"/>
  <c r="F2177" i="1"/>
  <c r="Q2176" i="1"/>
  <c r="M2176" i="1"/>
  <c r="J2176" i="1"/>
  <c r="N2176" i="1" s="1"/>
  <c r="F2176" i="1"/>
  <c r="Q2175" i="1"/>
  <c r="M2175" i="1"/>
  <c r="J2175" i="1"/>
  <c r="N2175" i="1" s="1"/>
  <c r="F2175" i="1"/>
  <c r="Q2174" i="1"/>
  <c r="M2174" i="1"/>
  <c r="N2174" i="1" s="1"/>
  <c r="J2174" i="1"/>
  <c r="F2174" i="1"/>
  <c r="Q2173" i="1"/>
  <c r="N2173" i="1"/>
  <c r="M2173" i="1"/>
  <c r="J2173" i="1"/>
  <c r="F2173" i="1"/>
  <c r="Q2172" i="1"/>
  <c r="M2172" i="1"/>
  <c r="N2172" i="1" s="1"/>
  <c r="J2172" i="1"/>
  <c r="F2172" i="1"/>
  <c r="Q2171" i="1"/>
  <c r="M2171" i="1"/>
  <c r="J2171" i="1"/>
  <c r="N2171" i="1" s="1"/>
  <c r="F2171" i="1"/>
  <c r="Q2170" i="1"/>
  <c r="Q2186" i="1" s="1"/>
  <c r="M2170" i="1"/>
  <c r="M2186" i="1" s="1"/>
  <c r="J2170" i="1"/>
  <c r="J2186" i="1" s="1"/>
  <c r="F2170" i="1"/>
  <c r="F2186" i="1" s="1"/>
  <c r="Q2169" i="1"/>
  <c r="N2169" i="1"/>
  <c r="M2169" i="1"/>
  <c r="J2169" i="1"/>
  <c r="F2169" i="1"/>
  <c r="Q2168" i="1"/>
  <c r="Q2180" i="1" s="1"/>
  <c r="M2168" i="1"/>
  <c r="J2168" i="1"/>
  <c r="N2168" i="1" s="1"/>
  <c r="F2168" i="1"/>
  <c r="Q2167" i="1"/>
  <c r="M2167" i="1"/>
  <c r="M2180" i="1" s="1"/>
  <c r="J2167" i="1"/>
  <c r="N2167" i="1" s="1"/>
  <c r="F2167" i="1"/>
  <c r="F2180" i="1" s="1"/>
  <c r="O2159" i="1"/>
  <c r="N2159" i="1"/>
  <c r="L2159" i="1"/>
  <c r="K2159" i="1"/>
  <c r="H2159" i="1"/>
  <c r="G2159" i="1"/>
  <c r="E2159" i="1"/>
  <c r="D2159" i="1"/>
  <c r="P2157" i="1"/>
  <c r="M2157" i="1"/>
  <c r="Q2157" i="1" s="1"/>
  <c r="I2157" i="1"/>
  <c r="F2157" i="1"/>
  <c r="J2157" i="1" s="1"/>
  <c r="P2156" i="1"/>
  <c r="M2156" i="1"/>
  <c r="Q2156" i="1" s="1"/>
  <c r="I2156" i="1"/>
  <c r="F2156" i="1"/>
  <c r="J2156" i="1" s="1"/>
  <c r="P2155" i="1"/>
  <c r="Q2155" i="1" s="1"/>
  <c r="M2155" i="1"/>
  <c r="J2155" i="1"/>
  <c r="I2155" i="1"/>
  <c r="F2155" i="1"/>
  <c r="O2153" i="1"/>
  <c r="N2153" i="1"/>
  <c r="L2153" i="1"/>
  <c r="K2153" i="1"/>
  <c r="H2153" i="1"/>
  <c r="G2153" i="1"/>
  <c r="E2153" i="1"/>
  <c r="D2153" i="1"/>
  <c r="P2151" i="1"/>
  <c r="M2151" i="1"/>
  <c r="Q2151" i="1" s="1"/>
  <c r="I2151" i="1"/>
  <c r="F2151" i="1"/>
  <c r="J2151" i="1" s="1"/>
  <c r="P2150" i="1"/>
  <c r="M2150" i="1"/>
  <c r="Q2150" i="1" s="1"/>
  <c r="I2150" i="1"/>
  <c r="F2150" i="1"/>
  <c r="J2150" i="1" s="1"/>
  <c r="P2149" i="1"/>
  <c r="Q2149" i="1" s="1"/>
  <c r="M2149" i="1"/>
  <c r="J2149" i="1"/>
  <c r="I2149" i="1"/>
  <c r="F2149" i="1"/>
  <c r="Q2148" i="1"/>
  <c r="P2148" i="1"/>
  <c r="M2148" i="1"/>
  <c r="I2148" i="1"/>
  <c r="F2148" i="1"/>
  <c r="J2148" i="1" s="1"/>
  <c r="P2147" i="1"/>
  <c r="M2147" i="1"/>
  <c r="Q2147" i="1" s="1"/>
  <c r="I2147" i="1"/>
  <c r="F2147" i="1"/>
  <c r="J2147" i="1" s="1"/>
  <c r="P2146" i="1"/>
  <c r="M2146" i="1"/>
  <c r="Q2146" i="1" s="1"/>
  <c r="I2146" i="1"/>
  <c r="F2146" i="1"/>
  <c r="J2146" i="1" s="1"/>
  <c r="P2145" i="1"/>
  <c r="Q2145" i="1" s="1"/>
  <c r="M2145" i="1"/>
  <c r="J2145" i="1"/>
  <c r="I2145" i="1"/>
  <c r="F2145" i="1"/>
  <c r="Q2144" i="1"/>
  <c r="P2144" i="1"/>
  <c r="M2144" i="1"/>
  <c r="I2144" i="1"/>
  <c r="F2144" i="1"/>
  <c r="J2144" i="1" s="1"/>
  <c r="P2143" i="1"/>
  <c r="P2159" i="1" s="1"/>
  <c r="M2143" i="1"/>
  <c r="Q2143" i="1" s="1"/>
  <c r="I2143" i="1"/>
  <c r="I2159" i="1" s="1"/>
  <c r="F2143" i="1"/>
  <c r="J2143" i="1" s="1"/>
  <c r="P2142" i="1"/>
  <c r="M2142" i="1"/>
  <c r="Q2142" i="1" s="1"/>
  <c r="I2142" i="1"/>
  <c r="F2142" i="1"/>
  <c r="J2142" i="1" s="1"/>
  <c r="P2141" i="1"/>
  <c r="Q2141" i="1" s="1"/>
  <c r="M2141" i="1"/>
  <c r="J2141" i="1"/>
  <c r="I2141" i="1"/>
  <c r="F2141" i="1"/>
  <c r="Q2140" i="1"/>
  <c r="Q2153" i="1" s="1"/>
  <c r="P2140" i="1"/>
  <c r="P2153" i="1" s="1"/>
  <c r="M2140" i="1"/>
  <c r="M2153" i="1" s="1"/>
  <c r="I2140" i="1"/>
  <c r="I2153" i="1" s="1"/>
  <c r="F2140" i="1"/>
  <c r="F2153" i="1" s="1"/>
  <c r="P2132" i="1"/>
  <c r="O2132" i="1"/>
  <c r="L2132" i="1"/>
  <c r="K2132" i="1"/>
  <c r="I2132" i="1"/>
  <c r="H2132" i="1"/>
  <c r="G2132" i="1"/>
  <c r="E2132" i="1"/>
  <c r="D2132" i="1"/>
  <c r="Q2130" i="1"/>
  <c r="N2130" i="1"/>
  <c r="M2130" i="1"/>
  <c r="J2130" i="1"/>
  <c r="F2130" i="1"/>
  <c r="Q2129" i="1"/>
  <c r="M2129" i="1"/>
  <c r="N2129" i="1" s="1"/>
  <c r="J2129" i="1"/>
  <c r="F2129" i="1"/>
  <c r="Q2128" i="1"/>
  <c r="M2128" i="1"/>
  <c r="J2128" i="1"/>
  <c r="N2128" i="1" s="1"/>
  <c r="F2128" i="1"/>
  <c r="P2126" i="1"/>
  <c r="O2126" i="1"/>
  <c r="L2126" i="1"/>
  <c r="K2126" i="1"/>
  <c r="I2126" i="1"/>
  <c r="H2126" i="1"/>
  <c r="G2126" i="1"/>
  <c r="E2126" i="1"/>
  <c r="D2126" i="1"/>
  <c r="Q2124" i="1"/>
  <c r="M2124" i="1"/>
  <c r="N2124" i="1" s="1"/>
  <c r="J2124" i="1"/>
  <c r="F2124" i="1"/>
  <c r="Q2123" i="1"/>
  <c r="M2123" i="1"/>
  <c r="J2123" i="1"/>
  <c r="N2123" i="1" s="1"/>
  <c r="F2123" i="1"/>
  <c r="Q2122" i="1"/>
  <c r="M2122" i="1"/>
  <c r="J2122" i="1"/>
  <c r="N2122" i="1" s="1"/>
  <c r="F2122" i="1"/>
  <c r="Q2121" i="1"/>
  <c r="M2121" i="1"/>
  <c r="J2121" i="1"/>
  <c r="N2121" i="1" s="1"/>
  <c r="F2121" i="1"/>
  <c r="Q2120" i="1"/>
  <c r="M2120" i="1"/>
  <c r="J2120" i="1"/>
  <c r="N2120" i="1" s="1"/>
  <c r="F2120" i="1"/>
  <c r="Q2119" i="1"/>
  <c r="M2119" i="1"/>
  <c r="J2119" i="1"/>
  <c r="N2119" i="1" s="1"/>
  <c r="F2119" i="1"/>
  <c r="Q2118" i="1"/>
  <c r="N2118" i="1"/>
  <c r="M2118" i="1"/>
  <c r="J2118" i="1"/>
  <c r="F2118" i="1"/>
  <c r="Q2117" i="1"/>
  <c r="N2117" i="1"/>
  <c r="M2117" i="1"/>
  <c r="J2117" i="1"/>
  <c r="F2117" i="1"/>
  <c r="Q2116" i="1"/>
  <c r="Q2132" i="1" s="1"/>
  <c r="M2116" i="1"/>
  <c r="M2132" i="1" s="1"/>
  <c r="J2116" i="1"/>
  <c r="J2132" i="1" s="1"/>
  <c r="F2116" i="1"/>
  <c r="F2132" i="1" s="1"/>
  <c r="Q2115" i="1"/>
  <c r="M2115" i="1"/>
  <c r="J2115" i="1"/>
  <c r="N2115" i="1" s="1"/>
  <c r="F2115" i="1"/>
  <c r="Q2114" i="1"/>
  <c r="M2114" i="1"/>
  <c r="J2114" i="1"/>
  <c r="N2114" i="1" s="1"/>
  <c r="F2114" i="1"/>
  <c r="Q2113" i="1"/>
  <c r="Q2126" i="1" s="1"/>
  <c r="M2113" i="1"/>
  <c r="M2126" i="1" s="1"/>
  <c r="J2113" i="1"/>
  <c r="N2113" i="1" s="1"/>
  <c r="F2113" i="1"/>
  <c r="F2126" i="1" s="1"/>
  <c r="O2105" i="1"/>
  <c r="N2105" i="1"/>
  <c r="L2105" i="1"/>
  <c r="K2105" i="1"/>
  <c r="H2105" i="1"/>
  <c r="G2105" i="1"/>
  <c r="E2105" i="1"/>
  <c r="D2105" i="1"/>
  <c r="P2103" i="1"/>
  <c r="M2103" i="1"/>
  <c r="Q2103" i="1" s="1"/>
  <c r="I2103" i="1"/>
  <c r="F2103" i="1"/>
  <c r="J2103" i="1" s="1"/>
  <c r="P2102" i="1"/>
  <c r="Q2102" i="1" s="1"/>
  <c r="M2102" i="1"/>
  <c r="I2102" i="1"/>
  <c r="F2102" i="1"/>
  <c r="J2102" i="1" s="1"/>
  <c r="P2101" i="1"/>
  <c r="Q2101" i="1" s="1"/>
  <c r="M2101" i="1"/>
  <c r="I2101" i="1"/>
  <c r="F2101" i="1"/>
  <c r="J2101" i="1" s="1"/>
  <c r="O2099" i="1"/>
  <c r="N2099" i="1"/>
  <c r="L2099" i="1"/>
  <c r="K2099" i="1"/>
  <c r="H2099" i="1"/>
  <c r="G2099" i="1"/>
  <c r="E2099" i="1"/>
  <c r="D2099" i="1"/>
  <c r="P2097" i="1"/>
  <c r="M2097" i="1"/>
  <c r="Q2097" i="1" s="1"/>
  <c r="I2097" i="1"/>
  <c r="F2097" i="1"/>
  <c r="J2097" i="1" s="1"/>
  <c r="P2096" i="1"/>
  <c r="M2096" i="1"/>
  <c r="Q2096" i="1" s="1"/>
  <c r="I2096" i="1"/>
  <c r="F2096" i="1"/>
  <c r="J2096" i="1" s="1"/>
  <c r="P2095" i="1"/>
  <c r="Q2095" i="1" s="1"/>
  <c r="M2095" i="1"/>
  <c r="I2095" i="1"/>
  <c r="F2095" i="1"/>
  <c r="J2095" i="1" s="1"/>
  <c r="P2094" i="1"/>
  <c r="M2094" i="1"/>
  <c r="Q2094" i="1" s="1"/>
  <c r="I2094" i="1"/>
  <c r="F2094" i="1"/>
  <c r="J2094" i="1" s="1"/>
  <c r="P2093" i="1"/>
  <c r="M2093" i="1"/>
  <c r="Q2093" i="1" s="1"/>
  <c r="I2093" i="1"/>
  <c r="F2093" i="1"/>
  <c r="J2093" i="1" s="1"/>
  <c r="P2092" i="1"/>
  <c r="M2092" i="1"/>
  <c r="Q2092" i="1" s="1"/>
  <c r="J2092" i="1"/>
  <c r="I2092" i="1"/>
  <c r="F2092" i="1"/>
  <c r="P2091" i="1"/>
  <c r="Q2091" i="1" s="1"/>
  <c r="M2091" i="1"/>
  <c r="I2091" i="1"/>
  <c r="F2091" i="1"/>
  <c r="J2091" i="1" s="1"/>
  <c r="P2090" i="1"/>
  <c r="M2090" i="1"/>
  <c r="Q2090" i="1" s="1"/>
  <c r="I2090" i="1"/>
  <c r="F2090" i="1"/>
  <c r="J2090" i="1" s="1"/>
  <c r="P2089" i="1"/>
  <c r="P2105" i="1" s="1"/>
  <c r="M2089" i="1"/>
  <c r="M2105" i="1" s="1"/>
  <c r="I2089" i="1"/>
  <c r="I2105" i="1" s="1"/>
  <c r="F2089" i="1"/>
  <c r="J2089" i="1" s="1"/>
  <c r="P2088" i="1"/>
  <c r="M2088" i="1"/>
  <c r="Q2088" i="1" s="1"/>
  <c r="J2088" i="1"/>
  <c r="I2088" i="1"/>
  <c r="F2088" i="1"/>
  <c r="P2087" i="1"/>
  <c r="Q2087" i="1" s="1"/>
  <c r="M2087" i="1"/>
  <c r="I2087" i="1"/>
  <c r="F2087" i="1"/>
  <c r="J2087" i="1" s="1"/>
  <c r="P2086" i="1"/>
  <c r="P2099" i="1" s="1"/>
  <c r="M2086" i="1"/>
  <c r="Q2086" i="1" s="1"/>
  <c r="I2086" i="1"/>
  <c r="I2099" i="1" s="1"/>
  <c r="F2086" i="1"/>
  <c r="F2099" i="1" s="1"/>
  <c r="P2078" i="1"/>
  <c r="O2078" i="1"/>
  <c r="L2078" i="1"/>
  <c r="K2078" i="1"/>
  <c r="I2078" i="1"/>
  <c r="H2078" i="1"/>
  <c r="G2078" i="1"/>
  <c r="E2078" i="1"/>
  <c r="D2078" i="1"/>
  <c r="Q2076" i="1"/>
  <c r="M2076" i="1"/>
  <c r="J2076" i="1"/>
  <c r="N2076" i="1" s="1"/>
  <c r="F2076" i="1"/>
  <c r="Q2075" i="1"/>
  <c r="M2075" i="1"/>
  <c r="N2075" i="1" s="1"/>
  <c r="J2075" i="1"/>
  <c r="F2075" i="1"/>
  <c r="Q2074" i="1"/>
  <c r="M2074" i="1"/>
  <c r="J2074" i="1"/>
  <c r="N2074" i="1" s="1"/>
  <c r="F2074" i="1"/>
  <c r="P2072" i="1"/>
  <c r="O2072" i="1"/>
  <c r="L2072" i="1"/>
  <c r="K2072" i="1"/>
  <c r="I2072" i="1"/>
  <c r="H2072" i="1"/>
  <c r="G2072" i="1"/>
  <c r="E2072" i="1"/>
  <c r="D2072" i="1"/>
  <c r="Q2070" i="1"/>
  <c r="M2070" i="1"/>
  <c r="N2070" i="1" s="1"/>
  <c r="J2070" i="1"/>
  <c r="F2070" i="1"/>
  <c r="Q2069" i="1"/>
  <c r="M2069" i="1"/>
  <c r="J2069" i="1"/>
  <c r="N2069" i="1" s="1"/>
  <c r="F2069" i="1"/>
  <c r="Q2068" i="1"/>
  <c r="M2068" i="1"/>
  <c r="N2068" i="1" s="1"/>
  <c r="J2068" i="1"/>
  <c r="F2068" i="1"/>
  <c r="Q2067" i="1"/>
  <c r="M2067" i="1"/>
  <c r="J2067" i="1"/>
  <c r="N2067" i="1" s="1"/>
  <c r="F2067" i="1"/>
  <c r="Q2066" i="1"/>
  <c r="M2066" i="1"/>
  <c r="J2066" i="1"/>
  <c r="N2066" i="1" s="1"/>
  <c r="F2066" i="1"/>
  <c r="Q2065" i="1"/>
  <c r="N2065" i="1"/>
  <c r="M2065" i="1"/>
  <c r="J2065" i="1"/>
  <c r="F2065" i="1"/>
  <c r="Q2064" i="1"/>
  <c r="M2064" i="1"/>
  <c r="J2064" i="1"/>
  <c r="N2064" i="1" s="1"/>
  <c r="F2064" i="1"/>
  <c r="Q2063" i="1"/>
  <c r="M2063" i="1"/>
  <c r="J2063" i="1"/>
  <c r="N2063" i="1" s="1"/>
  <c r="F2063" i="1"/>
  <c r="Q2062" i="1"/>
  <c r="Q2078" i="1" s="1"/>
  <c r="M2062" i="1"/>
  <c r="M2078" i="1" s="1"/>
  <c r="J2062" i="1"/>
  <c r="J2078" i="1" s="1"/>
  <c r="F2062" i="1"/>
  <c r="F2078" i="1" s="1"/>
  <c r="Q2061" i="1"/>
  <c r="M2061" i="1"/>
  <c r="J2061" i="1"/>
  <c r="N2061" i="1" s="1"/>
  <c r="F2061" i="1"/>
  <c r="Q2060" i="1"/>
  <c r="M2060" i="1"/>
  <c r="N2060" i="1" s="1"/>
  <c r="J2060" i="1"/>
  <c r="F2060" i="1"/>
  <c r="Q2059" i="1"/>
  <c r="Q2072" i="1" s="1"/>
  <c r="M2059" i="1"/>
  <c r="M2072" i="1" s="1"/>
  <c r="J2059" i="1"/>
  <c r="N2059" i="1" s="1"/>
  <c r="F2059" i="1"/>
  <c r="F2072" i="1" s="1"/>
  <c r="O2051" i="1"/>
  <c r="N2051" i="1"/>
  <c r="L2051" i="1"/>
  <c r="K2051" i="1"/>
  <c r="H2051" i="1"/>
  <c r="G2051" i="1"/>
  <c r="E2051" i="1"/>
  <c r="D2051" i="1"/>
  <c r="P2049" i="1"/>
  <c r="M2049" i="1"/>
  <c r="Q2049" i="1" s="1"/>
  <c r="I2049" i="1"/>
  <c r="F2049" i="1"/>
  <c r="J2049" i="1" s="1"/>
  <c r="P2048" i="1"/>
  <c r="Q2048" i="1" s="1"/>
  <c r="M2048" i="1"/>
  <c r="I2048" i="1"/>
  <c r="F2048" i="1"/>
  <c r="J2048" i="1" s="1"/>
  <c r="P2047" i="1"/>
  <c r="M2047" i="1"/>
  <c r="Q2047" i="1" s="1"/>
  <c r="J2047" i="1"/>
  <c r="I2047" i="1"/>
  <c r="F2047" i="1"/>
  <c r="O2045" i="1"/>
  <c r="N2045" i="1"/>
  <c r="L2045" i="1"/>
  <c r="K2045" i="1"/>
  <c r="H2045" i="1"/>
  <c r="G2045" i="1"/>
  <c r="E2045" i="1"/>
  <c r="D2045" i="1"/>
  <c r="P2043" i="1"/>
  <c r="M2043" i="1"/>
  <c r="Q2043" i="1" s="1"/>
  <c r="I2043" i="1"/>
  <c r="F2043" i="1"/>
  <c r="J2043" i="1" s="1"/>
  <c r="P2042" i="1"/>
  <c r="Q2042" i="1" s="1"/>
  <c r="M2042" i="1"/>
  <c r="I2042" i="1"/>
  <c r="F2042" i="1"/>
  <c r="J2042" i="1" s="1"/>
  <c r="P2041" i="1"/>
  <c r="M2041" i="1"/>
  <c r="Q2041" i="1" s="1"/>
  <c r="J2041" i="1"/>
  <c r="I2041" i="1"/>
  <c r="F2041" i="1"/>
  <c r="P2040" i="1"/>
  <c r="M2040" i="1"/>
  <c r="Q2040" i="1" s="1"/>
  <c r="I2040" i="1"/>
  <c r="F2040" i="1"/>
  <c r="J2040" i="1" s="1"/>
  <c r="P2039" i="1"/>
  <c r="M2039" i="1"/>
  <c r="Q2039" i="1" s="1"/>
  <c r="I2039" i="1"/>
  <c r="F2039" i="1"/>
  <c r="J2039" i="1" s="1"/>
  <c r="P2038" i="1"/>
  <c r="Q2038" i="1" s="1"/>
  <c r="M2038" i="1"/>
  <c r="I2038" i="1"/>
  <c r="F2038" i="1"/>
  <c r="J2038" i="1" s="1"/>
  <c r="P2037" i="1"/>
  <c r="M2037" i="1"/>
  <c r="Q2037" i="1" s="1"/>
  <c r="J2037" i="1"/>
  <c r="I2037" i="1"/>
  <c r="F2037" i="1"/>
  <c r="P2036" i="1"/>
  <c r="M2036" i="1"/>
  <c r="Q2036" i="1" s="1"/>
  <c r="I2036" i="1"/>
  <c r="F2036" i="1"/>
  <c r="J2036" i="1" s="1"/>
  <c r="P2035" i="1"/>
  <c r="P2051" i="1" s="1"/>
  <c r="M2035" i="1"/>
  <c r="M2051" i="1" s="1"/>
  <c r="I2035" i="1"/>
  <c r="I2051" i="1" s="1"/>
  <c r="F2035" i="1"/>
  <c r="J2035" i="1" s="1"/>
  <c r="J2051" i="1" s="1"/>
  <c r="P2034" i="1"/>
  <c r="Q2034" i="1" s="1"/>
  <c r="M2034" i="1"/>
  <c r="I2034" i="1"/>
  <c r="F2034" i="1"/>
  <c r="J2034" i="1" s="1"/>
  <c r="P2033" i="1"/>
  <c r="M2033" i="1"/>
  <c r="Q2033" i="1" s="1"/>
  <c r="J2033" i="1"/>
  <c r="I2033" i="1"/>
  <c r="F2033" i="1"/>
  <c r="P2032" i="1"/>
  <c r="P2045" i="1" s="1"/>
  <c r="M2032" i="1"/>
  <c r="M2045" i="1" s="1"/>
  <c r="I2032" i="1"/>
  <c r="I2045" i="1" s="1"/>
  <c r="F2032" i="1"/>
  <c r="F2045" i="1" s="1"/>
  <c r="P2024" i="1"/>
  <c r="O2024" i="1"/>
  <c r="L2024" i="1"/>
  <c r="K2024" i="1"/>
  <c r="I2024" i="1"/>
  <c r="H2024" i="1"/>
  <c r="G2024" i="1"/>
  <c r="E2024" i="1"/>
  <c r="D2024" i="1"/>
  <c r="Q2022" i="1"/>
  <c r="N2022" i="1"/>
  <c r="M2022" i="1"/>
  <c r="J2022" i="1"/>
  <c r="F2022" i="1"/>
  <c r="Q2021" i="1"/>
  <c r="M2021" i="1"/>
  <c r="N2021" i="1" s="1"/>
  <c r="J2021" i="1"/>
  <c r="F2021" i="1"/>
  <c r="Q2020" i="1"/>
  <c r="M2020" i="1"/>
  <c r="J2020" i="1"/>
  <c r="N2020" i="1" s="1"/>
  <c r="F2020" i="1"/>
  <c r="P2018" i="1"/>
  <c r="O2018" i="1"/>
  <c r="L2018" i="1"/>
  <c r="K2018" i="1"/>
  <c r="I2018" i="1"/>
  <c r="H2018" i="1"/>
  <c r="G2018" i="1"/>
  <c r="E2018" i="1"/>
  <c r="D2018" i="1"/>
  <c r="Q2016" i="1"/>
  <c r="M2016" i="1"/>
  <c r="N2016" i="1" s="1"/>
  <c r="J2016" i="1"/>
  <c r="F2016" i="1"/>
  <c r="Q2015" i="1"/>
  <c r="M2015" i="1"/>
  <c r="J2015" i="1"/>
  <c r="N2015" i="1" s="1"/>
  <c r="F2015" i="1"/>
  <c r="Q2014" i="1"/>
  <c r="M2014" i="1"/>
  <c r="N2014" i="1" s="1"/>
  <c r="J2014" i="1"/>
  <c r="F2014" i="1"/>
  <c r="Q2013" i="1"/>
  <c r="M2013" i="1"/>
  <c r="J2013" i="1"/>
  <c r="N2013" i="1" s="1"/>
  <c r="F2013" i="1"/>
  <c r="Q2012" i="1"/>
  <c r="M2012" i="1"/>
  <c r="N2012" i="1" s="1"/>
  <c r="J2012" i="1"/>
  <c r="F2012" i="1"/>
  <c r="Q2011" i="1"/>
  <c r="M2011" i="1"/>
  <c r="J2011" i="1"/>
  <c r="N2011" i="1" s="1"/>
  <c r="F2011" i="1"/>
  <c r="Q2010" i="1"/>
  <c r="M2010" i="1"/>
  <c r="J2010" i="1"/>
  <c r="N2010" i="1" s="1"/>
  <c r="F2010" i="1"/>
  <c r="Q2009" i="1"/>
  <c r="N2009" i="1"/>
  <c r="M2009" i="1"/>
  <c r="J2009" i="1"/>
  <c r="F2009" i="1"/>
  <c r="Q2008" i="1"/>
  <c r="Q2024" i="1" s="1"/>
  <c r="M2008" i="1"/>
  <c r="J2008" i="1"/>
  <c r="J2024" i="1" s="1"/>
  <c r="F2008" i="1"/>
  <c r="F2024" i="1" s="1"/>
  <c r="Q2007" i="1"/>
  <c r="N2007" i="1"/>
  <c r="M2007" i="1"/>
  <c r="J2007" i="1"/>
  <c r="F2007" i="1"/>
  <c r="Q2006" i="1"/>
  <c r="M2006" i="1"/>
  <c r="N2006" i="1" s="1"/>
  <c r="J2006" i="1"/>
  <c r="F2006" i="1"/>
  <c r="Q2005" i="1"/>
  <c r="Q2018" i="1" s="1"/>
  <c r="M2005" i="1"/>
  <c r="J2005" i="1"/>
  <c r="J2018" i="1" s="1"/>
  <c r="F2005" i="1"/>
  <c r="F2018" i="1" s="1"/>
  <c r="O1997" i="1"/>
  <c r="N1997" i="1"/>
  <c r="L1997" i="1"/>
  <c r="K1997" i="1"/>
  <c r="H1997" i="1"/>
  <c r="G1997" i="1"/>
  <c r="E1997" i="1"/>
  <c r="D1997" i="1"/>
  <c r="P1995" i="1"/>
  <c r="M1995" i="1"/>
  <c r="Q1995" i="1" s="1"/>
  <c r="J1995" i="1"/>
  <c r="I1995" i="1"/>
  <c r="F1995" i="1"/>
  <c r="Q1994" i="1"/>
  <c r="P1994" i="1"/>
  <c r="M1994" i="1"/>
  <c r="I1994" i="1"/>
  <c r="F1994" i="1"/>
  <c r="J1994" i="1" s="1"/>
  <c r="P1993" i="1"/>
  <c r="M1993" i="1"/>
  <c r="Q1993" i="1" s="1"/>
  <c r="I1993" i="1"/>
  <c r="F1993" i="1"/>
  <c r="J1993" i="1" s="1"/>
  <c r="O1991" i="1"/>
  <c r="N1991" i="1"/>
  <c r="L1991" i="1"/>
  <c r="K1991" i="1"/>
  <c r="H1991" i="1"/>
  <c r="G1991" i="1"/>
  <c r="E1991" i="1"/>
  <c r="D1991" i="1"/>
  <c r="P1989" i="1"/>
  <c r="M1989" i="1"/>
  <c r="Q1989" i="1" s="1"/>
  <c r="J1989" i="1"/>
  <c r="I1989" i="1"/>
  <c r="F1989" i="1"/>
  <c r="Q1988" i="1"/>
  <c r="P1988" i="1"/>
  <c r="M1988" i="1"/>
  <c r="I1988" i="1"/>
  <c r="F1988" i="1"/>
  <c r="J1988" i="1" s="1"/>
  <c r="P1987" i="1"/>
  <c r="M1987" i="1"/>
  <c r="Q1987" i="1" s="1"/>
  <c r="I1987" i="1"/>
  <c r="F1987" i="1"/>
  <c r="J1987" i="1" s="1"/>
  <c r="P1986" i="1"/>
  <c r="Q1986" i="1" s="1"/>
  <c r="M1986" i="1"/>
  <c r="I1986" i="1"/>
  <c r="F1986" i="1"/>
  <c r="P1985" i="1"/>
  <c r="M1985" i="1"/>
  <c r="Q1985" i="1" s="1"/>
  <c r="J1985" i="1"/>
  <c r="I1985" i="1"/>
  <c r="F1985" i="1"/>
  <c r="Q1984" i="1"/>
  <c r="P1984" i="1"/>
  <c r="M1984" i="1"/>
  <c r="I1984" i="1"/>
  <c r="F1984" i="1"/>
  <c r="J1984" i="1" s="1"/>
  <c r="P1983" i="1"/>
  <c r="M1983" i="1"/>
  <c r="Q1983" i="1" s="1"/>
  <c r="I1983" i="1"/>
  <c r="F1983" i="1"/>
  <c r="J1983" i="1" s="1"/>
  <c r="P1982" i="1"/>
  <c r="Q1982" i="1" s="1"/>
  <c r="M1982" i="1"/>
  <c r="I1982" i="1"/>
  <c r="F1982" i="1"/>
  <c r="J1982" i="1" s="1"/>
  <c r="P1981" i="1"/>
  <c r="M1981" i="1"/>
  <c r="J1981" i="1"/>
  <c r="I1981" i="1"/>
  <c r="F1981" i="1"/>
  <c r="F1997" i="1" s="1"/>
  <c r="Q1980" i="1"/>
  <c r="P1980" i="1"/>
  <c r="M1980" i="1"/>
  <c r="I1980" i="1"/>
  <c r="F1980" i="1"/>
  <c r="J1980" i="1" s="1"/>
  <c r="P1979" i="1"/>
  <c r="M1979" i="1"/>
  <c r="Q1979" i="1" s="1"/>
  <c r="I1979" i="1"/>
  <c r="F1979" i="1"/>
  <c r="J1979" i="1" s="1"/>
  <c r="P1978" i="1"/>
  <c r="Q1978" i="1" s="1"/>
  <c r="M1978" i="1"/>
  <c r="I1978" i="1"/>
  <c r="F1978" i="1"/>
  <c r="P1970" i="1"/>
  <c r="O1970" i="1"/>
  <c r="L1970" i="1"/>
  <c r="K1970" i="1"/>
  <c r="I1970" i="1"/>
  <c r="H1970" i="1"/>
  <c r="G1970" i="1"/>
  <c r="E1970" i="1"/>
  <c r="D1970" i="1"/>
  <c r="Q1968" i="1"/>
  <c r="M1968" i="1"/>
  <c r="J1968" i="1"/>
  <c r="N1968" i="1" s="1"/>
  <c r="F1968" i="1"/>
  <c r="Q1967" i="1"/>
  <c r="M1967" i="1"/>
  <c r="J1967" i="1"/>
  <c r="N1967" i="1" s="1"/>
  <c r="F1967" i="1"/>
  <c r="Q1966" i="1"/>
  <c r="M1966" i="1"/>
  <c r="J1966" i="1"/>
  <c r="N1966" i="1" s="1"/>
  <c r="F1966" i="1"/>
  <c r="P1964" i="1"/>
  <c r="O1964" i="1"/>
  <c r="L1964" i="1"/>
  <c r="K1964" i="1"/>
  <c r="I1964" i="1"/>
  <c r="H1964" i="1"/>
  <c r="G1964" i="1"/>
  <c r="E1964" i="1"/>
  <c r="D1964" i="1"/>
  <c r="Q1962" i="1"/>
  <c r="M1962" i="1"/>
  <c r="J1962" i="1"/>
  <c r="N1962" i="1" s="1"/>
  <c r="F1962" i="1"/>
  <c r="Q1961" i="1"/>
  <c r="M1961" i="1"/>
  <c r="J1961" i="1"/>
  <c r="N1961" i="1" s="1"/>
  <c r="F1961" i="1"/>
  <c r="Q1960" i="1"/>
  <c r="N1960" i="1"/>
  <c r="M1960" i="1"/>
  <c r="J1960" i="1"/>
  <c r="F1960" i="1"/>
  <c r="Q1959" i="1"/>
  <c r="N1959" i="1"/>
  <c r="M1959" i="1"/>
  <c r="J1959" i="1"/>
  <c r="F1959" i="1"/>
  <c r="Q1958" i="1"/>
  <c r="M1958" i="1"/>
  <c r="J1958" i="1"/>
  <c r="N1958" i="1" s="1"/>
  <c r="F1958" i="1"/>
  <c r="F1970" i="1" s="1"/>
  <c r="Q1957" i="1"/>
  <c r="M1957" i="1"/>
  <c r="J1957" i="1"/>
  <c r="N1957" i="1" s="1"/>
  <c r="F1957" i="1"/>
  <c r="Q1956" i="1"/>
  <c r="M1956" i="1"/>
  <c r="N1956" i="1" s="1"/>
  <c r="J1956" i="1"/>
  <c r="F1956" i="1"/>
  <c r="Q1955" i="1"/>
  <c r="M1955" i="1"/>
  <c r="J1955" i="1"/>
  <c r="N1955" i="1" s="1"/>
  <c r="F1955" i="1"/>
  <c r="Q1954" i="1"/>
  <c r="Q1970" i="1" s="1"/>
  <c r="M1954" i="1"/>
  <c r="J1954" i="1"/>
  <c r="F1954" i="1"/>
  <c r="Q1953" i="1"/>
  <c r="M1953" i="1"/>
  <c r="M1964" i="1" s="1"/>
  <c r="J1953" i="1"/>
  <c r="N1953" i="1" s="1"/>
  <c r="F1953" i="1"/>
  <c r="Q1952" i="1"/>
  <c r="N1952" i="1"/>
  <c r="M1952" i="1"/>
  <c r="J1952" i="1"/>
  <c r="F1952" i="1"/>
  <c r="Q1951" i="1"/>
  <c r="N1951" i="1"/>
  <c r="M1951" i="1"/>
  <c r="J1951" i="1"/>
  <c r="J1964" i="1" s="1"/>
  <c r="F1951" i="1"/>
  <c r="O1943" i="1"/>
  <c r="N1943" i="1"/>
  <c r="L1943" i="1"/>
  <c r="K1943" i="1"/>
  <c r="H1943" i="1"/>
  <c r="G1943" i="1"/>
  <c r="F1943" i="1"/>
  <c r="E1943" i="1"/>
  <c r="D1943" i="1"/>
  <c r="Q1941" i="1"/>
  <c r="P1941" i="1"/>
  <c r="M1941" i="1"/>
  <c r="I1941" i="1"/>
  <c r="F1941" i="1"/>
  <c r="J1941" i="1" s="1"/>
  <c r="P1940" i="1"/>
  <c r="M1940" i="1"/>
  <c r="Q1940" i="1" s="1"/>
  <c r="I1940" i="1"/>
  <c r="F1940" i="1"/>
  <c r="J1940" i="1" s="1"/>
  <c r="P1939" i="1"/>
  <c r="Q1939" i="1" s="1"/>
  <c r="M1939" i="1"/>
  <c r="I1939" i="1"/>
  <c r="F1939" i="1"/>
  <c r="J1939" i="1" s="1"/>
  <c r="O1937" i="1"/>
  <c r="N1937" i="1"/>
  <c r="L1937" i="1"/>
  <c r="K1937" i="1"/>
  <c r="H1937" i="1"/>
  <c r="G1937" i="1"/>
  <c r="E1937" i="1"/>
  <c r="D1937" i="1"/>
  <c r="Q1935" i="1"/>
  <c r="P1935" i="1"/>
  <c r="M1935" i="1"/>
  <c r="I1935" i="1"/>
  <c r="F1935" i="1"/>
  <c r="J1935" i="1" s="1"/>
  <c r="P1934" i="1"/>
  <c r="M1934" i="1"/>
  <c r="Q1934" i="1" s="1"/>
  <c r="I1934" i="1"/>
  <c r="F1934" i="1"/>
  <c r="J1934" i="1" s="1"/>
  <c r="P1933" i="1"/>
  <c r="Q1933" i="1" s="1"/>
  <c r="M1933" i="1"/>
  <c r="I1933" i="1"/>
  <c r="F1933" i="1"/>
  <c r="J1933" i="1" s="1"/>
  <c r="P1932" i="1"/>
  <c r="M1932" i="1"/>
  <c r="Q1932" i="1" s="1"/>
  <c r="J1932" i="1"/>
  <c r="I1932" i="1"/>
  <c r="F1932" i="1"/>
  <c r="Q1931" i="1"/>
  <c r="P1931" i="1"/>
  <c r="M1931" i="1"/>
  <c r="I1931" i="1"/>
  <c r="F1931" i="1"/>
  <c r="J1931" i="1" s="1"/>
  <c r="P1930" i="1"/>
  <c r="M1930" i="1"/>
  <c r="Q1930" i="1" s="1"/>
  <c r="I1930" i="1"/>
  <c r="F1930" i="1"/>
  <c r="J1930" i="1" s="1"/>
  <c r="P1929" i="1"/>
  <c r="Q1929" i="1" s="1"/>
  <c r="M1929" i="1"/>
  <c r="I1929" i="1"/>
  <c r="F1929" i="1"/>
  <c r="J1929" i="1" s="1"/>
  <c r="P1928" i="1"/>
  <c r="P1943" i="1" s="1"/>
  <c r="M1928" i="1"/>
  <c r="Q1928" i="1" s="1"/>
  <c r="J1928" i="1"/>
  <c r="I1928" i="1"/>
  <c r="F1928" i="1"/>
  <c r="Q1927" i="1"/>
  <c r="P1927" i="1"/>
  <c r="M1927" i="1"/>
  <c r="M1943" i="1" s="1"/>
  <c r="I1927" i="1"/>
  <c r="I1943" i="1" s="1"/>
  <c r="F1927" i="1"/>
  <c r="J1927" i="1" s="1"/>
  <c r="P1926" i="1"/>
  <c r="M1926" i="1"/>
  <c r="Q1926" i="1" s="1"/>
  <c r="I1926" i="1"/>
  <c r="F1926" i="1"/>
  <c r="J1926" i="1" s="1"/>
  <c r="P1925" i="1"/>
  <c r="Q1925" i="1" s="1"/>
  <c r="M1925" i="1"/>
  <c r="I1925" i="1"/>
  <c r="I1937" i="1" s="1"/>
  <c r="F1925" i="1"/>
  <c r="P1924" i="1"/>
  <c r="M1924" i="1"/>
  <c r="M1937" i="1" s="1"/>
  <c r="J1924" i="1"/>
  <c r="I1924" i="1"/>
  <c r="F1924" i="1"/>
  <c r="Q1916" i="1"/>
  <c r="P1916" i="1"/>
  <c r="O1916" i="1"/>
  <c r="L1916" i="1"/>
  <c r="K1916" i="1"/>
  <c r="I1916" i="1"/>
  <c r="H1916" i="1"/>
  <c r="G1916" i="1"/>
  <c r="E1916" i="1"/>
  <c r="D1916" i="1"/>
  <c r="Q1914" i="1"/>
  <c r="M1914" i="1"/>
  <c r="J1914" i="1"/>
  <c r="N1914" i="1" s="1"/>
  <c r="F1914" i="1"/>
  <c r="Q1913" i="1"/>
  <c r="M1913" i="1"/>
  <c r="N1913" i="1" s="1"/>
  <c r="J1913" i="1"/>
  <c r="F1913" i="1"/>
  <c r="Q1912" i="1"/>
  <c r="M1912" i="1"/>
  <c r="J1912" i="1"/>
  <c r="N1912" i="1" s="1"/>
  <c r="F1912" i="1"/>
  <c r="P1910" i="1"/>
  <c r="O1910" i="1"/>
  <c r="L1910" i="1"/>
  <c r="K1910" i="1"/>
  <c r="I1910" i="1"/>
  <c r="H1910" i="1"/>
  <c r="G1910" i="1"/>
  <c r="E1910" i="1"/>
  <c r="D1910" i="1"/>
  <c r="Q1908" i="1"/>
  <c r="M1908" i="1"/>
  <c r="N1908" i="1" s="1"/>
  <c r="J1908" i="1"/>
  <c r="F1908" i="1"/>
  <c r="Q1907" i="1"/>
  <c r="M1907" i="1"/>
  <c r="J1907" i="1"/>
  <c r="N1907" i="1" s="1"/>
  <c r="F1907" i="1"/>
  <c r="Q1906" i="1"/>
  <c r="M1906" i="1"/>
  <c r="J1906" i="1"/>
  <c r="N1906" i="1" s="1"/>
  <c r="F1906" i="1"/>
  <c r="Q1905" i="1"/>
  <c r="M1905" i="1"/>
  <c r="J1905" i="1"/>
  <c r="N1905" i="1" s="1"/>
  <c r="F1905" i="1"/>
  <c r="Q1904" i="1"/>
  <c r="N1904" i="1"/>
  <c r="M1904" i="1"/>
  <c r="J1904" i="1"/>
  <c r="F1904" i="1"/>
  <c r="Q1903" i="1"/>
  <c r="N1903" i="1"/>
  <c r="M1903" i="1"/>
  <c r="J1903" i="1"/>
  <c r="F1903" i="1"/>
  <c r="Q1902" i="1"/>
  <c r="M1902" i="1"/>
  <c r="J1902" i="1"/>
  <c r="N1902" i="1" s="1"/>
  <c r="F1902" i="1"/>
  <c r="F1916" i="1" s="1"/>
  <c r="Q1901" i="1"/>
  <c r="M1901" i="1"/>
  <c r="J1901" i="1"/>
  <c r="F1901" i="1"/>
  <c r="Q1900" i="1"/>
  <c r="M1900" i="1"/>
  <c r="J1900" i="1"/>
  <c r="F1900" i="1"/>
  <c r="Q1899" i="1"/>
  <c r="M1899" i="1"/>
  <c r="J1899" i="1"/>
  <c r="N1899" i="1" s="1"/>
  <c r="F1899" i="1"/>
  <c r="Q1898" i="1"/>
  <c r="Q1910" i="1" s="1"/>
  <c r="M1898" i="1"/>
  <c r="J1898" i="1"/>
  <c r="N1898" i="1" s="1"/>
  <c r="F1898" i="1"/>
  <c r="Q1897" i="1"/>
  <c r="M1897" i="1"/>
  <c r="M1910" i="1" s="1"/>
  <c r="J1897" i="1"/>
  <c r="F1897" i="1"/>
  <c r="O1889" i="1"/>
  <c r="N1889" i="1"/>
  <c r="L1889" i="1"/>
  <c r="K1889" i="1"/>
  <c r="I1889" i="1"/>
  <c r="H1889" i="1"/>
  <c r="G1889" i="1"/>
  <c r="E1889" i="1"/>
  <c r="D1889" i="1"/>
  <c r="P1887" i="1"/>
  <c r="M1887" i="1"/>
  <c r="Q1887" i="1" s="1"/>
  <c r="I1887" i="1"/>
  <c r="F1887" i="1"/>
  <c r="J1887" i="1" s="1"/>
  <c r="P1886" i="1"/>
  <c r="Q1886" i="1" s="1"/>
  <c r="M1886" i="1"/>
  <c r="I1886" i="1"/>
  <c r="F1886" i="1"/>
  <c r="P1885" i="1"/>
  <c r="M1885" i="1"/>
  <c r="Q1885" i="1" s="1"/>
  <c r="J1885" i="1"/>
  <c r="I1885" i="1"/>
  <c r="F1885" i="1"/>
  <c r="O1883" i="1"/>
  <c r="N1883" i="1"/>
  <c r="L1883" i="1"/>
  <c r="K1883" i="1"/>
  <c r="I1883" i="1"/>
  <c r="H1883" i="1"/>
  <c r="G1883" i="1"/>
  <c r="E1883" i="1"/>
  <c r="D1883" i="1"/>
  <c r="P1881" i="1"/>
  <c r="M1881" i="1"/>
  <c r="Q1881" i="1" s="1"/>
  <c r="I1881" i="1"/>
  <c r="F1881" i="1"/>
  <c r="J1881" i="1" s="1"/>
  <c r="P1880" i="1"/>
  <c r="Q1880" i="1" s="1"/>
  <c r="M1880" i="1"/>
  <c r="I1880" i="1"/>
  <c r="F1880" i="1"/>
  <c r="J1880" i="1" s="1"/>
  <c r="P1879" i="1"/>
  <c r="M1879" i="1"/>
  <c r="Q1879" i="1" s="1"/>
  <c r="J1879" i="1"/>
  <c r="I1879" i="1"/>
  <c r="F1879" i="1"/>
  <c r="Q1878" i="1"/>
  <c r="P1878" i="1"/>
  <c r="M1878" i="1"/>
  <c r="I1878" i="1"/>
  <c r="F1878" i="1"/>
  <c r="J1878" i="1" s="1"/>
  <c r="P1877" i="1"/>
  <c r="M1877" i="1"/>
  <c r="Q1877" i="1" s="1"/>
  <c r="I1877" i="1"/>
  <c r="F1877" i="1"/>
  <c r="J1877" i="1" s="1"/>
  <c r="P1876" i="1"/>
  <c r="Q1876" i="1" s="1"/>
  <c r="M1876" i="1"/>
  <c r="I1876" i="1"/>
  <c r="F1876" i="1"/>
  <c r="J1876" i="1" s="1"/>
  <c r="P1875" i="1"/>
  <c r="M1875" i="1"/>
  <c r="Q1875" i="1" s="1"/>
  <c r="J1875" i="1"/>
  <c r="I1875" i="1"/>
  <c r="F1875" i="1"/>
  <c r="Q1874" i="1"/>
  <c r="P1874" i="1"/>
  <c r="M1874" i="1"/>
  <c r="I1874" i="1"/>
  <c r="F1874" i="1"/>
  <c r="J1874" i="1" s="1"/>
  <c r="P1873" i="1"/>
  <c r="M1873" i="1"/>
  <c r="I1873" i="1"/>
  <c r="F1873" i="1"/>
  <c r="J1873" i="1" s="1"/>
  <c r="P1872" i="1"/>
  <c r="Q1872" i="1" s="1"/>
  <c r="M1872" i="1"/>
  <c r="I1872" i="1"/>
  <c r="F1872" i="1"/>
  <c r="J1872" i="1" s="1"/>
  <c r="P1871" i="1"/>
  <c r="M1871" i="1"/>
  <c r="Q1871" i="1" s="1"/>
  <c r="J1871" i="1"/>
  <c r="I1871" i="1"/>
  <c r="F1871" i="1"/>
  <c r="Q1870" i="1"/>
  <c r="P1870" i="1"/>
  <c r="M1870" i="1"/>
  <c r="I1870" i="1"/>
  <c r="F1870" i="1"/>
  <c r="P1862" i="1"/>
  <c r="O1862" i="1"/>
  <c r="L1862" i="1"/>
  <c r="K1862" i="1"/>
  <c r="I1862" i="1"/>
  <c r="H1862" i="1"/>
  <c r="G1862" i="1"/>
  <c r="E1862" i="1"/>
  <c r="D1862" i="1"/>
  <c r="Q1860" i="1"/>
  <c r="N1860" i="1"/>
  <c r="M1860" i="1"/>
  <c r="J1860" i="1"/>
  <c r="F1860" i="1"/>
  <c r="Q1859" i="1"/>
  <c r="M1859" i="1"/>
  <c r="J1859" i="1"/>
  <c r="N1859" i="1" s="1"/>
  <c r="F1859" i="1"/>
  <c r="Q1858" i="1"/>
  <c r="M1858" i="1"/>
  <c r="J1858" i="1"/>
  <c r="N1858" i="1" s="1"/>
  <c r="F1858" i="1"/>
  <c r="P1856" i="1"/>
  <c r="O1856" i="1"/>
  <c r="L1856" i="1"/>
  <c r="K1856" i="1"/>
  <c r="I1856" i="1"/>
  <c r="H1856" i="1"/>
  <c r="G1856" i="1"/>
  <c r="E1856" i="1"/>
  <c r="D1856" i="1"/>
  <c r="Q1854" i="1"/>
  <c r="M1854" i="1"/>
  <c r="J1854" i="1"/>
  <c r="N1854" i="1" s="1"/>
  <c r="F1854" i="1"/>
  <c r="Q1853" i="1"/>
  <c r="M1853" i="1"/>
  <c r="J1853" i="1"/>
  <c r="N1853" i="1" s="1"/>
  <c r="F1853" i="1"/>
  <c r="Q1852" i="1"/>
  <c r="M1852" i="1"/>
  <c r="N1852" i="1" s="1"/>
  <c r="J1852" i="1"/>
  <c r="F1852" i="1"/>
  <c r="Q1851" i="1"/>
  <c r="M1851" i="1"/>
  <c r="J1851" i="1"/>
  <c r="N1851" i="1" s="1"/>
  <c r="F1851" i="1"/>
  <c r="Q1850" i="1"/>
  <c r="M1850" i="1"/>
  <c r="J1850" i="1"/>
  <c r="N1850" i="1" s="1"/>
  <c r="F1850" i="1"/>
  <c r="Q1849" i="1"/>
  <c r="M1849" i="1"/>
  <c r="J1849" i="1"/>
  <c r="N1849" i="1" s="1"/>
  <c r="F1849" i="1"/>
  <c r="Q1848" i="1"/>
  <c r="N1848" i="1"/>
  <c r="M1848" i="1"/>
  <c r="J1848" i="1"/>
  <c r="F1848" i="1"/>
  <c r="Q1847" i="1"/>
  <c r="N1847" i="1"/>
  <c r="M1847" i="1"/>
  <c r="J1847" i="1"/>
  <c r="F1847" i="1"/>
  <c r="Q1846" i="1"/>
  <c r="M1846" i="1"/>
  <c r="J1846" i="1"/>
  <c r="N1846" i="1" s="1"/>
  <c r="F1846" i="1"/>
  <c r="Q1845" i="1"/>
  <c r="M1845" i="1"/>
  <c r="J1845" i="1"/>
  <c r="F1845" i="1"/>
  <c r="Q1844" i="1"/>
  <c r="M1844" i="1"/>
  <c r="N1844" i="1" s="1"/>
  <c r="J1844" i="1"/>
  <c r="F1844" i="1"/>
  <c r="Q1843" i="1"/>
  <c r="Q1856" i="1" s="1"/>
  <c r="M1843" i="1"/>
  <c r="J1843" i="1"/>
  <c r="N1843" i="1" s="1"/>
  <c r="F1843" i="1"/>
  <c r="F1856" i="1" s="1"/>
  <c r="O1835" i="1"/>
  <c r="N1835" i="1"/>
  <c r="L1835" i="1"/>
  <c r="K1835" i="1"/>
  <c r="H1835" i="1"/>
  <c r="G1835" i="1"/>
  <c r="E1835" i="1"/>
  <c r="D1835" i="1"/>
  <c r="P1833" i="1"/>
  <c r="Q1833" i="1" s="1"/>
  <c r="M1833" i="1"/>
  <c r="I1833" i="1"/>
  <c r="F1833" i="1"/>
  <c r="P1832" i="1"/>
  <c r="M1832" i="1"/>
  <c r="Q1832" i="1" s="1"/>
  <c r="J1832" i="1"/>
  <c r="I1832" i="1"/>
  <c r="F1832" i="1"/>
  <c r="Q1831" i="1"/>
  <c r="P1831" i="1"/>
  <c r="M1831" i="1"/>
  <c r="I1831" i="1"/>
  <c r="F1831" i="1"/>
  <c r="J1831" i="1" s="1"/>
  <c r="O1829" i="1"/>
  <c r="N1829" i="1"/>
  <c r="L1829" i="1"/>
  <c r="K1829" i="1"/>
  <c r="H1829" i="1"/>
  <c r="G1829" i="1"/>
  <c r="E1829" i="1"/>
  <c r="D1829" i="1"/>
  <c r="P1827" i="1"/>
  <c r="Q1827" i="1" s="1"/>
  <c r="M1827" i="1"/>
  <c r="I1827" i="1"/>
  <c r="F1827" i="1"/>
  <c r="J1827" i="1" s="1"/>
  <c r="P1826" i="1"/>
  <c r="M1826" i="1"/>
  <c r="Q1826" i="1" s="1"/>
  <c r="J1826" i="1"/>
  <c r="I1826" i="1"/>
  <c r="F1826" i="1"/>
  <c r="Q1825" i="1"/>
  <c r="P1825" i="1"/>
  <c r="M1825" i="1"/>
  <c r="I1825" i="1"/>
  <c r="F1825" i="1"/>
  <c r="J1825" i="1" s="1"/>
  <c r="P1824" i="1"/>
  <c r="M1824" i="1"/>
  <c r="Q1824" i="1" s="1"/>
  <c r="I1824" i="1"/>
  <c r="F1824" i="1"/>
  <c r="J1824" i="1" s="1"/>
  <c r="P1823" i="1"/>
  <c r="Q1823" i="1" s="1"/>
  <c r="M1823" i="1"/>
  <c r="I1823" i="1"/>
  <c r="F1823" i="1"/>
  <c r="P1822" i="1"/>
  <c r="M1822" i="1"/>
  <c r="Q1822" i="1" s="1"/>
  <c r="J1822" i="1"/>
  <c r="I1822" i="1"/>
  <c r="F1822" i="1"/>
  <c r="Q1821" i="1"/>
  <c r="P1821" i="1"/>
  <c r="M1821" i="1"/>
  <c r="I1821" i="1"/>
  <c r="F1821" i="1"/>
  <c r="J1821" i="1" s="1"/>
  <c r="P1820" i="1"/>
  <c r="M1820" i="1"/>
  <c r="I1820" i="1"/>
  <c r="F1820" i="1"/>
  <c r="J1820" i="1" s="1"/>
  <c r="P1819" i="1"/>
  <c r="M1819" i="1"/>
  <c r="I1819" i="1"/>
  <c r="F1819" i="1"/>
  <c r="P1818" i="1"/>
  <c r="M1818" i="1"/>
  <c r="Q1818" i="1" s="1"/>
  <c r="J1818" i="1"/>
  <c r="I1818" i="1"/>
  <c r="F1818" i="1"/>
  <c r="Q1817" i="1"/>
  <c r="P1817" i="1"/>
  <c r="M1817" i="1"/>
  <c r="I1817" i="1"/>
  <c r="F1817" i="1"/>
  <c r="J1817" i="1" s="1"/>
  <c r="P1816" i="1"/>
  <c r="P1829" i="1" s="1"/>
  <c r="M1816" i="1"/>
  <c r="I1816" i="1"/>
  <c r="F1816" i="1"/>
  <c r="P1808" i="1"/>
  <c r="O1808" i="1"/>
  <c r="L1808" i="1"/>
  <c r="K1808" i="1"/>
  <c r="I1808" i="1"/>
  <c r="H1808" i="1"/>
  <c r="G1808" i="1"/>
  <c r="E1808" i="1"/>
  <c r="D1808" i="1"/>
  <c r="Q1806" i="1"/>
  <c r="M1806" i="1"/>
  <c r="J1806" i="1"/>
  <c r="N1806" i="1" s="1"/>
  <c r="F1806" i="1"/>
  <c r="Q1805" i="1"/>
  <c r="N1805" i="1"/>
  <c r="M1805" i="1"/>
  <c r="J1805" i="1"/>
  <c r="F1805" i="1"/>
  <c r="Q1804" i="1"/>
  <c r="N1804" i="1"/>
  <c r="M1804" i="1"/>
  <c r="J1804" i="1"/>
  <c r="F1804" i="1"/>
  <c r="P1802" i="1"/>
  <c r="O1802" i="1"/>
  <c r="L1802" i="1"/>
  <c r="K1802" i="1"/>
  <c r="J1802" i="1"/>
  <c r="I1802" i="1"/>
  <c r="H1802" i="1"/>
  <c r="G1802" i="1"/>
  <c r="E1802" i="1"/>
  <c r="D1802" i="1"/>
  <c r="Q1800" i="1"/>
  <c r="N1800" i="1"/>
  <c r="M1800" i="1"/>
  <c r="J1800" i="1"/>
  <c r="F1800" i="1"/>
  <c r="Q1799" i="1"/>
  <c r="N1799" i="1"/>
  <c r="M1799" i="1"/>
  <c r="J1799" i="1"/>
  <c r="F1799" i="1"/>
  <c r="Q1798" i="1"/>
  <c r="M1798" i="1"/>
  <c r="J1798" i="1"/>
  <c r="N1798" i="1" s="1"/>
  <c r="F1798" i="1"/>
  <c r="Q1797" i="1"/>
  <c r="M1797" i="1"/>
  <c r="N1797" i="1" s="1"/>
  <c r="J1797" i="1"/>
  <c r="F1797" i="1"/>
  <c r="Q1796" i="1"/>
  <c r="M1796" i="1"/>
  <c r="N1796" i="1" s="1"/>
  <c r="J1796" i="1"/>
  <c r="F1796" i="1"/>
  <c r="Q1795" i="1"/>
  <c r="M1795" i="1"/>
  <c r="J1795" i="1"/>
  <c r="N1795" i="1" s="1"/>
  <c r="F1795" i="1"/>
  <c r="Q1794" i="1"/>
  <c r="Q1808" i="1" s="1"/>
  <c r="M1794" i="1"/>
  <c r="J1794" i="1"/>
  <c r="N1794" i="1" s="1"/>
  <c r="F1794" i="1"/>
  <c r="Q1793" i="1"/>
  <c r="M1793" i="1"/>
  <c r="J1793" i="1"/>
  <c r="F1793" i="1"/>
  <c r="Q1792" i="1"/>
  <c r="N1792" i="1"/>
  <c r="M1792" i="1"/>
  <c r="J1792" i="1"/>
  <c r="F1792" i="1"/>
  <c r="Q1791" i="1"/>
  <c r="N1791" i="1"/>
  <c r="M1791" i="1"/>
  <c r="J1791" i="1"/>
  <c r="F1791" i="1"/>
  <c r="Q1790" i="1"/>
  <c r="M1790" i="1"/>
  <c r="J1790" i="1"/>
  <c r="N1790" i="1" s="1"/>
  <c r="F1790" i="1"/>
  <c r="Q1789" i="1"/>
  <c r="M1789" i="1"/>
  <c r="N1789" i="1" s="1"/>
  <c r="J1789" i="1"/>
  <c r="F1789" i="1"/>
  <c r="O1781" i="1"/>
  <c r="N1781" i="1"/>
  <c r="L1781" i="1"/>
  <c r="K1781" i="1"/>
  <c r="H1781" i="1"/>
  <c r="H4697" i="1" s="1"/>
  <c r="G1781" i="1"/>
  <c r="E1781" i="1"/>
  <c r="D1781" i="1"/>
  <c r="P1779" i="1"/>
  <c r="M1779" i="1"/>
  <c r="J1779" i="1"/>
  <c r="I1779" i="1"/>
  <c r="F1779" i="1"/>
  <c r="Q1778" i="1"/>
  <c r="P1778" i="1"/>
  <c r="M1778" i="1"/>
  <c r="I1778" i="1"/>
  <c r="F1778" i="1"/>
  <c r="P1777" i="1"/>
  <c r="M1777" i="1"/>
  <c r="I1777" i="1"/>
  <c r="F1777" i="1"/>
  <c r="O1775" i="1"/>
  <c r="N1775" i="1"/>
  <c r="L1775" i="1"/>
  <c r="K1775" i="1"/>
  <c r="H1775" i="1"/>
  <c r="H4691" i="1" s="1"/>
  <c r="G1775" i="1"/>
  <c r="E1775" i="1"/>
  <c r="D1775" i="1"/>
  <c r="P1773" i="1"/>
  <c r="M1773" i="1"/>
  <c r="J1773" i="1"/>
  <c r="I1773" i="1"/>
  <c r="F1773" i="1"/>
  <c r="Q1772" i="1"/>
  <c r="P1772" i="1"/>
  <c r="M1772" i="1"/>
  <c r="I1772" i="1"/>
  <c r="F1772" i="1"/>
  <c r="P1771" i="1"/>
  <c r="M1771" i="1"/>
  <c r="I1771" i="1"/>
  <c r="F1771" i="1"/>
  <c r="P1770" i="1"/>
  <c r="Q1770" i="1" s="1"/>
  <c r="M1770" i="1"/>
  <c r="I1770" i="1"/>
  <c r="F1770" i="1"/>
  <c r="P1769" i="1"/>
  <c r="M1769" i="1"/>
  <c r="J1769" i="1"/>
  <c r="I1769" i="1"/>
  <c r="F1769" i="1"/>
  <c r="Q1768" i="1"/>
  <c r="P1768" i="1"/>
  <c r="M1768" i="1"/>
  <c r="I1768" i="1"/>
  <c r="F1768" i="1"/>
  <c r="P1767" i="1"/>
  <c r="M1767" i="1"/>
  <c r="I1767" i="1"/>
  <c r="F1767" i="1"/>
  <c r="P1766" i="1"/>
  <c r="Q1766" i="1" s="1"/>
  <c r="M1766" i="1"/>
  <c r="I1766" i="1"/>
  <c r="F1766" i="1"/>
  <c r="P1765" i="1"/>
  <c r="M1765" i="1"/>
  <c r="J1765" i="1"/>
  <c r="I1765" i="1"/>
  <c r="F1765" i="1"/>
  <c r="Q1764" i="1"/>
  <c r="P1764" i="1"/>
  <c r="M1764" i="1"/>
  <c r="I1764" i="1"/>
  <c r="F1764" i="1"/>
  <c r="P1763" i="1"/>
  <c r="M1763" i="1"/>
  <c r="M1775" i="1" s="1"/>
  <c r="I1763" i="1"/>
  <c r="F1763" i="1"/>
  <c r="P1762" i="1"/>
  <c r="Q1762" i="1" s="1"/>
  <c r="M1762" i="1"/>
  <c r="I1762" i="1"/>
  <c r="F1762" i="1"/>
  <c r="P1754" i="1"/>
  <c r="O1754" i="1"/>
  <c r="L1754" i="1"/>
  <c r="K1754" i="1"/>
  <c r="K4670" i="1" s="1"/>
  <c r="I1754" i="1"/>
  <c r="H1754" i="1"/>
  <c r="G1754" i="1"/>
  <c r="E1754" i="1"/>
  <c r="D1754" i="1"/>
  <c r="Q1752" i="1"/>
  <c r="Q4668" i="1" s="1"/>
  <c r="M1752" i="1"/>
  <c r="J1752" i="1"/>
  <c r="F1752" i="1"/>
  <c r="Q1751" i="1"/>
  <c r="M1751" i="1"/>
  <c r="J1751" i="1"/>
  <c r="F1751" i="1"/>
  <c r="Q1750" i="1"/>
  <c r="M1750" i="1"/>
  <c r="J1750" i="1"/>
  <c r="F1750" i="1"/>
  <c r="P1748" i="1"/>
  <c r="O1748" i="1"/>
  <c r="L1748" i="1"/>
  <c r="K1748" i="1"/>
  <c r="I1748" i="1"/>
  <c r="H1748" i="1"/>
  <c r="H4664" i="1" s="1"/>
  <c r="G1748" i="1"/>
  <c r="E1748" i="1"/>
  <c r="D1748" i="1"/>
  <c r="Q1746" i="1"/>
  <c r="M1746" i="1"/>
  <c r="J1746" i="1"/>
  <c r="F1746" i="1"/>
  <c r="Q1745" i="1"/>
  <c r="M1745" i="1"/>
  <c r="J1745" i="1"/>
  <c r="F1745" i="1"/>
  <c r="Q1744" i="1"/>
  <c r="N1744" i="1"/>
  <c r="M1744" i="1"/>
  <c r="J1744" i="1"/>
  <c r="F1744" i="1"/>
  <c r="Q1743" i="1"/>
  <c r="N1743" i="1"/>
  <c r="N4659" i="1" s="1"/>
  <c r="M1743" i="1"/>
  <c r="J1743" i="1"/>
  <c r="F1743" i="1"/>
  <c r="F4659" i="1" s="1"/>
  <c r="Q1742" i="1"/>
  <c r="M1742" i="1"/>
  <c r="J1742" i="1"/>
  <c r="F1742" i="1"/>
  <c r="F4658" i="1" s="1"/>
  <c r="Q1741" i="1"/>
  <c r="M1741" i="1"/>
  <c r="J1741" i="1"/>
  <c r="F1741" i="1"/>
  <c r="Q1740" i="1"/>
  <c r="M1740" i="1"/>
  <c r="J1740" i="1"/>
  <c r="F1740" i="1"/>
  <c r="Q1739" i="1"/>
  <c r="Q4655" i="1" s="1"/>
  <c r="M1739" i="1"/>
  <c r="J1739" i="1"/>
  <c r="F1739" i="1"/>
  <c r="Q1738" i="1"/>
  <c r="M1738" i="1"/>
  <c r="J1738" i="1"/>
  <c r="F1738" i="1"/>
  <c r="Q1737" i="1"/>
  <c r="M1737" i="1"/>
  <c r="J1737" i="1"/>
  <c r="F1737" i="1"/>
  <c r="Q1736" i="1"/>
  <c r="N1736" i="1"/>
  <c r="M1736" i="1"/>
  <c r="J1736" i="1"/>
  <c r="F1736" i="1"/>
  <c r="Q1735" i="1"/>
  <c r="N1735" i="1"/>
  <c r="M1735" i="1"/>
  <c r="J1735" i="1"/>
  <c r="F1735" i="1"/>
  <c r="Q1671" i="1"/>
  <c r="O1671" i="1"/>
  <c r="N1671" i="1"/>
  <c r="P1671" i="1" s="1"/>
  <c r="L1671" i="1"/>
  <c r="K1671" i="1"/>
  <c r="M1671" i="1" s="1"/>
  <c r="I1671" i="1"/>
  <c r="H1671" i="1"/>
  <c r="G1671" i="1"/>
  <c r="F1671" i="1"/>
  <c r="J1671" i="1" s="1"/>
  <c r="E1671" i="1"/>
  <c r="D1671" i="1"/>
  <c r="O1670" i="1"/>
  <c r="P1670" i="1" s="1"/>
  <c r="N1670" i="1"/>
  <c r="L1670" i="1"/>
  <c r="K1670" i="1"/>
  <c r="H1670" i="1"/>
  <c r="G1670" i="1"/>
  <c r="I1670" i="1" s="1"/>
  <c r="E1670" i="1"/>
  <c r="D1670" i="1"/>
  <c r="F1670" i="1" s="1"/>
  <c r="O1669" i="1"/>
  <c r="N1669" i="1"/>
  <c r="P1669" i="1" s="1"/>
  <c r="M1669" i="1"/>
  <c r="Q1669" i="1" s="1"/>
  <c r="L1669" i="1"/>
  <c r="K1669" i="1"/>
  <c r="J1669" i="1"/>
  <c r="H1669" i="1"/>
  <c r="G1669" i="1"/>
  <c r="I1669" i="1" s="1"/>
  <c r="E1669" i="1"/>
  <c r="F1669" i="1" s="1"/>
  <c r="D1669" i="1"/>
  <c r="Q1665" i="1"/>
  <c r="O1665" i="1"/>
  <c r="N1665" i="1"/>
  <c r="P1665" i="1" s="1"/>
  <c r="L1665" i="1"/>
  <c r="K1665" i="1"/>
  <c r="M1665" i="1" s="1"/>
  <c r="I1665" i="1"/>
  <c r="H1665" i="1"/>
  <c r="G1665" i="1"/>
  <c r="F1665" i="1"/>
  <c r="J1665" i="1" s="1"/>
  <c r="E1665" i="1"/>
  <c r="D1665" i="1"/>
  <c r="O1664" i="1"/>
  <c r="P1664" i="1" s="1"/>
  <c r="N1664" i="1"/>
  <c r="L1664" i="1"/>
  <c r="K1664" i="1"/>
  <c r="H1664" i="1"/>
  <c r="G1664" i="1"/>
  <c r="I1664" i="1" s="1"/>
  <c r="E1664" i="1"/>
  <c r="D1664" i="1"/>
  <c r="F1664" i="1" s="1"/>
  <c r="O1663" i="1"/>
  <c r="N1663" i="1"/>
  <c r="P1663" i="1" s="1"/>
  <c r="M1663" i="1"/>
  <c r="Q1663" i="1" s="1"/>
  <c r="L1663" i="1"/>
  <c r="K1663" i="1"/>
  <c r="H1663" i="1"/>
  <c r="G1663" i="1"/>
  <c r="I1663" i="1" s="1"/>
  <c r="E1663" i="1"/>
  <c r="D1663" i="1"/>
  <c r="P1662" i="1"/>
  <c r="O1662" i="1"/>
  <c r="N1662" i="1"/>
  <c r="L1662" i="1"/>
  <c r="K1662" i="1"/>
  <c r="M1662" i="1" s="1"/>
  <c r="H1662" i="1"/>
  <c r="G1662" i="1"/>
  <c r="I1662" i="1" s="1"/>
  <c r="E1662" i="1"/>
  <c r="D1662" i="1"/>
  <c r="F1662" i="1" s="1"/>
  <c r="O1661" i="1"/>
  <c r="N1661" i="1"/>
  <c r="P1661" i="1" s="1"/>
  <c r="Q1661" i="1" s="1"/>
  <c r="L1661" i="1"/>
  <c r="K1661" i="1"/>
  <c r="M1661" i="1" s="1"/>
  <c r="I1661" i="1"/>
  <c r="H1661" i="1"/>
  <c r="G1661" i="1"/>
  <c r="F1661" i="1"/>
  <c r="E1661" i="1"/>
  <c r="D1661" i="1"/>
  <c r="O1660" i="1"/>
  <c r="N1660" i="1"/>
  <c r="P1660" i="1" s="1"/>
  <c r="L1660" i="1"/>
  <c r="K1660" i="1"/>
  <c r="H1660" i="1"/>
  <c r="G1660" i="1"/>
  <c r="I1660" i="1" s="1"/>
  <c r="E1660" i="1"/>
  <c r="D1660" i="1"/>
  <c r="F1660" i="1" s="1"/>
  <c r="J1660" i="1" s="1"/>
  <c r="O1659" i="1"/>
  <c r="N1659" i="1"/>
  <c r="P1659" i="1" s="1"/>
  <c r="M1659" i="1"/>
  <c r="Q1659" i="1" s="1"/>
  <c r="L1659" i="1"/>
  <c r="K1659" i="1"/>
  <c r="H1659" i="1"/>
  <c r="G1659" i="1"/>
  <c r="I1659" i="1" s="1"/>
  <c r="J1659" i="1" s="1"/>
  <c r="E1659" i="1"/>
  <c r="D1659" i="1"/>
  <c r="F1659" i="1" s="1"/>
  <c r="P1658" i="1"/>
  <c r="O1658" i="1"/>
  <c r="N1658" i="1"/>
  <c r="L1658" i="1"/>
  <c r="K1658" i="1"/>
  <c r="M1658" i="1" s="1"/>
  <c r="H1658" i="1"/>
  <c r="H1673" i="1" s="1"/>
  <c r="G1658" i="1"/>
  <c r="E1658" i="1"/>
  <c r="D1658" i="1"/>
  <c r="F1658" i="1" s="1"/>
  <c r="O1657" i="1"/>
  <c r="N1657" i="1"/>
  <c r="L1657" i="1"/>
  <c r="K1657" i="1"/>
  <c r="M1657" i="1" s="1"/>
  <c r="I1657" i="1"/>
  <c r="H1657" i="1"/>
  <c r="G1657" i="1"/>
  <c r="F1657" i="1"/>
  <c r="E1657" i="1"/>
  <c r="D1657" i="1"/>
  <c r="O1656" i="1"/>
  <c r="N1656" i="1"/>
  <c r="P1656" i="1" s="1"/>
  <c r="L1656" i="1"/>
  <c r="K1656" i="1"/>
  <c r="M1656" i="1" s="1"/>
  <c r="H1656" i="1"/>
  <c r="G1656" i="1"/>
  <c r="I1656" i="1" s="1"/>
  <c r="E1656" i="1"/>
  <c r="D1656" i="1"/>
  <c r="F1656" i="1" s="1"/>
  <c r="J1656" i="1" s="1"/>
  <c r="O1655" i="1"/>
  <c r="N1655" i="1"/>
  <c r="P1655" i="1" s="1"/>
  <c r="M1655" i="1"/>
  <c r="L1655" i="1"/>
  <c r="K1655" i="1"/>
  <c r="I1655" i="1"/>
  <c r="H1655" i="1"/>
  <c r="G1655" i="1"/>
  <c r="E1655" i="1"/>
  <c r="D1655" i="1"/>
  <c r="P1654" i="1"/>
  <c r="O1654" i="1"/>
  <c r="N1654" i="1"/>
  <c r="L1654" i="1"/>
  <c r="K1654" i="1"/>
  <c r="M1654" i="1" s="1"/>
  <c r="Q1654" i="1" s="1"/>
  <c r="H1654" i="1"/>
  <c r="G1654" i="1"/>
  <c r="I1654" i="1" s="1"/>
  <c r="E1654" i="1"/>
  <c r="D1654" i="1"/>
  <c r="F1654" i="1" s="1"/>
  <c r="P1644" i="1"/>
  <c r="O1644" i="1"/>
  <c r="Q1644" i="1" s="1"/>
  <c r="L1644" i="1"/>
  <c r="K1644" i="1"/>
  <c r="M1644" i="1" s="1"/>
  <c r="I1644" i="1"/>
  <c r="H1644" i="1"/>
  <c r="G1644" i="1"/>
  <c r="J1644" i="1" s="1"/>
  <c r="N1644" i="1" s="1"/>
  <c r="E1644" i="1"/>
  <c r="D1644" i="1"/>
  <c r="F1644" i="1" s="1"/>
  <c r="P1643" i="1"/>
  <c r="Q1643" i="1" s="1"/>
  <c r="O1643" i="1"/>
  <c r="M1643" i="1"/>
  <c r="L1643" i="1"/>
  <c r="K1643" i="1"/>
  <c r="J1643" i="1"/>
  <c r="N1643" i="1" s="1"/>
  <c r="I1643" i="1"/>
  <c r="H1643" i="1"/>
  <c r="G1643" i="1"/>
  <c r="E1643" i="1"/>
  <c r="D1643" i="1"/>
  <c r="F1643" i="1" s="1"/>
  <c r="P1642" i="1"/>
  <c r="O1642" i="1"/>
  <c r="L1642" i="1"/>
  <c r="K1642" i="1"/>
  <c r="M1642" i="1" s="1"/>
  <c r="I1642" i="1"/>
  <c r="H1642" i="1"/>
  <c r="G1642" i="1"/>
  <c r="E1642" i="1"/>
  <c r="D1642" i="1"/>
  <c r="F1642" i="1" s="1"/>
  <c r="P1638" i="1"/>
  <c r="O1638" i="1"/>
  <c r="Q1638" i="1" s="1"/>
  <c r="L1638" i="1"/>
  <c r="K1638" i="1"/>
  <c r="M1638" i="1" s="1"/>
  <c r="I1638" i="1"/>
  <c r="H1638" i="1"/>
  <c r="G1638" i="1"/>
  <c r="J1638" i="1" s="1"/>
  <c r="E1638" i="1"/>
  <c r="D1638" i="1"/>
  <c r="F1638" i="1" s="1"/>
  <c r="P1637" i="1"/>
  <c r="O1637" i="1"/>
  <c r="Q1637" i="1" s="1"/>
  <c r="M1637" i="1"/>
  <c r="L1637" i="1"/>
  <c r="K1637" i="1"/>
  <c r="J1637" i="1"/>
  <c r="I1637" i="1"/>
  <c r="H1637" i="1"/>
  <c r="G1637" i="1"/>
  <c r="E1637" i="1"/>
  <c r="D1637" i="1"/>
  <c r="F1637" i="1" s="1"/>
  <c r="P1636" i="1"/>
  <c r="O1636" i="1"/>
  <c r="Q1636" i="1" s="1"/>
  <c r="L1636" i="1"/>
  <c r="K1636" i="1"/>
  <c r="M1636" i="1" s="1"/>
  <c r="I1636" i="1"/>
  <c r="H1636" i="1"/>
  <c r="G1636" i="1"/>
  <c r="J1636" i="1" s="1"/>
  <c r="E1636" i="1"/>
  <c r="D1636" i="1"/>
  <c r="F1636" i="1" s="1"/>
  <c r="Q1635" i="1"/>
  <c r="P1635" i="1"/>
  <c r="O1635" i="1"/>
  <c r="L1635" i="1"/>
  <c r="K1635" i="1"/>
  <c r="M1635" i="1" s="1"/>
  <c r="I1635" i="1"/>
  <c r="I1646" i="1" s="1"/>
  <c r="H1635" i="1"/>
  <c r="G1635" i="1"/>
  <c r="F1635" i="1"/>
  <c r="E1635" i="1"/>
  <c r="D1635" i="1"/>
  <c r="P1634" i="1"/>
  <c r="O1634" i="1"/>
  <c r="Q1634" i="1" s="1"/>
  <c r="L1634" i="1"/>
  <c r="K1634" i="1"/>
  <c r="I1634" i="1"/>
  <c r="H1634" i="1"/>
  <c r="G1634" i="1"/>
  <c r="J1634" i="1" s="1"/>
  <c r="E1634" i="1"/>
  <c r="D1634" i="1"/>
  <c r="F1634" i="1" s="1"/>
  <c r="P1633" i="1"/>
  <c r="O1633" i="1"/>
  <c r="Q1633" i="1" s="1"/>
  <c r="M1633" i="1"/>
  <c r="L1633" i="1"/>
  <c r="K1633" i="1"/>
  <c r="J1633" i="1"/>
  <c r="N1633" i="1" s="1"/>
  <c r="I1633" i="1"/>
  <c r="H1633" i="1"/>
  <c r="G1633" i="1"/>
  <c r="E1633" i="1"/>
  <c r="D1633" i="1"/>
  <c r="P1632" i="1"/>
  <c r="O1632" i="1"/>
  <c r="L1632" i="1"/>
  <c r="K1632" i="1"/>
  <c r="M1632" i="1" s="1"/>
  <c r="I1632" i="1"/>
  <c r="H1632" i="1"/>
  <c r="G1632" i="1"/>
  <c r="J1632" i="1" s="1"/>
  <c r="E1632" i="1"/>
  <c r="D1632" i="1"/>
  <c r="F1632" i="1" s="1"/>
  <c r="Q1631" i="1"/>
  <c r="P1631" i="1"/>
  <c r="O1631" i="1"/>
  <c r="L1631" i="1"/>
  <c r="K1631" i="1"/>
  <c r="M1631" i="1" s="1"/>
  <c r="I1631" i="1"/>
  <c r="H1631" i="1"/>
  <c r="G1631" i="1"/>
  <c r="J1631" i="1" s="1"/>
  <c r="N1631" i="1" s="1"/>
  <c r="F1631" i="1"/>
  <c r="E1631" i="1"/>
  <c r="D1631" i="1"/>
  <c r="P1630" i="1"/>
  <c r="O1630" i="1"/>
  <c r="L1630" i="1"/>
  <c r="K1630" i="1"/>
  <c r="M1630" i="1" s="1"/>
  <c r="I1630" i="1"/>
  <c r="H1630" i="1"/>
  <c r="G1630" i="1"/>
  <c r="E1630" i="1"/>
  <c r="D1630" i="1"/>
  <c r="P1629" i="1"/>
  <c r="O1629" i="1"/>
  <c r="Q1629" i="1" s="1"/>
  <c r="M1629" i="1"/>
  <c r="L1629" i="1"/>
  <c r="K1629" i="1"/>
  <c r="J1629" i="1"/>
  <c r="N1629" i="1" s="1"/>
  <c r="I1629" i="1"/>
  <c r="H1629" i="1"/>
  <c r="G1629" i="1"/>
  <c r="E1629" i="1"/>
  <c r="D1629" i="1"/>
  <c r="F1629" i="1" s="1"/>
  <c r="P1628" i="1"/>
  <c r="O1628" i="1"/>
  <c r="Q1628" i="1" s="1"/>
  <c r="L1628" i="1"/>
  <c r="K1628" i="1"/>
  <c r="M1628" i="1" s="1"/>
  <c r="I1628" i="1"/>
  <c r="H1628" i="1"/>
  <c r="G1628" i="1"/>
  <c r="E1628" i="1"/>
  <c r="D1628" i="1"/>
  <c r="F1628" i="1" s="1"/>
  <c r="Q1627" i="1"/>
  <c r="P1627" i="1"/>
  <c r="P1640" i="1" s="1"/>
  <c r="O1627" i="1"/>
  <c r="L1627" i="1"/>
  <c r="L1640" i="1" s="1"/>
  <c r="K1627" i="1"/>
  <c r="M1627" i="1" s="1"/>
  <c r="I1627" i="1"/>
  <c r="I1640" i="1" s="1"/>
  <c r="H1627" i="1"/>
  <c r="G1627" i="1"/>
  <c r="F1627" i="1"/>
  <c r="E1627" i="1"/>
  <c r="D1627" i="1"/>
  <c r="P1619" i="1"/>
  <c r="O1619" i="1"/>
  <c r="N1619" i="1"/>
  <c r="L1619" i="1"/>
  <c r="K1619" i="1"/>
  <c r="H1619" i="1"/>
  <c r="G1619" i="1"/>
  <c r="E1619" i="1"/>
  <c r="D1619" i="1"/>
  <c r="P1617" i="1"/>
  <c r="Q1617" i="1" s="1"/>
  <c r="M1617" i="1"/>
  <c r="J1617" i="1"/>
  <c r="I1617" i="1"/>
  <c r="F1617" i="1"/>
  <c r="Q1616" i="1"/>
  <c r="P1616" i="1"/>
  <c r="M1616" i="1"/>
  <c r="I1616" i="1"/>
  <c r="F1616" i="1"/>
  <c r="J1616" i="1" s="1"/>
  <c r="P1615" i="1"/>
  <c r="M1615" i="1"/>
  <c r="Q1615" i="1" s="1"/>
  <c r="J1615" i="1"/>
  <c r="I1615" i="1"/>
  <c r="F1615" i="1"/>
  <c r="O1613" i="1"/>
  <c r="N1613" i="1"/>
  <c r="L1613" i="1"/>
  <c r="K1613" i="1"/>
  <c r="H1613" i="1"/>
  <c r="G1613" i="1"/>
  <c r="E1613" i="1"/>
  <c r="D1613" i="1"/>
  <c r="P1611" i="1"/>
  <c r="Q1611" i="1" s="1"/>
  <c r="M1611" i="1"/>
  <c r="J1611" i="1"/>
  <c r="I1611" i="1"/>
  <c r="F1611" i="1"/>
  <c r="Q1610" i="1"/>
  <c r="P1610" i="1"/>
  <c r="M1610" i="1"/>
  <c r="I1610" i="1"/>
  <c r="F1610" i="1"/>
  <c r="J1610" i="1" s="1"/>
  <c r="P1609" i="1"/>
  <c r="M1609" i="1"/>
  <c r="Q1609" i="1" s="1"/>
  <c r="I1609" i="1"/>
  <c r="F1609" i="1"/>
  <c r="J1609" i="1" s="1"/>
  <c r="P1608" i="1"/>
  <c r="M1608" i="1"/>
  <c r="Q1608" i="1" s="1"/>
  <c r="I1608" i="1"/>
  <c r="J1608" i="1" s="1"/>
  <c r="F1608" i="1"/>
  <c r="P1607" i="1"/>
  <c r="Q1607" i="1" s="1"/>
  <c r="M1607" i="1"/>
  <c r="J1607" i="1"/>
  <c r="I1607" i="1"/>
  <c r="F1607" i="1"/>
  <c r="Q1606" i="1"/>
  <c r="P1606" i="1"/>
  <c r="M1606" i="1"/>
  <c r="I1606" i="1"/>
  <c r="F1606" i="1"/>
  <c r="J1606" i="1" s="1"/>
  <c r="P1605" i="1"/>
  <c r="M1605" i="1"/>
  <c r="Q1605" i="1" s="1"/>
  <c r="I1605" i="1"/>
  <c r="F1605" i="1"/>
  <c r="J1605" i="1" s="1"/>
  <c r="P1604" i="1"/>
  <c r="M1604" i="1"/>
  <c r="Q1604" i="1" s="1"/>
  <c r="I1604" i="1"/>
  <c r="J1604" i="1" s="1"/>
  <c r="F1604" i="1"/>
  <c r="P1603" i="1"/>
  <c r="Q1603" i="1" s="1"/>
  <c r="M1603" i="1"/>
  <c r="J1603" i="1"/>
  <c r="I1603" i="1"/>
  <c r="F1603" i="1"/>
  <c r="Q1602" i="1"/>
  <c r="P1602" i="1"/>
  <c r="M1602" i="1"/>
  <c r="I1602" i="1"/>
  <c r="F1602" i="1"/>
  <c r="J1602" i="1" s="1"/>
  <c r="P1601" i="1"/>
  <c r="M1601" i="1"/>
  <c r="Q1601" i="1" s="1"/>
  <c r="I1601" i="1"/>
  <c r="F1601" i="1"/>
  <c r="J1601" i="1" s="1"/>
  <c r="P1600" i="1"/>
  <c r="P1613" i="1" s="1"/>
  <c r="M1600" i="1"/>
  <c r="I1600" i="1"/>
  <c r="F1600" i="1"/>
  <c r="F1613" i="1" s="1"/>
  <c r="P1592" i="1"/>
  <c r="O1592" i="1"/>
  <c r="L1592" i="1"/>
  <c r="K1592" i="1"/>
  <c r="I1592" i="1"/>
  <c r="H1592" i="1"/>
  <c r="G1592" i="1"/>
  <c r="E1592" i="1"/>
  <c r="D1592" i="1"/>
  <c r="Q1590" i="1"/>
  <c r="M1590" i="1"/>
  <c r="J1590" i="1"/>
  <c r="N1590" i="1" s="1"/>
  <c r="F1590" i="1"/>
  <c r="Q1589" i="1"/>
  <c r="M1589" i="1"/>
  <c r="J1589" i="1"/>
  <c r="N1589" i="1" s="1"/>
  <c r="F1589" i="1"/>
  <c r="Q1588" i="1"/>
  <c r="M1588" i="1"/>
  <c r="J1588" i="1"/>
  <c r="N1588" i="1" s="1"/>
  <c r="F1588" i="1"/>
  <c r="P1586" i="1"/>
  <c r="O1586" i="1"/>
  <c r="L1586" i="1"/>
  <c r="K1586" i="1"/>
  <c r="I1586" i="1"/>
  <c r="H1586" i="1"/>
  <c r="G1586" i="1"/>
  <c r="E1586" i="1"/>
  <c r="D1586" i="1"/>
  <c r="Q1584" i="1"/>
  <c r="M1584" i="1"/>
  <c r="J1584" i="1"/>
  <c r="N1584" i="1" s="1"/>
  <c r="F1584" i="1"/>
  <c r="Q1583" i="1"/>
  <c r="M1583" i="1"/>
  <c r="J1583" i="1"/>
  <c r="N1583" i="1" s="1"/>
  <c r="F1583" i="1"/>
  <c r="Q1582" i="1"/>
  <c r="N1582" i="1"/>
  <c r="M1582" i="1"/>
  <c r="J1582" i="1"/>
  <c r="F1582" i="1"/>
  <c r="Q1581" i="1"/>
  <c r="N1581" i="1"/>
  <c r="M1581" i="1"/>
  <c r="J1581" i="1"/>
  <c r="F1581" i="1"/>
  <c r="F1592" i="1" s="1"/>
  <c r="Q1580" i="1"/>
  <c r="M1580" i="1"/>
  <c r="N1580" i="1" s="1"/>
  <c r="J1580" i="1"/>
  <c r="F1580" i="1"/>
  <c r="Q1579" i="1"/>
  <c r="M1579" i="1"/>
  <c r="N1579" i="1" s="1"/>
  <c r="J1579" i="1"/>
  <c r="F1579" i="1"/>
  <c r="Q1578" i="1"/>
  <c r="M1578" i="1"/>
  <c r="N1578" i="1" s="1"/>
  <c r="J1578" i="1"/>
  <c r="F1578" i="1"/>
  <c r="Q1577" i="1"/>
  <c r="M1577" i="1"/>
  <c r="J1577" i="1"/>
  <c r="N1577" i="1" s="1"/>
  <c r="F1577" i="1"/>
  <c r="Q1576" i="1"/>
  <c r="M1576" i="1"/>
  <c r="J1576" i="1"/>
  <c r="F1576" i="1"/>
  <c r="Q1575" i="1"/>
  <c r="M1575" i="1"/>
  <c r="J1575" i="1"/>
  <c r="N1575" i="1" s="1"/>
  <c r="F1575" i="1"/>
  <c r="Q1574" i="1"/>
  <c r="N1574" i="1"/>
  <c r="M1574" i="1"/>
  <c r="J1574" i="1"/>
  <c r="F1574" i="1"/>
  <c r="Q1573" i="1"/>
  <c r="Q1586" i="1" s="1"/>
  <c r="N1573" i="1"/>
  <c r="M1573" i="1"/>
  <c r="J1573" i="1"/>
  <c r="F1573" i="1"/>
  <c r="F1586" i="1" s="1"/>
  <c r="O1565" i="1"/>
  <c r="N1565" i="1"/>
  <c r="L1565" i="1"/>
  <c r="K1565" i="1"/>
  <c r="H1565" i="1"/>
  <c r="G1565" i="1"/>
  <c r="E1565" i="1"/>
  <c r="D1565" i="1"/>
  <c r="Q1563" i="1"/>
  <c r="P1563" i="1"/>
  <c r="M1563" i="1"/>
  <c r="I1563" i="1"/>
  <c r="F1563" i="1"/>
  <c r="J1563" i="1" s="1"/>
  <c r="P1562" i="1"/>
  <c r="M1562" i="1"/>
  <c r="Q1562" i="1" s="1"/>
  <c r="I1562" i="1"/>
  <c r="F1562" i="1"/>
  <c r="J1562" i="1" s="1"/>
  <c r="P1561" i="1"/>
  <c r="Q1561" i="1" s="1"/>
  <c r="M1561" i="1"/>
  <c r="I1561" i="1"/>
  <c r="J1561" i="1" s="1"/>
  <c r="F1561" i="1"/>
  <c r="O1559" i="1"/>
  <c r="N1559" i="1"/>
  <c r="L1559" i="1"/>
  <c r="K1559" i="1"/>
  <c r="H1559" i="1"/>
  <c r="G1559" i="1"/>
  <c r="E1559" i="1"/>
  <c r="D1559" i="1"/>
  <c r="Q1557" i="1"/>
  <c r="P1557" i="1"/>
  <c r="M1557" i="1"/>
  <c r="I1557" i="1"/>
  <c r="F1557" i="1"/>
  <c r="J1557" i="1" s="1"/>
  <c r="P1556" i="1"/>
  <c r="M1556" i="1"/>
  <c r="Q1556" i="1" s="1"/>
  <c r="I1556" i="1"/>
  <c r="F1556" i="1"/>
  <c r="J1556" i="1" s="1"/>
  <c r="P1555" i="1"/>
  <c r="Q1555" i="1" s="1"/>
  <c r="M1555" i="1"/>
  <c r="I1555" i="1"/>
  <c r="F1555" i="1"/>
  <c r="J1555" i="1" s="1"/>
  <c r="Q1554" i="1"/>
  <c r="P1554" i="1"/>
  <c r="M1554" i="1"/>
  <c r="J1554" i="1"/>
  <c r="I1554" i="1"/>
  <c r="F1554" i="1"/>
  <c r="Q1553" i="1"/>
  <c r="P1553" i="1"/>
  <c r="M1553" i="1"/>
  <c r="I1553" i="1"/>
  <c r="F1553" i="1"/>
  <c r="J1553" i="1" s="1"/>
  <c r="P1552" i="1"/>
  <c r="M1552" i="1"/>
  <c r="Q1552" i="1" s="1"/>
  <c r="I1552" i="1"/>
  <c r="F1552" i="1"/>
  <c r="J1552" i="1" s="1"/>
  <c r="P1551" i="1"/>
  <c r="Q1551" i="1" s="1"/>
  <c r="M1551" i="1"/>
  <c r="I1551" i="1"/>
  <c r="F1551" i="1"/>
  <c r="Q1550" i="1"/>
  <c r="P1550" i="1"/>
  <c r="M1550" i="1"/>
  <c r="J1550" i="1"/>
  <c r="I1550" i="1"/>
  <c r="F1550" i="1"/>
  <c r="Q1549" i="1"/>
  <c r="P1549" i="1"/>
  <c r="M1549" i="1"/>
  <c r="I1549" i="1"/>
  <c r="I1565" i="1" s="1"/>
  <c r="F1549" i="1"/>
  <c r="J1549" i="1" s="1"/>
  <c r="P1548" i="1"/>
  <c r="M1548" i="1"/>
  <c r="Q1548" i="1" s="1"/>
  <c r="I1548" i="1"/>
  <c r="F1548" i="1"/>
  <c r="J1548" i="1" s="1"/>
  <c r="P1547" i="1"/>
  <c r="Q1547" i="1" s="1"/>
  <c r="M1547" i="1"/>
  <c r="I1547" i="1"/>
  <c r="F1547" i="1"/>
  <c r="P1546" i="1"/>
  <c r="M1546" i="1"/>
  <c r="J1546" i="1"/>
  <c r="I1546" i="1"/>
  <c r="F1546" i="1"/>
  <c r="P1538" i="1"/>
  <c r="O1538" i="1"/>
  <c r="L1538" i="1"/>
  <c r="K1538" i="1"/>
  <c r="I1538" i="1"/>
  <c r="H1538" i="1"/>
  <c r="G1538" i="1"/>
  <c r="E1538" i="1"/>
  <c r="D1538" i="1"/>
  <c r="Q1536" i="1"/>
  <c r="M1536" i="1"/>
  <c r="J1536" i="1"/>
  <c r="N1536" i="1" s="1"/>
  <c r="F1536" i="1"/>
  <c r="Q1535" i="1"/>
  <c r="M1535" i="1"/>
  <c r="N1535" i="1" s="1"/>
  <c r="J1535" i="1"/>
  <c r="F1535" i="1"/>
  <c r="Q1534" i="1"/>
  <c r="M1534" i="1"/>
  <c r="N1534" i="1" s="1"/>
  <c r="J1534" i="1"/>
  <c r="F1534" i="1"/>
  <c r="P1532" i="1"/>
  <c r="O1532" i="1"/>
  <c r="L1532" i="1"/>
  <c r="K1532" i="1"/>
  <c r="I1532" i="1"/>
  <c r="H1532" i="1"/>
  <c r="G1532" i="1"/>
  <c r="E1532" i="1"/>
  <c r="D1532" i="1"/>
  <c r="Q1530" i="1"/>
  <c r="M1530" i="1"/>
  <c r="N1530" i="1" s="1"/>
  <c r="J1530" i="1"/>
  <c r="F1530" i="1"/>
  <c r="Q1529" i="1"/>
  <c r="Q1538" i="1" s="1"/>
  <c r="M1529" i="1"/>
  <c r="J1529" i="1"/>
  <c r="N1529" i="1" s="1"/>
  <c r="F1529" i="1"/>
  <c r="Q1528" i="1"/>
  <c r="M1528" i="1"/>
  <c r="J1528" i="1"/>
  <c r="N1528" i="1" s="1"/>
  <c r="F1528" i="1"/>
  <c r="Q1527" i="1"/>
  <c r="M1527" i="1"/>
  <c r="J1527" i="1"/>
  <c r="N1527" i="1" s="1"/>
  <c r="F1527" i="1"/>
  <c r="Q1526" i="1"/>
  <c r="N1526" i="1"/>
  <c r="M1526" i="1"/>
  <c r="J1526" i="1"/>
  <c r="F1526" i="1"/>
  <c r="Q1525" i="1"/>
  <c r="N1525" i="1"/>
  <c r="M1525" i="1"/>
  <c r="J1525" i="1"/>
  <c r="F1525" i="1"/>
  <c r="Q1524" i="1"/>
  <c r="M1524" i="1"/>
  <c r="J1524" i="1"/>
  <c r="N1524" i="1" s="1"/>
  <c r="F1524" i="1"/>
  <c r="F1532" i="1" s="1"/>
  <c r="Q1523" i="1"/>
  <c r="M1523" i="1"/>
  <c r="N1523" i="1" s="1"/>
  <c r="J1523" i="1"/>
  <c r="F1523" i="1"/>
  <c r="Q1522" i="1"/>
  <c r="M1522" i="1"/>
  <c r="J1522" i="1"/>
  <c r="F1522" i="1"/>
  <c r="F1538" i="1" s="1"/>
  <c r="Q1521" i="1"/>
  <c r="M1521" i="1"/>
  <c r="J1521" i="1"/>
  <c r="N1521" i="1" s="1"/>
  <c r="F1521" i="1"/>
  <c r="Q1520" i="1"/>
  <c r="Q1532" i="1" s="1"/>
  <c r="M1520" i="1"/>
  <c r="J1520" i="1"/>
  <c r="N1520" i="1" s="1"/>
  <c r="F1520" i="1"/>
  <c r="Q1519" i="1"/>
  <c r="M1519" i="1"/>
  <c r="M1532" i="1" s="1"/>
  <c r="J1519" i="1"/>
  <c r="F1519" i="1"/>
  <c r="O1511" i="1"/>
  <c r="N1511" i="1"/>
  <c r="L1511" i="1"/>
  <c r="K1511" i="1"/>
  <c r="I1511" i="1"/>
  <c r="H1511" i="1"/>
  <c r="G1511" i="1"/>
  <c r="E1511" i="1"/>
  <c r="D1511" i="1"/>
  <c r="P1509" i="1"/>
  <c r="M1509" i="1"/>
  <c r="Q1509" i="1" s="1"/>
  <c r="I1509" i="1"/>
  <c r="F1509" i="1"/>
  <c r="J1509" i="1" s="1"/>
  <c r="P1508" i="1"/>
  <c r="Q1508" i="1" s="1"/>
  <c r="M1508" i="1"/>
  <c r="I1508" i="1"/>
  <c r="J1508" i="1" s="1"/>
  <c r="F1508" i="1"/>
  <c r="P1507" i="1"/>
  <c r="M1507" i="1"/>
  <c r="Q1507" i="1" s="1"/>
  <c r="J1507" i="1"/>
  <c r="I1507" i="1"/>
  <c r="F1507" i="1"/>
  <c r="O1505" i="1"/>
  <c r="N1505" i="1"/>
  <c r="L1505" i="1"/>
  <c r="K1505" i="1"/>
  <c r="H1505" i="1"/>
  <c r="G1505" i="1"/>
  <c r="E1505" i="1"/>
  <c r="D1505" i="1"/>
  <c r="P1503" i="1"/>
  <c r="M1503" i="1"/>
  <c r="Q1503" i="1" s="1"/>
  <c r="I1503" i="1"/>
  <c r="F1503" i="1"/>
  <c r="J1503" i="1" s="1"/>
  <c r="P1502" i="1"/>
  <c r="Q1502" i="1" s="1"/>
  <c r="M1502" i="1"/>
  <c r="I1502" i="1"/>
  <c r="J1502" i="1" s="1"/>
  <c r="F1502" i="1"/>
  <c r="Q1501" i="1"/>
  <c r="P1501" i="1"/>
  <c r="M1501" i="1"/>
  <c r="J1501" i="1"/>
  <c r="I1501" i="1"/>
  <c r="F1501" i="1"/>
  <c r="Q1500" i="1"/>
  <c r="P1500" i="1"/>
  <c r="M1500" i="1"/>
  <c r="I1500" i="1"/>
  <c r="F1500" i="1"/>
  <c r="J1500" i="1" s="1"/>
  <c r="P1499" i="1"/>
  <c r="M1499" i="1"/>
  <c r="Q1499" i="1" s="1"/>
  <c r="I1499" i="1"/>
  <c r="F1499" i="1"/>
  <c r="J1499" i="1" s="1"/>
  <c r="P1498" i="1"/>
  <c r="M1498" i="1"/>
  <c r="I1498" i="1"/>
  <c r="J1498" i="1" s="1"/>
  <c r="F1498" i="1"/>
  <c r="Q1497" i="1"/>
  <c r="P1497" i="1"/>
  <c r="M1497" i="1"/>
  <c r="J1497" i="1"/>
  <c r="I1497" i="1"/>
  <c r="F1497" i="1"/>
  <c r="Q1496" i="1"/>
  <c r="P1496" i="1"/>
  <c r="M1496" i="1"/>
  <c r="I1496" i="1"/>
  <c r="F1496" i="1"/>
  <c r="J1496" i="1" s="1"/>
  <c r="P1495" i="1"/>
  <c r="M1495" i="1"/>
  <c r="I1495" i="1"/>
  <c r="F1495" i="1"/>
  <c r="J1495" i="1" s="1"/>
  <c r="P1494" i="1"/>
  <c r="M1494" i="1"/>
  <c r="Q1494" i="1" s="1"/>
  <c r="I1494" i="1"/>
  <c r="J1494" i="1" s="1"/>
  <c r="F1494" i="1"/>
  <c r="P1493" i="1"/>
  <c r="M1493" i="1"/>
  <c r="Q1493" i="1" s="1"/>
  <c r="J1493" i="1"/>
  <c r="I1493" i="1"/>
  <c r="F1493" i="1"/>
  <c r="Q1492" i="1"/>
  <c r="P1492" i="1"/>
  <c r="P1505" i="1" s="1"/>
  <c r="M1492" i="1"/>
  <c r="I1492" i="1"/>
  <c r="F1492" i="1"/>
  <c r="P1484" i="1"/>
  <c r="O1484" i="1"/>
  <c r="L1484" i="1"/>
  <c r="K1484" i="1"/>
  <c r="I1484" i="1"/>
  <c r="H1484" i="1"/>
  <c r="G1484" i="1"/>
  <c r="E1484" i="1"/>
  <c r="D1484" i="1"/>
  <c r="Q1482" i="1"/>
  <c r="N1482" i="1"/>
  <c r="M1482" i="1"/>
  <c r="J1482" i="1"/>
  <c r="F1482" i="1"/>
  <c r="Q1481" i="1"/>
  <c r="N1481" i="1"/>
  <c r="M1481" i="1"/>
  <c r="J1481" i="1"/>
  <c r="F1481" i="1"/>
  <c r="Q1480" i="1"/>
  <c r="M1480" i="1"/>
  <c r="N1480" i="1" s="1"/>
  <c r="J1480" i="1"/>
  <c r="F1480" i="1"/>
  <c r="P1478" i="1"/>
  <c r="O1478" i="1"/>
  <c r="L1478" i="1"/>
  <c r="K1478" i="1"/>
  <c r="I1478" i="1"/>
  <c r="H1478" i="1"/>
  <c r="G1478" i="1"/>
  <c r="E1478" i="1"/>
  <c r="D1478" i="1"/>
  <c r="Q1476" i="1"/>
  <c r="N1476" i="1"/>
  <c r="M1476" i="1"/>
  <c r="J1476" i="1"/>
  <c r="F1476" i="1"/>
  <c r="Q1475" i="1"/>
  <c r="M1475" i="1"/>
  <c r="N1475" i="1" s="1"/>
  <c r="J1475" i="1"/>
  <c r="F1475" i="1"/>
  <c r="Q1474" i="1"/>
  <c r="M1474" i="1"/>
  <c r="J1474" i="1"/>
  <c r="N1474" i="1" s="1"/>
  <c r="F1474" i="1"/>
  <c r="Q1473" i="1"/>
  <c r="M1473" i="1"/>
  <c r="J1473" i="1"/>
  <c r="F1473" i="1"/>
  <c r="Q1472" i="1"/>
  <c r="M1472" i="1"/>
  <c r="N1472" i="1" s="1"/>
  <c r="J1472" i="1"/>
  <c r="F1472" i="1"/>
  <c r="Q1471" i="1"/>
  <c r="M1471" i="1"/>
  <c r="J1471" i="1"/>
  <c r="N1471" i="1" s="1"/>
  <c r="F1471" i="1"/>
  <c r="Q1470" i="1"/>
  <c r="M1470" i="1"/>
  <c r="J1470" i="1"/>
  <c r="N1470" i="1" s="1"/>
  <c r="F1470" i="1"/>
  <c r="Q1469" i="1"/>
  <c r="M1469" i="1"/>
  <c r="J1469" i="1"/>
  <c r="N1469" i="1" s="1"/>
  <c r="F1469" i="1"/>
  <c r="Q1468" i="1"/>
  <c r="N1468" i="1"/>
  <c r="M1468" i="1"/>
  <c r="J1468" i="1"/>
  <c r="F1468" i="1"/>
  <c r="Q1467" i="1"/>
  <c r="N1467" i="1"/>
  <c r="M1467" i="1"/>
  <c r="J1467" i="1"/>
  <c r="F1467" i="1"/>
  <c r="Q1466" i="1"/>
  <c r="N1466" i="1"/>
  <c r="M1466" i="1"/>
  <c r="J1466" i="1"/>
  <c r="F1466" i="1"/>
  <c r="Q1465" i="1"/>
  <c r="M1465" i="1"/>
  <c r="J1465" i="1"/>
  <c r="F1465" i="1"/>
  <c r="O1457" i="1"/>
  <c r="N1457" i="1"/>
  <c r="L1457" i="1"/>
  <c r="K1457" i="1"/>
  <c r="H1457" i="1"/>
  <c r="G1457" i="1"/>
  <c r="E1457" i="1"/>
  <c r="D1457" i="1"/>
  <c r="Q1455" i="1"/>
  <c r="P1455" i="1"/>
  <c r="M1455" i="1"/>
  <c r="J1455" i="1"/>
  <c r="I1455" i="1"/>
  <c r="F1455" i="1"/>
  <c r="Q1454" i="1"/>
  <c r="P1454" i="1"/>
  <c r="M1454" i="1"/>
  <c r="I1454" i="1"/>
  <c r="F1454" i="1"/>
  <c r="J1454" i="1" s="1"/>
  <c r="P1453" i="1"/>
  <c r="M1453" i="1"/>
  <c r="Q1453" i="1" s="1"/>
  <c r="I1453" i="1"/>
  <c r="F1453" i="1"/>
  <c r="J1453" i="1" s="1"/>
  <c r="O1451" i="1"/>
  <c r="N1451" i="1"/>
  <c r="L1451" i="1"/>
  <c r="K1451" i="1"/>
  <c r="H1451" i="1"/>
  <c r="G1451" i="1"/>
  <c r="E1451" i="1"/>
  <c r="D1451" i="1"/>
  <c r="Q1449" i="1"/>
  <c r="P1449" i="1"/>
  <c r="M1449" i="1"/>
  <c r="J1449" i="1"/>
  <c r="I1449" i="1"/>
  <c r="F1449" i="1"/>
  <c r="Q1448" i="1"/>
  <c r="P1448" i="1"/>
  <c r="M1448" i="1"/>
  <c r="I1448" i="1"/>
  <c r="F1448" i="1"/>
  <c r="J1448" i="1" s="1"/>
  <c r="P1447" i="1"/>
  <c r="M1447" i="1"/>
  <c r="Q1447" i="1" s="1"/>
  <c r="I1447" i="1"/>
  <c r="F1447" i="1"/>
  <c r="J1447" i="1" s="1"/>
  <c r="P1446" i="1"/>
  <c r="Q1446" i="1" s="1"/>
  <c r="M1446" i="1"/>
  <c r="I1446" i="1"/>
  <c r="J1446" i="1" s="1"/>
  <c r="F1446" i="1"/>
  <c r="Q1445" i="1"/>
  <c r="P1445" i="1"/>
  <c r="M1445" i="1"/>
  <c r="J1445" i="1"/>
  <c r="I1445" i="1"/>
  <c r="F1445" i="1"/>
  <c r="Q1444" i="1"/>
  <c r="P1444" i="1"/>
  <c r="M1444" i="1"/>
  <c r="I1444" i="1"/>
  <c r="F1444" i="1"/>
  <c r="J1444" i="1" s="1"/>
  <c r="P1443" i="1"/>
  <c r="M1443" i="1"/>
  <c r="Q1443" i="1" s="1"/>
  <c r="I1443" i="1"/>
  <c r="F1443" i="1"/>
  <c r="J1443" i="1" s="1"/>
  <c r="P1442" i="1"/>
  <c r="Q1442" i="1" s="1"/>
  <c r="M1442" i="1"/>
  <c r="I1442" i="1"/>
  <c r="J1442" i="1" s="1"/>
  <c r="F1442" i="1"/>
  <c r="Q1441" i="1"/>
  <c r="P1441" i="1"/>
  <c r="M1441" i="1"/>
  <c r="J1441" i="1"/>
  <c r="I1441" i="1"/>
  <c r="F1441" i="1"/>
  <c r="F1457" i="1" s="1"/>
  <c r="Q1440" i="1"/>
  <c r="P1440" i="1"/>
  <c r="M1440" i="1"/>
  <c r="I1440" i="1"/>
  <c r="F1440" i="1"/>
  <c r="J1440" i="1" s="1"/>
  <c r="P1439" i="1"/>
  <c r="M1439" i="1"/>
  <c r="Q1439" i="1" s="1"/>
  <c r="I1439" i="1"/>
  <c r="F1439" i="1"/>
  <c r="F1451" i="1" s="1"/>
  <c r="P1438" i="1"/>
  <c r="Q1438" i="1" s="1"/>
  <c r="M1438" i="1"/>
  <c r="I1438" i="1"/>
  <c r="J1438" i="1" s="1"/>
  <c r="F1438" i="1"/>
  <c r="P1430" i="1"/>
  <c r="O1430" i="1"/>
  <c r="L1430" i="1"/>
  <c r="K1430" i="1"/>
  <c r="I1430" i="1"/>
  <c r="H1430" i="1"/>
  <c r="G1430" i="1"/>
  <c r="E1430" i="1"/>
  <c r="D1430" i="1"/>
  <c r="Q1428" i="1"/>
  <c r="M1428" i="1"/>
  <c r="J1428" i="1"/>
  <c r="N1428" i="1" s="1"/>
  <c r="F1428" i="1"/>
  <c r="Q1427" i="1"/>
  <c r="M1427" i="1"/>
  <c r="J1427" i="1"/>
  <c r="N1427" i="1" s="1"/>
  <c r="F1427" i="1"/>
  <c r="Q1426" i="1"/>
  <c r="M1426" i="1"/>
  <c r="J1426" i="1"/>
  <c r="N1426" i="1" s="1"/>
  <c r="F1426" i="1"/>
  <c r="P1424" i="1"/>
  <c r="O1424" i="1"/>
  <c r="L1424" i="1"/>
  <c r="K1424" i="1"/>
  <c r="I1424" i="1"/>
  <c r="H1424" i="1"/>
  <c r="G1424" i="1"/>
  <c r="E1424" i="1"/>
  <c r="D1424" i="1"/>
  <c r="Q1422" i="1"/>
  <c r="M1422" i="1"/>
  <c r="J1422" i="1"/>
  <c r="N1422" i="1" s="1"/>
  <c r="F1422" i="1"/>
  <c r="Q1421" i="1"/>
  <c r="M1421" i="1"/>
  <c r="J1421" i="1"/>
  <c r="N1421" i="1" s="1"/>
  <c r="F1421" i="1"/>
  <c r="Q1420" i="1"/>
  <c r="N1420" i="1"/>
  <c r="M1420" i="1"/>
  <c r="J1420" i="1"/>
  <c r="F1420" i="1"/>
  <c r="Q1419" i="1"/>
  <c r="N1419" i="1"/>
  <c r="M1419" i="1"/>
  <c r="J1419" i="1"/>
  <c r="F1419" i="1"/>
  <c r="Q1418" i="1"/>
  <c r="N1418" i="1"/>
  <c r="M1418" i="1"/>
  <c r="J1418" i="1"/>
  <c r="F1418" i="1"/>
  <c r="F1430" i="1" s="1"/>
  <c r="Q1417" i="1"/>
  <c r="M1417" i="1"/>
  <c r="N1417" i="1" s="1"/>
  <c r="J1417" i="1"/>
  <c r="F1417" i="1"/>
  <c r="Q1416" i="1"/>
  <c r="M1416" i="1"/>
  <c r="N1416" i="1" s="1"/>
  <c r="J1416" i="1"/>
  <c r="F1416" i="1"/>
  <c r="Q1415" i="1"/>
  <c r="M1415" i="1"/>
  <c r="J1415" i="1"/>
  <c r="N1415" i="1" s="1"/>
  <c r="F1415" i="1"/>
  <c r="Q1414" i="1"/>
  <c r="Q1430" i="1" s="1"/>
  <c r="M1414" i="1"/>
  <c r="M1430" i="1" s="1"/>
  <c r="J1414" i="1"/>
  <c r="N1414" i="1" s="1"/>
  <c r="F1414" i="1"/>
  <c r="Q1413" i="1"/>
  <c r="M1413" i="1"/>
  <c r="M1424" i="1" s="1"/>
  <c r="J1413" i="1"/>
  <c r="N1413" i="1" s="1"/>
  <c r="F1413" i="1"/>
  <c r="Q1412" i="1"/>
  <c r="N1412" i="1"/>
  <c r="M1412" i="1"/>
  <c r="J1412" i="1"/>
  <c r="F1412" i="1"/>
  <c r="Q1411" i="1"/>
  <c r="Q1424" i="1" s="1"/>
  <c r="N1411" i="1"/>
  <c r="M1411" i="1"/>
  <c r="J1411" i="1"/>
  <c r="J1424" i="1" s="1"/>
  <c r="F1411" i="1"/>
  <c r="F1424" i="1" s="1"/>
  <c r="O1403" i="1"/>
  <c r="N1403" i="1"/>
  <c r="L1403" i="1"/>
  <c r="K1403" i="1"/>
  <c r="H1403" i="1"/>
  <c r="G1403" i="1"/>
  <c r="E1403" i="1"/>
  <c r="D1403" i="1"/>
  <c r="Q1401" i="1"/>
  <c r="P1401" i="1"/>
  <c r="M1401" i="1"/>
  <c r="I1401" i="1"/>
  <c r="F1401" i="1"/>
  <c r="J1401" i="1" s="1"/>
  <c r="P1400" i="1"/>
  <c r="M1400" i="1"/>
  <c r="Q1400" i="1" s="1"/>
  <c r="I1400" i="1"/>
  <c r="F1400" i="1"/>
  <c r="J1400" i="1" s="1"/>
  <c r="P1399" i="1"/>
  <c r="Q1399" i="1" s="1"/>
  <c r="M1399" i="1"/>
  <c r="I1399" i="1"/>
  <c r="J1399" i="1" s="1"/>
  <c r="F1399" i="1"/>
  <c r="O1397" i="1"/>
  <c r="O1667" i="1" s="1"/>
  <c r="N1397" i="1"/>
  <c r="N1667" i="1" s="1"/>
  <c r="L1397" i="1"/>
  <c r="K1397" i="1"/>
  <c r="K1667" i="1" s="1"/>
  <c r="H1397" i="1"/>
  <c r="H1667" i="1" s="1"/>
  <c r="G1397" i="1"/>
  <c r="G1667" i="1" s="1"/>
  <c r="E1397" i="1"/>
  <c r="D1397" i="1"/>
  <c r="Q1395" i="1"/>
  <c r="P1395" i="1"/>
  <c r="M1395" i="1"/>
  <c r="I1395" i="1"/>
  <c r="F1395" i="1"/>
  <c r="J1395" i="1" s="1"/>
  <c r="P1394" i="1"/>
  <c r="M1394" i="1"/>
  <c r="Q1394" i="1" s="1"/>
  <c r="I1394" i="1"/>
  <c r="F1394" i="1"/>
  <c r="J1394" i="1" s="1"/>
  <c r="P1393" i="1"/>
  <c r="Q1393" i="1" s="1"/>
  <c r="M1393" i="1"/>
  <c r="I1393" i="1"/>
  <c r="J1393" i="1" s="1"/>
  <c r="F1393" i="1"/>
  <c r="Q1392" i="1"/>
  <c r="P1392" i="1"/>
  <c r="M1392" i="1"/>
  <c r="J1392" i="1"/>
  <c r="I1392" i="1"/>
  <c r="F1392" i="1"/>
  <c r="Q1391" i="1"/>
  <c r="P1391" i="1"/>
  <c r="M1391" i="1"/>
  <c r="I1391" i="1"/>
  <c r="F1391" i="1"/>
  <c r="J1391" i="1" s="1"/>
  <c r="P1390" i="1"/>
  <c r="M1390" i="1"/>
  <c r="Q1390" i="1" s="1"/>
  <c r="I1390" i="1"/>
  <c r="F1390" i="1"/>
  <c r="J1390" i="1" s="1"/>
  <c r="P1389" i="1"/>
  <c r="Q1389" i="1" s="1"/>
  <c r="M1389" i="1"/>
  <c r="I1389" i="1"/>
  <c r="J1389" i="1" s="1"/>
  <c r="F1389" i="1"/>
  <c r="Q1388" i="1"/>
  <c r="P1388" i="1"/>
  <c r="P1403" i="1" s="1"/>
  <c r="M1388" i="1"/>
  <c r="J1388" i="1"/>
  <c r="I1388" i="1"/>
  <c r="F1388" i="1"/>
  <c r="Q1387" i="1"/>
  <c r="P1387" i="1"/>
  <c r="M1387" i="1"/>
  <c r="M1403" i="1" s="1"/>
  <c r="I1387" i="1"/>
  <c r="I1403" i="1" s="1"/>
  <c r="F1387" i="1"/>
  <c r="J1387" i="1" s="1"/>
  <c r="J1403" i="1" s="1"/>
  <c r="P1386" i="1"/>
  <c r="M1386" i="1"/>
  <c r="Q1386" i="1" s="1"/>
  <c r="I1386" i="1"/>
  <c r="F1386" i="1"/>
  <c r="J1386" i="1" s="1"/>
  <c r="P1385" i="1"/>
  <c r="Q1385" i="1" s="1"/>
  <c r="M1385" i="1"/>
  <c r="I1385" i="1"/>
  <c r="J1385" i="1" s="1"/>
  <c r="F1385" i="1"/>
  <c r="Q1384" i="1"/>
  <c r="P1384" i="1"/>
  <c r="P1397" i="1" s="1"/>
  <c r="M1384" i="1"/>
  <c r="M1397" i="1" s="1"/>
  <c r="J1384" i="1"/>
  <c r="I1384" i="1"/>
  <c r="F1384" i="1"/>
  <c r="P1376" i="1"/>
  <c r="O1376" i="1"/>
  <c r="L1376" i="1"/>
  <c r="K1376" i="1"/>
  <c r="I1376" i="1"/>
  <c r="H1376" i="1"/>
  <c r="G1376" i="1"/>
  <c r="E1376" i="1"/>
  <c r="D1376" i="1"/>
  <c r="Q1374" i="1"/>
  <c r="M1374" i="1"/>
  <c r="N1374" i="1" s="1"/>
  <c r="J1374" i="1"/>
  <c r="F1374" i="1"/>
  <c r="Q1373" i="1"/>
  <c r="M1373" i="1"/>
  <c r="N1373" i="1" s="1"/>
  <c r="J1373" i="1"/>
  <c r="F1373" i="1"/>
  <c r="Q1372" i="1"/>
  <c r="M1372" i="1"/>
  <c r="J1372" i="1"/>
  <c r="N1372" i="1" s="1"/>
  <c r="F1372" i="1"/>
  <c r="P1370" i="1"/>
  <c r="O1370" i="1"/>
  <c r="L1370" i="1"/>
  <c r="K1370" i="1"/>
  <c r="I1370" i="1"/>
  <c r="H1370" i="1"/>
  <c r="G1370" i="1"/>
  <c r="E1370" i="1"/>
  <c r="D1370" i="1"/>
  <c r="Q1368" i="1"/>
  <c r="M1368" i="1"/>
  <c r="N1368" i="1" s="1"/>
  <c r="J1368" i="1"/>
  <c r="F1368" i="1"/>
  <c r="Q1367" i="1"/>
  <c r="M1367" i="1"/>
  <c r="J1367" i="1"/>
  <c r="N1367" i="1" s="1"/>
  <c r="F1367" i="1"/>
  <c r="Q1366" i="1"/>
  <c r="Q1376" i="1" s="1"/>
  <c r="M1366" i="1"/>
  <c r="J1366" i="1"/>
  <c r="N1366" i="1" s="1"/>
  <c r="F1366" i="1"/>
  <c r="Q1365" i="1"/>
  <c r="M1365" i="1"/>
  <c r="J1365" i="1"/>
  <c r="N1365" i="1" s="1"/>
  <c r="F1365" i="1"/>
  <c r="Q1364" i="1"/>
  <c r="N1364" i="1"/>
  <c r="M1364" i="1"/>
  <c r="J1364" i="1"/>
  <c r="F1364" i="1"/>
  <c r="Q1363" i="1"/>
  <c r="N1363" i="1"/>
  <c r="M1363" i="1"/>
  <c r="J1363" i="1"/>
  <c r="F1363" i="1"/>
  <c r="Q1362" i="1"/>
  <c r="N1362" i="1"/>
  <c r="M1362" i="1"/>
  <c r="J1362" i="1"/>
  <c r="J1376" i="1" s="1"/>
  <c r="F1362" i="1"/>
  <c r="F1370" i="1" s="1"/>
  <c r="Q1361" i="1"/>
  <c r="M1361" i="1"/>
  <c r="N1361" i="1" s="1"/>
  <c r="J1361" i="1"/>
  <c r="F1361" i="1"/>
  <c r="F1376" i="1" s="1"/>
  <c r="Q1360" i="1"/>
  <c r="M1360" i="1"/>
  <c r="M1376" i="1" s="1"/>
  <c r="J1360" i="1"/>
  <c r="F1360" i="1"/>
  <c r="Q1359" i="1"/>
  <c r="M1359" i="1"/>
  <c r="J1359" i="1"/>
  <c r="N1359" i="1" s="1"/>
  <c r="F1359" i="1"/>
  <c r="Q1358" i="1"/>
  <c r="Q1370" i="1" s="1"/>
  <c r="M1358" i="1"/>
  <c r="J1358" i="1"/>
  <c r="N1358" i="1" s="1"/>
  <c r="F1358" i="1"/>
  <c r="Q1357" i="1"/>
  <c r="M1357" i="1"/>
  <c r="M1370" i="1" s="1"/>
  <c r="J1357" i="1"/>
  <c r="N1357" i="1" s="1"/>
  <c r="F1357" i="1"/>
  <c r="O1347" i="1"/>
  <c r="P1347" i="1" s="1"/>
  <c r="N1347" i="1"/>
  <c r="L1347" i="1"/>
  <c r="K1347" i="1"/>
  <c r="H1347" i="1"/>
  <c r="H1349" i="1" s="1"/>
  <c r="G1347" i="1"/>
  <c r="I1347" i="1" s="1"/>
  <c r="E1347" i="1"/>
  <c r="D1347" i="1"/>
  <c r="F1347" i="1" s="1"/>
  <c r="P1346" i="1"/>
  <c r="O1346" i="1"/>
  <c r="N1346" i="1"/>
  <c r="M1346" i="1"/>
  <c r="Q1346" i="1" s="1"/>
  <c r="L1346" i="1"/>
  <c r="K1346" i="1"/>
  <c r="H1346" i="1"/>
  <c r="I1346" i="1" s="1"/>
  <c r="G1346" i="1"/>
  <c r="E1346" i="1"/>
  <c r="F1346" i="1" s="1"/>
  <c r="J1346" i="1" s="1"/>
  <c r="D1346" i="1"/>
  <c r="O1345" i="1"/>
  <c r="N1345" i="1"/>
  <c r="N1349" i="1" s="1"/>
  <c r="L1345" i="1"/>
  <c r="K1345" i="1"/>
  <c r="M1345" i="1" s="1"/>
  <c r="H1345" i="1"/>
  <c r="G1345" i="1"/>
  <c r="I1345" i="1" s="1"/>
  <c r="F1345" i="1"/>
  <c r="J1345" i="1" s="1"/>
  <c r="E1345" i="1"/>
  <c r="D1345" i="1"/>
  <c r="O1341" i="1"/>
  <c r="P1341" i="1" s="1"/>
  <c r="N1341" i="1"/>
  <c r="L1341" i="1"/>
  <c r="K1341" i="1"/>
  <c r="M1341" i="1" s="1"/>
  <c r="Q1341" i="1" s="1"/>
  <c r="H1341" i="1"/>
  <c r="G1341" i="1"/>
  <c r="I1341" i="1" s="1"/>
  <c r="E1341" i="1"/>
  <c r="D1341" i="1"/>
  <c r="F1341" i="1" s="1"/>
  <c r="P1340" i="1"/>
  <c r="O1340" i="1"/>
  <c r="N1340" i="1"/>
  <c r="L1340" i="1"/>
  <c r="K1340" i="1"/>
  <c r="M1340" i="1" s="1"/>
  <c r="Q1340" i="1" s="1"/>
  <c r="H1340" i="1"/>
  <c r="I1340" i="1" s="1"/>
  <c r="G1340" i="1"/>
  <c r="E1340" i="1"/>
  <c r="F1340" i="1" s="1"/>
  <c r="D1340" i="1"/>
  <c r="O1339" i="1"/>
  <c r="N1339" i="1"/>
  <c r="P1339" i="1" s="1"/>
  <c r="L1339" i="1"/>
  <c r="K1339" i="1"/>
  <c r="M1339" i="1" s="1"/>
  <c r="Q1339" i="1" s="1"/>
  <c r="I1339" i="1"/>
  <c r="H1339" i="1"/>
  <c r="G1339" i="1"/>
  <c r="F1339" i="1"/>
  <c r="J1339" i="1" s="1"/>
  <c r="E1339" i="1"/>
  <c r="D1339" i="1"/>
  <c r="O1338" i="1"/>
  <c r="N1338" i="1"/>
  <c r="P1338" i="1" s="1"/>
  <c r="L1338" i="1"/>
  <c r="M1338" i="1" s="1"/>
  <c r="K1338" i="1"/>
  <c r="H1338" i="1"/>
  <c r="G1338" i="1"/>
  <c r="I1338" i="1" s="1"/>
  <c r="E1338" i="1"/>
  <c r="D1338" i="1"/>
  <c r="F1338" i="1" s="1"/>
  <c r="J1338" i="1" s="1"/>
  <c r="O1337" i="1"/>
  <c r="P1337" i="1" s="1"/>
  <c r="N1337" i="1"/>
  <c r="M1337" i="1"/>
  <c r="L1337" i="1"/>
  <c r="K1337" i="1"/>
  <c r="H1337" i="1"/>
  <c r="G1337" i="1"/>
  <c r="I1337" i="1" s="1"/>
  <c r="E1337" i="1"/>
  <c r="D1337" i="1"/>
  <c r="P1336" i="1"/>
  <c r="O1336" i="1"/>
  <c r="N1336" i="1"/>
  <c r="L1336" i="1"/>
  <c r="K1336" i="1"/>
  <c r="M1336" i="1" s="1"/>
  <c r="Q1336" i="1" s="1"/>
  <c r="H1336" i="1"/>
  <c r="I1336" i="1" s="1"/>
  <c r="G1336" i="1"/>
  <c r="E1336" i="1"/>
  <c r="F1336" i="1" s="1"/>
  <c r="J1336" i="1" s="1"/>
  <c r="D1336" i="1"/>
  <c r="O1335" i="1"/>
  <c r="N1335" i="1"/>
  <c r="P1335" i="1" s="1"/>
  <c r="L1335" i="1"/>
  <c r="K1335" i="1"/>
  <c r="M1335" i="1" s="1"/>
  <c r="Q1335" i="1" s="1"/>
  <c r="I1335" i="1"/>
  <c r="H1335" i="1"/>
  <c r="G1335" i="1"/>
  <c r="F1335" i="1"/>
  <c r="E1335" i="1"/>
  <c r="D1335" i="1"/>
  <c r="O1334" i="1"/>
  <c r="N1334" i="1"/>
  <c r="L1334" i="1"/>
  <c r="M1334" i="1" s="1"/>
  <c r="K1334" i="1"/>
  <c r="H1334" i="1"/>
  <c r="G1334" i="1"/>
  <c r="I1334" i="1" s="1"/>
  <c r="E1334" i="1"/>
  <c r="D1334" i="1"/>
  <c r="F1334" i="1" s="1"/>
  <c r="O1333" i="1"/>
  <c r="N1333" i="1"/>
  <c r="P1333" i="1" s="1"/>
  <c r="M1333" i="1"/>
  <c r="Q1333" i="1" s="1"/>
  <c r="L1333" i="1"/>
  <c r="K1333" i="1"/>
  <c r="H1333" i="1"/>
  <c r="G1333" i="1"/>
  <c r="I1333" i="1" s="1"/>
  <c r="E1333" i="1"/>
  <c r="D1333" i="1"/>
  <c r="F1333" i="1" s="1"/>
  <c r="J1333" i="1" s="1"/>
  <c r="P1332" i="1"/>
  <c r="O1332" i="1"/>
  <c r="N1332" i="1"/>
  <c r="L1332" i="1"/>
  <c r="K1332" i="1"/>
  <c r="M1332" i="1" s="1"/>
  <c r="Q1332" i="1" s="1"/>
  <c r="H1332" i="1"/>
  <c r="I1332" i="1" s="1"/>
  <c r="G1332" i="1"/>
  <c r="E1332" i="1"/>
  <c r="D1332" i="1"/>
  <c r="F1332" i="1" s="1"/>
  <c r="J1332" i="1" s="1"/>
  <c r="O1331" i="1"/>
  <c r="N1331" i="1"/>
  <c r="P1331" i="1" s="1"/>
  <c r="Q1331" i="1" s="1"/>
  <c r="L1331" i="1"/>
  <c r="K1331" i="1"/>
  <c r="M1331" i="1" s="1"/>
  <c r="I1331" i="1"/>
  <c r="H1331" i="1"/>
  <c r="G1331" i="1"/>
  <c r="F1331" i="1"/>
  <c r="J1331" i="1" s="1"/>
  <c r="E1331" i="1"/>
  <c r="D1331" i="1"/>
  <c r="O1330" i="1"/>
  <c r="N1330" i="1"/>
  <c r="L1330" i="1"/>
  <c r="M1330" i="1" s="1"/>
  <c r="K1330" i="1"/>
  <c r="K1343" i="1" s="1"/>
  <c r="H1330" i="1"/>
  <c r="H1343" i="1" s="1"/>
  <c r="G1330" i="1"/>
  <c r="E1330" i="1"/>
  <c r="D1330" i="1"/>
  <c r="F1330" i="1" s="1"/>
  <c r="P1320" i="1"/>
  <c r="P1322" i="1" s="1"/>
  <c r="O1320" i="1"/>
  <c r="L1320" i="1"/>
  <c r="K1320" i="1"/>
  <c r="I1320" i="1"/>
  <c r="H1320" i="1"/>
  <c r="H1322" i="1" s="1"/>
  <c r="G1320" i="1"/>
  <c r="J1320" i="1" s="1"/>
  <c r="E1320" i="1"/>
  <c r="D1320" i="1"/>
  <c r="F1320" i="1" s="1"/>
  <c r="Q1319" i="1"/>
  <c r="P1319" i="1"/>
  <c r="O1319" i="1"/>
  <c r="L1319" i="1"/>
  <c r="K1319" i="1"/>
  <c r="M1319" i="1" s="1"/>
  <c r="I1319" i="1"/>
  <c r="H1319" i="1"/>
  <c r="G1319" i="1"/>
  <c r="F1319" i="1"/>
  <c r="E1319" i="1"/>
  <c r="D1319" i="1"/>
  <c r="P1318" i="1"/>
  <c r="O1318" i="1"/>
  <c r="Q1318" i="1" s="1"/>
  <c r="L1318" i="1"/>
  <c r="L1322" i="1" s="1"/>
  <c r="K1318" i="1"/>
  <c r="I1318" i="1"/>
  <c r="H1318" i="1"/>
  <c r="G1318" i="1"/>
  <c r="J1318" i="1" s="1"/>
  <c r="E1318" i="1"/>
  <c r="D1318" i="1"/>
  <c r="F1318" i="1" s="1"/>
  <c r="P1314" i="1"/>
  <c r="Q1314" i="1" s="1"/>
  <c r="O1314" i="1"/>
  <c r="L1314" i="1"/>
  <c r="K1314" i="1"/>
  <c r="M1314" i="1" s="1"/>
  <c r="I1314" i="1"/>
  <c r="H1314" i="1"/>
  <c r="G1314" i="1"/>
  <c r="J1314" i="1" s="1"/>
  <c r="N1314" i="1" s="1"/>
  <c r="E1314" i="1"/>
  <c r="D1314" i="1"/>
  <c r="F1314" i="1" s="1"/>
  <c r="Q1313" i="1"/>
  <c r="P1313" i="1"/>
  <c r="O1313" i="1"/>
  <c r="L1313" i="1"/>
  <c r="K1313" i="1"/>
  <c r="M1313" i="1" s="1"/>
  <c r="I1313" i="1"/>
  <c r="H1313" i="1"/>
  <c r="G1313" i="1"/>
  <c r="F1313" i="1"/>
  <c r="E1313" i="1"/>
  <c r="D1313" i="1"/>
  <c r="P1312" i="1"/>
  <c r="O1312" i="1"/>
  <c r="Q1312" i="1" s="1"/>
  <c r="L1312" i="1"/>
  <c r="M1312" i="1" s="1"/>
  <c r="K1312" i="1"/>
  <c r="I1312" i="1"/>
  <c r="H1312" i="1"/>
  <c r="G1312" i="1"/>
  <c r="J1312" i="1" s="1"/>
  <c r="E1312" i="1"/>
  <c r="D1312" i="1"/>
  <c r="F1312" i="1" s="1"/>
  <c r="P1311" i="1"/>
  <c r="O1311" i="1"/>
  <c r="Q1311" i="1" s="1"/>
  <c r="M1311" i="1"/>
  <c r="L1311" i="1"/>
  <c r="K1311" i="1"/>
  <c r="J1311" i="1"/>
  <c r="N1311" i="1" s="1"/>
  <c r="I1311" i="1"/>
  <c r="H1311" i="1"/>
  <c r="G1311" i="1"/>
  <c r="E1311" i="1"/>
  <c r="E1322" i="1" s="1"/>
  <c r="D1311" i="1"/>
  <c r="P1310" i="1"/>
  <c r="Q1310" i="1" s="1"/>
  <c r="O1310" i="1"/>
  <c r="L1310" i="1"/>
  <c r="K1310" i="1"/>
  <c r="M1310" i="1" s="1"/>
  <c r="I1310" i="1"/>
  <c r="H1310" i="1"/>
  <c r="G1310" i="1"/>
  <c r="J1310" i="1" s="1"/>
  <c r="N1310" i="1" s="1"/>
  <c r="E1310" i="1"/>
  <c r="D1310" i="1"/>
  <c r="F1310" i="1" s="1"/>
  <c r="Q1309" i="1"/>
  <c r="P1309" i="1"/>
  <c r="O1309" i="1"/>
  <c r="L1309" i="1"/>
  <c r="K1309" i="1"/>
  <c r="M1309" i="1" s="1"/>
  <c r="I1309" i="1"/>
  <c r="H1309" i="1"/>
  <c r="G1309" i="1"/>
  <c r="F1309" i="1"/>
  <c r="E1309" i="1"/>
  <c r="D1309" i="1"/>
  <c r="P1308" i="1"/>
  <c r="O1308" i="1"/>
  <c r="Q1308" i="1" s="1"/>
  <c r="L1308" i="1"/>
  <c r="M1308" i="1" s="1"/>
  <c r="M1316" i="1" s="1"/>
  <c r="K1308" i="1"/>
  <c r="I1308" i="1"/>
  <c r="H1308" i="1"/>
  <c r="G1308" i="1"/>
  <c r="J1308" i="1" s="1"/>
  <c r="E1308" i="1"/>
  <c r="D1308" i="1"/>
  <c r="F1308" i="1" s="1"/>
  <c r="P1307" i="1"/>
  <c r="O1307" i="1"/>
  <c r="Q1307" i="1" s="1"/>
  <c r="M1307" i="1"/>
  <c r="L1307" i="1"/>
  <c r="K1307" i="1"/>
  <c r="J1307" i="1"/>
  <c r="N1307" i="1" s="1"/>
  <c r="I1307" i="1"/>
  <c r="H1307" i="1"/>
  <c r="G1307" i="1"/>
  <c r="E1307" i="1"/>
  <c r="D1307" i="1"/>
  <c r="P1306" i="1"/>
  <c r="Q1306" i="1" s="1"/>
  <c r="O1306" i="1"/>
  <c r="L1306" i="1"/>
  <c r="K1306" i="1"/>
  <c r="M1306" i="1" s="1"/>
  <c r="I1306" i="1"/>
  <c r="H1306" i="1"/>
  <c r="G1306" i="1"/>
  <c r="J1306" i="1" s="1"/>
  <c r="N1306" i="1" s="1"/>
  <c r="E1306" i="1"/>
  <c r="D1306" i="1"/>
  <c r="F1306" i="1" s="1"/>
  <c r="Q1305" i="1"/>
  <c r="P1305" i="1"/>
  <c r="O1305" i="1"/>
  <c r="L1305" i="1"/>
  <c r="K1305" i="1"/>
  <c r="M1305" i="1" s="1"/>
  <c r="I1305" i="1"/>
  <c r="H1305" i="1"/>
  <c r="G1305" i="1"/>
  <c r="F1305" i="1"/>
  <c r="E1305" i="1"/>
  <c r="D1305" i="1"/>
  <c r="P1304" i="1"/>
  <c r="O1304" i="1"/>
  <c r="Q1304" i="1" s="1"/>
  <c r="L1304" i="1"/>
  <c r="K1304" i="1"/>
  <c r="M1304" i="1" s="1"/>
  <c r="I1304" i="1"/>
  <c r="H1304" i="1"/>
  <c r="G1304" i="1"/>
  <c r="J1304" i="1" s="1"/>
  <c r="N1304" i="1" s="1"/>
  <c r="E1304" i="1"/>
  <c r="D1304" i="1"/>
  <c r="F1304" i="1" s="1"/>
  <c r="P1303" i="1"/>
  <c r="P1316" i="1" s="1"/>
  <c r="O1303" i="1"/>
  <c r="Q1303" i="1" s="1"/>
  <c r="Q1316" i="1" s="1"/>
  <c r="M1303" i="1"/>
  <c r="L1303" i="1"/>
  <c r="L1316" i="1" s="1"/>
  <c r="K1303" i="1"/>
  <c r="J1303" i="1"/>
  <c r="N1303" i="1" s="1"/>
  <c r="I1303" i="1"/>
  <c r="H1303" i="1"/>
  <c r="H1316" i="1" s="1"/>
  <c r="G1303" i="1"/>
  <c r="G1316" i="1" s="1"/>
  <c r="E1303" i="1"/>
  <c r="E1316" i="1" s="1"/>
  <c r="D1303" i="1"/>
  <c r="O1295" i="1"/>
  <c r="N1295" i="1"/>
  <c r="L1295" i="1"/>
  <c r="K1295" i="1"/>
  <c r="H1295" i="1"/>
  <c r="G1295" i="1"/>
  <c r="E1295" i="1"/>
  <c r="D1295" i="1"/>
  <c r="P1293" i="1"/>
  <c r="M1293" i="1"/>
  <c r="Q1293" i="1" s="1"/>
  <c r="I1293" i="1"/>
  <c r="F1293" i="1"/>
  <c r="J1293" i="1" s="1"/>
  <c r="P1292" i="1"/>
  <c r="M1292" i="1"/>
  <c r="I1292" i="1"/>
  <c r="J1292" i="1" s="1"/>
  <c r="F1292" i="1"/>
  <c r="P1291" i="1"/>
  <c r="Q1291" i="1" s="1"/>
  <c r="M1291" i="1"/>
  <c r="J1291" i="1"/>
  <c r="I1291" i="1"/>
  <c r="F1291" i="1"/>
  <c r="O1289" i="1"/>
  <c r="N1289" i="1"/>
  <c r="L1289" i="1"/>
  <c r="K1289" i="1"/>
  <c r="H1289" i="1"/>
  <c r="G1289" i="1"/>
  <c r="E1289" i="1"/>
  <c r="D1289" i="1"/>
  <c r="P1287" i="1"/>
  <c r="M1287" i="1"/>
  <c r="Q1287" i="1" s="1"/>
  <c r="I1287" i="1"/>
  <c r="F1287" i="1"/>
  <c r="J1287" i="1" s="1"/>
  <c r="P1286" i="1"/>
  <c r="M1286" i="1"/>
  <c r="Q1286" i="1" s="1"/>
  <c r="I1286" i="1"/>
  <c r="J1286" i="1" s="1"/>
  <c r="F1286" i="1"/>
  <c r="P1285" i="1"/>
  <c r="Q1285" i="1" s="1"/>
  <c r="M1285" i="1"/>
  <c r="J1285" i="1"/>
  <c r="I1285" i="1"/>
  <c r="F1285" i="1"/>
  <c r="Q1284" i="1"/>
  <c r="P1284" i="1"/>
  <c r="M1284" i="1"/>
  <c r="I1284" i="1"/>
  <c r="F1284" i="1"/>
  <c r="J1284" i="1" s="1"/>
  <c r="P1283" i="1"/>
  <c r="M1283" i="1"/>
  <c r="Q1283" i="1" s="1"/>
  <c r="I1283" i="1"/>
  <c r="F1283" i="1"/>
  <c r="J1283" i="1" s="1"/>
  <c r="P1282" i="1"/>
  <c r="M1282" i="1"/>
  <c r="Q1282" i="1" s="1"/>
  <c r="I1282" i="1"/>
  <c r="J1282" i="1" s="1"/>
  <c r="F1282" i="1"/>
  <c r="P1281" i="1"/>
  <c r="Q1281" i="1" s="1"/>
  <c r="M1281" i="1"/>
  <c r="J1281" i="1"/>
  <c r="I1281" i="1"/>
  <c r="F1281" i="1"/>
  <c r="Q1280" i="1"/>
  <c r="P1280" i="1"/>
  <c r="M1280" i="1"/>
  <c r="I1280" i="1"/>
  <c r="F1280" i="1"/>
  <c r="J1280" i="1" s="1"/>
  <c r="P1279" i="1"/>
  <c r="M1279" i="1"/>
  <c r="M1295" i="1" s="1"/>
  <c r="I1279" i="1"/>
  <c r="F1279" i="1"/>
  <c r="J1279" i="1" s="1"/>
  <c r="P1278" i="1"/>
  <c r="M1278" i="1"/>
  <c r="Q1278" i="1" s="1"/>
  <c r="I1278" i="1"/>
  <c r="J1278" i="1" s="1"/>
  <c r="F1278" i="1"/>
  <c r="P1277" i="1"/>
  <c r="Q1277" i="1" s="1"/>
  <c r="M1277" i="1"/>
  <c r="J1277" i="1"/>
  <c r="I1277" i="1"/>
  <c r="F1277" i="1"/>
  <c r="Q1276" i="1"/>
  <c r="P1276" i="1"/>
  <c r="M1276" i="1"/>
  <c r="M1289" i="1" s="1"/>
  <c r="I1276" i="1"/>
  <c r="F1276" i="1"/>
  <c r="P1268" i="1"/>
  <c r="O1268" i="1"/>
  <c r="L1268" i="1"/>
  <c r="K1268" i="1"/>
  <c r="J1268" i="1"/>
  <c r="I1268" i="1"/>
  <c r="H1268" i="1"/>
  <c r="G1268" i="1"/>
  <c r="E1268" i="1"/>
  <c r="D1268" i="1"/>
  <c r="Q1266" i="1"/>
  <c r="N1266" i="1"/>
  <c r="M1266" i="1"/>
  <c r="J1266" i="1"/>
  <c r="F1266" i="1"/>
  <c r="Q1265" i="1"/>
  <c r="M1265" i="1"/>
  <c r="N1265" i="1" s="1"/>
  <c r="J1265" i="1"/>
  <c r="F1265" i="1"/>
  <c r="Q1264" i="1"/>
  <c r="M1264" i="1"/>
  <c r="N1264" i="1" s="1"/>
  <c r="J1264" i="1"/>
  <c r="F1264" i="1"/>
  <c r="P1262" i="1"/>
  <c r="O1262" i="1"/>
  <c r="L1262" i="1"/>
  <c r="K1262" i="1"/>
  <c r="I1262" i="1"/>
  <c r="H1262" i="1"/>
  <c r="G1262" i="1"/>
  <c r="E1262" i="1"/>
  <c r="D1262" i="1"/>
  <c r="Q1260" i="1"/>
  <c r="M1260" i="1"/>
  <c r="N1260" i="1" s="1"/>
  <c r="J1260" i="1"/>
  <c r="F1260" i="1"/>
  <c r="Q1259" i="1"/>
  <c r="M1259" i="1"/>
  <c r="N1259" i="1" s="1"/>
  <c r="J1259" i="1"/>
  <c r="F1259" i="1"/>
  <c r="Q1258" i="1"/>
  <c r="M1258" i="1"/>
  <c r="J1258" i="1"/>
  <c r="F1258" i="1"/>
  <c r="Q1257" i="1"/>
  <c r="M1257" i="1"/>
  <c r="J1257" i="1"/>
  <c r="N1257" i="1" s="1"/>
  <c r="F1257" i="1"/>
  <c r="Q1256" i="1"/>
  <c r="M1256" i="1"/>
  <c r="J1256" i="1"/>
  <c r="N1256" i="1" s="1"/>
  <c r="F1256" i="1"/>
  <c r="Q1255" i="1"/>
  <c r="M1255" i="1"/>
  <c r="J1255" i="1"/>
  <c r="N1255" i="1" s="1"/>
  <c r="F1255" i="1"/>
  <c r="Q1254" i="1"/>
  <c r="N1254" i="1"/>
  <c r="M1254" i="1"/>
  <c r="J1254" i="1"/>
  <c r="F1254" i="1"/>
  <c r="Q1253" i="1"/>
  <c r="N1253" i="1"/>
  <c r="M1253" i="1"/>
  <c r="J1253" i="1"/>
  <c r="F1253" i="1"/>
  <c r="Q1252" i="1"/>
  <c r="Q1268" i="1" s="1"/>
  <c r="M1252" i="1"/>
  <c r="M1268" i="1" s="1"/>
  <c r="J1252" i="1"/>
  <c r="F1252" i="1"/>
  <c r="Q1251" i="1"/>
  <c r="M1251" i="1"/>
  <c r="N1251" i="1" s="1"/>
  <c r="J1251" i="1"/>
  <c r="F1251" i="1"/>
  <c r="Q1250" i="1"/>
  <c r="M1250" i="1"/>
  <c r="J1250" i="1"/>
  <c r="F1250" i="1"/>
  <c r="Q1249" i="1"/>
  <c r="M1249" i="1"/>
  <c r="J1249" i="1"/>
  <c r="N1249" i="1" s="1"/>
  <c r="F1249" i="1"/>
  <c r="O1241" i="1"/>
  <c r="N1241" i="1"/>
  <c r="L1241" i="1"/>
  <c r="K1241" i="1"/>
  <c r="H1241" i="1"/>
  <c r="G1241" i="1"/>
  <c r="E1241" i="1"/>
  <c r="D1241" i="1"/>
  <c r="P1239" i="1"/>
  <c r="M1239" i="1"/>
  <c r="I1239" i="1"/>
  <c r="F1239" i="1"/>
  <c r="J1239" i="1" s="1"/>
  <c r="P1238" i="1"/>
  <c r="Q1238" i="1" s="1"/>
  <c r="M1238" i="1"/>
  <c r="J1238" i="1"/>
  <c r="I1238" i="1"/>
  <c r="F1238" i="1"/>
  <c r="Q1237" i="1"/>
  <c r="P1237" i="1"/>
  <c r="M1237" i="1"/>
  <c r="I1237" i="1"/>
  <c r="F1237" i="1"/>
  <c r="J1237" i="1" s="1"/>
  <c r="O1235" i="1"/>
  <c r="N1235" i="1"/>
  <c r="L1235" i="1"/>
  <c r="K1235" i="1"/>
  <c r="H1235" i="1"/>
  <c r="G1235" i="1"/>
  <c r="E1235" i="1"/>
  <c r="D1235" i="1"/>
  <c r="P1233" i="1"/>
  <c r="M1233" i="1"/>
  <c r="I1233" i="1"/>
  <c r="F1233" i="1"/>
  <c r="J1233" i="1" s="1"/>
  <c r="P1232" i="1"/>
  <c r="Q1232" i="1" s="1"/>
  <c r="M1232" i="1"/>
  <c r="J1232" i="1"/>
  <c r="I1232" i="1"/>
  <c r="F1232" i="1"/>
  <c r="Q1231" i="1"/>
  <c r="P1231" i="1"/>
  <c r="M1231" i="1"/>
  <c r="I1231" i="1"/>
  <c r="F1231" i="1"/>
  <c r="J1231" i="1" s="1"/>
  <c r="P1230" i="1"/>
  <c r="M1230" i="1"/>
  <c r="Q1230" i="1" s="1"/>
  <c r="I1230" i="1"/>
  <c r="F1230" i="1"/>
  <c r="J1230" i="1" s="1"/>
  <c r="P1229" i="1"/>
  <c r="M1229" i="1"/>
  <c r="Q1229" i="1" s="1"/>
  <c r="I1229" i="1"/>
  <c r="F1229" i="1"/>
  <c r="J1229" i="1" s="1"/>
  <c r="P1228" i="1"/>
  <c r="Q1228" i="1" s="1"/>
  <c r="M1228" i="1"/>
  <c r="J1228" i="1"/>
  <c r="I1228" i="1"/>
  <c r="F1228" i="1"/>
  <c r="Q1227" i="1"/>
  <c r="P1227" i="1"/>
  <c r="M1227" i="1"/>
  <c r="I1227" i="1"/>
  <c r="F1227" i="1"/>
  <c r="J1227" i="1" s="1"/>
  <c r="P1226" i="1"/>
  <c r="M1226" i="1"/>
  <c r="Q1226" i="1" s="1"/>
  <c r="I1226" i="1"/>
  <c r="F1226" i="1"/>
  <c r="J1226" i="1" s="1"/>
  <c r="P1225" i="1"/>
  <c r="M1225" i="1"/>
  <c r="M1241" i="1" s="1"/>
  <c r="I1225" i="1"/>
  <c r="I1241" i="1" s="1"/>
  <c r="F1225" i="1"/>
  <c r="P1224" i="1"/>
  <c r="Q1224" i="1" s="1"/>
  <c r="M1224" i="1"/>
  <c r="J1224" i="1"/>
  <c r="I1224" i="1"/>
  <c r="F1224" i="1"/>
  <c r="Q1223" i="1"/>
  <c r="P1223" i="1"/>
  <c r="M1223" i="1"/>
  <c r="I1223" i="1"/>
  <c r="F1223" i="1"/>
  <c r="J1223" i="1" s="1"/>
  <c r="P1222" i="1"/>
  <c r="M1222" i="1"/>
  <c r="M1235" i="1" s="1"/>
  <c r="I1222" i="1"/>
  <c r="I1235" i="1" s="1"/>
  <c r="F1222" i="1"/>
  <c r="P1214" i="1"/>
  <c r="O1214" i="1"/>
  <c r="L1214" i="1"/>
  <c r="K1214" i="1"/>
  <c r="I1214" i="1"/>
  <c r="H1214" i="1"/>
  <c r="G1214" i="1"/>
  <c r="E1214" i="1"/>
  <c r="D1214" i="1"/>
  <c r="Q1212" i="1"/>
  <c r="M1212" i="1"/>
  <c r="J1212" i="1"/>
  <c r="N1212" i="1" s="1"/>
  <c r="F1212" i="1"/>
  <c r="Q1211" i="1"/>
  <c r="N1211" i="1"/>
  <c r="M1211" i="1"/>
  <c r="J1211" i="1"/>
  <c r="F1211" i="1"/>
  <c r="Q1210" i="1"/>
  <c r="N1210" i="1"/>
  <c r="M1210" i="1"/>
  <c r="J1210" i="1"/>
  <c r="F1210" i="1"/>
  <c r="P1208" i="1"/>
  <c r="O1208" i="1"/>
  <c r="M1208" i="1"/>
  <c r="L1208" i="1"/>
  <c r="K1208" i="1"/>
  <c r="I1208" i="1"/>
  <c r="H1208" i="1"/>
  <c r="G1208" i="1"/>
  <c r="E1208" i="1"/>
  <c r="D1208" i="1"/>
  <c r="Q1206" i="1"/>
  <c r="N1206" i="1"/>
  <c r="M1206" i="1"/>
  <c r="J1206" i="1"/>
  <c r="F1206" i="1"/>
  <c r="Q1205" i="1"/>
  <c r="N1205" i="1"/>
  <c r="M1205" i="1"/>
  <c r="J1205" i="1"/>
  <c r="F1205" i="1"/>
  <c r="Q1204" i="1"/>
  <c r="M1204" i="1"/>
  <c r="N1204" i="1" s="1"/>
  <c r="J1204" i="1"/>
  <c r="F1204" i="1"/>
  <c r="Q1203" i="1"/>
  <c r="M1203" i="1"/>
  <c r="J1203" i="1"/>
  <c r="N1203" i="1" s="1"/>
  <c r="F1203" i="1"/>
  <c r="Q1202" i="1"/>
  <c r="M1202" i="1"/>
  <c r="M1214" i="1" s="1"/>
  <c r="J1202" i="1"/>
  <c r="N1202" i="1" s="1"/>
  <c r="F1202" i="1"/>
  <c r="Q1201" i="1"/>
  <c r="M1201" i="1"/>
  <c r="J1201" i="1"/>
  <c r="N1201" i="1" s="1"/>
  <c r="F1201" i="1"/>
  <c r="Q1200" i="1"/>
  <c r="M1200" i="1"/>
  <c r="J1200" i="1"/>
  <c r="N1200" i="1" s="1"/>
  <c r="F1200" i="1"/>
  <c r="Q1199" i="1"/>
  <c r="M1199" i="1"/>
  <c r="J1199" i="1"/>
  <c r="F1199" i="1"/>
  <c r="Q1198" i="1"/>
  <c r="Q1214" i="1" s="1"/>
  <c r="N1198" i="1"/>
  <c r="M1198" i="1"/>
  <c r="J1198" i="1"/>
  <c r="F1198" i="1"/>
  <c r="Q1197" i="1"/>
  <c r="N1197" i="1"/>
  <c r="M1197" i="1"/>
  <c r="J1197" i="1"/>
  <c r="F1197" i="1"/>
  <c r="Q1196" i="1"/>
  <c r="M1196" i="1"/>
  <c r="N1196" i="1" s="1"/>
  <c r="J1196" i="1"/>
  <c r="F1196" i="1"/>
  <c r="Q1195" i="1"/>
  <c r="Q1208" i="1" s="1"/>
  <c r="M1195" i="1"/>
  <c r="J1195" i="1"/>
  <c r="N1195" i="1" s="1"/>
  <c r="F1195" i="1"/>
  <c r="O1187" i="1"/>
  <c r="N1187" i="1"/>
  <c r="L1187" i="1"/>
  <c r="K1187" i="1"/>
  <c r="H1187" i="1"/>
  <c r="G1187" i="1"/>
  <c r="E1187" i="1"/>
  <c r="D1187" i="1"/>
  <c r="P1185" i="1"/>
  <c r="M1185" i="1"/>
  <c r="Q1185" i="1" s="1"/>
  <c r="J1185" i="1"/>
  <c r="I1185" i="1"/>
  <c r="F1185" i="1"/>
  <c r="Q1184" i="1"/>
  <c r="P1184" i="1"/>
  <c r="M1184" i="1"/>
  <c r="I1184" i="1"/>
  <c r="F1184" i="1"/>
  <c r="J1184" i="1" s="1"/>
  <c r="P1183" i="1"/>
  <c r="M1183" i="1"/>
  <c r="Q1183" i="1" s="1"/>
  <c r="J1183" i="1"/>
  <c r="I1183" i="1"/>
  <c r="F1183" i="1"/>
  <c r="O1181" i="1"/>
  <c r="N1181" i="1"/>
  <c r="L1181" i="1"/>
  <c r="K1181" i="1"/>
  <c r="H1181" i="1"/>
  <c r="G1181" i="1"/>
  <c r="E1181" i="1"/>
  <c r="D1181" i="1"/>
  <c r="P1179" i="1"/>
  <c r="M1179" i="1"/>
  <c r="Q1179" i="1" s="1"/>
  <c r="J1179" i="1"/>
  <c r="I1179" i="1"/>
  <c r="F1179" i="1"/>
  <c r="Q1178" i="1"/>
  <c r="P1178" i="1"/>
  <c r="M1178" i="1"/>
  <c r="I1178" i="1"/>
  <c r="F1178" i="1"/>
  <c r="J1178" i="1" s="1"/>
  <c r="P1177" i="1"/>
  <c r="M1177" i="1"/>
  <c r="Q1177" i="1" s="1"/>
  <c r="J1177" i="1"/>
  <c r="I1177" i="1"/>
  <c r="F1177" i="1"/>
  <c r="P1176" i="1"/>
  <c r="M1176" i="1"/>
  <c r="Q1176" i="1" s="1"/>
  <c r="I1176" i="1"/>
  <c r="F1176" i="1"/>
  <c r="J1176" i="1" s="1"/>
  <c r="P1175" i="1"/>
  <c r="M1175" i="1"/>
  <c r="Q1175" i="1" s="1"/>
  <c r="J1175" i="1"/>
  <c r="I1175" i="1"/>
  <c r="F1175" i="1"/>
  <c r="Q1174" i="1"/>
  <c r="P1174" i="1"/>
  <c r="M1174" i="1"/>
  <c r="I1174" i="1"/>
  <c r="F1174" i="1"/>
  <c r="J1174" i="1" s="1"/>
  <c r="P1173" i="1"/>
  <c r="M1173" i="1"/>
  <c r="Q1173" i="1" s="1"/>
  <c r="J1173" i="1"/>
  <c r="I1173" i="1"/>
  <c r="F1173" i="1"/>
  <c r="P1172" i="1"/>
  <c r="P1187" i="1" s="1"/>
  <c r="M1172" i="1"/>
  <c r="I1172" i="1"/>
  <c r="F1172" i="1"/>
  <c r="J1172" i="1" s="1"/>
  <c r="P1171" i="1"/>
  <c r="M1171" i="1"/>
  <c r="Q1171" i="1" s="1"/>
  <c r="J1171" i="1"/>
  <c r="I1171" i="1"/>
  <c r="I1187" i="1" s="1"/>
  <c r="F1171" i="1"/>
  <c r="Q1170" i="1"/>
  <c r="P1170" i="1"/>
  <c r="M1170" i="1"/>
  <c r="I1170" i="1"/>
  <c r="F1170" i="1"/>
  <c r="J1170" i="1" s="1"/>
  <c r="P1169" i="1"/>
  <c r="M1169" i="1"/>
  <c r="Q1169" i="1" s="1"/>
  <c r="J1169" i="1"/>
  <c r="I1169" i="1"/>
  <c r="F1169" i="1"/>
  <c r="P1168" i="1"/>
  <c r="P1181" i="1" s="1"/>
  <c r="M1168" i="1"/>
  <c r="I1168" i="1"/>
  <c r="I1181" i="1" s="1"/>
  <c r="F1168" i="1"/>
  <c r="P1160" i="1"/>
  <c r="O1160" i="1"/>
  <c r="L1160" i="1"/>
  <c r="K1160" i="1"/>
  <c r="I1160" i="1"/>
  <c r="H1160" i="1"/>
  <c r="G1160" i="1"/>
  <c r="F1160" i="1"/>
  <c r="E1160" i="1"/>
  <c r="D1160" i="1"/>
  <c r="Q1158" i="1"/>
  <c r="M1158" i="1"/>
  <c r="J1158" i="1"/>
  <c r="N1158" i="1" s="1"/>
  <c r="F1158" i="1"/>
  <c r="Q1157" i="1"/>
  <c r="M1157" i="1"/>
  <c r="J1157" i="1"/>
  <c r="N1157" i="1" s="1"/>
  <c r="F1157" i="1"/>
  <c r="Q1156" i="1"/>
  <c r="M1156" i="1"/>
  <c r="J1156" i="1"/>
  <c r="N1156" i="1" s="1"/>
  <c r="F1156" i="1"/>
  <c r="P1154" i="1"/>
  <c r="O1154" i="1"/>
  <c r="L1154" i="1"/>
  <c r="K1154" i="1"/>
  <c r="I1154" i="1"/>
  <c r="H1154" i="1"/>
  <c r="G1154" i="1"/>
  <c r="E1154" i="1"/>
  <c r="D1154" i="1"/>
  <c r="Q1152" i="1"/>
  <c r="M1152" i="1"/>
  <c r="J1152" i="1"/>
  <c r="N1152" i="1" s="1"/>
  <c r="F1152" i="1"/>
  <c r="Q1151" i="1"/>
  <c r="M1151" i="1"/>
  <c r="J1151" i="1"/>
  <c r="N1151" i="1" s="1"/>
  <c r="F1151" i="1"/>
  <c r="Q1150" i="1"/>
  <c r="N1150" i="1"/>
  <c r="M1150" i="1"/>
  <c r="J1150" i="1"/>
  <c r="F1150" i="1"/>
  <c r="Q1149" i="1"/>
  <c r="N1149" i="1"/>
  <c r="M1149" i="1"/>
  <c r="J1149" i="1"/>
  <c r="F1149" i="1"/>
  <c r="Q1148" i="1"/>
  <c r="M1148" i="1"/>
  <c r="J1148" i="1"/>
  <c r="N1148" i="1" s="1"/>
  <c r="F1148" i="1"/>
  <c r="Q1147" i="1"/>
  <c r="M1147" i="1"/>
  <c r="J1147" i="1"/>
  <c r="N1147" i="1" s="1"/>
  <c r="F1147" i="1"/>
  <c r="Q1146" i="1"/>
  <c r="M1146" i="1"/>
  <c r="J1146" i="1"/>
  <c r="F1146" i="1"/>
  <c r="Q1145" i="1"/>
  <c r="M1145" i="1"/>
  <c r="J1145" i="1"/>
  <c r="N1145" i="1" s="1"/>
  <c r="F1145" i="1"/>
  <c r="Q1144" i="1"/>
  <c r="Q1160" i="1" s="1"/>
  <c r="M1144" i="1"/>
  <c r="M1160" i="1" s="1"/>
  <c r="J1144" i="1"/>
  <c r="J1160" i="1" s="1"/>
  <c r="F1144" i="1"/>
  <c r="Q1143" i="1"/>
  <c r="M1143" i="1"/>
  <c r="J1143" i="1"/>
  <c r="N1143" i="1" s="1"/>
  <c r="F1143" i="1"/>
  <c r="Q1142" i="1"/>
  <c r="N1142" i="1"/>
  <c r="M1142" i="1"/>
  <c r="J1142" i="1"/>
  <c r="F1142" i="1"/>
  <c r="Q1141" i="1"/>
  <c r="N1141" i="1"/>
  <c r="M1141" i="1"/>
  <c r="J1141" i="1"/>
  <c r="J1154" i="1" s="1"/>
  <c r="F1141" i="1"/>
  <c r="F1154" i="1" s="1"/>
  <c r="O1133" i="1"/>
  <c r="N1133" i="1"/>
  <c r="L1133" i="1"/>
  <c r="K1133" i="1"/>
  <c r="H1133" i="1"/>
  <c r="G1133" i="1"/>
  <c r="E1133" i="1"/>
  <c r="D1133" i="1"/>
  <c r="Q1131" i="1"/>
  <c r="P1131" i="1"/>
  <c r="M1131" i="1"/>
  <c r="I1131" i="1"/>
  <c r="F1131" i="1"/>
  <c r="J1131" i="1" s="1"/>
  <c r="P1130" i="1"/>
  <c r="M1130" i="1"/>
  <c r="Q1130" i="1" s="1"/>
  <c r="I1130" i="1"/>
  <c r="F1130" i="1"/>
  <c r="J1130" i="1" s="1"/>
  <c r="P1129" i="1"/>
  <c r="M1129" i="1"/>
  <c r="Q1129" i="1" s="1"/>
  <c r="I1129" i="1"/>
  <c r="F1129" i="1"/>
  <c r="J1129" i="1" s="1"/>
  <c r="O1127" i="1"/>
  <c r="N1127" i="1"/>
  <c r="L1127" i="1"/>
  <c r="K1127" i="1"/>
  <c r="H1127" i="1"/>
  <c r="G1127" i="1"/>
  <c r="E1127" i="1"/>
  <c r="D1127" i="1"/>
  <c r="Q1125" i="1"/>
  <c r="P1125" i="1"/>
  <c r="M1125" i="1"/>
  <c r="I1125" i="1"/>
  <c r="F1125" i="1"/>
  <c r="J1125" i="1" s="1"/>
  <c r="P1124" i="1"/>
  <c r="M1124" i="1"/>
  <c r="Q1124" i="1" s="1"/>
  <c r="I1124" i="1"/>
  <c r="F1124" i="1"/>
  <c r="J1124" i="1" s="1"/>
  <c r="P1123" i="1"/>
  <c r="M1123" i="1"/>
  <c r="I1123" i="1"/>
  <c r="F1123" i="1"/>
  <c r="J1123" i="1" s="1"/>
  <c r="P1122" i="1"/>
  <c r="Q1122" i="1" s="1"/>
  <c r="M1122" i="1"/>
  <c r="J1122" i="1"/>
  <c r="I1122" i="1"/>
  <c r="F1122" i="1"/>
  <c r="Q1121" i="1"/>
  <c r="P1121" i="1"/>
  <c r="M1121" i="1"/>
  <c r="I1121" i="1"/>
  <c r="F1121" i="1"/>
  <c r="J1121" i="1" s="1"/>
  <c r="P1120" i="1"/>
  <c r="M1120" i="1"/>
  <c r="Q1120" i="1" s="1"/>
  <c r="I1120" i="1"/>
  <c r="F1120" i="1"/>
  <c r="J1120" i="1" s="1"/>
  <c r="P1119" i="1"/>
  <c r="M1119" i="1"/>
  <c r="Q1119" i="1" s="1"/>
  <c r="I1119" i="1"/>
  <c r="F1119" i="1"/>
  <c r="J1119" i="1" s="1"/>
  <c r="P1118" i="1"/>
  <c r="Q1118" i="1" s="1"/>
  <c r="M1118" i="1"/>
  <c r="J1118" i="1"/>
  <c r="I1118" i="1"/>
  <c r="F1118" i="1"/>
  <c r="Q1117" i="1"/>
  <c r="P1117" i="1"/>
  <c r="P1133" i="1" s="1"/>
  <c r="M1117" i="1"/>
  <c r="M1133" i="1" s="1"/>
  <c r="I1117" i="1"/>
  <c r="I1133" i="1" s="1"/>
  <c r="F1117" i="1"/>
  <c r="J1117" i="1" s="1"/>
  <c r="J1133" i="1" s="1"/>
  <c r="P1116" i="1"/>
  <c r="M1116" i="1"/>
  <c r="Q1116" i="1" s="1"/>
  <c r="I1116" i="1"/>
  <c r="F1116" i="1"/>
  <c r="J1116" i="1" s="1"/>
  <c r="P1115" i="1"/>
  <c r="M1115" i="1"/>
  <c r="Q1115" i="1" s="1"/>
  <c r="I1115" i="1"/>
  <c r="F1115" i="1"/>
  <c r="J1115" i="1" s="1"/>
  <c r="P1114" i="1"/>
  <c r="Q1114" i="1" s="1"/>
  <c r="M1114" i="1"/>
  <c r="M1127" i="1" s="1"/>
  <c r="J1114" i="1"/>
  <c r="I1114" i="1"/>
  <c r="I1127" i="1" s="1"/>
  <c r="F1114" i="1"/>
  <c r="P1106" i="1"/>
  <c r="O1106" i="1"/>
  <c r="L1106" i="1"/>
  <c r="K1106" i="1"/>
  <c r="I1106" i="1"/>
  <c r="H1106" i="1"/>
  <c r="G1106" i="1"/>
  <c r="E1106" i="1"/>
  <c r="D1106" i="1"/>
  <c r="Q1104" i="1"/>
  <c r="M1104" i="1"/>
  <c r="J1104" i="1"/>
  <c r="N1104" i="1" s="1"/>
  <c r="F1104" i="1"/>
  <c r="Q1103" i="1"/>
  <c r="M1103" i="1"/>
  <c r="N1103" i="1" s="1"/>
  <c r="J1103" i="1"/>
  <c r="F1103" i="1"/>
  <c r="Q1102" i="1"/>
  <c r="M1102" i="1"/>
  <c r="J1102" i="1"/>
  <c r="N1102" i="1" s="1"/>
  <c r="F1102" i="1"/>
  <c r="P1100" i="1"/>
  <c r="O1100" i="1"/>
  <c r="L1100" i="1"/>
  <c r="K1100" i="1"/>
  <c r="I1100" i="1"/>
  <c r="H1100" i="1"/>
  <c r="G1100" i="1"/>
  <c r="E1100" i="1"/>
  <c r="D1100" i="1"/>
  <c r="Q1098" i="1"/>
  <c r="M1098" i="1"/>
  <c r="N1098" i="1" s="1"/>
  <c r="J1098" i="1"/>
  <c r="F1098" i="1"/>
  <c r="Q1097" i="1"/>
  <c r="M1097" i="1"/>
  <c r="J1097" i="1"/>
  <c r="N1097" i="1" s="1"/>
  <c r="F1097" i="1"/>
  <c r="Q1096" i="1"/>
  <c r="Q1106" i="1" s="1"/>
  <c r="M1096" i="1"/>
  <c r="J1096" i="1"/>
  <c r="N1096" i="1" s="1"/>
  <c r="F1096" i="1"/>
  <c r="Q1095" i="1"/>
  <c r="M1095" i="1"/>
  <c r="J1095" i="1"/>
  <c r="N1095" i="1" s="1"/>
  <c r="F1095" i="1"/>
  <c r="Q1094" i="1"/>
  <c r="N1094" i="1"/>
  <c r="M1094" i="1"/>
  <c r="J1094" i="1"/>
  <c r="F1094" i="1"/>
  <c r="Q1093" i="1"/>
  <c r="N1093" i="1"/>
  <c r="M1093" i="1"/>
  <c r="J1093" i="1"/>
  <c r="F1093" i="1"/>
  <c r="Q1092" i="1"/>
  <c r="M1092" i="1"/>
  <c r="J1092" i="1"/>
  <c r="N1092" i="1" s="1"/>
  <c r="F1092" i="1"/>
  <c r="F1100" i="1" s="1"/>
  <c r="Q1091" i="1"/>
  <c r="M1091" i="1"/>
  <c r="J1091" i="1"/>
  <c r="N1091" i="1" s="1"/>
  <c r="F1091" i="1"/>
  <c r="Q1090" i="1"/>
  <c r="M1090" i="1"/>
  <c r="J1090" i="1"/>
  <c r="J1106" i="1" s="1"/>
  <c r="F1090" i="1"/>
  <c r="F1106" i="1" s="1"/>
  <c r="Q1089" i="1"/>
  <c r="M1089" i="1"/>
  <c r="J1089" i="1"/>
  <c r="N1089" i="1" s="1"/>
  <c r="F1089" i="1"/>
  <c r="Q1088" i="1"/>
  <c r="Q1100" i="1" s="1"/>
  <c r="M1088" i="1"/>
  <c r="J1088" i="1"/>
  <c r="N1088" i="1" s="1"/>
  <c r="F1088" i="1"/>
  <c r="Q1087" i="1"/>
  <c r="M1087" i="1"/>
  <c r="J1087" i="1"/>
  <c r="F1087" i="1"/>
  <c r="O1079" i="1"/>
  <c r="N1079" i="1"/>
  <c r="L1079" i="1"/>
  <c r="K1079" i="1"/>
  <c r="H1079" i="1"/>
  <c r="G1079" i="1"/>
  <c r="E1079" i="1"/>
  <c r="D1079" i="1"/>
  <c r="P1077" i="1"/>
  <c r="M1077" i="1"/>
  <c r="Q1077" i="1" s="1"/>
  <c r="I1077" i="1"/>
  <c r="F1077" i="1"/>
  <c r="J1077" i="1" s="1"/>
  <c r="P1076" i="1"/>
  <c r="M1076" i="1"/>
  <c r="Q1076" i="1" s="1"/>
  <c r="I1076" i="1"/>
  <c r="F1076" i="1"/>
  <c r="J1076" i="1" s="1"/>
  <c r="P1075" i="1"/>
  <c r="Q1075" i="1" s="1"/>
  <c r="M1075" i="1"/>
  <c r="J1075" i="1"/>
  <c r="I1075" i="1"/>
  <c r="F1075" i="1"/>
  <c r="O1073" i="1"/>
  <c r="N1073" i="1"/>
  <c r="L1073" i="1"/>
  <c r="K1073" i="1"/>
  <c r="H1073" i="1"/>
  <c r="G1073" i="1"/>
  <c r="E1073" i="1"/>
  <c r="D1073" i="1"/>
  <c r="P1071" i="1"/>
  <c r="M1071" i="1"/>
  <c r="Q1071" i="1" s="1"/>
  <c r="I1071" i="1"/>
  <c r="F1071" i="1"/>
  <c r="J1071" i="1" s="1"/>
  <c r="P1070" i="1"/>
  <c r="Q1070" i="1" s="1"/>
  <c r="M1070" i="1"/>
  <c r="I1070" i="1"/>
  <c r="F1070" i="1"/>
  <c r="J1070" i="1" s="1"/>
  <c r="P1069" i="1"/>
  <c r="Q1069" i="1" s="1"/>
  <c r="M1069" i="1"/>
  <c r="J1069" i="1"/>
  <c r="I1069" i="1"/>
  <c r="F1069" i="1"/>
  <c r="Q1068" i="1"/>
  <c r="P1068" i="1"/>
  <c r="M1068" i="1"/>
  <c r="I1068" i="1"/>
  <c r="F1068" i="1"/>
  <c r="J1068" i="1" s="1"/>
  <c r="P1067" i="1"/>
  <c r="M1067" i="1"/>
  <c r="Q1067" i="1" s="1"/>
  <c r="I1067" i="1"/>
  <c r="F1067" i="1"/>
  <c r="J1067" i="1" s="1"/>
  <c r="P1066" i="1"/>
  <c r="M1066" i="1"/>
  <c r="Q1066" i="1" s="1"/>
  <c r="I1066" i="1"/>
  <c r="I1079" i="1" s="1"/>
  <c r="F1066" i="1"/>
  <c r="J1066" i="1" s="1"/>
  <c r="P1065" i="1"/>
  <c r="Q1065" i="1" s="1"/>
  <c r="M1065" i="1"/>
  <c r="J1065" i="1"/>
  <c r="I1065" i="1"/>
  <c r="F1065" i="1"/>
  <c r="Q1064" i="1"/>
  <c r="P1064" i="1"/>
  <c r="M1064" i="1"/>
  <c r="I1064" i="1"/>
  <c r="F1064" i="1"/>
  <c r="J1064" i="1" s="1"/>
  <c r="P1063" i="1"/>
  <c r="P1079" i="1" s="1"/>
  <c r="M1063" i="1"/>
  <c r="M1079" i="1" s="1"/>
  <c r="I1063" i="1"/>
  <c r="F1063" i="1"/>
  <c r="J1063" i="1" s="1"/>
  <c r="P1062" i="1"/>
  <c r="M1062" i="1"/>
  <c r="I1062" i="1"/>
  <c r="I1073" i="1" s="1"/>
  <c r="F1062" i="1"/>
  <c r="J1062" i="1" s="1"/>
  <c r="P1061" i="1"/>
  <c r="Q1061" i="1" s="1"/>
  <c r="M1061" i="1"/>
  <c r="J1061" i="1"/>
  <c r="I1061" i="1"/>
  <c r="F1061" i="1"/>
  <c r="Q1060" i="1"/>
  <c r="P1060" i="1"/>
  <c r="M1060" i="1"/>
  <c r="M1073" i="1" s="1"/>
  <c r="I1060" i="1"/>
  <c r="F1060" i="1"/>
  <c r="P1052" i="1"/>
  <c r="O1052" i="1"/>
  <c r="L1052" i="1"/>
  <c r="K1052" i="1"/>
  <c r="I1052" i="1"/>
  <c r="H1052" i="1"/>
  <c r="G1052" i="1"/>
  <c r="E1052" i="1"/>
  <c r="D1052" i="1"/>
  <c r="Q1050" i="1"/>
  <c r="N1050" i="1"/>
  <c r="M1050" i="1"/>
  <c r="J1050" i="1"/>
  <c r="F1050" i="1"/>
  <c r="Q1049" i="1"/>
  <c r="M1049" i="1"/>
  <c r="N1049" i="1" s="1"/>
  <c r="J1049" i="1"/>
  <c r="F1049" i="1"/>
  <c r="Q1048" i="1"/>
  <c r="M1048" i="1"/>
  <c r="J1048" i="1"/>
  <c r="N1048" i="1" s="1"/>
  <c r="F1048" i="1"/>
  <c r="P1046" i="1"/>
  <c r="O1046" i="1"/>
  <c r="L1046" i="1"/>
  <c r="K1046" i="1"/>
  <c r="I1046" i="1"/>
  <c r="H1046" i="1"/>
  <c r="G1046" i="1"/>
  <c r="E1046" i="1"/>
  <c r="D1046" i="1"/>
  <c r="Q1044" i="1"/>
  <c r="M1044" i="1"/>
  <c r="N1044" i="1" s="1"/>
  <c r="J1044" i="1"/>
  <c r="F1044" i="1"/>
  <c r="Q1043" i="1"/>
  <c r="M1043" i="1"/>
  <c r="J1043" i="1"/>
  <c r="N1043" i="1" s="1"/>
  <c r="F1043" i="1"/>
  <c r="Q1042" i="1"/>
  <c r="M1042" i="1"/>
  <c r="J1042" i="1"/>
  <c r="N1042" i="1" s="1"/>
  <c r="F1042" i="1"/>
  <c r="Q1041" i="1"/>
  <c r="M1041" i="1"/>
  <c r="J1041" i="1"/>
  <c r="N1041" i="1" s="1"/>
  <c r="F1041" i="1"/>
  <c r="Q1040" i="1"/>
  <c r="M1040" i="1"/>
  <c r="J1040" i="1"/>
  <c r="N1040" i="1" s="1"/>
  <c r="F1040" i="1"/>
  <c r="Q1039" i="1"/>
  <c r="M1039" i="1"/>
  <c r="J1039" i="1"/>
  <c r="N1039" i="1" s="1"/>
  <c r="F1039" i="1"/>
  <c r="Q1038" i="1"/>
  <c r="N1038" i="1"/>
  <c r="M1038" i="1"/>
  <c r="J1038" i="1"/>
  <c r="F1038" i="1"/>
  <c r="Q1037" i="1"/>
  <c r="N1037" i="1"/>
  <c r="M1037" i="1"/>
  <c r="J1037" i="1"/>
  <c r="F1037" i="1"/>
  <c r="Q1036" i="1"/>
  <c r="Q1052" i="1" s="1"/>
  <c r="M1036" i="1"/>
  <c r="M1052" i="1" s="1"/>
  <c r="J1036" i="1"/>
  <c r="F1036" i="1"/>
  <c r="F1052" i="1" s="1"/>
  <c r="Q1035" i="1"/>
  <c r="M1035" i="1"/>
  <c r="J1035" i="1"/>
  <c r="N1035" i="1" s="1"/>
  <c r="F1035" i="1"/>
  <c r="Q1034" i="1"/>
  <c r="M1034" i="1"/>
  <c r="J1034" i="1"/>
  <c r="N1034" i="1" s="1"/>
  <c r="F1034" i="1"/>
  <c r="Q1033" i="1"/>
  <c r="Q1046" i="1" s="1"/>
  <c r="M1033" i="1"/>
  <c r="J1033" i="1"/>
  <c r="N1033" i="1" s="1"/>
  <c r="F1033" i="1"/>
  <c r="O1025" i="1"/>
  <c r="N1025" i="1"/>
  <c r="L1025" i="1"/>
  <c r="K1025" i="1"/>
  <c r="H1025" i="1"/>
  <c r="G1025" i="1"/>
  <c r="E1025" i="1"/>
  <c r="D1025" i="1"/>
  <c r="P1023" i="1"/>
  <c r="M1023" i="1"/>
  <c r="I1023" i="1"/>
  <c r="F1023" i="1"/>
  <c r="J1023" i="1" s="1"/>
  <c r="P1022" i="1"/>
  <c r="Q1022" i="1" s="1"/>
  <c r="M1022" i="1"/>
  <c r="J1022" i="1"/>
  <c r="I1022" i="1"/>
  <c r="F1022" i="1"/>
  <c r="Q1021" i="1"/>
  <c r="P1021" i="1"/>
  <c r="M1021" i="1"/>
  <c r="I1021" i="1"/>
  <c r="F1021" i="1"/>
  <c r="J1021" i="1" s="1"/>
  <c r="O1019" i="1"/>
  <c r="N1019" i="1"/>
  <c r="L1019" i="1"/>
  <c r="K1019" i="1"/>
  <c r="H1019" i="1"/>
  <c r="G1019" i="1"/>
  <c r="E1019" i="1"/>
  <c r="D1019" i="1"/>
  <c r="P1017" i="1"/>
  <c r="M1017" i="1"/>
  <c r="Q1017" i="1" s="1"/>
  <c r="I1017" i="1"/>
  <c r="F1017" i="1"/>
  <c r="J1017" i="1" s="1"/>
  <c r="P1016" i="1"/>
  <c r="M1016" i="1"/>
  <c r="Q1016" i="1" s="1"/>
  <c r="J1016" i="1"/>
  <c r="I1016" i="1"/>
  <c r="F1016" i="1"/>
  <c r="Q1015" i="1"/>
  <c r="P1015" i="1"/>
  <c r="M1015" i="1"/>
  <c r="I1015" i="1"/>
  <c r="F1015" i="1"/>
  <c r="J1015" i="1" s="1"/>
  <c r="P1014" i="1"/>
  <c r="M1014" i="1"/>
  <c r="Q1014" i="1" s="1"/>
  <c r="J1014" i="1"/>
  <c r="I1014" i="1"/>
  <c r="F1014" i="1"/>
  <c r="P1013" i="1"/>
  <c r="M1013" i="1"/>
  <c r="I1013" i="1"/>
  <c r="F1013" i="1"/>
  <c r="J1013" i="1" s="1"/>
  <c r="P1012" i="1"/>
  <c r="M1012" i="1"/>
  <c r="Q1012" i="1" s="1"/>
  <c r="J1012" i="1"/>
  <c r="I1012" i="1"/>
  <c r="F1012" i="1"/>
  <c r="Q1011" i="1"/>
  <c r="P1011" i="1"/>
  <c r="M1011" i="1"/>
  <c r="I1011" i="1"/>
  <c r="F1011" i="1"/>
  <c r="J1011" i="1" s="1"/>
  <c r="P1010" i="1"/>
  <c r="M1010" i="1"/>
  <c r="Q1010" i="1" s="1"/>
  <c r="I1010" i="1"/>
  <c r="F1010" i="1"/>
  <c r="J1010" i="1" s="1"/>
  <c r="P1009" i="1"/>
  <c r="M1009" i="1"/>
  <c r="M1025" i="1" s="1"/>
  <c r="I1009" i="1"/>
  <c r="I1025" i="1" s="1"/>
  <c r="F1009" i="1"/>
  <c r="F1025" i="1" s="1"/>
  <c r="P1008" i="1"/>
  <c r="Q1008" i="1" s="1"/>
  <c r="M1008" i="1"/>
  <c r="J1008" i="1"/>
  <c r="I1008" i="1"/>
  <c r="F1008" i="1"/>
  <c r="Q1007" i="1"/>
  <c r="P1007" i="1"/>
  <c r="M1007" i="1"/>
  <c r="I1007" i="1"/>
  <c r="F1007" i="1"/>
  <c r="J1007" i="1" s="1"/>
  <c r="P1006" i="1"/>
  <c r="M1006" i="1"/>
  <c r="M1019" i="1" s="1"/>
  <c r="J1006" i="1"/>
  <c r="I1006" i="1"/>
  <c r="I1019" i="1" s="1"/>
  <c r="F1006" i="1"/>
  <c r="P998" i="1"/>
  <c r="O998" i="1"/>
  <c r="L998" i="1"/>
  <c r="K998" i="1"/>
  <c r="I998" i="1"/>
  <c r="H998" i="1"/>
  <c r="G998" i="1"/>
  <c r="E998" i="1"/>
  <c r="D998" i="1"/>
  <c r="Q996" i="1"/>
  <c r="M996" i="1"/>
  <c r="J996" i="1"/>
  <c r="N996" i="1" s="1"/>
  <c r="F996" i="1"/>
  <c r="Q995" i="1"/>
  <c r="N995" i="1"/>
  <c r="M995" i="1"/>
  <c r="J995" i="1"/>
  <c r="F995" i="1"/>
  <c r="Q994" i="1"/>
  <c r="N994" i="1"/>
  <c r="M994" i="1"/>
  <c r="J994" i="1"/>
  <c r="F994" i="1"/>
  <c r="P992" i="1"/>
  <c r="O992" i="1"/>
  <c r="M992" i="1"/>
  <c r="L992" i="1"/>
  <c r="K992" i="1"/>
  <c r="I992" i="1"/>
  <c r="H992" i="1"/>
  <c r="G992" i="1"/>
  <c r="E992" i="1"/>
  <c r="D992" i="1"/>
  <c r="Q990" i="1"/>
  <c r="N990" i="1"/>
  <c r="M990" i="1"/>
  <c r="J990" i="1"/>
  <c r="F990" i="1"/>
  <c r="Q989" i="1"/>
  <c r="N989" i="1"/>
  <c r="M989" i="1"/>
  <c r="J989" i="1"/>
  <c r="F989" i="1"/>
  <c r="Q988" i="1"/>
  <c r="M988" i="1"/>
  <c r="J988" i="1"/>
  <c r="N988" i="1" s="1"/>
  <c r="F988" i="1"/>
  <c r="Q987" i="1"/>
  <c r="M987" i="1"/>
  <c r="J987" i="1"/>
  <c r="N987" i="1" s="1"/>
  <c r="F987" i="1"/>
  <c r="Q986" i="1"/>
  <c r="M986" i="1"/>
  <c r="M998" i="1" s="1"/>
  <c r="J986" i="1"/>
  <c r="F986" i="1"/>
  <c r="Q985" i="1"/>
  <c r="N985" i="1"/>
  <c r="M985" i="1"/>
  <c r="J985" i="1"/>
  <c r="F985" i="1"/>
  <c r="Q984" i="1"/>
  <c r="M984" i="1"/>
  <c r="J984" i="1"/>
  <c r="N984" i="1" s="1"/>
  <c r="F984" i="1"/>
  <c r="Q983" i="1"/>
  <c r="M983" i="1"/>
  <c r="J983" i="1"/>
  <c r="F983" i="1"/>
  <c r="Q982" i="1"/>
  <c r="Q998" i="1" s="1"/>
  <c r="N982" i="1"/>
  <c r="M982" i="1"/>
  <c r="J982" i="1"/>
  <c r="F982" i="1"/>
  <c r="F998" i="1" s="1"/>
  <c r="Q981" i="1"/>
  <c r="N981" i="1"/>
  <c r="M981" i="1"/>
  <c r="J981" i="1"/>
  <c r="F981" i="1"/>
  <c r="Q980" i="1"/>
  <c r="M980" i="1"/>
  <c r="J980" i="1"/>
  <c r="N980" i="1" s="1"/>
  <c r="F980" i="1"/>
  <c r="Q979" i="1"/>
  <c r="Q992" i="1" s="1"/>
  <c r="M979" i="1"/>
  <c r="J979" i="1"/>
  <c r="N979" i="1" s="1"/>
  <c r="F979" i="1"/>
  <c r="O971" i="1"/>
  <c r="N971" i="1"/>
  <c r="L971" i="1"/>
  <c r="K971" i="1"/>
  <c r="H971" i="1"/>
  <c r="G971" i="1"/>
  <c r="E971" i="1"/>
  <c r="D971" i="1"/>
  <c r="P969" i="1"/>
  <c r="M969" i="1"/>
  <c r="Q969" i="1" s="1"/>
  <c r="J969" i="1"/>
  <c r="I969" i="1"/>
  <c r="F969" i="1"/>
  <c r="Q968" i="1"/>
  <c r="P968" i="1"/>
  <c r="M968" i="1"/>
  <c r="I968" i="1"/>
  <c r="F968" i="1"/>
  <c r="J968" i="1" s="1"/>
  <c r="P967" i="1"/>
  <c r="M967" i="1"/>
  <c r="Q967" i="1" s="1"/>
  <c r="J967" i="1"/>
  <c r="I967" i="1"/>
  <c r="F967" i="1"/>
  <c r="O965" i="1"/>
  <c r="N965" i="1"/>
  <c r="L965" i="1"/>
  <c r="K965" i="1"/>
  <c r="H965" i="1"/>
  <c r="G965" i="1"/>
  <c r="E965" i="1"/>
  <c r="D965" i="1"/>
  <c r="P963" i="1"/>
  <c r="M963" i="1"/>
  <c r="Q963" i="1" s="1"/>
  <c r="J963" i="1"/>
  <c r="I963" i="1"/>
  <c r="F963" i="1"/>
  <c r="Q962" i="1"/>
  <c r="P962" i="1"/>
  <c r="M962" i="1"/>
  <c r="I962" i="1"/>
  <c r="F962" i="1"/>
  <c r="J962" i="1" s="1"/>
  <c r="P961" i="1"/>
  <c r="M961" i="1"/>
  <c r="Q961" i="1" s="1"/>
  <c r="I961" i="1"/>
  <c r="F961" i="1"/>
  <c r="J961" i="1" s="1"/>
  <c r="P960" i="1"/>
  <c r="M960" i="1"/>
  <c r="Q960" i="1" s="1"/>
  <c r="I960" i="1"/>
  <c r="J960" i="1" s="1"/>
  <c r="F960" i="1"/>
  <c r="P959" i="1"/>
  <c r="M959" i="1"/>
  <c r="Q959" i="1" s="1"/>
  <c r="J959" i="1"/>
  <c r="I959" i="1"/>
  <c r="F959" i="1"/>
  <c r="Q958" i="1"/>
  <c r="P958" i="1"/>
  <c r="M958" i="1"/>
  <c r="I958" i="1"/>
  <c r="F958" i="1"/>
  <c r="J958" i="1" s="1"/>
  <c r="P957" i="1"/>
  <c r="M957" i="1"/>
  <c r="Q957" i="1" s="1"/>
  <c r="I957" i="1"/>
  <c r="F957" i="1"/>
  <c r="J957" i="1" s="1"/>
  <c r="P956" i="1"/>
  <c r="P971" i="1" s="1"/>
  <c r="M956" i="1"/>
  <c r="Q956" i="1" s="1"/>
  <c r="I956" i="1"/>
  <c r="F956" i="1"/>
  <c r="J956" i="1" s="1"/>
  <c r="P955" i="1"/>
  <c r="M955" i="1"/>
  <c r="Q955" i="1" s="1"/>
  <c r="J955" i="1"/>
  <c r="I955" i="1"/>
  <c r="I971" i="1" s="1"/>
  <c r="F955" i="1"/>
  <c r="Q954" i="1"/>
  <c r="P954" i="1"/>
  <c r="M954" i="1"/>
  <c r="I954" i="1"/>
  <c r="F954" i="1"/>
  <c r="J954" i="1" s="1"/>
  <c r="P953" i="1"/>
  <c r="M953" i="1"/>
  <c r="Q953" i="1" s="1"/>
  <c r="I953" i="1"/>
  <c r="F953" i="1"/>
  <c r="J953" i="1" s="1"/>
  <c r="P952" i="1"/>
  <c r="P965" i="1" s="1"/>
  <c r="M952" i="1"/>
  <c r="I952" i="1"/>
  <c r="I965" i="1" s="1"/>
  <c r="F952" i="1"/>
  <c r="P944" i="1"/>
  <c r="O944" i="1"/>
  <c r="L944" i="1"/>
  <c r="K944" i="1"/>
  <c r="I944" i="1"/>
  <c r="H944" i="1"/>
  <c r="G944" i="1"/>
  <c r="E944" i="1"/>
  <c r="D944" i="1"/>
  <c r="Q942" i="1"/>
  <c r="M942" i="1"/>
  <c r="J942" i="1"/>
  <c r="N942" i="1" s="1"/>
  <c r="F942" i="1"/>
  <c r="Q941" i="1"/>
  <c r="M941" i="1"/>
  <c r="J941" i="1"/>
  <c r="N941" i="1" s="1"/>
  <c r="F941" i="1"/>
  <c r="Q940" i="1"/>
  <c r="M940" i="1"/>
  <c r="J940" i="1"/>
  <c r="N940" i="1" s="1"/>
  <c r="F940" i="1"/>
  <c r="P938" i="1"/>
  <c r="O938" i="1"/>
  <c r="L938" i="1"/>
  <c r="K938" i="1"/>
  <c r="I938" i="1"/>
  <c r="H938" i="1"/>
  <c r="G938" i="1"/>
  <c r="E938" i="1"/>
  <c r="D938" i="1"/>
  <c r="Q936" i="1"/>
  <c r="M936" i="1"/>
  <c r="J936" i="1"/>
  <c r="N936" i="1" s="1"/>
  <c r="F936" i="1"/>
  <c r="Q935" i="1"/>
  <c r="M935" i="1"/>
  <c r="J935" i="1"/>
  <c r="N935" i="1" s="1"/>
  <c r="F935" i="1"/>
  <c r="Q934" i="1"/>
  <c r="N934" i="1"/>
  <c r="M934" i="1"/>
  <c r="J934" i="1"/>
  <c r="F934" i="1"/>
  <c r="Q933" i="1"/>
  <c r="N933" i="1"/>
  <c r="M933" i="1"/>
  <c r="J933" i="1"/>
  <c r="F933" i="1"/>
  <c r="Q932" i="1"/>
  <c r="M932" i="1"/>
  <c r="N932" i="1" s="1"/>
  <c r="J932" i="1"/>
  <c r="F932" i="1"/>
  <c r="F944" i="1" s="1"/>
  <c r="Q931" i="1"/>
  <c r="M931" i="1"/>
  <c r="J931" i="1"/>
  <c r="N931" i="1" s="1"/>
  <c r="F931" i="1"/>
  <c r="Q930" i="1"/>
  <c r="M930" i="1"/>
  <c r="J930" i="1"/>
  <c r="N930" i="1" s="1"/>
  <c r="F930" i="1"/>
  <c r="Q929" i="1"/>
  <c r="M929" i="1"/>
  <c r="J929" i="1"/>
  <c r="N929" i="1" s="1"/>
  <c r="F929" i="1"/>
  <c r="Q928" i="1"/>
  <c r="Q944" i="1" s="1"/>
  <c r="M928" i="1"/>
  <c r="M944" i="1" s="1"/>
  <c r="J928" i="1"/>
  <c r="F928" i="1"/>
  <c r="Q927" i="1"/>
  <c r="M927" i="1"/>
  <c r="J927" i="1"/>
  <c r="N927" i="1" s="1"/>
  <c r="F927" i="1"/>
  <c r="Q926" i="1"/>
  <c r="N926" i="1"/>
  <c r="M926" i="1"/>
  <c r="J926" i="1"/>
  <c r="F926" i="1"/>
  <c r="Q925" i="1"/>
  <c r="N925" i="1"/>
  <c r="M925" i="1"/>
  <c r="J925" i="1"/>
  <c r="F925" i="1"/>
  <c r="O917" i="1"/>
  <c r="N917" i="1"/>
  <c r="L917" i="1"/>
  <c r="K917" i="1"/>
  <c r="H917" i="1"/>
  <c r="G917" i="1"/>
  <c r="E917" i="1"/>
  <c r="D917" i="1"/>
  <c r="Q915" i="1"/>
  <c r="P915" i="1"/>
  <c r="M915" i="1"/>
  <c r="I915" i="1"/>
  <c r="F915" i="1"/>
  <c r="J915" i="1" s="1"/>
  <c r="P914" i="1"/>
  <c r="M914" i="1"/>
  <c r="Q914" i="1" s="1"/>
  <c r="I914" i="1"/>
  <c r="F914" i="1"/>
  <c r="J914" i="1" s="1"/>
  <c r="P913" i="1"/>
  <c r="M913" i="1"/>
  <c r="I913" i="1"/>
  <c r="F913" i="1"/>
  <c r="J913" i="1" s="1"/>
  <c r="O911" i="1"/>
  <c r="N911" i="1"/>
  <c r="L911" i="1"/>
  <c r="K911" i="1"/>
  <c r="H911" i="1"/>
  <c r="G911" i="1"/>
  <c r="E911" i="1"/>
  <c r="D911" i="1"/>
  <c r="Q909" i="1"/>
  <c r="P909" i="1"/>
  <c r="M909" i="1"/>
  <c r="I909" i="1"/>
  <c r="F909" i="1"/>
  <c r="J909" i="1" s="1"/>
  <c r="P908" i="1"/>
  <c r="M908" i="1"/>
  <c r="Q908" i="1" s="1"/>
  <c r="I908" i="1"/>
  <c r="J908" i="1" s="1"/>
  <c r="F908" i="1"/>
  <c r="P907" i="1"/>
  <c r="M907" i="1"/>
  <c r="I907" i="1"/>
  <c r="F907" i="1"/>
  <c r="J907" i="1" s="1"/>
  <c r="Q906" i="1"/>
  <c r="P906" i="1"/>
  <c r="M906" i="1"/>
  <c r="J906" i="1"/>
  <c r="I906" i="1"/>
  <c r="F906" i="1"/>
  <c r="Q905" i="1"/>
  <c r="P905" i="1"/>
  <c r="M905" i="1"/>
  <c r="I905" i="1"/>
  <c r="F905" i="1"/>
  <c r="J905" i="1" s="1"/>
  <c r="P904" i="1"/>
  <c r="M904" i="1"/>
  <c r="Q904" i="1" s="1"/>
  <c r="I904" i="1"/>
  <c r="J904" i="1" s="1"/>
  <c r="F904" i="1"/>
  <c r="P903" i="1"/>
  <c r="M903" i="1"/>
  <c r="I903" i="1"/>
  <c r="F903" i="1"/>
  <c r="J903" i="1" s="1"/>
  <c r="Q902" i="1"/>
  <c r="P902" i="1"/>
  <c r="M902" i="1"/>
  <c r="J902" i="1"/>
  <c r="I902" i="1"/>
  <c r="F902" i="1"/>
  <c r="Q901" i="1"/>
  <c r="P901" i="1"/>
  <c r="M901" i="1"/>
  <c r="M917" i="1" s="1"/>
  <c r="I901" i="1"/>
  <c r="I917" i="1" s="1"/>
  <c r="F901" i="1"/>
  <c r="J901" i="1" s="1"/>
  <c r="P900" i="1"/>
  <c r="M900" i="1"/>
  <c r="Q900" i="1" s="1"/>
  <c r="I900" i="1"/>
  <c r="J900" i="1" s="1"/>
  <c r="F900" i="1"/>
  <c r="P899" i="1"/>
  <c r="M899" i="1"/>
  <c r="I899" i="1"/>
  <c r="F899" i="1"/>
  <c r="J899" i="1" s="1"/>
  <c r="Q898" i="1"/>
  <c r="P898" i="1"/>
  <c r="M898" i="1"/>
  <c r="M911" i="1" s="1"/>
  <c r="J898" i="1"/>
  <c r="I898" i="1"/>
  <c r="I911" i="1" s="1"/>
  <c r="F898" i="1"/>
  <c r="P890" i="1"/>
  <c r="O890" i="1"/>
  <c r="L890" i="1"/>
  <c r="K890" i="1"/>
  <c r="I890" i="1"/>
  <c r="H890" i="1"/>
  <c r="G890" i="1"/>
  <c r="E890" i="1"/>
  <c r="D890" i="1"/>
  <c r="Q888" i="1"/>
  <c r="M888" i="1"/>
  <c r="J888" i="1"/>
  <c r="N888" i="1" s="1"/>
  <c r="F888" i="1"/>
  <c r="Q887" i="1"/>
  <c r="M887" i="1"/>
  <c r="J887" i="1"/>
  <c r="F887" i="1"/>
  <c r="Q886" i="1"/>
  <c r="M886" i="1"/>
  <c r="N886" i="1" s="1"/>
  <c r="J886" i="1"/>
  <c r="F886" i="1"/>
  <c r="P884" i="1"/>
  <c r="O884" i="1"/>
  <c r="L884" i="1"/>
  <c r="K884" i="1"/>
  <c r="I884" i="1"/>
  <c r="H884" i="1"/>
  <c r="G884" i="1"/>
  <c r="E884" i="1"/>
  <c r="D884" i="1"/>
  <c r="Q882" i="1"/>
  <c r="M882" i="1"/>
  <c r="J882" i="1"/>
  <c r="F882" i="1"/>
  <c r="Q881" i="1"/>
  <c r="N881" i="1"/>
  <c r="M881" i="1"/>
  <c r="J881" i="1"/>
  <c r="F881" i="1"/>
  <c r="Q880" i="1"/>
  <c r="Q890" i="1" s="1"/>
  <c r="M880" i="1"/>
  <c r="J880" i="1"/>
  <c r="N880" i="1" s="1"/>
  <c r="F880" i="1"/>
  <c r="Q879" i="1"/>
  <c r="M879" i="1"/>
  <c r="J879" i="1"/>
  <c r="N879" i="1" s="1"/>
  <c r="F879" i="1"/>
  <c r="Q878" i="1"/>
  <c r="N878" i="1"/>
  <c r="M878" i="1"/>
  <c r="J878" i="1"/>
  <c r="F878" i="1"/>
  <c r="Q877" i="1"/>
  <c r="N877" i="1"/>
  <c r="M877" i="1"/>
  <c r="J877" i="1"/>
  <c r="F877" i="1"/>
  <c r="Q876" i="1"/>
  <c r="N876" i="1"/>
  <c r="M876" i="1"/>
  <c r="J876" i="1"/>
  <c r="F876" i="1"/>
  <c r="F884" i="1" s="1"/>
  <c r="Q875" i="1"/>
  <c r="M875" i="1"/>
  <c r="J875" i="1"/>
  <c r="N875" i="1" s="1"/>
  <c r="F875" i="1"/>
  <c r="Q874" i="1"/>
  <c r="M874" i="1"/>
  <c r="J874" i="1"/>
  <c r="N874" i="1" s="1"/>
  <c r="F874" i="1"/>
  <c r="F890" i="1" s="1"/>
  <c r="Q873" i="1"/>
  <c r="M873" i="1"/>
  <c r="N873" i="1" s="1"/>
  <c r="J873" i="1"/>
  <c r="F873" i="1"/>
  <c r="Q872" i="1"/>
  <c r="Q884" i="1" s="1"/>
  <c r="M872" i="1"/>
  <c r="J872" i="1"/>
  <c r="N872" i="1" s="1"/>
  <c r="F872" i="1"/>
  <c r="Q871" i="1"/>
  <c r="M871" i="1"/>
  <c r="M884" i="1" s="1"/>
  <c r="J871" i="1"/>
  <c r="F871" i="1"/>
  <c r="O863" i="1"/>
  <c r="N863" i="1"/>
  <c r="L863" i="1"/>
  <c r="K863" i="1"/>
  <c r="H863" i="1"/>
  <c r="G863" i="1"/>
  <c r="E863" i="1"/>
  <c r="D863" i="1"/>
  <c r="P861" i="1"/>
  <c r="M861" i="1"/>
  <c r="Q861" i="1" s="1"/>
  <c r="I861" i="1"/>
  <c r="F861" i="1"/>
  <c r="J861" i="1" s="1"/>
  <c r="P860" i="1"/>
  <c r="M860" i="1"/>
  <c r="Q860" i="1" s="1"/>
  <c r="I860" i="1"/>
  <c r="F860" i="1"/>
  <c r="J860" i="1" s="1"/>
  <c r="P859" i="1"/>
  <c r="Q859" i="1" s="1"/>
  <c r="M859" i="1"/>
  <c r="J859" i="1"/>
  <c r="I859" i="1"/>
  <c r="F859" i="1"/>
  <c r="O857" i="1"/>
  <c r="N857" i="1"/>
  <c r="L857" i="1"/>
  <c r="K857" i="1"/>
  <c r="H857" i="1"/>
  <c r="G857" i="1"/>
  <c r="E857" i="1"/>
  <c r="D857" i="1"/>
  <c r="P855" i="1"/>
  <c r="M855" i="1"/>
  <c r="Q855" i="1" s="1"/>
  <c r="I855" i="1"/>
  <c r="F855" i="1"/>
  <c r="J855" i="1" s="1"/>
  <c r="P854" i="1"/>
  <c r="M854" i="1"/>
  <c r="Q854" i="1" s="1"/>
  <c r="I854" i="1"/>
  <c r="F854" i="1"/>
  <c r="J854" i="1" s="1"/>
  <c r="P853" i="1"/>
  <c r="Q853" i="1" s="1"/>
  <c r="M853" i="1"/>
  <c r="J853" i="1"/>
  <c r="I853" i="1"/>
  <c r="F853" i="1"/>
  <c r="Q852" i="1"/>
  <c r="P852" i="1"/>
  <c r="M852" i="1"/>
  <c r="I852" i="1"/>
  <c r="F852" i="1"/>
  <c r="J852" i="1" s="1"/>
  <c r="P851" i="1"/>
  <c r="M851" i="1"/>
  <c r="Q851" i="1" s="1"/>
  <c r="I851" i="1"/>
  <c r="F851" i="1"/>
  <c r="J851" i="1" s="1"/>
  <c r="P850" i="1"/>
  <c r="M850" i="1"/>
  <c r="I850" i="1"/>
  <c r="F850" i="1"/>
  <c r="J850" i="1" s="1"/>
  <c r="P849" i="1"/>
  <c r="Q849" i="1" s="1"/>
  <c r="M849" i="1"/>
  <c r="J849" i="1"/>
  <c r="I849" i="1"/>
  <c r="F849" i="1"/>
  <c r="Q848" i="1"/>
  <c r="P848" i="1"/>
  <c r="M848" i="1"/>
  <c r="I848" i="1"/>
  <c r="F848" i="1"/>
  <c r="J848" i="1" s="1"/>
  <c r="P847" i="1"/>
  <c r="M847" i="1"/>
  <c r="M863" i="1" s="1"/>
  <c r="I847" i="1"/>
  <c r="I863" i="1" s="1"/>
  <c r="F847" i="1"/>
  <c r="J847" i="1" s="1"/>
  <c r="P846" i="1"/>
  <c r="M846" i="1"/>
  <c r="I846" i="1"/>
  <c r="I857" i="1" s="1"/>
  <c r="F846" i="1"/>
  <c r="J846" i="1" s="1"/>
  <c r="P845" i="1"/>
  <c r="Q845" i="1" s="1"/>
  <c r="M845" i="1"/>
  <c r="J845" i="1"/>
  <c r="I845" i="1"/>
  <c r="F845" i="1"/>
  <c r="Q844" i="1"/>
  <c r="P844" i="1"/>
  <c r="P857" i="1" s="1"/>
  <c r="M844" i="1"/>
  <c r="M857" i="1" s="1"/>
  <c r="I844" i="1"/>
  <c r="F844" i="1"/>
  <c r="P836" i="1"/>
  <c r="O836" i="1"/>
  <c r="L836" i="1"/>
  <c r="K836" i="1"/>
  <c r="J836" i="1"/>
  <c r="I836" i="1"/>
  <c r="H836" i="1"/>
  <c r="G836" i="1"/>
  <c r="E836" i="1"/>
  <c r="D836" i="1"/>
  <c r="Q834" i="1"/>
  <c r="N834" i="1"/>
  <c r="M834" i="1"/>
  <c r="J834" i="1"/>
  <c r="F834" i="1"/>
  <c r="Q833" i="1"/>
  <c r="M833" i="1"/>
  <c r="N833" i="1" s="1"/>
  <c r="J833" i="1"/>
  <c r="F833" i="1"/>
  <c r="Q832" i="1"/>
  <c r="M832" i="1"/>
  <c r="J832" i="1"/>
  <c r="N832" i="1" s="1"/>
  <c r="F832" i="1"/>
  <c r="P830" i="1"/>
  <c r="O830" i="1"/>
  <c r="L830" i="1"/>
  <c r="K830" i="1"/>
  <c r="I830" i="1"/>
  <c r="H830" i="1"/>
  <c r="G830" i="1"/>
  <c r="E830" i="1"/>
  <c r="D830" i="1"/>
  <c r="Q828" i="1"/>
  <c r="M828" i="1"/>
  <c r="N828" i="1" s="1"/>
  <c r="J828" i="1"/>
  <c r="F828" i="1"/>
  <c r="Q827" i="1"/>
  <c r="M827" i="1"/>
  <c r="J827" i="1"/>
  <c r="N827" i="1" s="1"/>
  <c r="F827" i="1"/>
  <c r="Q826" i="1"/>
  <c r="M826" i="1"/>
  <c r="J826" i="1"/>
  <c r="N826" i="1" s="1"/>
  <c r="F826" i="1"/>
  <c r="Q825" i="1"/>
  <c r="M825" i="1"/>
  <c r="J825" i="1"/>
  <c r="N825" i="1" s="1"/>
  <c r="F825" i="1"/>
  <c r="Q824" i="1"/>
  <c r="M824" i="1"/>
  <c r="J824" i="1"/>
  <c r="N824" i="1" s="1"/>
  <c r="F824" i="1"/>
  <c r="Q823" i="1"/>
  <c r="M823" i="1"/>
  <c r="J823" i="1"/>
  <c r="N823" i="1" s="1"/>
  <c r="F823" i="1"/>
  <c r="Q822" i="1"/>
  <c r="N822" i="1"/>
  <c r="M822" i="1"/>
  <c r="J822" i="1"/>
  <c r="F822" i="1"/>
  <c r="Q821" i="1"/>
  <c r="N821" i="1"/>
  <c r="M821" i="1"/>
  <c r="J821" i="1"/>
  <c r="F821" i="1"/>
  <c r="Q820" i="1"/>
  <c r="Q836" i="1" s="1"/>
  <c r="M820" i="1"/>
  <c r="M836" i="1" s="1"/>
  <c r="J820" i="1"/>
  <c r="F820" i="1"/>
  <c r="Q819" i="1"/>
  <c r="M819" i="1"/>
  <c r="J819" i="1"/>
  <c r="N819" i="1" s="1"/>
  <c r="F819" i="1"/>
  <c r="Q818" i="1"/>
  <c r="M818" i="1"/>
  <c r="J818" i="1"/>
  <c r="N818" i="1" s="1"/>
  <c r="F818" i="1"/>
  <c r="Q817" i="1"/>
  <c r="M817" i="1"/>
  <c r="J817" i="1"/>
  <c r="N817" i="1" s="1"/>
  <c r="F817" i="1"/>
  <c r="O809" i="1"/>
  <c r="N809" i="1"/>
  <c r="L809" i="1"/>
  <c r="K809" i="1"/>
  <c r="H809" i="1"/>
  <c r="G809" i="1"/>
  <c r="E809" i="1"/>
  <c r="D809" i="1"/>
  <c r="P807" i="1"/>
  <c r="M807" i="1"/>
  <c r="I807" i="1"/>
  <c r="F807" i="1"/>
  <c r="J807" i="1" s="1"/>
  <c r="P806" i="1"/>
  <c r="M806" i="1"/>
  <c r="Q806" i="1" s="1"/>
  <c r="J806" i="1"/>
  <c r="I806" i="1"/>
  <c r="F806" i="1"/>
  <c r="Q805" i="1"/>
  <c r="P805" i="1"/>
  <c r="M805" i="1"/>
  <c r="I805" i="1"/>
  <c r="F805" i="1"/>
  <c r="J805" i="1" s="1"/>
  <c r="O803" i="1"/>
  <c r="N803" i="1"/>
  <c r="L803" i="1"/>
  <c r="K803" i="1"/>
  <c r="H803" i="1"/>
  <c r="G803" i="1"/>
  <c r="E803" i="1"/>
  <c r="D803" i="1"/>
  <c r="P801" i="1"/>
  <c r="M801" i="1"/>
  <c r="Q801" i="1" s="1"/>
  <c r="I801" i="1"/>
  <c r="F801" i="1"/>
  <c r="J801" i="1" s="1"/>
  <c r="P800" i="1"/>
  <c r="M800" i="1"/>
  <c r="Q800" i="1" s="1"/>
  <c r="J800" i="1"/>
  <c r="I800" i="1"/>
  <c r="F800" i="1"/>
  <c r="Q799" i="1"/>
  <c r="P799" i="1"/>
  <c r="M799" i="1"/>
  <c r="I799" i="1"/>
  <c r="F799" i="1"/>
  <c r="J799" i="1" s="1"/>
  <c r="P798" i="1"/>
  <c r="M798" i="1"/>
  <c r="Q798" i="1" s="1"/>
  <c r="J798" i="1"/>
  <c r="I798" i="1"/>
  <c r="F798" i="1"/>
  <c r="P797" i="1"/>
  <c r="M797" i="1"/>
  <c r="Q797" i="1" s="1"/>
  <c r="I797" i="1"/>
  <c r="F797" i="1"/>
  <c r="J797" i="1" s="1"/>
  <c r="P796" i="1"/>
  <c r="M796" i="1"/>
  <c r="Q796" i="1" s="1"/>
  <c r="J796" i="1"/>
  <c r="I796" i="1"/>
  <c r="F796" i="1"/>
  <c r="Q795" i="1"/>
  <c r="P795" i="1"/>
  <c r="M795" i="1"/>
  <c r="I795" i="1"/>
  <c r="F795" i="1"/>
  <c r="J795" i="1" s="1"/>
  <c r="P794" i="1"/>
  <c r="M794" i="1"/>
  <c r="Q794" i="1" s="1"/>
  <c r="I794" i="1"/>
  <c r="F794" i="1"/>
  <c r="J794" i="1" s="1"/>
  <c r="P793" i="1"/>
  <c r="M793" i="1"/>
  <c r="M809" i="1" s="1"/>
  <c r="I793" i="1"/>
  <c r="I809" i="1" s="1"/>
  <c r="F793" i="1"/>
  <c r="P792" i="1"/>
  <c r="M792" i="1"/>
  <c r="Q792" i="1" s="1"/>
  <c r="J792" i="1"/>
  <c r="I792" i="1"/>
  <c r="F792" i="1"/>
  <c r="Q791" i="1"/>
  <c r="P791" i="1"/>
  <c r="M791" i="1"/>
  <c r="I791" i="1"/>
  <c r="F791" i="1"/>
  <c r="J791" i="1" s="1"/>
  <c r="P790" i="1"/>
  <c r="M790" i="1"/>
  <c r="M803" i="1" s="1"/>
  <c r="I790" i="1"/>
  <c r="I803" i="1" s="1"/>
  <c r="F790" i="1"/>
  <c r="P782" i="1"/>
  <c r="O782" i="1"/>
  <c r="L782" i="1"/>
  <c r="K782" i="1"/>
  <c r="I782" i="1"/>
  <c r="H782" i="1"/>
  <c r="G782" i="1"/>
  <c r="E782" i="1"/>
  <c r="D782" i="1"/>
  <c r="Q780" i="1"/>
  <c r="M780" i="1"/>
  <c r="J780" i="1"/>
  <c r="N780" i="1" s="1"/>
  <c r="F780" i="1"/>
  <c r="Q779" i="1"/>
  <c r="N779" i="1"/>
  <c r="M779" i="1"/>
  <c r="J779" i="1"/>
  <c r="F779" i="1"/>
  <c r="Q778" i="1"/>
  <c r="N778" i="1"/>
  <c r="M778" i="1"/>
  <c r="J778" i="1"/>
  <c r="F778" i="1"/>
  <c r="P776" i="1"/>
  <c r="O776" i="1"/>
  <c r="M776" i="1"/>
  <c r="L776" i="1"/>
  <c r="K776" i="1"/>
  <c r="I776" i="1"/>
  <c r="H776" i="1"/>
  <c r="G776" i="1"/>
  <c r="E776" i="1"/>
  <c r="D776" i="1"/>
  <c r="Q774" i="1"/>
  <c r="N774" i="1"/>
  <c r="M774" i="1"/>
  <c r="J774" i="1"/>
  <c r="F774" i="1"/>
  <c r="Q773" i="1"/>
  <c r="N773" i="1"/>
  <c r="M773" i="1"/>
  <c r="J773" i="1"/>
  <c r="F773" i="1"/>
  <c r="Q772" i="1"/>
  <c r="M772" i="1"/>
  <c r="J772" i="1"/>
  <c r="N772" i="1" s="1"/>
  <c r="F772" i="1"/>
  <c r="Q771" i="1"/>
  <c r="M771" i="1"/>
  <c r="J771" i="1"/>
  <c r="N771" i="1" s="1"/>
  <c r="F771" i="1"/>
  <c r="Q770" i="1"/>
  <c r="M770" i="1"/>
  <c r="J770" i="1"/>
  <c r="N770" i="1" s="1"/>
  <c r="F770" i="1"/>
  <c r="Q769" i="1"/>
  <c r="N769" i="1"/>
  <c r="M769" i="1"/>
  <c r="J769" i="1"/>
  <c r="F769" i="1"/>
  <c r="Q768" i="1"/>
  <c r="M768" i="1"/>
  <c r="J768" i="1"/>
  <c r="N768" i="1" s="1"/>
  <c r="F768" i="1"/>
  <c r="Q767" i="1"/>
  <c r="M767" i="1"/>
  <c r="J767" i="1"/>
  <c r="N767" i="1" s="1"/>
  <c r="F767" i="1"/>
  <c r="Q766" i="1"/>
  <c r="Q782" i="1" s="1"/>
  <c r="M766" i="1"/>
  <c r="M782" i="1" s="1"/>
  <c r="J766" i="1"/>
  <c r="F766" i="1"/>
  <c r="Q765" i="1"/>
  <c r="N765" i="1"/>
  <c r="M765" i="1"/>
  <c r="J765" i="1"/>
  <c r="F765" i="1"/>
  <c r="Q764" i="1"/>
  <c r="M764" i="1"/>
  <c r="J764" i="1"/>
  <c r="N764" i="1" s="1"/>
  <c r="F764" i="1"/>
  <c r="Q763" i="1"/>
  <c r="Q776" i="1" s="1"/>
  <c r="M763" i="1"/>
  <c r="J763" i="1"/>
  <c r="N763" i="1" s="1"/>
  <c r="F763" i="1"/>
  <c r="O755" i="1"/>
  <c r="N755" i="1"/>
  <c r="L755" i="1"/>
  <c r="K755" i="1"/>
  <c r="H755" i="1"/>
  <c r="G755" i="1"/>
  <c r="E755" i="1"/>
  <c r="D755" i="1"/>
  <c r="P753" i="1"/>
  <c r="M753" i="1"/>
  <c r="Q753" i="1" s="1"/>
  <c r="J753" i="1"/>
  <c r="I753" i="1"/>
  <c r="F753" i="1"/>
  <c r="P752" i="1"/>
  <c r="Q752" i="1" s="1"/>
  <c r="M752" i="1"/>
  <c r="I752" i="1"/>
  <c r="F752" i="1"/>
  <c r="J752" i="1" s="1"/>
  <c r="P751" i="1"/>
  <c r="M751" i="1"/>
  <c r="Q751" i="1" s="1"/>
  <c r="J751" i="1"/>
  <c r="I751" i="1"/>
  <c r="F751" i="1"/>
  <c r="O749" i="1"/>
  <c r="N749" i="1"/>
  <c r="L749" i="1"/>
  <c r="K749" i="1"/>
  <c r="H749" i="1"/>
  <c r="G749" i="1"/>
  <c r="E749" i="1"/>
  <c r="D749" i="1"/>
  <c r="P747" i="1"/>
  <c r="M747" i="1"/>
  <c r="Q747" i="1" s="1"/>
  <c r="J747" i="1"/>
  <c r="I747" i="1"/>
  <c r="F747" i="1"/>
  <c r="P746" i="1"/>
  <c r="Q746" i="1" s="1"/>
  <c r="M746" i="1"/>
  <c r="I746" i="1"/>
  <c r="F746" i="1"/>
  <c r="J746" i="1" s="1"/>
  <c r="P745" i="1"/>
  <c r="M745" i="1"/>
  <c r="Q745" i="1" s="1"/>
  <c r="J745" i="1"/>
  <c r="I745" i="1"/>
  <c r="F745" i="1"/>
  <c r="P744" i="1"/>
  <c r="M744" i="1"/>
  <c r="I744" i="1"/>
  <c r="F744" i="1"/>
  <c r="J744" i="1" s="1"/>
  <c r="P743" i="1"/>
  <c r="M743" i="1"/>
  <c r="Q743" i="1" s="1"/>
  <c r="J743" i="1"/>
  <c r="I743" i="1"/>
  <c r="F743" i="1"/>
  <c r="P742" i="1"/>
  <c r="Q742" i="1" s="1"/>
  <c r="M742" i="1"/>
  <c r="I742" i="1"/>
  <c r="F742" i="1"/>
  <c r="J742" i="1" s="1"/>
  <c r="P741" i="1"/>
  <c r="M741" i="1"/>
  <c r="Q741" i="1" s="1"/>
  <c r="J741" i="1"/>
  <c r="I741" i="1"/>
  <c r="F741" i="1"/>
  <c r="P740" i="1"/>
  <c r="P755" i="1" s="1"/>
  <c r="M740" i="1"/>
  <c r="Q740" i="1" s="1"/>
  <c r="I740" i="1"/>
  <c r="F740" i="1"/>
  <c r="J740" i="1" s="1"/>
  <c r="P739" i="1"/>
  <c r="M739" i="1"/>
  <c r="Q739" i="1" s="1"/>
  <c r="J739" i="1"/>
  <c r="I739" i="1"/>
  <c r="I755" i="1" s="1"/>
  <c r="F739" i="1"/>
  <c r="P738" i="1"/>
  <c r="Q738" i="1" s="1"/>
  <c r="M738" i="1"/>
  <c r="I738" i="1"/>
  <c r="F738" i="1"/>
  <c r="J738" i="1" s="1"/>
  <c r="P737" i="1"/>
  <c r="M737" i="1"/>
  <c r="Q737" i="1" s="1"/>
  <c r="J737" i="1"/>
  <c r="I737" i="1"/>
  <c r="F737" i="1"/>
  <c r="P736" i="1"/>
  <c r="P749" i="1" s="1"/>
  <c r="M736" i="1"/>
  <c r="Q736" i="1" s="1"/>
  <c r="I736" i="1"/>
  <c r="I749" i="1" s="1"/>
  <c r="F736" i="1"/>
  <c r="F749" i="1" s="1"/>
  <c r="P728" i="1"/>
  <c r="O728" i="1"/>
  <c r="L728" i="1"/>
  <c r="K728" i="1"/>
  <c r="I728" i="1"/>
  <c r="H728" i="1"/>
  <c r="G728" i="1"/>
  <c r="E728" i="1"/>
  <c r="D728" i="1"/>
  <c r="Q726" i="1"/>
  <c r="N726" i="1"/>
  <c r="M726" i="1"/>
  <c r="J726" i="1"/>
  <c r="F726" i="1"/>
  <c r="Q725" i="1"/>
  <c r="M725" i="1"/>
  <c r="J725" i="1"/>
  <c r="N725" i="1" s="1"/>
  <c r="F725" i="1"/>
  <c r="Q724" i="1"/>
  <c r="M724" i="1"/>
  <c r="J724" i="1"/>
  <c r="N724" i="1" s="1"/>
  <c r="F724" i="1"/>
  <c r="P722" i="1"/>
  <c r="O722" i="1"/>
  <c r="L722" i="1"/>
  <c r="K722" i="1"/>
  <c r="I722" i="1"/>
  <c r="H722" i="1"/>
  <c r="G722" i="1"/>
  <c r="E722" i="1"/>
  <c r="D722" i="1"/>
  <c r="Q720" i="1"/>
  <c r="M720" i="1"/>
  <c r="J720" i="1"/>
  <c r="N720" i="1" s="1"/>
  <c r="F720" i="1"/>
  <c r="Q719" i="1"/>
  <c r="M719" i="1"/>
  <c r="J719" i="1"/>
  <c r="N719" i="1" s="1"/>
  <c r="F719" i="1"/>
  <c r="Q718" i="1"/>
  <c r="M718" i="1"/>
  <c r="J718" i="1"/>
  <c r="N718" i="1" s="1"/>
  <c r="F718" i="1"/>
  <c r="Q717" i="1"/>
  <c r="N717" i="1"/>
  <c r="M717" i="1"/>
  <c r="J717" i="1"/>
  <c r="F717" i="1"/>
  <c r="Q716" i="1"/>
  <c r="N716" i="1"/>
  <c r="M716" i="1"/>
  <c r="J716" i="1"/>
  <c r="F716" i="1"/>
  <c r="F728" i="1" s="1"/>
  <c r="Q715" i="1"/>
  <c r="M715" i="1"/>
  <c r="N715" i="1" s="1"/>
  <c r="J715" i="1"/>
  <c r="F715" i="1"/>
  <c r="Q714" i="1"/>
  <c r="M714" i="1"/>
  <c r="N714" i="1" s="1"/>
  <c r="J714" i="1"/>
  <c r="F714" i="1"/>
  <c r="Q713" i="1"/>
  <c r="M713" i="1"/>
  <c r="N713" i="1" s="1"/>
  <c r="J713" i="1"/>
  <c r="F713" i="1"/>
  <c r="Q712" i="1"/>
  <c r="Q728" i="1" s="1"/>
  <c r="M712" i="1"/>
  <c r="M728" i="1" s="1"/>
  <c r="J712" i="1"/>
  <c r="F712" i="1"/>
  <c r="Q711" i="1"/>
  <c r="M711" i="1"/>
  <c r="J711" i="1"/>
  <c r="N711" i="1" s="1"/>
  <c r="F711" i="1"/>
  <c r="Q710" i="1"/>
  <c r="M710" i="1"/>
  <c r="J710" i="1"/>
  <c r="N710" i="1" s="1"/>
  <c r="F710" i="1"/>
  <c r="Q709" i="1"/>
  <c r="Q722" i="1" s="1"/>
  <c r="N709" i="1"/>
  <c r="M709" i="1"/>
  <c r="J709" i="1"/>
  <c r="F709" i="1"/>
  <c r="F722" i="1" s="1"/>
  <c r="O701" i="1"/>
  <c r="N701" i="1"/>
  <c r="L701" i="1"/>
  <c r="K701" i="1"/>
  <c r="H701" i="1"/>
  <c r="G701" i="1"/>
  <c r="E701" i="1"/>
  <c r="D701" i="1"/>
  <c r="Q699" i="1"/>
  <c r="P699" i="1"/>
  <c r="M699" i="1"/>
  <c r="I699" i="1"/>
  <c r="F699" i="1"/>
  <c r="J699" i="1" s="1"/>
  <c r="P698" i="1"/>
  <c r="M698" i="1"/>
  <c r="Q698" i="1" s="1"/>
  <c r="I698" i="1"/>
  <c r="F698" i="1"/>
  <c r="J698" i="1" s="1"/>
  <c r="P697" i="1"/>
  <c r="Q697" i="1" s="1"/>
  <c r="M697" i="1"/>
  <c r="I697" i="1"/>
  <c r="J697" i="1" s="1"/>
  <c r="F697" i="1"/>
  <c r="O695" i="1"/>
  <c r="N695" i="1"/>
  <c r="L695" i="1"/>
  <c r="K695" i="1"/>
  <c r="H695" i="1"/>
  <c r="G695" i="1"/>
  <c r="E695" i="1"/>
  <c r="D695" i="1"/>
  <c r="P693" i="1"/>
  <c r="M693" i="1"/>
  <c r="Q693" i="1" s="1"/>
  <c r="I693" i="1"/>
  <c r="F693" i="1"/>
  <c r="J693" i="1" s="1"/>
  <c r="P692" i="1"/>
  <c r="M692" i="1"/>
  <c r="Q692" i="1" s="1"/>
  <c r="I692" i="1"/>
  <c r="F692" i="1"/>
  <c r="J692" i="1" s="1"/>
  <c r="P691" i="1"/>
  <c r="M691" i="1"/>
  <c r="I691" i="1"/>
  <c r="F691" i="1"/>
  <c r="J691" i="1" s="1"/>
  <c r="Q690" i="1"/>
  <c r="P690" i="1"/>
  <c r="M690" i="1"/>
  <c r="J690" i="1"/>
  <c r="I690" i="1"/>
  <c r="F690" i="1"/>
  <c r="P689" i="1"/>
  <c r="M689" i="1"/>
  <c r="Q689" i="1" s="1"/>
  <c r="I689" i="1"/>
  <c r="F689" i="1"/>
  <c r="J689" i="1" s="1"/>
  <c r="P688" i="1"/>
  <c r="M688" i="1"/>
  <c r="Q688" i="1" s="1"/>
  <c r="I688" i="1"/>
  <c r="F688" i="1"/>
  <c r="J688" i="1" s="1"/>
  <c r="P687" i="1"/>
  <c r="M687" i="1"/>
  <c r="I687" i="1"/>
  <c r="F687" i="1"/>
  <c r="J687" i="1" s="1"/>
  <c r="Q686" i="1"/>
  <c r="P686" i="1"/>
  <c r="M686" i="1"/>
  <c r="J686" i="1"/>
  <c r="I686" i="1"/>
  <c r="F686" i="1"/>
  <c r="P685" i="1"/>
  <c r="P701" i="1" s="1"/>
  <c r="M685" i="1"/>
  <c r="M701" i="1" s="1"/>
  <c r="I685" i="1"/>
  <c r="I701" i="1" s="1"/>
  <c r="F685" i="1"/>
  <c r="J685" i="1" s="1"/>
  <c r="P684" i="1"/>
  <c r="M684" i="1"/>
  <c r="Q684" i="1" s="1"/>
  <c r="I684" i="1"/>
  <c r="F684" i="1"/>
  <c r="J684" i="1" s="1"/>
  <c r="P683" i="1"/>
  <c r="M683" i="1"/>
  <c r="I683" i="1"/>
  <c r="F683" i="1"/>
  <c r="J683" i="1" s="1"/>
  <c r="Q682" i="1"/>
  <c r="P682" i="1"/>
  <c r="M682" i="1"/>
  <c r="M695" i="1" s="1"/>
  <c r="J682" i="1"/>
  <c r="J695" i="1" s="1"/>
  <c r="I682" i="1"/>
  <c r="I695" i="1" s="1"/>
  <c r="F682" i="1"/>
  <c r="P674" i="1"/>
  <c r="O674" i="1"/>
  <c r="L674" i="1"/>
  <c r="K674" i="1"/>
  <c r="I674" i="1"/>
  <c r="H674" i="1"/>
  <c r="G674" i="1"/>
  <c r="E674" i="1"/>
  <c r="D674" i="1"/>
  <c r="Q672" i="1"/>
  <c r="M672" i="1"/>
  <c r="J672" i="1"/>
  <c r="N672" i="1" s="1"/>
  <c r="F672" i="1"/>
  <c r="Q671" i="1"/>
  <c r="M671" i="1"/>
  <c r="N671" i="1" s="1"/>
  <c r="J671" i="1"/>
  <c r="F671" i="1"/>
  <c r="Q670" i="1"/>
  <c r="M670" i="1"/>
  <c r="J670" i="1"/>
  <c r="N670" i="1" s="1"/>
  <c r="F670" i="1"/>
  <c r="P668" i="1"/>
  <c r="O668" i="1"/>
  <c r="L668" i="1"/>
  <c r="K668" i="1"/>
  <c r="I668" i="1"/>
  <c r="H668" i="1"/>
  <c r="G668" i="1"/>
  <c r="E668" i="1"/>
  <c r="D668" i="1"/>
  <c r="Q666" i="1"/>
  <c r="M666" i="1"/>
  <c r="N666" i="1" s="1"/>
  <c r="J666" i="1"/>
  <c r="F666" i="1"/>
  <c r="Q665" i="1"/>
  <c r="M665" i="1"/>
  <c r="J665" i="1"/>
  <c r="N665" i="1" s="1"/>
  <c r="F665" i="1"/>
  <c r="Q664" i="1"/>
  <c r="M664" i="1"/>
  <c r="J664" i="1"/>
  <c r="N664" i="1" s="1"/>
  <c r="F664" i="1"/>
  <c r="Q663" i="1"/>
  <c r="M663" i="1"/>
  <c r="J663" i="1"/>
  <c r="N663" i="1" s="1"/>
  <c r="F663" i="1"/>
  <c r="Q662" i="1"/>
  <c r="N662" i="1"/>
  <c r="M662" i="1"/>
  <c r="J662" i="1"/>
  <c r="F662" i="1"/>
  <c r="Q661" i="1"/>
  <c r="N661" i="1"/>
  <c r="M661" i="1"/>
  <c r="J661" i="1"/>
  <c r="F661" i="1"/>
  <c r="Q660" i="1"/>
  <c r="N660" i="1"/>
  <c r="M660" i="1"/>
  <c r="J660" i="1"/>
  <c r="F660" i="1"/>
  <c r="Q659" i="1"/>
  <c r="M659" i="1"/>
  <c r="N659" i="1" s="1"/>
  <c r="J659" i="1"/>
  <c r="F659" i="1"/>
  <c r="Q658" i="1"/>
  <c r="Q674" i="1" s="1"/>
  <c r="M658" i="1"/>
  <c r="J658" i="1"/>
  <c r="J674" i="1" s="1"/>
  <c r="F658" i="1"/>
  <c r="F674" i="1" s="1"/>
  <c r="Q657" i="1"/>
  <c r="M657" i="1"/>
  <c r="J657" i="1"/>
  <c r="N657" i="1" s="1"/>
  <c r="F657" i="1"/>
  <c r="Q656" i="1"/>
  <c r="Q668" i="1" s="1"/>
  <c r="M656" i="1"/>
  <c r="J656" i="1"/>
  <c r="N656" i="1" s="1"/>
  <c r="F656" i="1"/>
  <c r="Q655" i="1"/>
  <c r="M655" i="1"/>
  <c r="J655" i="1"/>
  <c r="F655" i="1"/>
  <c r="O647" i="1"/>
  <c r="N647" i="1"/>
  <c r="L647" i="1"/>
  <c r="K647" i="1"/>
  <c r="H647" i="1"/>
  <c r="G647" i="1"/>
  <c r="E647" i="1"/>
  <c r="D647" i="1"/>
  <c r="P645" i="1"/>
  <c r="M645" i="1"/>
  <c r="Q645" i="1" s="1"/>
  <c r="I645" i="1"/>
  <c r="F645" i="1"/>
  <c r="J645" i="1" s="1"/>
  <c r="P644" i="1"/>
  <c r="Q644" i="1" s="1"/>
  <c r="M644" i="1"/>
  <c r="I644" i="1"/>
  <c r="J644" i="1" s="1"/>
  <c r="F644" i="1"/>
  <c r="P643" i="1"/>
  <c r="Q643" i="1" s="1"/>
  <c r="M643" i="1"/>
  <c r="J643" i="1"/>
  <c r="I643" i="1"/>
  <c r="F643" i="1"/>
  <c r="O641" i="1"/>
  <c r="N641" i="1"/>
  <c r="L641" i="1"/>
  <c r="K641" i="1"/>
  <c r="H641" i="1"/>
  <c r="G641" i="1"/>
  <c r="E641" i="1"/>
  <c r="D641" i="1"/>
  <c r="P639" i="1"/>
  <c r="M639" i="1"/>
  <c r="Q639" i="1" s="1"/>
  <c r="I639" i="1"/>
  <c r="F639" i="1"/>
  <c r="J639" i="1" s="1"/>
  <c r="P638" i="1"/>
  <c r="M638" i="1"/>
  <c r="Q638" i="1" s="1"/>
  <c r="I638" i="1"/>
  <c r="J638" i="1" s="1"/>
  <c r="F638" i="1"/>
  <c r="P637" i="1"/>
  <c r="Q637" i="1" s="1"/>
  <c r="M637" i="1"/>
  <c r="J637" i="1"/>
  <c r="I637" i="1"/>
  <c r="F637" i="1"/>
  <c r="Q636" i="1"/>
  <c r="P636" i="1"/>
  <c r="M636" i="1"/>
  <c r="I636" i="1"/>
  <c r="F636" i="1"/>
  <c r="J636" i="1" s="1"/>
  <c r="P635" i="1"/>
  <c r="M635" i="1"/>
  <c r="Q635" i="1" s="1"/>
  <c r="I635" i="1"/>
  <c r="F635" i="1"/>
  <c r="J635" i="1" s="1"/>
  <c r="P634" i="1"/>
  <c r="M634" i="1"/>
  <c r="Q634" i="1" s="1"/>
  <c r="I634" i="1"/>
  <c r="J634" i="1" s="1"/>
  <c r="F634" i="1"/>
  <c r="P633" i="1"/>
  <c r="Q633" i="1" s="1"/>
  <c r="M633" i="1"/>
  <c r="J633" i="1"/>
  <c r="I633" i="1"/>
  <c r="F633" i="1"/>
  <c r="Q632" i="1"/>
  <c r="P632" i="1"/>
  <c r="M632" i="1"/>
  <c r="I632" i="1"/>
  <c r="F632" i="1"/>
  <c r="J632" i="1" s="1"/>
  <c r="P631" i="1"/>
  <c r="M631" i="1"/>
  <c r="M647" i="1" s="1"/>
  <c r="I631" i="1"/>
  <c r="I647" i="1" s="1"/>
  <c r="F631" i="1"/>
  <c r="J631" i="1" s="1"/>
  <c r="J647" i="1" s="1"/>
  <c r="P630" i="1"/>
  <c r="M630" i="1"/>
  <c r="I630" i="1"/>
  <c r="F630" i="1"/>
  <c r="J630" i="1" s="1"/>
  <c r="P629" i="1"/>
  <c r="Q629" i="1" s="1"/>
  <c r="M629" i="1"/>
  <c r="J629" i="1"/>
  <c r="I629" i="1"/>
  <c r="F629" i="1"/>
  <c r="Q628" i="1"/>
  <c r="P628" i="1"/>
  <c r="M628" i="1"/>
  <c r="M641" i="1" s="1"/>
  <c r="I628" i="1"/>
  <c r="I641" i="1" s="1"/>
  <c r="F628" i="1"/>
  <c r="P620" i="1"/>
  <c r="O620" i="1"/>
  <c r="L620" i="1"/>
  <c r="K620" i="1"/>
  <c r="I620" i="1"/>
  <c r="H620" i="1"/>
  <c r="G620" i="1"/>
  <c r="E620" i="1"/>
  <c r="D620" i="1"/>
  <c r="Q618" i="1"/>
  <c r="N618" i="1"/>
  <c r="M618" i="1"/>
  <c r="J618" i="1"/>
  <c r="F618" i="1"/>
  <c r="Q617" i="1"/>
  <c r="M617" i="1"/>
  <c r="N617" i="1" s="1"/>
  <c r="J617" i="1"/>
  <c r="F617" i="1"/>
  <c r="Q616" i="1"/>
  <c r="M616" i="1"/>
  <c r="J616" i="1"/>
  <c r="N616" i="1" s="1"/>
  <c r="F616" i="1"/>
  <c r="P614" i="1"/>
  <c r="O614" i="1"/>
  <c r="L614" i="1"/>
  <c r="K614" i="1"/>
  <c r="I614" i="1"/>
  <c r="H614" i="1"/>
  <c r="G614" i="1"/>
  <c r="E614" i="1"/>
  <c r="D614" i="1"/>
  <c r="Q612" i="1"/>
  <c r="M612" i="1"/>
  <c r="N612" i="1" s="1"/>
  <c r="J612" i="1"/>
  <c r="F612" i="1"/>
  <c r="Q611" i="1"/>
  <c r="M611" i="1"/>
  <c r="N611" i="1" s="1"/>
  <c r="J611" i="1"/>
  <c r="F611" i="1"/>
  <c r="Q610" i="1"/>
  <c r="M610" i="1"/>
  <c r="J610" i="1"/>
  <c r="F610" i="1"/>
  <c r="Q609" i="1"/>
  <c r="M609" i="1"/>
  <c r="J609" i="1"/>
  <c r="N609" i="1" s="1"/>
  <c r="F609" i="1"/>
  <c r="Q608" i="1"/>
  <c r="M608" i="1"/>
  <c r="J608" i="1"/>
  <c r="N608" i="1" s="1"/>
  <c r="F608" i="1"/>
  <c r="Q607" i="1"/>
  <c r="M607" i="1"/>
  <c r="J607" i="1"/>
  <c r="N607" i="1" s="1"/>
  <c r="F607" i="1"/>
  <c r="Q606" i="1"/>
  <c r="N606" i="1"/>
  <c r="M606" i="1"/>
  <c r="J606" i="1"/>
  <c r="F606" i="1"/>
  <c r="Q605" i="1"/>
  <c r="N605" i="1"/>
  <c r="M605" i="1"/>
  <c r="J605" i="1"/>
  <c r="F605" i="1"/>
  <c r="Q604" i="1"/>
  <c r="N604" i="1"/>
  <c r="M604" i="1"/>
  <c r="J604" i="1"/>
  <c r="F604" i="1"/>
  <c r="F620" i="1" s="1"/>
  <c r="Q603" i="1"/>
  <c r="M603" i="1"/>
  <c r="N603" i="1" s="1"/>
  <c r="J603" i="1"/>
  <c r="F603" i="1"/>
  <c r="Q602" i="1"/>
  <c r="M602" i="1"/>
  <c r="J602" i="1"/>
  <c r="N602" i="1" s="1"/>
  <c r="F602" i="1"/>
  <c r="Q601" i="1"/>
  <c r="Q614" i="1" s="1"/>
  <c r="M601" i="1"/>
  <c r="J601" i="1"/>
  <c r="N601" i="1" s="1"/>
  <c r="F601" i="1"/>
  <c r="O593" i="1"/>
  <c r="N593" i="1"/>
  <c r="L593" i="1"/>
  <c r="K593" i="1"/>
  <c r="H593" i="1"/>
  <c r="G593" i="1"/>
  <c r="E593" i="1"/>
  <c r="D593" i="1"/>
  <c r="P591" i="1"/>
  <c r="M591" i="1"/>
  <c r="I591" i="1"/>
  <c r="J591" i="1" s="1"/>
  <c r="F591" i="1"/>
  <c r="Q590" i="1"/>
  <c r="P590" i="1"/>
  <c r="M590" i="1"/>
  <c r="J590" i="1"/>
  <c r="I590" i="1"/>
  <c r="F590" i="1"/>
  <c r="P589" i="1"/>
  <c r="M589" i="1"/>
  <c r="Q589" i="1" s="1"/>
  <c r="I589" i="1"/>
  <c r="F589" i="1"/>
  <c r="J589" i="1" s="1"/>
  <c r="O587" i="1"/>
  <c r="N587" i="1"/>
  <c r="L587" i="1"/>
  <c r="K587" i="1"/>
  <c r="H587" i="1"/>
  <c r="G587" i="1"/>
  <c r="E587" i="1"/>
  <c r="D587" i="1"/>
  <c r="P585" i="1"/>
  <c r="M585" i="1"/>
  <c r="Q585" i="1" s="1"/>
  <c r="I585" i="1"/>
  <c r="J585" i="1" s="1"/>
  <c r="F585" i="1"/>
  <c r="Q584" i="1"/>
  <c r="P584" i="1"/>
  <c r="M584" i="1"/>
  <c r="J584" i="1"/>
  <c r="I584" i="1"/>
  <c r="F584" i="1"/>
  <c r="P583" i="1"/>
  <c r="M583" i="1"/>
  <c r="Q583" i="1" s="1"/>
  <c r="I583" i="1"/>
  <c r="F583" i="1"/>
  <c r="J583" i="1" s="1"/>
  <c r="P582" i="1"/>
  <c r="M582" i="1"/>
  <c r="Q582" i="1" s="1"/>
  <c r="I582" i="1"/>
  <c r="F582" i="1"/>
  <c r="J582" i="1" s="1"/>
  <c r="P581" i="1"/>
  <c r="M581" i="1"/>
  <c r="Q581" i="1" s="1"/>
  <c r="J581" i="1"/>
  <c r="I581" i="1"/>
  <c r="F581" i="1"/>
  <c r="Q580" i="1"/>
  <c r="P580" i="1"/>
  <c r="M580" i="1"/>
  <c r="J580" i="1"/>
  <c r="I580" i="1"/>
  <c r="F580" i="1"/>
  <c r="P579" i="1"/>
  <c r="M579" i="1"/>
  <c r="Q579" i="1" s="1"/>
  <c r="I579" i="1"/>
  <c r="F579" i="1"/>
  <c r="J579" i="1" s="1"/>
  <c r="P578" i="1"/>
  <c r="M578" i="1"/>
  <c r="Q578" i="1" s="1"/>
  <c r="I578" i="1"/>
  <c r="F578" i="1"/>
  <c r="J578" i="1" s="1"/>
  <c r="J593" i="1" s="1"/>
  <c r="P577" i="1"/>
  <c r="P593" i="1" s="1"/>
  <c r="M577" i="1"/>
  <c r="M593" i="1" s="1"/>
  <c r="J577" i="1"/>
  <c r="I577" i="1"/>
  <c r="I593" i="1" s="1"/>
  <c r="F577" i="1"/>
  <c r="Q576" i="1"/>
  <c r="P576" i="1"/>
  <c r="M576" i="1"/>
  <c r="J576" i="1"/>
  <c r="I576" i="1"/>
  <c r="F576" i="1"/>
  <c r="P575" i="1"/>
  <c r="M575" i="1"/>
  <c r="Q575" i="1" s="1"/>
  <c r="I575" i="1"/>
  <c r="F575" i="1"/>
  <c r="J575" i="1" s="1"/>
  <c r="P574" i="1"/>
  <c r="M574" i="1"/>
  <c r="M587" i="1" s="1"/>
  <c r="I574" i="1"/>
  <c r="I587" i="1" s="1"/>
  <c r="F574" i="1"/>
  <c r="P566" i="1"/>
  <c r="O566" i="1"/>
  <c r="L566" i="1"/>
  <c r="K566" i="1"/>
  <c r="I566" i="1"/>
  <c r="H566" i="1"/>
  <c r="G566" i="1"/>
  <c r="E566" i="1"/>
  <c r="D566" i="1"/>
  <c r="Q564" i="1"/>
  <c r="M564" i="1"/>
  <c r="J564" i="1"/>
  <c r="N564" i="1" s="1"/>
  <c r="F564" i="1"/>
  <c r="Q563" i="1"/>
  <c r="M563" i="1"/>
  <c r="J563" i="1"/>
  <c r="N563" i="1" s="1"/>
  <c r="F563" i="1"/>
  <c r="Q562" i="1"/>
  <c r="N562" i="1"/>
  <c r="M562" i="1"/>
  <c r="J562" i="1"/>
  <c r="F562" i="1"/>
  <c r="P560" i="1"/>
  <c r="O560" i="1"/>
  <c r="L560" i="1"/>
  <c r="K560" i="1"/>
  <c r="I560" i="1"/>
  <c r="H560" i="1"/>
  <c r="G560" i="1"/>
  <c r="E560" i="1"/>
  <c r="D560" i="1"/>
  <c r="Q558" i="1"/>
  <c r="M558" i="1"/>
  <c r="J558" i="1"/>
  <c r="N558" i="1" s="1"/>
  <c r="F558" i="1"/>
  <c r="Q557" i="1"/>
  <c r="N557" i="1"/>
  <c r="M557" i="1"/>
  <c r="J557" i="1"/>
  <c r="F557" i="1"/>
  <c r="Q556" i="1"/>
  <c r="N556" i="1"/>
  <c r="M556" i="1"/>
  <c r="J556" i="1"/>
  <c r="F556" i="1"/>
  <c r="Q555" i="1"/>
  <c r="N555" i="1"/>
  <c r="M555" i="1"/>
  <c r="J555" i="1"/>
  <c r="F555" i="1"/>
  <c r="Q554" i="1"/>
  <c r="M554" i="1"/>
  <c r="M560" i="1" s="1"/>
  <c r="J554" i="1"/>
  <c r="N554" i="1" s="1"/>
  <c r="F554" i="1"/>
  <c r="Q553" i="1"/>
  <c r="M553" i="1"/>
  <c r="J553" i="1"/>
  <c r="N553" i="1" s="1"/>
  <c r="F553" i="1"/>
  <c r="Q552" i="1"/>
  <c r="M552" i="1"/>
  <c r="J552" i="1"/>
  <c r="N552" i="1" s="1"/>
  <c r="F552" i="1"/>
  <c r="Q551" i="1"/>
  <c r="M551" i="1"/>
  <c r="J551" i="1"/>
  <c r="N551" i="1" s="1"/>
  <c r="F551" i="1"/>
  <c r="Q550" i="1"/>
  <c r="Q566" i="1" s="1"/>
  <c r="M550" i="1"/>
  <c r="M566" i="1" s="1"/>
  <c r="J550" i="1"/>
  <c r="J566" i="1" s="1"/>
  <c r="F550" i="1"/>
  <c r="Q549" i="1"/>
  <c r="N549" i="1"/>
  <c r="M549" i="1"/>
  <c r="J549" i="1"/>
  <c r="F549" i="1"/>
  <c r="Q548" i="1"/>
  <c r="N548" i="1"/>
  <c r="M548" i="1"/>
  <c r="J548" i="1"/>
  <c r="F548" i="1"/>
  <c r="Q547" i="1"/>
  <c r="Q560" i="1" s="1"/>
  <c r="N547" i="1"/>
  <c r="M547" i="1"/>
  <c r="J547" i="1"/>
  <c r="F547" i="1"/>
  <c r="F560" i="1" s="1"/>
  <c r="O539" i="1"/>
  <c r="N539" i="1"/>
  <c r="L539" i="1"/>
  <c r="K539" i="1"/>
  <c r="H539" i="1"/>
  <c r="G539" i="1"/>
  <c r="E539" i="1"/>
  <c r="D539" i="1"/>
  <c r="Q537" i="1"/>
  <c r="P537" i="1"/>
  <c r="M537" i="1"/>
  <c r="J537" i="1"/>
  <c r="I537" i="1"/>
  <c r="F537" i="1"/>
  <c r="P536" i="1"/>
  <c r="M536" i="1"/>
  <c r="Q536" i="1" s="1"/>
  <c r="I536" i="1"/>
  <c r="F536" i="1"/>
  <c r="J536" i="1" s="1"/>
  <c r="P535" i="1"/>
  <c r="M535" i="1"/>
  <c r="Q535" i="1" s="1"/>
  <c r="I535" i="1"/>
  <c r="F535" i="1"/>
  <c r="J535" i="1" s="1"/>
  <c r="O533" i="1"/>
  <c r="N533" i="1"/>
  <c r="L533" i="1"/>
  <c r="K533" i="1"/>
  <c r="H533" i="1"/>
  <c r="G533" i="1"/>
  <c r="E533" i="1"/>
  <c r="D533" i="1"/>
  <c r="P531" i="1"/>
  <c r="M531" i="1"/>
  <c r="Q531" i="1" s="1"/>
  <c r="J531" i="1"/>
  <c r="I531" i="1"/>
  <c r="F531" i="1"/>
  <c r="P530" i="1"/>
  <c r="M530" i="1"/>
  <c r="Q530" i="1" s="1"/>
  <c r="I530" i="1"/>
  <c r="F530" i="1"/>
  <c r="J530" i="1" s="1"/>
  <c r="P529" i="1"/>
  <c r="M529" i="1"/>
  <c r="Q529" i="1" s="1"/>
  <c r="I529" i="1"/>
  <c r="F529" i="1"/>
  <c r="J529" i="1" s="1"/>
  <c r="P528" i="1"/>
  <c r="Q528" i="1" s="1"/>
  <c r="M528" i="1"/>
  <c r="I528" i="1"/>
  <c r="J528" i="1" s="1"/>
  <c r="F528" i="1"/>
  <c r="P527" i="1"/>
  <c r="Q527" i="1" s="1"/>
  <c r="M527" i="1"/>
  <c r="J527" i="1"/>
  <c r="I527" i="1"/>
  <c r="F527" i="1"/>
  <c r="Q526" i="1"/>
  <c r="P526" i="1"/>
  <c r="M526" i="1"/>
  <c r="I526" i="1"/>
  <c r="F526" i="1"/>
  <c r="J526" i="1" s="1"/>
  <c r="P525" i="1"/>
  <c r="M525" i="1"/>
  <c r="Q525" i="1" s="1"/>
  <c r="I525" i="1"/>
  <c r="F525" i="1"/>
  <c r="J525" i="1" s="1"/>
  <c r="P524" i="1"/>
  <c r="Q524" i="1" s="1"/>
  <c r="M524" i="1"/>
  <c r="I524" i="1"/>
  <c r="J524" i="1" s="1"/>
  <c r="F524" i="1"/>
  <c r="P523" i="1"/>
  <c r="Q523" i="1" s="1"/>
  <c r="M523" i="1"/>
  <c r="M539" i="1" s="1"/>
  <c r="J523" i="1"/>
  <c r="I523" i="1"/>
  <c r="I539" i="1" s="1"/>
  <c r="F523" i="1"/>
  <c r="F539" i="1" s="1"/>
  <c r="Q522" i="1"/>
  <c r="P522" i="1"/>
  <c r="M522" i="1"/>
  <c r="I522" i="1"/>
  <c r="F522" i="1"/>
  <c r="J522" i="1" s="1"/>
  <c r="P521" i="1"/>
  <c r="M521" i="1"/>
  <c r="Q521" i="1" s="1"/>
  <c r="I521" i="1"/>
  <c r="F521" i="1"/>
  <c r="J521" i="1" s="1"/>
  <c r="P520" i="1"/>
  <c r="Q520" i="1" s="1"/>
  <c r="M520" i="1"/>
  <c r="M533" i="1" s="1"/>
  <c r="J520" i="1"/>
  <c r="I520" i="1"/>
  <c r="I533" i="1" s="1"/>
  <c r="F520" i="1"/>
  <c r="F533" i="1" s="1"/>
  <c r="P512" i="1"/>
  <c r="O512" i="1"/>
  <c r="L512" i="1"/>
  <c r="K512" i="1"/>
  <c r="I512" i="1"/>
  <c r="H512" i="1"/>
  <c r="G512" i="1"/>
  <c r="F512" i="1"/>
  <c r="E512" i="1"/>
  <c r="D512" i="1"/>
  <c r="Q510" i="1"/>
  <c r="M510" i="1"/>
  <c r="J510" i="1"/>
  <c r="N510" i="1" s="1"/>
  <c r="F510" i="1"/>
  <c r="Q509" i="1"/>
  <c r="M509" i="1"/>
  <c r="J509" i="1"/>
  <c r="N509" i="1" s="1"/>
  <c r="F509" i="1"/>
  <c r="Q508" i="1"/>
  <c r="M508" i="1"/>
  <c r="J508" i="1"/>
  <c r="N508" i="1" s="1"/>
  <c r="F508" i="1"/>
  <c r="P506" i="1"/>
  <c r="O506" i="1"/>
  <c r="L506" i="1"/>
  <c r="K506" i="1"/>
  <c r="I506" i="1"/>
  <c r="H506" i="1"/>
  <c r="G506" i="1"/>
  <c r="E506" i="1"/>
  <c r="D506" i="1"/>
  <c r="Q504" i="1"/>
  <c r="M504" i="1"/>
  <c r="J504" i="1"/>
  <c r="N504" i="1" s="1"/>
  <c r="F504" i="1"/>
  <c r="Q503" i="1"/>
  <c r="M503" i="1"/>
  <c r="J503" i="1"/>
  <c r="N503" i="1" s="1"/>
  <c r="F503" i="1"/>
  <c r="Q502" i="1"/>
  <c r="N502" i="1"/>
  <c r="M502" i="1"/>
  <c r="J502" i="1"/>
  <c r="F502" i="1"/>
  <c r="Q501" i="1"/>
  <c r="N501" i="1"/>
  <c r="M501" i="1"/>
  <c r="J501" i="1"/>
  <c r="F501" i="1"/>
  <c r="Q500" i="1"/>
  <c r="N500" i="1"/>
  <c r="M500" i="1"/>
  <c r="J500" i="1"/>
  <c r="F500" i="1"/>
  <c r="Q499" i="1"/>
  <c r="M499" i="1"/>
  <c r="N499" i="1" s="1"/>
  <c r="J499" i="1"/>
  <c r="F499" i="1"/>
  <c r="Q498" i="1"/>
  <c r="M498" i="1"/>
  <c r="N498" i="1" s="1"/>
  <c r="J498" i="1"/>
  <c r="F498" i="1"/>
  <c r="Q497" i="1"/>
  <c r="M497" i="1"/>
  <c r="N497" i="1" s="1"/>
  <c r="J497" i="1"/>
  <c r="F497" i="1"/>
  <c r="Q496" i="1"/>
  <c r="M496" i="1"/>
  <c r="M512" i="1" s="1"/>
  <c r="J496" i="1"/>
  <c r="J512" i="1" s="1"/>
  <c r="F496" i="1"/>
  <c r="Q495" i="1"/>
  <c r="M495" i="1"/>
  <c r="J495" i="1"/>
  <c r="N495" i="1" s="1"/>
  <c r="F495" i="1"/>
  <c r="Q494" i="1"/>
  <c r="N494" i="1"/>
  <c r="M494" i="1"/>
  <c r="J494" i="1"/>
  <c r="F494" i="1"/>
  <c r="Q493" i="1"/>
  <c r="Q506" i="1" s="1"/>
  <c r="N493" i="1"/>
  <c r="M493" i="1"/>
  <c r="M506" i="1" s="1"/>
  <c r="J493" i="1"/>
  <c r="F493" i="1"/>
  <c r="O485" i="1"/>
  <c r="N485" i="1"/>
  <c r="L485" i="1"/>
  <c r="K485" i="1"/>
  <c r="H485" i="1"/>
  <c r="G485" i="1"/>
  <c r="E485" i="1"/>
  <c r="D485" i="1"/>
  <c r="Q483" i="1"/>
  <c r="P483" i="1"/>
  <c r="M483" i="1"/>
  <c r="I483" i="1"/>
  <c r="F483" i="1"/>
  <c r="J483" i="1" s="1"/>
  <c r="P482" i="1"/>
  <c r="M482" i="1"/>
  <c r="Q482" i="1" s="1"/>
  <c r="I482" i="1"/>
  <c r="F482" i="1"/>
  <c r="J482" i="1" s="1"/>
  <c r="P481" i="1"/>
  <c r="Q481" i="1" s="1"/>
  <c r="M481" i="1"/>
  <c r="I481" i="1"/>
  <c r="J481" i="1" s="1"/>
  <c r="F481" i="1"/>
  <c r="O479" i="1"/>
  <c r="N479" i="1"/>
  <c r="L479" i="1"/>
  <c r="K479" i="1"/>
  <c r="H479" i="1"/>
  <c r="G479" i="1"/>
  <c r="F479" i="1"/>
  <c r="E479" i="1"/>
  <c r="D479" i="1"/>
  <c r="Q477" i="1"/>
  <c r="P477" i="1"/>
  <c r="M477" i="1"/>
  <c r="I477" i="1"/>
  <c r="F477" i="1"/>
  <c r="J477" i="1" s="1"/>
  <c r="P476" i="1"/>
  <c r="M476" i="1"/>
  <c r="Q476" i="1" s="1"/>
  <c r="I476" i="1"/>
  <c r="F476" i="1"/>
  <c r="J476" i="1" s="1"/>
  <c r="P475" i="1"/>
  <c r="M475" i="1"/>
  <c r="I475" i="1"/>
  <c r="J475" i="1" s="1"/>
  <c r="F475" i="1"/>
  <c r="P474" i="1"/>
  <c r="Q474" i="1" s="1"/>
  <c r="M474" i="1"/>
  <c r="J474" i="1"/>
  <c r="I474" i="1"/>
  <c r="F474" i="1"/>
  <c r="P473" i="1"/>
  <c r="M473" i="1"/>
  <c r="Q473" i="1" s="1"/>
  <c r="I473" i="1"/>
  <c r="F473" i="1"/>
  <c r="J473" i="1" s="1"/>
  <c r="P472" i="1"/>
  <c r="M472" i="1"/>
  <c r="Q472" i="1" s="1"/>
  <c r="I472" i="1"/>
  <c r="F472" i="1"/>
  <c r="J472" i="1" s="1"/>
  <c r="P471" i="1"/>
  <c r="M471" i="1"/>
  <c r="Q471" i="1" s="1"/>
  <c r="I471" i="1"/>
  <c r="J471" i="1" s="1"/>
  <c r="F471" i="1"/>
  <c r="Q470" i="1"/>
  <c r="P470" i="1"/>
  <c r="M470" i="1"/>
  <c r="J470" i="1"/>
  <c r="I470" i="1"/>
  <c r="F470" i="1"/>
  <c r="P469" i="1"/>
  <c r="M469" i="1"/>
  <c r="M485" i="1" s="1"/>
  <c r="I469" i="1"/>
  <c r="I485" i="1" s="1"/>
  <c r="F469" i="1"/>
  <c r="J469" i="1" s="1"/>
  <c r="P468" i="1"/>
  <c r="M468" i="1"/>
  <c r="Q468" i="1" s="1"/>
  <c r="I468" i="1"/>
  <c r="F468" i="1"/>
  <c r="J468" i="1" s="1"/>
  <c r="P467" i="1"/>
  <c r="M467" i="1"/>
  <c r="Q467" i="1" s="1"/>
  <c r="I467" i="1"/>
  <c r="J467" i="1" s="1"/>
  <c r="F467" i="1"/>
  <c r="Q466" i="1"/>
  <c r="P466" i="1"/>
  <c r="P479" i="1" s="1"/>
  <c r="M466" i="1"/>
  <c r="M479" i="1" s="1"/>
  <c r="J466" i="1"/>
  <c r="I466" i="1"/>
  <c r="I479" i="1" s="1"/>
  <c r="F466" i="1"/>
  <c r="P458" i="1"/>
  <c r="O458" i="1"/>
  <c r="L458" i="1"/>
  <c r="K458" i="1"/>
  <c r="I458" i="1"/>
  <c r="H458" i="1"/>
  <c r="G458" i="1"/>
  <c r="E458" i="1"/>
  <c r="D458" i="1"/>
  <c r="Q456" i="1"/>
  <c r="M456" i="1"/>
  <c r="J456" i="1"/>
  <c r="N456" i="1" s="1"/>
  <c r="F456" i="1"/>
  <c r="Q455" i="1"/>
  <c r="M455" i="1"/>
  <c r="N455" i="1" s="1"/>
  <c r="J455" i="1"/>
  <c r="F455" i="1"/>
  <c r="Q454" i="1"/>
  <c r="M454" i="1"/>
  <c r="N454" i="1" s="1"/>
  <c r="J454" i="1"/>
  <c r="F454" i="1"/>
  <c r="P452" i="1"/>
  <c r="O452" i="1"/>
  <c r="L452" i="1"/>
  <c r="K452" i="1"/>
  <c r="I452" i="1"/>
  <c r="H452" i="1"/>
  <c r="G452" i="1"/>
  <c r="E452" i="1"/>
  <c r="D452" i="1"/>
  <c r="Q450" i="1"/>
  <c r="M450" i="1"/>
  <c r="J450" i="1"/>
  <c r="F450" i="1"/>
  <c r="Q449" i="1"/>
  <c r="M449" i="1"/>
  <c r="N449" i="1" s="1"/>
  <c r="J449" i="1"/>
  <c r="F449" i="1"/>
  <c r="Q448" i="1"/>
  <c r="Q452" i="1" s="1"/>
  <c r="M448" i="1"/>
  <c r="J448" i="1"/>
  <c r="N448" i="1" s="1"/>
  <c r="F448" i="1"/>
  <c r="Q447" i="1"/>
  <c r="M447" i="1"/>
  <c r="J447" i="1"/>
  <c r="N447" i="1" s="1"/>
  <c r="F447" i="1"/>
  <c r="Q446" i="1"/>
  <c r="N446" i="1"/>
  <c r="M446" i="1"/>
  <c r="J446" i="1"/>
  <c r="F446" i="1"/>
  <c r="Q445" i="1"/>
  <c r="N445" i="1"/>
  <c r="M445" i="1"/>
  <c r="J445" i="1"/>
  <c r="F445" i="1"/>
  <c r="Q444" i="1"/>
  <c r="N444" i="1"/>
  <c r="M444" i="1"/>
  <c r="J444" i="1"/>
  <c r="F444" i="1"/>
  <c r="Q443" i="1"/>
  <c r="M443" i="1"/>
  <c r="N443" i="1" s="1"/>
  <c r="J443" i="1"/>
  <c r="F443" i="1"/>
  <c r="Q442" i="1"/>
  <c r="M442" i="1"/>
  <c r="J442" i="1"/>
  <c r="F442" i="1"/>
  <c r="F458" i="1" s="1"/>
  <c r="Q441" i="1"/>
  <c r="M441" i="1"/>
  <c r="N441" i="1" s="1"/>
  <c r="J441" i="1"/>
  <c r="F441" i="1"/>
  <c r="Q440" i="1"/>
  <c r="M440" i="1"/>
  <c r="J440" i="1"/>
  <c r="N440" i="1" s="1"/>
  <c r="F440" i="1"/>
  <c r="Q439" i="1"/>
  <c r="M439" i="1"/>
  <c r="M452" i="1" s="1"/>
  <c r="J439" i="1"/>
  <c r="F439" i="1"/>
  <c r="O431" i="1"/>
  <c r="N431" i="1"/>
  <c r="L431" i="1"/>
  <c r="K431" i="1"/>
  <c r="H431" i="1"/>
  <c r="G431" i="1"/>
  <c r="E431" i="1"/>
  <c r="D431" i="1"/>
  <c r="P429" i="1"/>
  <c r="M429" i="1"/>
  <c r="Q429" i="1" s="1"/>
  <c r="J429" i="1"/>
  <c r="I429" i="1"/>
  <c r="F429" i="1"/>
  <c r="P428" i="1"/>
  <c r="Q428" i="1" s="1"/>
  <c r="M428" i="1"/>
  <c r="I428" i="1"/>
  <c r="J428" i="1" s="1"/>
  <c r="F428" i="1"/>
  <c r="Q427" i="1"/>
  <c r="P427" i="1"/>
  <c r="M427" i="1"/>
  <c r="J427" i="1"/>
  <c r="I427" i="1"/>
  <c r="F427" i="1"/>
  <c r="O425" i="1"/>
  <c r="N425" i="1"/>
  <c r="L425" i="1"/>
  <c r="K425" i="1"/>
  <c r="H425" i="1"/>
  <c r="G425" i="1"/>
  <c r="E425" i="1"/>
  <c r="D425" i="1"/>
  <c r="P423" i="1"/>
  <c r="M423" i="1"/>
  <c r="Q423" i="1" s="1"/>
  <c r="J423" i="1"/>
  <c r="I423" i="1"/>
  <c r="F423" i="1"/>
  <c r="P422" i="1"/>
  <c r="Q422" i="1" s="1"/>
  <c r="M422" i="1"/>
  <c r="I422" i="1"/>
  <c r="F422" i="1"/>
  <c r="J422" i="1" s="1"/>
  <c r="P421" i="1"/>
  <c r="Q421" i="1" s="1"/>
  <c r="M421" i="1"/>
  <c r="J421" i="1"/>
  <c r="I421" i="1"/>
  <c r="F421" i="1"/>
  <c r="Q420" i="1"/>
  <c r="P420" i="1"/>
  <c r="M420" i="1"/>
  <c r="I420" i="1"/>
  <c r="F420" i="1"/>
  <c r="J420" i="1" s="1"/>
  <c r="P419" i="1"/>
  <c r="M419" i="1"/>
  <c r="Q419" i="1" s="1"/>
  <c r="J419" i="1"/>
  <c r="I419" i="1"/>
  <c r="F419" i="1"/>
  <c r="P418" i="1"/>
  <c r="Q418" i="1" s="1"/>
  <c r="M418" i="1"/>
  <c r="I418" i="1"/>
  <c r="F418" i="1"/>
  <c r="J418" i="1" s="1"/>
  <c r="P417" i="1"/>
  <c r="Q417" i="1" s="1"/>
  <c r="M417" i="1"/>
  <c r="J417" i="1"/>
  <c r="I417" i="1"/>
  <c r="F417" i="1"/>
  <c r="Q416" i="1"/>
  <c r="P416" i="1"/>
  <c r="M416" i="1"/>
  <c r="I416" i="1"/>
  <c r="F416" i="1"/>
  <c r="J416" i="1" s="1"/>
  <c r="P415" i="1"/>
  <c r="P431" i="1" s="1"/>
  <c r="M415" i="1"/>
  <c r="M431" i="1" s="1"/>
  <c r="J415" i="1"/>
  <c r="I415" i="1"/>
  <c r="I431" i="1" s="1"/>
  <c r="F415" i="1"/>
  <c r="F431" i="1" s="1"/>
  <c r="P414" i="1"/>
  <c r="Q414" i="1" s="1"/>
  <c r="M414" i="1"/>
  <c r="I414" i="1"/>
  <c r="F414" i="1"/>
  <c r="J414" i="1" s="1"/>
  <c r="P413" i="1"/>
  <c r="Q413" i="1" s="1"/>
  <c r="M413" i="1"/>
  <c r="J413" i="1"/>
  <c r="I413" i="1"/>
  <c r="F413" i="1"/>
  <c r="Q412" i="1"/>
  <c r="P412" i="1"/>
  <c r="P425" i="1" s="1"/>
  <c r="M412" i="1"/>
  <c r="M425" i="1" s="1"/>
  <c r="I412" i="1"/>
  <c r="I425" i="1" s="1"/>
  <c r="F412" i="1"/>
  <c r="P404" i="1"/>
  <c r="O404" i="1"/>
  <c r="L404" i="1"/>
  <c r="K404" i="1"/>
  <c r="J404" i="1"/>
  <c r="I404" i="1"/>
  <c r="H404" i="1"/>
  <c r="G404" i="1"/>
  <c r="E404" i="1"/>
  <c r="D404" i="1"/>
  <c r="Q402" i="1"/>
  <c r="N402" i="1"/>
  <c r="M402" i="1"/>
  <c r="J402" i="1"/>
  <c r="F402" i="1"/>
  <c r="Q401" i="1"/>
  <c r="N401" i="1"/>
  <c r="M401" i="1"/>
  <c r="J401" i="1"/>
  <c r="F401" i="1"/>
  <c r="Q400" i="1"/>
  <c r="M400" i="1"/>
  <c r="J400" i="1"/>
  <c r="N400" i="1" s="1"/>
  <c r="F400" i="1"/>
  <c r="P398" i="1"/>
  <c r="O398" i="1"/>
  <c r="L398" i="1"/>
  <c r="K398" i="1"/>
  <c r="I398" i="1"/>
  <c r="H398" i="1"/>
  <c r="G398" i="1"/>
  <c r="E398" i="1"/>
  <c r="D398" i="1"/>
  <c r="Q396" i="1"/>
  <c r="N396" i="1"/>
  <c r="M396" i="1"/>
  <c r="J396" i="1"/>
  <c r="F396" i="1"/>
  <c r="Q395" i="1"/>
  <c r="M395" i="1"/>
  <c r="J395" i="1"/>
  <c r="N395" i="1" s="1"/>
  <c r="F395" i="1"/>
  <c r="Q394" i="1"/>
  <c r="M394" i="1"/>
  <c r="N394" i="1" s="1"/>
  <c r="J394" i="1"/>
  <c r="F394" i="1"/>
  <c r="Q393" i="1"/>
  <c r="M393" i="1"/>
  <c r="N393" i="1" s="1"/>
  <c r="J393" i="1"/>
  <c r="F393" i="1"/>
  <c r="Q392" i="1"/>
  <c r="M392" i="1"/>
  <c r="J392" i="1"/>
  <c r="N392" i="1" s="1"/>
  <c r="F392" i="1"/>
  <c r="Q391" i="1"/>
  <c r="M391" i="1"/>
  <c r="J391" i="1"/>
  <c r="N391" i="1" s="1"/>
  <c r="F391" i="1"/>
  <c r="Q390" i="1"/>
  <c r="M390" i="1"/>
  <c r="J390" i="1"/>
  <c r="N390" i="1" s="1"/>
  <c r="F390" i="1"/>
  <c r="Q389" i="1"/>
  <c r="N389" i="1"/>
  <c r="M389" i="1"/>
  <c r="J389" i="1"/>
  <c r="F389" i="1"/>
  <c r="Q388" i="1"/>
  <c r="Q404" i="1" s="1"/>
  <c r="N388" i="1"/>
  <c r="N404" i="1" s="1"/>
  <c r="M388" i="1"/>
  <c r="M404" i="1" s="1"/>
  <c r="J388" i="1"/>
  <c r="F388" i="1"/>
  <c r="Q387" i="1"/>
  <c r="M387" i="1"/>
  <c r="J387" i="1"/>
  <c r="N387" i="1" s="1"/>
  <c r="F387" i="1"/>
  <c r="Q386" i="1"/>
  <c r="M386" i="1"/>
  <c r="J386" i="1"/>
  <c r="F386" i="1"/>
  <c r="Q385" i="1"/>
  <c r="M385" i="1"/>
  <c r="N385" i="1" s="1"/>
  <c r="J385" i="1"/>
  <c r="J398" i="1" s="1"/>
  <c r="F385" i="1"/>
  <c r="O377" i="1"/>
  <c r="N377" i="1"/>
  <c r="L377" i="1"/>
  <c r="K377" i="1"/>
  <c r="H377" i="1"/>
  <c r="G377" i="1"/>
  <c r="E377" i="1"/>
  <c r="D377" i="1"/>
  <c r="P375" i="1"/>
  <c r="M375" i="1"/>
  <c r="I375" i="1"/>
  <c r="F375" i="1"/>
  <c r="J375" i="1" s="1"/>
  <c r="Q374" i="1"/>
  <c r="P374" i="1"/>
  <c r="M374" i="1"/>
  <c r="J374" i="1"/>
  <c r="I374" i="1"/>
  <c r="F374" i="1"/>
  <c r="P373" i="1"/>
  <c r="M373" i="1"/>
  <c r="Q373" i="1" s="1"/>
  <c r="I373" i="1"/>
  <c r="F373" i="1"/>
  <c r="J373" i="1" s="1"/>
  <c r="O371" i="1"/>
  <c r="N371" i="1"/>
  <c r="L371" i="1"/>
  <c r="K371" i="1"/>
  <c r="H371" i="1"/>
  <c r="G371" i="1"/>
  <c r="E371" i="1"/>
  <c r="D371" i="1"/>
  <c r="P369" i="1"/>
  <c r="M369" i="1"/>
  <c r="I369" i="1"/>
  <c r="F369" i="1"/>
  <c r="J369" i="1" s="1"/>
  <c r="Q368" i="1"/>
  <c r="P368" i="1"/>
  <c r="M368" i="1"/>
  <c r="J368" i="1"/>
  <c r="I368" i="1"/>
  <c r="F368" i="1"/>
  <c r="P367" i="1"/>
  <c r="M367" i="1"/>
  <c r="Q367" i="1" s="1"/>
  <c r="I367" i="1"/>
  <c r="F367" i="1"/>
  <c r="J367" i="1" s="1"/>
  <c r="P366" i="1"/>
  <c r="M366" i="1"/>
  <c r="Q366" i="1" s="1"/>
  <c r="I366" i="1"/>
  <c r="J366" i="1" s="1"/>
  <c r="F366" i="1"/>
  <c r="P365" i="1"/>
  <c r="M365" i="1"/>
  <c r="Q365" i="1" s="1"/>
  <c r="I365" i="1"/>
  <c r="F365" i="1"/>
  <c r="J365" i="1" s="1"/>
  <c r="Q364" i="1"/>
  <c r="P364" i="1"/>
  <c r="M364" i="1"/>
  <c r="J364" i="1"/>
  <c r="I364" i="1"/>
  <c r="F364" i="1"/>
  <c r="P363" i="1"/>
  <c r="M363" i="1"/>
  <c r="Q363" i="1" s="1"/>
  <c r="I363" i="1"/>
  <c r="F363" i="1"/>
  <c r="J363" i="1" s="1"/>
  <c r="P362" i="1"/>
  <c r="M362" i="1"/>
  <c r="Q362" i="1" s="1"/>
  <c r="I362" i="1"/>
  <c r="J362" i="1" s="1"/>
  <c r="F362" i="1"/>
  <c r="P361" i="1"/>
  <c r="M361" i="1"/>
  <c r="M377" i="1" s="1"/>
  <c r="I361" i="1"/>
  <c r="I377" i="1" s="1"/>
  <c r="F361" i="1"/>
  <c r="F377" i="1" s="1"/>
  <c r="Q360" i="1"/>
  <c r="P360" i="1"/>
  <c r="M360" i="1"/>
  <c r="J360" i="1"/>
  <c r="I360" i="1"/>
  <c r="F360" i="1"/>
  <c r="P359" i="1"/>
  <c r="M359" i="1"/>
  <c r="Q359" i="1" s="1"/>
  <c r="I359" i="1"/>
  <c r="F359" i="1"/>
  <c r="J359" i="1" s="1"/>
  <c r="P358" i="1"/>
  <c r="M358" i="1"/>
  <c r="M371" i="1" s="1"/>
  <c r="I358" i="1"/>
  <c r="J358" i="1" s="1"/>
  <c r="F358" i="1"/>
  <c r="P350" i="1"/>
  <c r="O350" i="1"/>
  <c r="L350" i="1"/>
  <c r="K350" i="1"/>
  <c r="I350" i="1"/>
  <c r="H350" i="1"/>
  <c r="G350" i="1"/>
  <c r="E350" i="1"/>
  <c r="D350" i="1"/>
  <c r="Q348" i="1"/>
  <c r="M348" i="1"/>
  <c r="J348" i="1"/>
  <c r="N348" i="1" s="1"/>
  <c r="F348" i="1"/>
  <c r="Q347" i="1"/>
  <c r="M347" i="1"/>
  <c r="J347" i="1"/>
  <c r="N347" i="1" s="1"/>
  <c r="F347" i="1"/>
  <c r="Q346" i="1"/>
  <c r="N346" i="1"/>
  <c r="M346" i="1"/>
  <c r="J346" i="1"/>
  <c r="F346" i="1"/>
  <c r="P344" i="1"/>
  <c r="O344" i="1"/>
  <c r="M344" i="1"/>
  <c r="L344" i="1"/>
  <c r="K344" i="1"/>
  <c r="I344" i="1"/>
  <c r="H344" i="1"/>
  <c r="G344" i="1"/>
  <c r="E344" i="1"/>
  <c r="D344" i="1"/>
  <c r="Q342" i="1"/>
  <c r="M342" i="1"/>
  <c r="J342" i="1"/>
  <c r="N342" i="1" s="1"/>
  <c r="F342" i="1"/>
  <c r="Q341" i="1"/>
  <c r="N341" i="1"/>
  <c r="M341" i="1"/>
  <c r="J341" i="1"/>
  <c r="F341" i="1"/>
  <c r="Q340" i="1"/>
  <c r="N340" i="1"/>
  <c r="M340" i="1"/>
  <c r="J340" i="1"/>
  <c r="F340" i="1"/>
  <c r="Q339" i="1"/>
  <c r="M339" i="1"/>
  <c r="J339" i="1"/>
  <c r="N339" i="1" s="1"/>
  <c r="F339" i="1"/>
  <c r="Q338" i="1"/>
  <c r="M338" i="1"/>
  <c r="J338" i="1"/>
  <c r="F338" i="1"/>
  <c r="Q337" i="1"/>
  <c r="N337" i="1"/>
  <c r="M337" i="1"/>
  <c r="J337" i="1"/>
  <c r="F337" i="1"/>
  <c r="Q336" i="1"/>
  <c r="M336" i="1"/>
  <c r="J336" i="1"/>
  <c r="N336" i="1" s="1"/>
  <c r="F336" i="1"/>
  <c r="Q335" i="1"/>
  <c r="M335" i="1"/>
  <c r="J335" i="1"/>
  <c r="N335" i="1" s="1"/>
  <c r="F335" i="1"/>
  <c r="Q334" i="1"/>
  <c r="Q350" i="1" s="1"/>
  <c r="M334" i="1"/>
  <c r="J334" i="1"/>
  <c r="F334" i="1"/>
  <c r="F350" i="1" s="1"/>
  <c r="Q333" i="1"/>
  <c r="N333" i="1"/>
  <c r="M333" i="1"/>
  <c r="J333" i="1"/>
  <c r="F333" i="1"/>
  <c r="Q332" i="1"/>
  <c r="N332" i="1"/>
  <c r="M332" i="1"/>
  <c r="J332" i="1"/>
  <c r="F332" i="1"/>
  <c r="Q331" i="1"/>
  <c r="Q344" i="1" s="1"/>
  <c r="M331" i="1"/>
  <c r="J331" i="1"/>
  <c r="N331" i="1" s="1"/>
  <c r="F331" i="1"/>
  <c r="O323" i="1"/>
  <c r="N323" i="1"/>
  <c r="L323" i="1"/>
  <c r="K323" i="1"/>
  <c r="H323" i="1"/>
  <c r="G323" i="1"/>
  <c r="E323" i="1"/>
  <c r="D323" i="1"/>
  <c r="P321" i="1"/>
  <c r="M321" i="1"/>
  <c r="Q321" i="1" s="1"/>
  <c r="J321" i="1"/>
  <c r="I321" i="1"/>
  <c r="F321" i="1"/>
  <c r="P320" i="1"/>
  <c r="Q320" i="1" s="1"/>
  <c r="M320" i="1"/>
  <c r="I320" i="1"/>
  <c r="F320" i="1"/>
  <c r="J320" i="1" s="1"/>
  <c r="P319" i="1"/>
  <c r="M319" i="1"/>
  <c r="Q319" i="1" s="1"/>
  <c r="J319" i="1"/>
  <c r="I319" i="1"/>
  <c r="F319" i="1"/>
  <c r="O317" i="1"/>
  <c r="N317" i="1"/>
  <c r="L317" i="1"/>
  <c r="K317" i="1"/>
  <c r="H317" i="1"/>
  <c r="G317" i="1"/>
  <c r="E317" i="1"/>
  <c r="D317" i="1"/>
  <c r="P315" i="1"/>
  <c r="M315" i="1"/>
  <c r="Q315" i="1" s="1"/>
  <c r="J315" i="1"/>
  <c r="I315" i="1"/>
  <c r="F315" i="1"/>
  <c r="Q314" i="1"/>
  <c r="P314" i="1"/>
  <c r="M314" i="1"/>
  <c r="I314" i="1"/>
  <c r="F314" i="1"/>
  <c r="J314" i="1" s="1"/>
  <c r="P313" i="1"/>
  <c r="M313" i="1"/>
  <c r="Q313" i="1" s="1"/>
  <c r="I313" i="1"/>
  <c r="F313" i="1"/>
  <c r="J313" i="1" s="1"/>
  <c r="P312" i="1"/>
  <c r="Q312" i="1" s="1"/>
  <c r="M312" i="1"/>
  <c r="J312" i="1"/>
  <c r="I312" i="1"/>
  <c r="F312" i="1"/>
  <c r="P311" i="1"/>
  <c r="M311" i="1"/>
  <c r="Q311" i="1" s="1"/>
  <c r="J311" i="1"/>
  <c r="I311" i="1"/>
  <c r="F311" i="1"/>
  <c r="Q310" i="1"/>
  <c r="P310" i="1"/>
  <c r="M310" i="1"/>
  <c r="I310" i="1"/>
  <c r="F310" i="1"/>
  <c r="J310" i="1" s="1"/>
  <c r="P309" i="1"/>
  <c r="M309" i="1"/>
  <c r="Q309" i="1" s="1"/>
  <c r="I309" i="1"/>
  <c r="F309" i="1"/>
  <c r="J309" i="1" s="1"/>
  <c r="P308" i="1"/>
  <c r="Q308" i="1" s="1"/>
  <c r="M308" i="1"/>
  <c r="J308" i="1"/>
  <c r="I308" i="1"/>
  <c r="F308" i="1"/>
  <c r="P307" i="1"/>
  <c r="M307" i="1"/>
  <c r="Q307" i="1" s="1"/>
  <c r="J307" i="1"/>
  <c r="I307" i="1"/>
  <c r="I323" i="1" s="1"/>
  <c r="F307" i="1"/>
  <c r="Q306" i="1"/>
  <c r="P306" i="1"/>
  <c r="M306" i="1"/>
  <c r="I306" i="1"/>
  <c r="F306" i="1"/>
  <c r="J306" i="1" s="1"/>
  <c r="P305" i="1"/>
  <c r="M305" i="1"/>
  <c r="Q305" i="1" s="1"/>
  <c r="I305" i="1"/>
  <c r="F305" i="1"/>
  <c r="J305" i="1" s="1"/>
  <c r="P304" i="1"/>
  <c r="Q304" i="1" s="1"/>
  <c r="M304" i="1"/>
  <c r="M317" i="1" s="1"/>
  <c r="J304" i="1"/>
  <c r="I304" i="1"/>
  <c r="I317" i="1" s="1"/>
  <c r="F304" i="1"/>
  <c r="P296" i="1"/>
  <c r="O296" i="1"/>
  <c r="L296" i="1"/>
  <c r="K296" i="1"/>
  <c r="I296" i="1"/>
  <c r="H296" i="1"/>
  <c r="G296" i="1"/>
  <c r="F296" i="1"/>
  <c r="E296" i="1"/>
  <c r="D296" i="1"/>
  <c r="Q294" i="1"/>
  <c r="M294" i="1"/>
  <c r="J294" i="1"/>
  <c r="N294" i="1" s="1"/>
  <c r="F294" i="1"/>
  <c r="Q293" i="1"/>
  <c r="M293" i="1"/>
  <c r="J293" i="1"/>
  <c r="N293" i="1" s="1"/>
  <c r="F293" i="1"/>
  <c r="Q292" i="1"/>
  <c r="M292" i="1"/>
  <c r="J292" i="1"/>
  <c r="N292" i="1" s="1"/>
  <c r="F292" i="1"/>
  <c r="P290" i="1"/>
  <c r="O290" i="1"/>
  <c r="L290" i="1"/>
  <c r="K290" i="1"/>
  <c r="I290" i="1"/>
  <c r="H290" i="1"/>
  <c r="G290" i="1"/>
  <c r="E290" i="1"/>
  <c r="D290" i="1"/>
  <c r="Q288" i="1"/>
  <c r="M288" i="1"/>
  <c r="J288" i="1"/>
  <c r="N288" i="1" s="1"/>
  <c r="F288" i="1"/>
  <c r="Q287" i="1"/>
  <c r="M287" i="1"/>
  <c r="J287" i="1"/>
  <c r="N287" i="1" s="1"/>
  <c r="F287" i="1"/>
  <c r="Q286" i="1"/>
  <c r="N286" i="1"/>
  <c r="M286" i="1"/>
  <c r="J286" i="1"/>
  <c r="F286" i="1"/>
  <c r="Q285" i="1"/>
  <c r="N285" i="1"/>
  <c r="M285" i="1"/>
  <c r="J285" i="1"/>
  <c r="F285" i="1"/>
  <c r="Q284" i="1"/>
  <c r="M284" i="1"/>
  <c r="J284" i="1"/>
  <c r="N284" i="1" s="1"/>
  <c r="F284" i="1"/>
  <c r="Q283" i="1"/>
  <c r="M283" i="1"/>
  <c r="N283" i="1" s="1"/>
  <c r="J283" i="1"/>
  <c r="F283" i="1"/>
  <c r="Q282" i="1"/>
  <c r="M282" i="1"/>
  <c r="N282" i="1" s="1"/>
  <c r="J282" i="1"/>
  <c r="F282" i="1"/>
  <c r="Q281" i="1"/>
  <c r="M281" i="1"/>
  <c r="J281" i="1"/>
  <c r="N281" i="1" s="1"/>
  <c r="F281" i="1"/>
  <c r="Q280" i="1"/>
  <c r="M280" i="1"/>
  <c r="M296" i="1" s="1"/>
  <c r="J280" i="1"/>
  <c r="J296" i="1" s="1"/>
  <c r="F280" i="1"/>
  <c r="Q279" i="1"/>
  <c r="M279" i="1"/>
  <c r="J279" i="1"/>
  <c r="N279" i="1" s="1"/>
  <c r="F279" i="1"/>
  <c r="Q278" i="1"/>
  <c r="N278" i="1"/>
  <c r="M278" i="1"/>
  <c r="J278" i="1"/>
  <c r="F278" i="1"/>
  <c r="Q277" i="1"/>
  <c r="N277" i="1"/>
  <c r="M277" i="1"/>
  <c r="J277" i="1"/>
  <c r="F277" i="1"/>
  <c r="F290" i="1" s="1"/>
  <c r="N269" i="1"/>
  <c r="O267" i="1"/>
  <c r="O1725" i="1" s="1"/>
  <c r="O6315" i="1" s="1"/>
  <c r="O6423" i="1" s="1"/>
  <c r="N267" i="1"/>
  <c r="N1725" i="1" s="1"/>
  <c r="N6315" i="1" s="1"/>
  <c r="N6423" i="1" s="1"/>
  <c r="L267" i="1"/>
  <c r="K267" i="1"/>
  <c r="K1725" i="1" s="1"/>
  <c r="K6315" i="1" s="1"/>
  <c r="K6423" i="1" s="1"/>
  <c r="H267" i="1"/>
  <c r="H1725" i="1" s="1"/>
  <c r="H6315" i="1" s="1"/>
  <c r="H6423" i="1" s="1"/>
  <c r="G267" i="1"/>
  <c r="G1725" i="1" s="1"/>
  <c r="G6315" i="1" s="1"/>
  <c r="G6423" i="1" s="1"/>
  <c r="E267" i="1"/>
  <c r="E1725" i="1" s="1"/>
  <c r="E6315" i="1" s="1"/>
  <c r="E6423" i="1" s="1"/>
  <c r="D267" i="1"/>
  <c r="O266" i="1"/>
  <c r="O1724" i="1" s="1"/>
  <c r="O6314" i="1" s="1"/>
  <c r="O6422" i="1" s="1"/>
  <c r="N266" i="1"/>
  <c r="N1724" i="1" s="1"/>
  <c r="N6314" i="1" s="1"/>
  <c r="N6422" i="1" s="1"/>
  <c r="M266" i="1"/>
  <c r="L266" i="1"/>
  <c r="L1724" i="1" s="1"/>
  <c r="L6314" i="1" s="1"/>
  <c r="L6422" i="1" s="1"/>
  <c r="K266" i="1"/>
  <c r="K1724" i="1" s="1"/>
  <c r="K6314" i="1" s="1"/>
  <c r="K6422" i="1" s="1"/>
  <c r="I266" i="1"/>
  <c r="H266" i="1"/>
  <c r="H1724" i="1" s="1"/>
  <c r="H6314" i="1" s="1"/>
  <c r="H6422" i="1" s="1"/>
  <c r="G266" i="1"/>
  <c r="G1724" i="1" s="1"/>
  <c r="G6314" i="1" s="1"/>
  <c r="G6422" i="1" s="1"/>
  <c r="E266" i="1"/>
  <c r="E1724" i="1" s="1"/>
  <c r="E6314" i="1" s="1"/>
  <c r="E6422" i="1" s="1"/>
  <c r="D266" i="1"/>
  <c r="D1724" i="1" s="1"/>
  <c r="D6314" i="1" s="1"/>
  <c r="D6422" i="1" s="1"/>
  <c r="P265" i="1"/>
  <c r="O265" i="1"/>
  <c r="O1723" i="1" s="1"/>
  <c r="O6313" i="1" s="1"/>
  <c r="O6421" i="1" s="1"/>
  <c r="N265" i="1"/>
  <c r="N1723" i="1" s="1"/>
  <c r="N6313" i="1" s="1"/>
  <c r="N6421" i="1" s="1"/>
  <c r="L265" i="1"/>
  <c r="L1723" i="1" s="1"/>
  <c r="L6313" i="1" s="1"/>
  <c r="L6421" i="1" s="1"/>
  <c r="K265" i="1"/>
  <c r="K1723" i="1" s="1"/>
  <c r="K6313" i="1" s="1"/>
  <c r="K6421" i="1" s="1"/>
  <c r="H265" i="1"/>
  <c r="H1723" i="1" s="1"/>
  <c r="H6313" i="1" s="1"/>
  <c r="H6421" i="1" s="1"/>
  <c r="G265" i="1"/>
  <c r="G1723" i="1" s="1"/>
  <c r="G6313" i="1" s="1"/>
  <c r="G6421" i="1" s="1"/>
  <c r="E265" i="1"/>
  <c r="E1723" i="1" s="1"/>
  <c r="E6313" i="1" s="1"/>
  <c r="E6421" i="1" s="1"/>
  <c r="D265" i="1"/>
  <c r="D1723" i="1" s="1"/>
  <c r="D6313" i="1" s="1"/>
  <c r="D6421" i="1" s="1"/>
  <c r="O261" i="1"/>
  <c r="O1719" i="1" s="1"/>
  <c r="O6309" i="1" s="1"/>
  <c r="O6417" i="1" s="1"/>
  <c r="N261" i="1"/>
  <c r="N1719" i="1" s="1"/>
  <c r="N6309" i="1" s="1"/>
  <c r="N6417" i="1" s="1"/>
  <c r="L261" i="1"/>
  <c r="L1719" i="1" s="1"/>
  <c r="L6309" i="1" s="1"/>
  <c r="L6417" i="1" s="1"/>
  <c r="K261" i="1"/>
  <c r="K1719" i="1" s="1"/>
  <c r="K6309" i="1" s="1"/>
  <c r="K6417" i="1" s="1"/>
  <c r="H261" i="1"/>
  <c r="H1719" i="1" s="1"/>
  <c r="H6309" i="1" s="1"/>
  <c r="H6417" i="1" s="1"/>
  <c r="G261" i="1"/>
  <c r="G1719" i="1" s="1"/>
  <c r="G6309" i="1" s="1"/>
  <c r="G6417" i="1" s="1"/>
  <c r="E261" i="1"/>
  <c r="D261" i="1"/>
  <c r="O260" i="1"/>
  <c r="O1718" i="1" s="1"/>
  <c r="O6308" i="1" s="1"/>
  <c r="O6416" i="1" s="1"/>
  <c r="N260" i="1"/>
  <c r="N1718" i="1" s="1"/>
  <c r="N6308" i="1" s="1"/>
  <c r="N6416" i="1" s="1"/>
  <c r="M260" i="1"/>
  <c r="L260" i="1"/>
  <c r="L1718" i="1" s="1"/>
  <c r="L6308" i="1" s="1"/>
  <c r="L6416" i="1" s="1"/>
  <c r="K260" i="1"/>
  <c r="I260" i="1"/>
  <c r="H260" i="1"/>
  <c r="H1718" i="1" s="1"/>
  <c r="H6308" i="1" s="1"/>
  <c r="H6416" i="1" s="1"/>
  <c r="G260" i="1"/>
  <c r="G1718" i="1" s="1"/>
  <c r="G6308" i="1" s="1"/>
  <c r="G6416" i="1" s="1"/>
  <c r="E260" i="1"/>
  <c r="E1718" i="1" s="1"/>
  <c r="E6308" i="1" s="1"/>
  <c r="E6416" i="1" s="1"/>
  <c r="D260" i="1"/>
  <c r="D1718" i="1" s="1"/>
  <c r="D6308" i="1" s="1"/>
  <c r="D6416" i="1" s="1"/>
  <c r="P259" i="1"/>
  <c r="P1717" i="1" s="1"/>
  <c r="P6307" i="1" s="1"/>
  <c r="P6415" i="1" s="1"/>
  <c r="O259" i="1"/>
  <c r="O1717" i="1" s="1"/>
  <c r="O6307" i="1" s="1"/>
  <c r="O6415" i="1" s="1"/>
  <c r="N259" i="1"/>
  <c r="N1717" i="1" s="1"/>
  <c r="N6307" i="1" s="1"/>
  <c r="N6415" i="1" s="1"/>
  <c r="L259" i="1"/>
  <c r="L1717" i="1" s="1"/>
  <c r="L6307" i="1" s="1"/>
  <c r="L6415" i="1" s="1"/>
  <c r="K259" i="1"/>
  <c r="K1717" i="1" s="1"/>
  <c r="K6307" i="1" s="1"/>
  <c r="K6415" i="1" s="1"/>
  <c r="H259" i="1"/>
  <c r="H1717" i="1" s="1"/>
  <c r="H6307" i="1" s="1"/>
  <c r="H6415" i="1" s="1"/>
  <c r="G259" i="1"/>
  <c r="G1717" i="1" s="1"/>
  <c r="G6307" i="1" s="1"/>
  <c r="G6415" i="1" s="1"/>
  <c r="E259" i="1"/>
  <c r="E1717" i="1" s="1"/>
  <c r="E6307" i="1" s="1"/>
  <c r="E6415" i="1" s="1"/>
  <c r="D259" i="1"/>
  <c r="D1717" i="1" s="1"/>
  <c r="D6307" i="1" s="1"/>
  <c r="D6415" i="1" s="1"/>
  <c r="O258" i="1"/>
  <c r="N258" i="1"/>
  <c r="M258" i="1"/>
  <c r="L258" i="1"/>
  <c r="L1716" i="1" s="1"/>
  <c r="L6306" i="1" s="1"/>
  <c r="L6414" i="1" s="1"/>
  <c r="K258" i="1"/>
  <c r="K1716" i="1" s="1"/>
  <c r="K6306" i="1" s="1"/>
  <c r="K6414" i="1" s="1"/>
  <c r="I258" i="1"/>
  <c r="H258" i="1"/>
  <c r="H1716" i="1" s="1"/>
  <c r="H6306" i="1" s="1"/>
  <c r="H6414" i="1" s="1"/>
  <c r="G258" i="1"/>
  <c r="F258" i="1"/>
  <c r="E258" i="1"/>
  <c r="E1716" i="1" s="1"/>
  <c r="E6306" i="1" s="1"/>
  <c r="E6414" i="1" s="1"/>
  <c r="D258" i="1"/>
  <c r="D1716" i="1" s="1"/>
  <c r="D6306" i="1" s="1"/>
  <c r="D6414" i="1" s="1"/>
  <c r="O257" i="1"/>
  <c r="O1715" i="1" s="1"/>
  <c r="O6305" i="1" s="1"/>
  <c r="O6413" i="1" s="1"/>
  <c r="N257" i="1"/>
  <c r="N1715" i="1" s="1"/>
  <c r="N6305" i="1" s="1"/>
  <c r="N6413" i="1" s="1"/>
  <c r="L257" i="1"/>
  <c r="L1715" i="1" s="1"/>
  <c r="L6305" i="1" s="1"/>
  <c r="L6413" i="1" s="1"/>
  <c r="K257" i="1"/>
  <c r="K1715" i="1" s="1"/>
  <c r="K6305" i="1" s="1"/>
  <c r="K6413" i="1" s="1"/>
  <c r="H257" i="1"/>
  <c r="H1715" i="1" s="1"/>
  <c r="H6305" i="1" s="1"/>
  <c r="H6413" i="1" s="1"/>
  <c r="G257" i="1"/>
  <c r="G1715" i="1" s="1"/>
  <c r="G6305" i="1" s="1"/>
  <c r="G6413" i="1" s="1"/>
  <c r="E257" i="1"/>
  <c r="D257" i="1"/>
  <c r="O256" i="1"/>
  <c r="O1714" i="1" s="1"/>
  <c r="O6304" i="1" s="1"/>
  <c r="O6412" i="1" s="1"/>
  <c r="N256" i="1"/>
  <c r="N1714" i="1" s="1"/>
  <c r="N6304" i="1" s="1"/>
  <c r="N6412" i="1" s="1"/>
  <c r="M256" i="1"/>
  <c r="L256" i="1"/>
  <c r="L1714" i="1" s="1"/>
  <c r="L6304" i="1" s="1"/>
  <c r="L6412" i="1" s="1"/>
  <c r="K256" i="1"/>
  <c r="J256" i="1"/>
  <c r="J1714" i="1" s="1"/>
  <c r="I256" i="1"/>
  <c r="H256" i="1"/>
  <c r="H1714" i="1" s="1"/>
  <c r="H6304" i="1" s="1"/>
  <c r="H6412" i="1" s="1"/>
  <c r="G256" i="1"/>
  <c r="G1714" i="1" s="1"/>
  <c r="G6304" i="1" s="1"/>
  <c r="G6412" i="1" s="1"/>
  <c r="F256" i="1"/>
  <c r="E256" i="1"/>
  <c r="E1714" i="1" s="1"/>
  <c r="E6304" i="1" s="1"/>
  <c r="E6412" i="1" s="1"/>
  <c r="D256" i="1"/>
  <c r="D1714" i="1" s="1"/>
  <c r="D6304" i="1" s="1"/>
  <c r="D6412" i="1" s="1"/>
  <c r="P255" i="1"/>
  <c r="P1713" i="1" s="1"/>
  <c r="P6303" i="1" s="1"/>
  <c r="P6411" i="1" s="1"/>
  <c r="O255" i="1"/>
  <c r="O1713" i="1" s="1"/>
  <c r="O6303" i="1" s="1"/>
  <c r="O6411" i="1" s="1"/>
  <c r="N255" i="1"/>
  <c r="N1713" i="1" s="1"/>
  <c r="N6303" i="1" s="1"/>
  <c r="N6411" i="1" s="1"/>
  <c r="L255" i="1"/>
  <c r="L1713" i="1" s="1"/>
  <c r="L6303" i="1" s="1"/>
  <c r="L6411" i="1" s="1"/>
  <c r="K255" i="1"/>
  <c r="K1713" i="1" s="1"/>
  <c r="K6303" i="1" s="1"/>
  <c r="K6411" i="1" s="1"/>
  <c r="H255" i="1"/>
  <c r="H1713" i="1" s="1"/>
  <c r="H6303" i="1" s="1"/>
  <c r="H6411" i="1" s="1"/>
  <c r="G255" i="1"/>
  <c r="G1713" i="1" s="1"/>
  <c r="G6303" i="1" s="1"/>
  <c r="G6411" i="1" s="1"/>
  <c r="E255" i="1"/>
  <c r="E1713" i="1" s="1"/>
  <c r="E6303" i="1" s="1"/>
  <c r="E6411" i="1" s="1"/>
  <c r="D255" i="1"/>
  <c r="D1713" i="1" s="1"/>
  <c r="D6303" i="1" s="1"/>
  <c r="D6411" i="1" s="1"/>
  <c r="O254" i="1"/>
  <c r="N254" i="1"/>
  <c r="M254" i="1"/>
  <c r="L254" i="1"/>
  <c r="L1712" i="1" s="1"/>
  <c r="L6302" i="1" s="1"/>
  <c r="L6410" i="1" s="1"/>
  <c r="K254" i="1"/>
  <c r="K1712" i="1" s="1"/>
  <c r="K6302" i="1" s="1"/>
  <c r="K6410" i="1" s="1"/>
  <c r="I254" i="1"/>
  <c r="H254" i="1"/>
  <c r="H1712" i="1" s="1"/>
  <c r="H6302" i="1" s="1"/>
  <c r="H6410" i="1" s="1"/>
  <c r="G254" i="1"/>
  <c r="F254" i="1"/>
  <c r="E254" i="1"/>
  <c r="E1712" i="1" s="1"/>
  <c r="E6302" i="1" s="1"/>
  <c r="E6410" i="1" s="1"/>
  <c r="D254" i="1"/>
  <c r="D1712" i="1" s="1"/>
  <c r="D6302" i="1" s="1"/>
  <c r="D6410" i="1" s="1"/>
  <c r="P253" i="1"/>
  <c r="O253" i="1"/>
  <c r="O1711" i="1" s="1"/>
  <c r="O6301" i="1" s="1"/>
  <c r="O6409" i="1" s="1"/>
  <c r="N253" i="1"/>
  <c r="N1711" i="1" s="1"/>
  <c r="N6301" i="1" s="1"/>
  <c r="N6409" i="1" s="1"/>
  <c r="L253" i="1"/>
  <c r="K253" i="1"/>
  <c r="K1711" i="1" s="1"/>
  <c r="K6301" i="1" s="1"/>
  <c r="K6409" i="1" s="1"/>
  <c r="H253" i="1"/>
  <c r="H1711" i="1" s="1"/>
  <c r="H6301" i="1" s="1"/>
  <c r="H6409" i="1" s="1"/>
  <c r="G253" i="1"/>
  <c r="G1711" i="1" s="1"/>
  <c r="G6301" i="1" s="1"/>
  <c r="G6409" i="1" s="1"/>
  <c r="E253" i="1"/>
  <c r="E269" i="1" s="1"/>
  <c r="D253" i="1"/>
  <c r="O252" i="1"/>
  <c r="O1710" i="1" s="1"/>
  <c r="O6300" i="1" s="1"/>
  <c r="O6408" i="1" s="1"/>
  <c r="N252" i="1"/>
  <c r="N1710" i="1" s="1"/>
  <c r="N6300" i="1" s="1"/>
  <c r="M252" i="1"/>
  <c r="L252" i="1"/>
  <c r="L1710" i="1" s="1"/>
  <c r="L6300" i="1" s="1"/>
  <c r="L6408" i="1" s="1"/>
  <c r="K252" i="1"/>
  <c r="J252" i="1"/>
  <c r="J1710" i="1" s="1"/>
  <c r="I252" i="1"/>
  <c r="H252" i="1"/>
  <c r="H1710" i="1" s="1"/>
  <c r="H6300" i="1" s="1"/>
  <c r="H6408" i="1" s="1"/>
  <c r="G252" i="1"/>
  <c r="G1710" i="1" s="1"/>
  <c r="G6300" i="1" s="1"/>
  <c r="G6408" i="1" s="1"/>
  <c r="F252" i="1"/>
  <c r="E252" i="1"/>
  <c r="E1710" i="1" s="1"/>
  <c r="E6300" i="1" s="1"/>
  <c r="E6408" i="1" s="1"/>
  <c r="D252" i="1"/>
  <c r="D1710" i="1" s="1"/>
  <c r="D6300" i="1" s="1"/>
  <c r="D6408" i="1" s="1"/>
  <c r="P251" i="1"/>
  <c r="O251" i="1"/>
  <c r="O1709" i="1" s="1"/>
  <c r="O6299" i="1" s="1"/>
  <c r="O6407" i="1" s="1"/>
  <c r="N251" i="1"/>
  <c r="N1709" i="1" s="1"/>
  <c r="N6299" i="1" s="1"/>
  <c r="N6407" i="1" s="1"/>
  <c r="L251" i="1"/>
  <c r="L1709" i="1" s="1"/>
  <c r="L6299" i="1" s="1"/>
  <c r="L6407" i="1" s="1"/>
  <c r="K251" i="1"/>
  <c r="K1709" i="1" s="1"/>
  <c r="K6299" i="1" s="1"/>
  <c r="K6407" i="1" s="1"/>
  <c r="H251" i="1"/>
  <c r="H1709" i="1" s="1"/>
  <c r="H6299" i="1" s="1"/>
  <c r="H6407" i="1" s="1"/>
  <c r="G251" i="1"/>
  <c r="G1709" i="1" s="1"/>
  <c r="G6299" i="1" s="1"/>
  <c r="G6407" i="1" s="1"/>
  <c r="E251" i="1"/>
  <c r="E1709" i="1" s="1"/>
  <c r="E6299" i="1" s="1"/>
  <c r="E6407" i="1" s="1"/>
  <c r="D251" i="1"/>
  <c r="D1709" i="1" s="1"/>
  <c r="D6299" i="1" s="1"/>
  <c r="O250" i="1"/>
  <c r="N250" i="1"/>
  <c r="M250" i="1"/>
  <c r="L250" i="1"/>
  <c r="L1708" i="1" s="1"/>
  <c r="L6298" i="1" s="1"/>
  <c r="L6406" i="1" s="1"/>
  <c r="K250" i="1"/>
  <c r="K1708" i="1" s="1"/>
  <c r="K6298" i="1" s="1"/>
  <c r="K6406" i="1" s="1"/>
  <c r="I250" i="1"/>
  <c r="H250" i="1"/>
  <c r="H1708" i="1" s="1"/>
  <c r="H6298" i="1" s="1"/>
  <c r="H6406" i="1" s="1"/>
  <c r="G250" i="1"/>
  <c r="F250" i="1"/>
  <c r="E250" i="1"/>
  <c r="E1708" i="1" s="1"/>
  <c r="E6298" i="1" s="1"/>
  <c r="D250" i="1"/>
  <c r="D1708" i="1" s="1"/>
  <c r="D6298" i="1" s="1"/>
  <c r="D6406" i="1" s="1"/>
  <c r="P240" i="1"/>
  <c r="P1698" i="1" s="1"/>
  <c r="P6288" i="1" s="1"/>
  <c r="P6396" i="1" s="1"/>
  <c r="O240" i="1"/>
  <c r="O1698" i="1" s="1"/>
  <c r="M240" i="1"/>
  <c r="L240" i="1"/>
  <c r="L1698" i="1" s="1"/>
  <c r="L6288" i="1" s="1"/>
  <c r="L6396" i="1" s="1"/>
  <c r="K240" i="1"/>
  <c r="J240" i="1"/>
  <c r="N240" i="1" s="1"/>
  <c r="I240" i="1"/>
  <c r="I1698" i="1" s="1"/>
  <c r="I6288" i="1" s="1"/>
  <c r="I6396" i="1" s="1"/>
  <c r="H240" i="1"/>
  <c r="H1698" i="1" s="1"/>
  <c r="H6288" i="1" s="1"/>
  <c r="H6396" i="1" s="1"/>
  <c r="G240" i="1"/>
  <c r="G1698" i="1" s="1"/>
  <c r="F240" i="1"/>
  <c r="E240" i="1"/>
  <c r="E1698" i="1" s="1"/>
  <c r="E6288" i="1" s="1"/>
  <c r="E6396" i="1" s="1"/>
  <c r="D240" i="1"/>
  <c r="D1698" i="1" s="1"/>
  <c r="P239" i="1"/>
  <c r="P1697" i="1" s="1"/>
  <c r="P6287" i="1" s="1"/>
  <c r="P6395" i="1" s="1"/>
  <c r="O239" i="1"/>
  <c r="O1697" i="1" s="1"/>
  <c r="L239" i="1"/>
  <c r="L1697" i="1" s="1"/>
  <c r="L6287" i="1" s="1"/>
  <c r="L6395" i="1" s="1"/>
  <c r="K239" i="1"/>
  <c r="K1697" i="1" s="1"/>
  <c r="K6287" i="1" s="1"/>
  <c r="K6395" i="1" s="1"/>
  <c r="I239" i="1"/>
  <c r="H239" i="1"/>
  <c r="H1697" i="1" s="1"/>
  <c r="H6287" i="1" s="1"/>
  <c r="H6395" i="1" s="1"/>
  <c r="G239" i="1"/>
  <c r="G1697" i="1" s="1"/>
  <c r="E239" i="1"/>
  <c r="E1697" i="1" s="1"/>
  <c r="E6287" i="1" s="1"/>
  <c r="E6395" i="1" s="1"/>
  <c r="D239" i="1"/>
  <c r="D1697" i="1" s="1"/>
  <c r="Q238" i="1"/>
  <c r="P238" i="1"/>
  <c r="P1696" i="1" s="1"/>
  <c r="P6286" i="1" s="1"/>
  <c r="P6394" i="1" s="1"/>
  <c r="O238" i="1"/>
  <c r="L238" i="1"/>
  <c r="L1696" i="1" s="1"/>
  <c r="L6286" i="1" s="1"/>
  <c r="L6394" i="1" s="1"/>
  <c r="K238" i="1"/>
  <c r="K1696" i="1" s="1"/>
  <c r="J238" i="1"/>
  <c r="I238" i="1"/>
  <c r="I1696" i="1" s="1"/>
  <c r="I6286" i="1" s="1"/>
  <c r="I6394" i="1" s="1"/>
  <c r="H238" i="1"/>
  <c r="H1696" i="1" s="1"/>
  <c r="H6286" i="1" s="1"/>
  <c r="H6394" i="1" s="1"/>
  <c r="G238" i="1"/>
  <c r="F238" i="1"/>
  <c r="E238" i="1"/>
  <c r="E1696" i="1" s="1"/>
  <c r="E6286" i="1" s="1"/>
  <c r="E6394" i="1" s="1"/>
  <c r="D238" i="1"/>
  <c r="D1696" i="1" s="1"/>
  <c r="D6286" i="1" s="1"/>
  <c r="D6394" i="1" s="1"/>
  <c r="P234" i="1"/>
  <c r="P1692" i="1" s="1"/>
  <c r="P6282" i="1" s="1"/>
  <c r="P6390" i="1" s="1"/>
  <c r="O234" i="1"/>
  <c r="O1692" i="1" s="1"/>
  <c r="L234" i="1"/>
  <c r="L1692" i="1" s="1"/>
  <c r="L6282" i="1" s="1"/>
  <c r="L6390" i="1" s="1"/>
  <c r="K234" i="1"/>
  <c r="J234" i="1"/>
  <c r="I234" i="1"/>
  <c r="I1692" i="1" s="1"/>
  <c r="I6282" i="1" s="1"/>
  <c r="I6390" i="1" s="1"/>
  <c r="H234" i="1"/>
  <c r="H1692" i="1" s="1"/>
  <c r="H6282" i="1" s="1"/>
  <c r="H6390" i="1" s="1"/>
  <c r="G234" i="1"/>
  <c r="G1692" i="1" s="1"/>
  <c r="E234" i="1"/>
  <c r="E1692" i="1" s="1"/>
  <c r="E6282" i="1" s="1"/>
  <c r="E6390" i="1" s="1"/>
  <c r="D234" i="1"/>
  <c r="D1692" i="1" s="1"/>
  <c r="P233" i="1"/>
  <c r="P1691" i="1" s="1"/>
  <c r="P6281" i="1" s="1"/>
  <c r="P6389" i="1" s="1"/>
  <c r="O233" i="1"/>
  <c r="O1691" i="1" s="1"/>
  <c r="L233" i="1"/>
  <c r="L1691" i="1" s="1"/>
  <c r="L6281" i="1" s="1"/>
  <c r="L6389" i="1" s="1"/>
  <c r="K233" i="1"/>
  <c r="K1691" i="1" s="1"/>
  <c r="K6281" i="1" s="1"/>
  <c r="K6389" i="1" s="1"/>
  <c r="I233" i="1"/>
  <c r="H233" i="1"/>
  <c r="H1691" i="1" s="1"/>
  <c r="H6281" i="1" s="1"/>
  <c r="H6389" i="1" s="1"/>
  <c r="G233" i="1"/>
  <c r="G1691" i="1" s="1"/>
  <c r="F233" i="1"/>
  <c r="E233" i="1"/>
  <c r="E1691" i="1" s="1"/>
  <c r="E6281" i="1" s="1"/>
  <c r="E6389" i="1" s="1"/>
  <c r="D233" i="1"/>
  <c r="D1691" i="1" s="1"/>
  <c r="Q232" i="1"/>
  <c r="P232" i="1"/>
  <c r="P1690" i="1" s="1"/>
  <c r="P6280" i="1" s="1"/>
  <c r="P6388" i="1" s="1"/>
  <c r="O232" i="1"/>
  <c r="L232" i="1"/>
  <c r="L1690" i="1" s="1"/>
  <c r="L6280" i="1" s="1"/>
  <c r="L6388" i="1" s="1"/>
  <c r="K232" i="1"/>
  <c r="K1690" i="1" s="1"/>
  <c r="I232" i="1"/>
  <c r="I1690" i="1" s="1"/>
  <c r="I6280" i="1" s="1"/>
  <c r="I6388" i="1" s="1"/>
  <c r="H232" i="1"/>
  <c r="H1690" i="1" s="1"/>
  <c r="H6280" i="1" s="1"/>
  <c r="H6388" i="1" s="1"/>
  <c r="G232" i="1"/>
  <c r="F232" i="1"/>
  <c r="E232" i="1"/>
  <c r="E1690" i="1" s="1"/>
  <c r="E6280" i="1" s="1"/>
  <c r="E6388" i="1" s="1"/>
  <c r="D232" i="1"/>
  <c r="D1690" i="1" s="1"/>
  <c r="D6280" i="1" s="1"/>
  <c r="D6388" i="1" s="1"/>
  <c r="P231" i="1"/>
  <c r="P1689" i="1" s="1"/>
  <c r="P6279" i="1" s="1"/>
  <c r="O231" i="1"/>
  <c r="O1689" i="1" s="1"/>
  <c r="O6279" i="1" s="1"/>
  <c r="O6387" i="1" s="1"/>
  <c r="L231" i="1"/>
  <c r="L1689" i="1" s="1"/>
  <c r="L6279" i="1" s="1"/>
  <c r="L6387" i="1" s="1"/>
  <c r="K231" i="1"/>
  <c r="K1689" i="1" s="1"/>
  <c r="I231" i="1"/>
  <c r="I1689" i="1" s="1"/>
  <c r="I6279" i="1" s="1"/>
  <c r="I6387" i="1" s="1"/>
  <c r="H231" i="1"/>
  <c r="G231" i="1"/>
  <c r="G1689" i="1" s="1"/>
  <c r="E231" i="1"/>
  <c r="D231" i="1"/>
  <c r="P230" i="1"/>
  <c r="P1688" i="1" s="1"/>
  <c r="P6278" i="1" s="1"/>
  <c r="P6386" i="1" s="1"/>
  <c r="O230" i="1"/>
  <c r="O1688" i="1" s="1"/>
  <c r="L230" i="1"/>
  <c r="L1688" i="1" s="1"/>
  <c r="L6278" i="1" s="1"/>
  <c r="L6386" i="1" s="1"/>
  <c r="K230" i="1"/>
  <c r="J230" i="1"/>
  <c r="I230" i="1"/>
  <c r="I1688" i="1" s="1"/>
  <c r="I6278" i="1" s="1"/>
  <c r="I6386" i="1" s="1"/>
  <c r="H230" i="1"/>
  <c r="H1688" i="1" s="1"/>
  <c r="H6278" i="1" s="1"/>
  <c r="H6386" i="1" s="1"/>
  <c r="G230" i="1"/>
  <c r="G1688" i="1" s="1"/>
  <c r="F230" i="1"/>
  <c r="E230" i="1"/>
  <c r="E1688" i="1" s="1"/>
  <c r="E6278" i="1" s="1"/>
  <c r="E6386" i="1" s="1"/>
  <c r="D230" i="1"/>
  <c r="D1688" i="1" s="1"/>
  <c r="P229" i="1"/>
  <c r="P1687" i="1" s="1"/>
  <c r="P6277" i="1" s="1"/>
  <c r="P6385" i="1" s="1"/>
  <c r="O229" i="1"/>
  <c r="O1687" i="1" s="1"/>
  <c r="L229" i="1"/>
  <c r="L1687" i="1" s="1"/>
  <c r="L6277" i="1" s="1"/>
  <c r="K229" i="1"/>
  <c r="K1687" i="1" s="1"/>
  <c r="K6277" i="1" s="1"/>
  <c r="K6385" i="1" s="1"/>
  <c r="J229" i="1"/>
  <c r="I229" i="1"/>
  <c r="H229" i="1"/>
  <c r="H1687" i="1" s="1"/>
  <c r="H6277" i="1" s="1"/>
  <c r="H6385" i="1" s="1"/>
  <c r="G229" i="1"/>
  <c r="G1687" i="1" s="1"/>
  <c r="E229" i="1"/>
  <c r="E1687" i="1" s="1"/>
  <c r="E6277" i="1" s="1"/>
  <c r="E6385" i="1" s="1"/>
  <c r="D229" i="1"/>
  <c r="D1687" i="1" s="1"/>
  <c r="P228" i="1"/>
  <c r="O228" i="1"/>
  <c r="L228" i="1"/>
  <c r="K228" i="1"/>
  <c r="K1686" i="1" s="1"/>
  <c r="I228" i="1"/>
  <c r="I1686" i="1" s="1"/>
  <c r="I6276" i="1" s="1"/>
  <c r="I6384" i="1" s="1"/>
  <c r="H228" i="1"/>
  <c r="H1686" i="1" s="1"/>
  <c r="H6276" i="1" s="1"/>
  <c r="H6384" i="1" s="1"/>
  <c r="G228" i="1"/>
  <c r="F228" i="1"/>
  <c r="E228" i="1"/>
  <c r="E1686" i="1" s="1"/>
  <c r="E6276" i="1" s="1"/>
  <c r="E6384" i="1" s="1"/>
  <c r="D228" i="1"/>
  <c r="D1686" i="1" s="1"/>
  <c r="P227" i="1"/>
  <c r="P1685" i="1" s="1"/>
  <c r="P6275" i="1" s="1"/>
  <c r="O227" i="1"/>
  <c r="L227" i="1"/>
  <c r="L1685" i="1" s="1"/>
  <c r="L6275" i="1" s="1"/>
  <c r="L6383" i="1" s="1"/>
  <c r="K227" i="1"/>
  <c r="K1685" i="1" s="1"/>
  <c r="J227" i="1"/>
  <c r="I227" i="1"/>
  <c r="I1685" i="1" s="1"/>
  <c r="I6275" i="1" s="1"/>
  <c r="I6383" i="1" s="1"/>
  <c r="H227" i="1"/>
  <c r="H1685" i="1" s="1"/>
  <c r="H6275" i="1" s="1"/>
  <c r="G227" i="1"/>
  <c r="E227" i="1"/>
  <c r="D227" i="1"/>
  <c r="D1685" i="1" s="1"/>
  <c r="P226" i="1"/>
  <c r="O226" i="1"/>
  <c r="O1684" i="1" s="1"/>
  <c r="L226" i="1"/>
  <c r="L1684" i="1" s="1"/>
  <c r="K226" i="1"/>
  <c r="K242" i="1" s="1"/>
  <c r="I226" i="1"/>
  <c r="H226" i="1"/>
  <c r="G226" i="1"/>
  <c r="G1684" i="1" s="1"/>
  <c r="F226" i="1"/>
  <c r="E226" i="1"/>
  <c r="D226" i="1"/>
  <c r="D1684" i="1" s="1"/>
  <c r="P225" i="1"/>
  <c r="P1683" i="1" s="1"/>
  <c r="P6273" i="1" s="1"/>
  <c r="P6381" i="1" s="1"/>
  <c r="O225" i="1"/>
  <c r="L225" i="1"/>
  <c r="L1683" i="1" s="1"/>
  <c r="L6273" i="1" s="1"/>
  <c r="K225" i="1"/>
  <c r="I225" i="1"/>
  <c r="H225" i="1"/>
  <c r="H1683" i="1" s="1"/>
  <c r="H6273" i="1" s="1"/>
  <c r="H6381" i="1" s="1"/>
  <c r="G225" i="1"/>
  <c r="G1683" i="1" s="1"/>
  <c r="E225" i="1"/>
  <c r="E1683" i="1" s="1"/>
  <c r="E6273" i="1" s="1"/>
  <c r="E6381" i="1" s="1"/>
  <c r="D225" i="1"/>
  <c r="D1683" i="1" s="1"/>
  <c r="Q224" i="1"/>
  <c r="P224" i="1"/>
  <c r="P1682" i="1" s="1"/>
  <c r="P6272" i="1" s="1"/>
  <c r="P6380" i="1" s="1"/>
  <c r="O224" i="1"/>
  <c r="M224" i="1"/>
  <c r="L224" i="1"/>
  <c r="L1682" i="1" s="1"/>
  <c r="L6272" i="1" s="1"/>
  <c r="L6380" i="1" s="1"/>
  <c r="K224" i="1"/>
  <c r="K1682" i="1" s="1"/>
  <c r="I224" i="1"/>
  <c r="I1682" i="1" s="1"/>
  <c r="I6272" i="1" s="1"/>
  <c r="I6380" i="1" s="1"/>
  <c r="H224" i="1"/>
  <c r="H1682" i="1" s="1"/>
  <c r="H6272" i="1" s="1"/>
  <c r="H6380" i="1" s="1"/>
  <c r="G224" i="1"/>
  <c r="E224" i="1"/>
  <c r="E1682" i="1" s="1"/>
  <c r="E6272" i="1" s="1"/>
  <c r="E6380" i="1" s="1"/>
  <c r="D224" i="1"/>
  <c r="D1682" i="1" s="1"/>
  <c r="P223" i="1"/>
  <c r="O223" i="1"/>
  <c r="L223" i="1"/>
  <c r="L1681" i="1" s="1"/>
  <c r="K223" i="1"/>
  <c r="I223" i="1"/>
  <c r="I1681" i="1" s="1"/>
  <c r="H223" i="1"/>
  <c r="G223" i="1"/>
  <c r="F223" i="1"/>
  <c r="E223" i="1"/>
  <c r="D223" i="1"/>
  <c r="D1681" i="1" s="1"/>
  <c r="O215" i="1"/>
  <c r="N215" i="1"/>
  <c r="L215" i="1"/>
  <c r="K215" i="1"/>
  <c r="H215" i="1"/>
  <c r="G215" i="1"/>
  <c r="E215" i="1"/>
  <c r="D215" i="1"/>
  <c r="Q213" i="1"/>
  <c r="P213" i="1"/>
  <c r="M213" i="1"/>
  <c r="I213" i="1"/>
  <c r="F213" i="1"/>
  <c r="J213" i="1" s="1"/>
  <c r="P212" i="1"/>
  <c r="M212" i="1"/>
  <c r="Q212" i="1" s="1"/>
  <c r="J212" i="1"/>
  <c r="I212" i="1"/>
  <c r="F212" i="1"/>
  <c r="P211" i="1"/>
  <c r="M211" i="1"/>
  <c r="Q211" i="1" s="1"/>
  <c r="I211" i="1"/>
  <c r="F211" i="1"/>
  <c r="J211" i="1" s="1"/>
  <c r="O209" i="1"/>
  <c r="N209" i="1"/>
  <c r="L209" i="1"/>
  <c r="K209" i="1"/>
  <c r="H209" i="1"/>
  <c r="G209" i="1"/>
  <c r="E209" i="1"/>
  <c r="D209" i="1"/>
  <c r="P207" i="1"/>
  <c r="M207" i="1"/>
  <c r="Q207" i="1" s="1"/>
  <c r="I207" i="1"/>
  <c r="F207" i="1"/>
  <c r="P206" i="1"/>
  <c r="M206" i="1"/>
  <c r="Q206" i="1" s="1"/>
  <c r="I206" i="1"/>
  <c r="J206" i="1" s="1"/>
  <c r="F206" i="1"/>
  <c r="Q205" i="1"/>
  <c r="P205" i="1"/>
  <c r="M205" i="1"/>
  <c r="I205" i="1"/>
  <c r="F205" i="1"/>
  <c r="J205" i="1" s="1"/>
  <c r="P204" i="1"/>
  <c r="M204" i="1"/>
  <c r="Q204" i="1" s="1"/>
  <c r="J204" i="1"/>
  <c r="I204" i="1"/>
  <c r="F204" i="1"/>
  <c r="P203" i="1"/>
  <c r="M203" i="1"/>
  <c r="Q203" i="1" s="1"/>
  <c r="I203" i="1"/>
  <c r="F203" i="1"/>
  <c r="J203" i="1" s="1"/>
  <c r="Q202" i="1"/>
  <c r="P202" i="1"/>
  <c r="M202" i="1"/>
  <c r="I202" i="1"/>
  <c r="J202" i="1" s="1"/>
  <c r="F202" i="1"/>
  <c r="P201" i="1"/>
  <c r="M201" i="1"/>
  <c r="Q201" i="1" s="1"/>
  <c r="I201" i="1"/>
  <c r="F201" i="1"/>
  <c r="P200" i="1"/>
  <c r="M200" i="1"/>
  <c r="Q200" i="1" s="1"/>
  <c r="I200" i="1"/>
  <c r="J200" i="1" s="1"/>
  <c r="F200" i="1"/>
  <c r="Q199" i="1"/>
  <c r="P199" i="1"/>
  <c r="M199" i="1"/>
  <c r="I199" i="1"/>
  <c r="I215" i="1" s="1"/>
  <c r="F199" i="1"/>
  <c r="P198" i="1"/>
  <c r="M198" i="1"/>
  <c r="Q198" i="1" s="1"/>
  <c r="J198" i="1"/>
  <c r="I198" i="1"/>
  <c r="F198" i="1"/>
  <c r="Q197" i="1"/>
  <c r="P197" i="1"/>
  <c r="M197" i="1"/>
  <c r="I197" i="1"/>
  <c r="F197" i="1"/>
  <c r="J197" i="1" s="1"/>
  <c r="Q196" i="1"/>
  <c r="P196" i="1"/>
  <c r="M196" i="1"/>
  <c r="M209" i="1" s="1"/>
  <c r="J196" i="1"/>
  <c r="I196" i="1"/>
  <c r="I209" i="1" s="1"/>
  <c r="F196" i="1"/>
  <c r="P188" i="1"/>
  <c r="O188" i="1"/>
  <c r="L188" i="1"/>
  <c r="K188" i="1"/>
  <c r="I188" i="1"/>
  <c r="H188" i="1"/>
  <c r="G188" i="1"/>
  <c r="E188" i="1"/>
  <c r="D188" i="1"/>
  <c r="Q186" i="1"/>
  <c r="M186" i="1"/>
  <c r="J186" i="1"/>
  <c r="N186" i="1" s="1"/>
  <c r="F186" i="1"/>
  <c r="Q185" i="1"/>
  <c r="M185" i="1"/>
  <c r="N185" i="1" s="1"/>
  <c r="J185" i="1"/>
  <c r="F185" i="1"/>
  <c r="Q184" i="1"/>
  <c r="N184" i="1"/>
  <c r="M184" i="1"/>
  <c r="J184" i="1"/>
  <c r="F184" i="1"/>
  <c r="P182" i="1"/>
  <c r="O182" i="1"/>
  <c r="L182" i="1"/>
  <c r="K182" i="1"/>
  <c r="I182" i="1"/>
  <c r="H182" i="1"/>
  <c r="G182" i="1"/>
  <c r="E182" i="1"/>
  <c r="D182" i="1"/>
  <c r="Q180" i="1"/>
  <c r="M180" i="1"/>
  <c r="N180" i="1" s="1"/>
  <c r="J180" i="1"/>
  <c r="F180" i="1"/>
  <c r="Q179" i="1"/>
  <c r="N179" i="1"/>
  <c r="M179" i="1"/>
  <c r="J179" i="1"/>
  <c r="F179" i="1"/>
  <c r="Q178" i="1"/>
  <c r="N178" i="1"/>
  <c r="M178" i="1"/>
  <c r="J178" i="1"/>
  <c r="F178" i="1"/>
  <c r="Q177" i="1"/>
  <c r="M177" i="1"/>
  <c r="J177" i="1"/>
  <c r="N177" i="1" s="1"/>
  <c r="F177" i="1"/>
  <c r="Q176" i="1"/>
  <c r="M176" i="1"/>
  <c r="J176" i="1"/>
  <c r="N176" i="1" s="1"/>
  <c r="F176" i="1"/>
  <c r="Q175" i="1"/>
  <c r="M175" i="1"/>
  <c r="N175" i="1" s="1"/>
  <c r="J175" i="1"/>
  <c r="F175" i="1"/>
  <c r="Q174" i="1"/>
  <c r="N174" i="1"/>
  <c r="M174" i="1"/>
  <c r="J174" i="1"/>
  <c r="F174" i="1"/>
  <c r="Q173" i="1"/>
  <c r="Q188" i="1" s="1"/>
  <c r="M173" i="1"/>
  <c r="J173" i="1"/>
  <c r="F173" i="1"/>
  <c r="Q172" i="1"/>
  <c r="M172" i="1"/>
  <c r="M188" i="1" s="1"/>
  <c r="J172" i="1"/>
  <c r="F172" i="1"/>
  <c r="F188" i="1" s="1"/>
  <c r="Q171" i="1"/>
  <c r="M171" i="1"/>
  <c r="N171" i="1" s="1"/>
  <c r="J171" i="1"/>
  <c r="F171" i="1"/>
  <c r="Q170" i="1"/>
  <c r="N170" i="1"/>
  <c r="M170" i="1"/>
  <c r="J170" i="1"/>
  <c r="F170" i="1"/>
  <c r="Q169" i="1"/>
  <c r="M169" i="1"/>
  <c r="M182" i="1" s="1"/>
  <c r="J169" i="1"/>
  <c r="J182" i="1" s="1"/>
  <c r="F169" i="1"/>
  <c r="F182" i="1" s="1"/>
  <c r="O161" i="1"/>
  <c r="N161" i="1"/>
  <c r="L161" i="1"/>
  <c r="K161" i="1"/>
  <c r="H161" i="1"/>
  <c r="G161" i="1"/>
  <c r="E161" i="1"/>
  <c r="D161" i="1"/>
  <c r="P159" i="1"/>
  <c r="M159" i="1"/>
  <c r="Q159" i="1" s="1"/>
  <c r="I159" i="1"/>
  <c r="J159" i="1" s="1"/>
  <c r="F159" i="1"/>
  <c r="Q158" i="1"/>
  <c r="P158" i="1"/>
  <c r="M158" i="1"/>
  <c r="I158" i="1"/>
  <c r="F158" i="1"/>
  <c r="P157" i="1"/>
  <c r="M157" i="1"/>
  <c r="Q157" i="1" s="1"/>
  <c r="J157" i="1"/>
  <c r="I157" i="1"/>
  <c r="F157" i="1"/>
  <c r="O155" i="1"/>
  <c r="N155" i="1"/>
  <c r="L155" i="1"/>
  <c r="K155" i="1"/>
  <c r="H155" i="1"/>
  <c r="G155" i="1"/>
  <c r="E155" i="1"/>
  <c r="D155" i="1"/>
  <c r="Q153" i="1"/>
  <c r="P153" i="1"/>
  <c r="M153" i="1"/>
  <c r="I153" i="1"/>
  <c r="J153" i="1" s="1"/>
  <c r="F153" i="1"/>
  <c r="P152" i="1"/>
  <c r="M152" i="1"/>
  <c r="Q152" i="1" s="1"/>
  <c r="I152" i="1"/>
  <c r="F152" i="1"/>
  <c r="P151" i="1"/>
  <c r="M151" i="1"/>
  <c r="Q151" i="1" s="1"/>
  <c r="I151" i="1"/>
  <c r="J151" i="1" s="1"/>
  <c r="F151" i="1"/>
  <c r="Q150" i="1"/>
  <c r="P150" i="1"/>
  <c r="M150" i="1"/>
  <c r="I150" i="1"/>
  <c r="F150" i="1"/>
  <c r="P149" i="1"/>
  <c r="M149" i="1"/>
  <c r="Q149" i="1" s="1"/>
  <c r="J149" i="1"/>
  <c r="I149" i="1"/>
  <c r="F149" i="1"/>
  <c r="Q148" i="1"/>
  <c r="P148" i="1"/>
  <c r="M148" i="1"/>
  <c r="I148" i="1"/>
  <c r="F148" i="1"/>
  <c r="J148" i="1" s="1"/>
  <c r="Q147" i="1"/>
  <c r="P147" i="1"/>
  <c r="M147" i="1"/>
  <c r="J147" i="1"/>
  <c r="I147" i="1"/>
  <c r="F147" i="1"/>
  <c r="P146" i="1"/>
  <c r="P161" i="1" s="1"/>
  <c r="M146" i="1"/>
  <c r="I146" i="1"/>
  <c r="F146" i="1"/>
  <c r="J146" i="1" s="1"/>
  <c r="Q145" i="1"/>
  <c r="P145" i="1"/>
  <c r="M145" i="1"/>
  <c r="M161" i="1" s="1"/>
  <c r="I145" i="1"/>
  <c r="I161" i="1" s="1"/>
  <c r="F145" i="1"/>
  <c r="P144" i="1"/>
  <c r="M144" i="1"/>
  <c r="Q144" i="1" s="1"/>
  <c r="I144" i="1"/>
  <c r="F144" i="1"/>
  <c r="J144" i="1" s="1"/>
  <c r="Q143" i="1"/>
  <c r="P143" i="1"/>
  <c r="M143" i="1"/>
  <c r="I143" i="1"/>
  <c r="I155" i="1" s="1"/>
  <c r="F143" i="1"/>
  <c r="J143" i="1" s="1"/>
  <c r="P142" i="1"/>
  <c r="P155" i="1" s="1"/>
  <c r="M142" i="1"/>
  <c r="M155" i="1" s="1"/>
  <c r="J142" i="1"/>
  <c r="I142" i="1"/>
  <c r="F142" i="1"/>
  <c r="P134" i="1"/>
  <c r="O134" i="1"/>
  <c r="L134" i="1"/>
  <c r="K134" i="1"/>
  <c r="I134" i="1"/>
  <c r="H134" i="1"/>
  <c r="G134" i="1"/>
  <c r="E134" i="1"/>
  <c r="D134" i="1"/>
  <c r="Q132" i="1"/>
  <c r="M132" i="1"/>
  <c r="J132" i="1"/>
  <c r="N132" i="1" s="1"/>
  <c r="F132" i="1"/>
  <c r="Q131" i="1"/>
  <c r="N131" i="1"/>
  <c r="M131" i="1"/>
  <c r="J131" i="1"/>
  <c r="F131" i="1"/>
  <c r="Q130" i="1"/>
  <c r="M130" i="1"/>
  <c r="J130" i="1"/>
  <c r="N130" i="1" s="1"/>
  <c r="F130" i="1"/>
  <c r="P128" i="1"/>
  <c r="O128" i="1"/>
  <c r="L128" i="1"/>
  <c r="K128" i="1"/>
  <c r="I128" i="1"/>
  <c r="H128" i="1"/>
  <c r="G128" i="1"/>
  <c r="E128" i="1"/>
  <c r="D128" i="1"/>
  <c r="Q126" i="1"/>
  <c r="N126" i="1"/>
  <c r="M126" i="1"/>
  <c r="J126" i="1"/>
  <c r="F126" i="1"/>
  <c r="Q125" i="1"/>
  <c r="M125" i="1"/>
  <c r="J125" i="1"/>
  <c r="N125" i="1" s="1"/>
  <c r="F125" i="1"/>
  <c r="Q124" i="1"/>
  <c r="M124" i="1"/>
  <c r="J124" i="1"/>
  <c r="N124" i="1" s="1"/>
  <c r="F124" i="1"/>
  <c r="Q123" i="1"/>
  <c r="M123" i="1"/>
  <c r="M134" i="1" s="1"/>
  <c r="J123" i="1"/>
  <c r="F123" i="1"/>
  <c r="Q122" i="1"/>
  <c r="N122" i="1"/>
  <c r="M122" i="1"/>
  <c r="J122" i="1"/>
  <c r="F122" i="1"/>
  <c r="Q121" i="1"/>
  <c r="Q134" i="1" s="1"/>
  <c r="N121" i="1"/>
  <c r="M121" i="1"/>
  <c r="J121" i="1"/>
  <c r="F121" i="1"/>
  <c r="Q120" i="1"/>
  <c r="M120" i="1"/>
  <c r="J120" i="1"/>
  <c r="J128" i="1" s="1"/>
  <c r="F120" i="1"/>
  <c r="F134" i="1" s="1"/>
  <c r="Q119" i="1"/>
  <c r="M119" i="1"/>
  <c r="J119" i="1"/>
  <c r="J134" i="1" s="1"/>
  <c r="F119" i="1"/>
  <c r="Q118" i="1"/>
  <c r="N118" i="1"/>
  <c r="M118" i="1"/>
  <c r="J118" i="1"/>
  <c r="F118" i="1"/>
  <c r="Q117" i="1"/>
  <c r="M117" i="1"/>
  <c r="J117" i="1"/>
  <c r="N117" i="1" s="1"/>
  <c r="F117" i="1"/>
  <c r="F128" i="1" s="1"/>
  <c r="Q116" i="1"/>
  <c r="M116" i="1"/>
  <c r="J116" i="1"/>
  <c r="N116" i="1" s="1"/>
  <c r="F116" i="1"/>
  <c r="Q115" i="1"/>
  <c r="Q128" i="1" s="1"/>
  <c r="M115" i="1"/>
  <c r="M128" i="1" s="1"/>
  <c r="J115" i="1"/>
  <c r="F115" i="1"/>
  <c r="O107" i="1"/>
  <c r="N107" i="1"/>
  <c r="L107" i="1"/>
  <c r="K107" i="1"/>
  <c r="H107" i="1"/>
  <c r="G107" i="1"/>
  <c r="E107" i="1"/>
  <c r="D107" i="1"/>
  <c r="P105" i="1"/>
  <c r="M105" i="1"/>
  <c r="Q105" i="1" s="1"/>
  <c r="I105" i="1"/>
  <c r="F105" i="1"/>
  <c r="J105" i="1" s="1"/>
  <c r="Q104" i="1"/>
  <c r="P104" i="1"/>
  <c r="M104" i="1"/>
  <c r="I104" i="1"/>
  <c r="F104" i="1"/>
  <c r="J104" i="1" s="1"/>
  <c r="P103" i="1"/>
  <c r="M103" i="1"/>
  <c r="Q103" i="1" s="1"/>
  <c r="J103" i="1"/>
  <c r="I103" i="1"/>
  <c r="F103" i="1"/>
  <c r="O101" i="1"/>
  <c r="N101" i="1"/>
  <c r="L101" i="1"/>
  <c r="K101" i="1"/>
  <c r="H101" i="1"/>
  <c r="G101" i="1"/>
  <c r="E101" i="1"/>
  <c r="D101" i="1"/>
  <c r="P99" i="1"/>
  <c r="M99" i="1"/>
  <c r="Q99" i="1" s="1"/>
  <c r="I99" i="1"/>
  <c r="F99" i="1"/>
  <c r="J99" i="1" s="1"/>
  <c r="Q98" i="1"/>
  <c r="P98" i="1"/>
  <c r="M98" i="1"/>
  <c r="I98" i="1"/>
  <c r="F98" i="1"/>
  <c r="J98" i="1" s="1"/>
  <c r="P97" i="1"/>
  <c r="M97" i="1"/>
  <c r="Q97" i="1" s="1"/>
  <c r="J97" i="1"/>
  <c r="I97" i="1"/>
  <c r="F97" i="1"/>
  <c r="Q96" i="1"/>
  <c r="P96" i="1"/>
  <c r="M96" i="1"/>
  <c r="I96" i="1"/>
  <c r="J96" i="1" s="1"/>
  <c r="F96" i="1"/>
  <c r="P95" i="1"/>
  <c r="M95" i="1"/>
  <c r="Q95" i="1" s="1"/>
  <c r="I95" i="1"/>
  <c r="F95" i="1"/>
  <c r="J95" i="1" s="1"/>
  <c r="Q94" i="1"/>
  <c r="P94" i="1"/>
  <c r="M94" i="1"/>
  <c r="I94" i="1"/>
  <c r="F94" i="1"/>
  <c r="J94" i="1" s="1"/>
  <c r="P93" i="1"/>
  <c r="M93" i="1"/>
  <c r="M107" i="1" s="1"/>
  <c r="J93" i="1"/>
  <c r="I93" i="1"/>
  <c r="F93" i="1"/>
  <c r="Q92" i="1"/>
  <c r="P92" i="1"/>
  <c r="P107" i="1" s="1"/>
  <c r="M92" i="1"/>
  <c r="I92" i="1"/>
  <c r="I107" i="1" s="1"/>
  <c r="F92" i="1"/>
  <c r="P91" i="1"/>
  <c r="M91" i="1"/>
  <c r="Q91" i="1" s="1"/>
  <c r="I91" i="1"/>
  <c r="F91" i="1"/>
  <c r="J91" i="1" s="1"/>
  <c r="Q90" i="1"/>
  <c r="P90" i="1"/>
  <c r="M90" i="1"/>
  <c r="I90" i="1"/>
  <c r="F90" i="1"/>
  <c r="J90" i="1" s="1"/>
  <c r="P89" i="1"/>
  <c r="M89" i="1"/>
  <c r="Q89" i="1" s="1"/>
  <c r="J89" i="1"/>
  <c r="I89" i="1"/>
  <c r="F89" i="1"/>
  <c r="Q88" i="1"/>
  <c r="P88" i="1"/>
  <c r="P101" i="1" s="1"/>
  <c r="M88" i="1"/>
  <c r="I88" i="1"/>
  <c r="I101" i="1" s="1"/>
  <c r="F88" i="1"/>
  <c r="F101" i="1" s="1"/>
  <c r="P80" i="1"/>
  <c r="O80" i="1"/>
  <c r="L80" i="1"/>
  <c r="K80" i="1"/>
  <c r="I80" i="1"/>
  <c r="H80" i="1"/>
  <c r="G80" i="1"/>
  <c r="E80" i="1"/>
  <c r="D80" i="1"/>
  <c r="Q78" i="1"/>
  <c r="N78" i="1"/>
  <c r="M78" i="1"/>
  <c r="J78" i="1"/>
  <c r="F78" i="1"/>
  <c r="Q77" i="1"/>
  <c r="M77" i="1"/>
  <c r="J77" i="1"/>
  <c r="N77" i="1" s="1"/>
  <c r="F77" i="1"/>
  <c r="Q76" i="1"/>
  <c r="M76" i="1"/>
  <c r="J76" i="1"/>
  <c r="N76" i="1" s="1"/>
  <c r="F76" i="1"/>
  <c r="P74" i="1"/>
  <c r="O74" i="1"/>
  <c r="L74" i="1"/>
  <c r="K74" i="1"/>
  <c r="I74" i="1"/>
  <c r="H74" i="1"/>
  <c r="G74" i="1"/>
  <c r="E74" i="1"/>
  <c r="D74" i="1"/>
  <c r="Q72" i="1"/>
  <c r="M72" i="1"/>
  <c r="J72" i="1"/>
  <c r="N72" i="1" s="1"/>
  <c r="F72" i="1"/>
  <c r="Q71" i="1"/>
  <c r="M71" i="1"/>
  <c r="J71" i="1"/>
  <c r="N71" i="1" s="1"/>
  <c r="F71" i="1"/>
  <c r="Q70" i="1"/>
  <c r="N70" i="1"/>
  <c r="M70" i="1"/>
  <c r="J70" i="1"/>
  <c r="F70" i="1"/>
  <c r="Q69" i="1"/>
  <c r="M69" i="1"/>
  <c r="J69" i="1"/>
  <c r="N69" i="1" s="1"/>
  <c r="F69" i="1"/>
  <c r="Q68" i="1"/>
  <c r="M68" i="1"/>
  <c r="J68" i="1"/>
  <c r="N68" i="1" s="1"/>
  <c r="F68" i="1"/>
  <c r="Q67" i="1"/>
  <c r="M67" i="1"/>
  <c r="N67" i="1" s="1"/>
  <c r="J67" i="1"/>
  <c r="F67" i="1"/>
  <c r="Q66" i="1"/>
  <c r="N66" i="1"/>
  <c r="M66" i="1"/>
  <c r="J66" i="1"/>
  <c r="F66" i="1"/>
  <c r="Q65" i="1"/>
  <c r="N65" i="1"/>
  <c r="M65" i="1"/>
  <c r="J65" i="1"/>
  <c r="F65" i="1"/>
  <c r="Q64" i="1"/>
  <c r="Q80" i="1" s="1"/>
  <c r="M64" i="1"/>
  <c r="M80" i="1" s="1"/>
  <c r="J64" i="1"/>
  <c r="J80" i="1" s="1"/>
  <c r="F64" i="1"/>
  <c r="F80" i="1" s="1"/>
  <c r="Q63" i="1"/>
  <c r="M63" i="1"/>
  <c r="J63" i="1"/>
  <c r="N63" i="1" s="1"/>
  <c r="F63" i="1"/>
  <c r="Q62" i="1"/>
  <c r="N62" i="1"/>
  <c r="M62" i="1"/>
  <c r="J62" i="1"/>
  <c r="F62" i="1"/>
  <c r="Q61" i="1"/>
  <c r="Q74" i="1" s="1"/>
  <c r="M61" i="1"/>
  <c r="M74" i="1" s="1"/>
  <c r="J61" i="1"/>
  <c r="N61" i="1" s="1"/>
  <c r="F61" i="1"/>
  <c r="F74" i="1" s="1"/>
  <c r="C55" i="1"/>
  <c r="C109" i="1" s="1"/>
  <c r="C163" i="1" s="1"/>
  <c r="C217" i="1" s="1"/>
  <c r="C271" i="1" s="1"/>
  <c r="C325" i="1" s="1"/>
  <c r="C379" i="1" s="1"/>
  <c r="C433" i="1" s="1"/>
  <c r="C487" i="1" s="1"/>
  <c r="C541" i="1" s="1"/>
  <c r="C595" i="1" s="1"/>
  <c r="C649" i="1" s="1"/>
  <c r="C703" i="1" s="1"/>
  <c r="C757" i="1" s="1"/>
  <c r="C811" i="1" s="1"/>
  <c r="C865" i="1" s="1"/>
  <c r="C919" i="1" s="1"/>
  <c r="C973" i="1" s="1"/>
  <c r="C1027" i="1" s="1"/>
  <c r="C1081" i="1" s="1"/>
  <c r="C1135" i="1" s="1"/>
  <c r="C1189" i="1" s="1"/>
  <c r="C1243" i="1" s="1"/>
  <c r="C1297" i="1" s="1"/>
  <c r="C1351" i="1" s="1"/>
  <c r="C1405" i="1" s="1"/>
  <c r="C1459" i="1" s="1"/>
  <c r="C1513" i="1" s="1"/>
  <c r="C1567" i="1" s="1"/>
  <c r="C1621" i="1" s="1"/>
  <c r="C1675" i="1" s="1"/>
  <c r="C1729" i="1" s="1"/>
  <c r="C1783" i="1" s="1"/>
  <c r="C1837" i="1" s="1"/>
  <c r="C1891" i="1" s="1"/>
  <c r="C1945" i="1" s="1"/>
  <c r="C1999" i="1" s="1"/>
  <c r="C2053" i="1" s="1"/>
  <c r="C2107" i="1" s="1"/>
  <c r="C2161" i="1" s="1"/>
  <c r="C2215" i="1" s="1"/>
  <c r="C2269" i="1" s="1"/>
  <c r="C2323" i="1" s="1"/>
  <c r="C2377" i="1" s="1"/>
  <c r="C2431" i="1" s="1"/>
  <c r="C2485" i="1" s="1"/>
  <c r="C2539" i="1" s="1"/>
  <c r="C2593" i="1" s="1"/>
  <c r="C2647" i="1" s="1"/>
  <c r="C2701" i="1" s="1"/>
  <c r="C2755" i="1" s="1"/>
  <c r="C2809" i="1" s="1"/>
  <c r="C2863" i="1" s="1"/>
  <c r="C2917" i="1" s="1"/>
  <c r="C2971" i="1" s="1"/>
  <c r="C3025" i="1" s="1"/>
  <c r="C3079" i="1" s="1"/>
  <c r="C3133" i="1" s="1"/>
  <c r="C3187" i="1" s="1"/>
  <c r="C3241" i="1" s="1"/>
  <c r="C3295" i="1" s="1"/>
  <c r="C3349" i="1" s="1"/>
  <c r="C3403" i="1" s="1"/>
  <c r="C3457" i="1" s="1"/>
  <c r="C3511" i="1" s="1"/>
  <c r="C3565" i="1" s="1"/>
  <c r="C3619" i="1" s="1"/>
  <c r="C3673" i="1" s="1"/>
  <c r="C3727" i="1" s="1"/>
  <c r="C3781" i="1" s="1"/>
  <c r="C3835" i="1" s="1"/>
  <c r="C3889" i="1" s="1"/>
  <c r="C3943" i="1" s="1"/>
  <c r="C3997" i="1" s="1"/>
  <c r="C4051" i="1" s="1"/>
  <c r="C4105" i="1" s="1"/>
  <c r="C4159" i="1" s="1"/>
  <c r="C4213" i="1" s="1"/>
  <c r="C4267" i="1" s="1"/>
  <c r="C4321" i="1" s="1"/>
  <c r="C4375" i="1" s="1"/>
  <c r="C4429" i="1" s="1"/>
  <c r="C4483" i="1" s="1"/>
  <c r="C4537" i="1" s="1"/>
  <c r="C4591" i="1" s="1"/>
  <c r="C4645" i="1" s="1"/>
  <c r="C4699" i="1" s="1"/>
  <c r="C4753" i="1" s="1"/>
  <c r="C4807" i="1" s="1"/>
  <c r="C4861" i="1" s="1"/>
  <c r="C4915" i="1" s="1"/>
  <c r="C4969" i="1" s="1"/>
  <c r="C5023" i="1" s="1"/>
  <c r="C5077" i="1" s="1"/>
  <c r="C5131" i="1" s="1"/>
  <c r="C5185" i="1" s="1"/>
  <c r="C5239" i="1" s="1"/>
  <c r="C5293" i="1" s="1"/>
  <c r="C5347" i="1" s="1"/>
  <c r="C5401" i="1" s="1"/>
  <c r="C5455" i="1" s="1"/>
  <c r="C5509" i="1" s="1"/>
  <c r="C5563" i="1" s="1"/>
  <c r="C5617" i="1" s="1"/>
  <c r="C5671" i="1" s="1"/>
  <c r="C5725" i="1" s="1"/>
  <c r="C5779" i="1" s="1"/>
  <c r="C5833" i="1" s="1"/>
  <c r="O53" i="1"/>
  <c r="N53" i="1"/>
  <c r="L53" i="1"/>
  <c r="K53" i="1"/>
  <c r="H53" i="1"/>
  <c r="G53" i="1"/>
  <c r="E53" i="1"/>
  <c r="D53" i="1"/>
  <c r="Q51" i="1"/>
  <c r="P51" i="1"/>
  <c r="M51" i="1"/>
  <c r="I51" i="1"/>
  <c r="F51" i="1"/>
  <c r="J51" i="1" s="1"/>
  <c r="P50" i="1"/>
  <c r="M50" i="1"/>
  <c r="Q50" i="1" s="1"/>
  <c r="J50" i="1"/>
  <c r="I50" i="1"/>
  <c r="F50" i="1"/>
  <c r="Q49" i="1"/>
  <c r="P49" i="1"/>
  <c r="M49" i="1"/>
  <c r="I49" i="1"/>
  <c r="F49" i="1"/>
  <c r="J49" i="1" s="1"/>
  <c r="O47" i="1"/>
  <c r="N47" i="1"/>
  <c r="L47" i="1"/>
  <c r="K47" i="1"/>
  <c r="H47" i="1"/>
  <c r="G47" i="1"/>
  <c r="E47" i="1"/>
  <c r="D47" i="1"/>
  <c r="Q45" i="1"/>
  <c r="P45" i="1"/>
  <c r="M45" i="1"/>
  <c r="I45" i="1"/>
  <c r="F45" i="1"/>
  <c r="J45" i="1" s="1"/>
  <c r="P44" i="1"/>
  <c r="M44" i="1"/>
  <c r="Q44" i="1" s="1"/>
  <c r="J44" i="1"/>
  <c r="I44" i="1"/>
  <c r="F44" i="1"/>
  <c r="Q43" i="1"/>
  <c r="P43" i="1"/>
  <c r="M43" i="1"/>
  <c r="I43" i="1"/>
  <c r="F43" i="1"/>
  <c r="J43" i="1" s="1"/>
  <c r="P42" i="1"/>
  <c r="M42" i="1"/>
  <c r="Q42" i="1" s="1"/>
  <c r="I42" i="1"/>
  <c r="F42" i="1"/>
  <c r="J42" i="1" s="1"/>
  <c r="Q41" i="1"/>
  <c r="P41" i="1"/>
  <c r="M41" i="1"/>
  <c r="I41" i="1"/>
  <c r="F41" i="1"/>
  <c r="J41" i="1" s="1"/>
  <c r="P40" i="1"/>
  <c r="M40" i="1"/>
  <c r="Q40" i="1" s="1"/>
  <c r="J40" i="1"/>
  <c r="I40" i="1"/>
  <c r="F40" i="1"/>
  <c r="Q39" i="1"/>
  <c r="P39" i="1"/>
  <c r="M39" i="1"/>
  <c r="I39" i="1"/>
  <c r="F39" i="1"/>
  <c r="J39" i="1" s="1"/>
  <c r="P38" i="1"/>
  <c r="M38" i="1"/>
  <c r="Q38" i="1" s="1"/>
  <c r="I38" i="1"/>
  <c r="F38" i="1"/>
  <c r="J38" i="1" s="1"/>
  <c r="Q37" i="1"/>
  <c r="P37" i="1"/>
  <c r="P53" i="1" s="1"/>
  <c r="M37" i="1"/>
  <c r="M53" i="1" s="1"/>
  <c r="I37" i="1"/>
  <c r="I53" i="1" s="1"/>
  <c r="F37" i="1"/>
  <c r="J37" i="1" s="1"/>
  <c r="P36" i="1"/>
  <c r="M36" i="1"/>
  <c r="Q36" i="1" s="1"/>
  <c r="J36" i="1"/>
  <c r="I36" i="1"/>
  <c r="F36" i="1"/>
  <c r="Q35" i="1"/>
  <c r="P35" i="1"/>
  <c r="M35" i="1"/>
  <c r="I35" i="1"/>
  <c r="F35" i="1"/>
  <c r="J35" i="1" s="1"/>
  <c r="P34" i="1"/>
  <c r="P47" i="1" s="1"/>
  <c r="M34" i="1"/>
  <c r="Q34" i="1" s="1"/>
  <c r="I34" i="1"/>
  <c r="I47" i="1" s="1"/>
  <c r="F34" i="1"/>
  <c r="F47" i="1" s="1"/>
  <c r="P26" i="1"/>
  <c r="O26" i="1"/>
  <c r="L26" i="1"/>
  <c r="K26" i="1"/>
  <c r="I26" i="1"/>
  <c r="H26" i="1"/>
  <c r="G26" i="1"/>
  <c r="E26" i="1"/>
  <c r="D26" i="1"/>
  <c r="Q24" i="1"/>
  <c r="M24" i="1"/>
  <c r="J24" i="1"/>
  <c r="N24" i="1" s="1"/>
  <c r="F24" i="1"/>
  <c r="Q23" i="1"/>
  <c r="N23" i="1"/>
  <c r="M23" i="1"/>
  <c r="J23" i="1"/>
  <c r="F23" i="1"/>
  <c r="Q22" i="1"/>
  <c r="N22" i="1"/>
  <c r="M22" i="1"/>
  <c r="J22" i="1"/>
  <c r="F22" i="1"/>
  <c r="P20" i="1"/>
  <c r="O20" i="1"/>
  <c r="L20" i="1"/>
  <c r="K20" i="1"/>
  <c r="I20" i="1"/>
  <c r="H20" i="1"/>
  <c r="G20" i="1"/>
  <c r="E20" i="1"/>
  <c r="D20" i="1"/>
  <c r="Q18" i="1"/>
  <c r="N18" i="1"/>
  <c r="M18" i="1"/>
  <c r="J18" i="1"/>
  <c r="F18" i="1"/>
  <c r="Q17" i="1"/>
  <c r="Q26" i="1" s="1"/>
  <c r="N17" i="1"/>
  <c r="M17" i="1"/>
  <c r="J17" i="1"/>
  <c r="F17" i="1"/>
  <c r="Q16" i="1"/>
  <c r="M16" i="1"/>
  <c r="J16" i="1"/>
  <c r="N16" i="1" s="1"/>
  <c r="F16" i="1"/>
  <c r="Q15" i="1"/>
  <c r="M15" i="1"/>
  <c r="J15" i="1"/>
  <c r="N15" i="1" s="1"/>
  <c r="F15" i="1"/>
  <c r="Q14" i="1"/>
  <c r="N14" i="1"/>
  <c r="M14" i="1"/>
  <c r="J14" i="1"/>
  <c r="F14" i="1"/>
  <c r="Q13" i="1"/>
  <c r="N13" i="1"/>
  <c r="M13" i="1"/>
  <c r="J13" i="1"/>
  <c r="F13" i="1"/>
  <c r="F20" i="1" s="1"/>
  <c r="Q12" i="1"/>
  <c r="M12" i="1"/>
  <c r="J12" i="1"/>
  <c r="N12" i="1" s="1"/>
  <c r="F12" i="1"/>
  <c r="Q11" i="1"/>
  <c r="M11" i="1"/>
  <c r="M20" i="1" s="1"/>
  <c r="J11" i="1"/>
  <c r="N11" i="1" s="1"/>
  <c r="F11" i="1"/>
  <c r="Q10" i="1"/>
  <c r="N10" i="1"/>
  <c r="M10" i="1"/>
  <c r="M26" i="1" s="1"/>
  <c r="J10" i="1"/>
  <c r="F10" i="1"/>
  <c r="F26" i="1" s="1"/>
  <c r="Q9" i="1"/>
  <c r="N9" i="1"/>
  <c r="M9" i="1"/>
  <c r="J9" i="1"/>
  <c r="F9" i="1"/>
  <c r="Q8" i="1"/>
  <c r="Q20" i="1" s="1"/>
  <c r="M8" i="1"/>
  <c r="J8" i="1"/>
  <c r="N8" i="1" s="1"/>
  <c r="F8" i="1"/>
  <c r="Q7" i="1"/>
  <c r="M7" i="1"/>
  <c r="J7" i="1"/>
  <c r="N7" i="1" s="1"/>
  <c r="F7" i="1"/>
  <c r="J53" i="1" l="1"/>
  <c r="Q209" i="1"/>
  <c r="C5995" i="1"/>
  <c r="C6049" i="1" s="1"/>
  <c r="C6103" i="1" s="1"/>
  <c r="C6157" i="1" s="1"/>
  <c r="C6211" i="1" s="1"/>
  <c r="C6265" i="1" s="1"/>
  <c r="C6319" i="1" s="1"/>
  <c r="C6373" i="1" s="1"/>
  <c r="C5887" i="1"/>
  <c r="C5941" i="1" s="1"/>
  <c r="J1019" i="1"/>
  <c r="N26" i="1"/>
  <c r="Q47" i="1"/>
  <c r="Q53" i="1"/>
  <c r="N20" i="1"/>
  <c r="Q215" i="1"/>
  <c r="Q182" i="1"/>
  <c r="M1106" i="1"/>
  <c r="N1090" i="1"/>
  <c r="N1106" i="1" s="1"/>
  <c r="J26" i="1"/>
  <c r="J88" i="1"/>
  <c r="J92" i="1"/>
  <c r="J107" i="1" s="1"/>
  <c r="F107" i="1"/>
  <c r="N115" i="1"/>
  <c r="N123" i="1"/>
  <c r="J145" i="1"/>
  <c r="Q146" i="1"/>
  <c r="Q161" i="1" s="1"/>
  <c r="J188" i="1"/>
  <c r="O1681" i="1"/>
  <c r="O236" i="1"/>
  <c r="Q223" i="1"/>
  <c r="J224" i="1"/>
  <c r="N224" i="1" s="1"/>
  <c r="D6273" i="1"/>
  <c r="D6381" i="1" s="1"/>
  <c r="F1683" i="1"/>
  <c r="F6273" i="1" s="1"/>
  <c r="F6381" i="1" s="1"/>
  <c r="H1684" i="1"/>
  <c r="H242" i="1"/>
  <c r="P1684" i="1"/>
  <c r="P242" i="1"/>
  <c r="G6278" i="1"/>
  <c r="G6386" i="1" s="1"/>
  <c r="J1688" i="1"/>
  <c r="K6280" i="1"/>
  <c r="K6388" i="1" s="1"/>
  <c r="M1690" i="1"/>
  <c r="O6282" i="1"/>
  <c r="O6390" i="1" s="1"/>
  <c r="Q1692" i="1"/>
  <c r="F253" i="1"/>
  <c r="D1711" i="1"/>
  <c r="D6301" i="1" s="1"/>
  <c r="D6409" i="1" s="1"/>
  <c r="D269" i="1"/>
  <c r="D1719" i="1"/>
  <c r="D6309" i="1" s="1"/>
  <c r="D6417" i="1" s="1"/>
  <c r="F261" i="1"/>
  <c r="Q317" i="1"/>
  <c r="P485" i="1"/>
  <c r="J560" i="1"/>
  <c r="P587" i="1"/>
  <c r="M614" i="1"/>
  <c r="Q687" i="1"/>
  <c r="F809" i="1"/>
  <c r="Q846" i="1"/>
  <c r="Q857" i="1" s="1"/>
  <c r="N871" i="1"/>
  <c r="J884" i="1"/>
  <c r="N882" i="1"/>
  <c r="J917" i="1"/>
  <c r="Q907" i="1"/>
  <c r="Q952" i="1"/>
  <c r="Q965" i="1" s="1"/>
  <c r="N983" i="1"/>
  <c r="J992" i="1"/>
  <c r="Q1023" i="1"/>
  <c r="F1133" i="1"/>
  <c r="Q1172" i="1"/>
  <c r="N1199" i="1"/>
  <c r="J1208" i="1"/>
  <c r="F1241" i="1"/>
  <c r="N1258" i="1"/>
  <c r="Q1292" i="1"/>
  <c r="I1322" i="1"/>
  <c r="E1343" i="1"/>
  <c r="F1337" i="1"/>
  <c r="J1337" i="1" s="1"/>
  <c r="F1349" i="1"/>
  <c r="J1347" i="1"/>
  <c r="M101" i="1"/>
  <c r="K1683" i="1"/>
  <c r="M225" i="1"/>
  <c r="M47" i="1"/>
  <c r="N64" i="1"/>
  <c r="N80" i="1" s="1"/>
  <c r="J74" i="1"/>
  <c r="Q93" i="1"/>
  <c r="Q107" i="1" s="1"/>
  <c r="N120" i="1"/>
  <c r="N134" i="1" s="1"/>
  <c r="Q142" i="1"/>
  <c r="M215" i="1"/>
  <c r="G1681" i="1"/>
  <c r="G236" i="1"/>
  <c r="P1681" i="1"/>
  <c r="P236" i="1"/>
  <c r="K6272" i="1"/>
  <c r="K6380" i="1" s="1"/>
  <c r="M1682" i="1"/>
  <c r="I1684" i="1"/>
  <c r="I242" i="1"/>
  <c r="Q226" i="1"/>
  <c r="K6275" i="1"/>
  <c r="K6383" i="1" s="1"/>
  <c r="M1685" i="1"/>
  <c r="P1686" i="1"/>
  <c r="P6276" i="1" s="1"/>
  <c r="P6384" i="1" s="1"/>
  <c r="Q228" i="1"/>
  <c r="F231" i="1"/>
  <c r="D1689" i="1"/>
  <c r="P250" i="1"/>
  <c r="N1708" i="1"/>
  <c r="N6298" i="1" s="1"/>
  <c r="N6406" i="1" s="1"/>
  <c r="F257" i="1"/>
  <c r="D1715" i="1"/>
  <c r="D6305" i="1" s="1"/>
  <c r="D6413" i="1" s="1"/>
  <c r="N263" i="1"/>
  <c r="J290" i="1"/>
  <c r="Q296" i="1"/>
  <c r="F398" i="1"/>
  <c r="J479" i="1"/>
  <c r="J539" i="1"/>
  <c r="F641" i="1"/>
  <c r="J628" i="1"/>
  <c r="J641" i="1" s="1"/>
  <c r="J728" i="1"/>
  <c r="J944" i="1"/>
  <c r="J1052" i="1"/>
  <c r="P1073" i="1"/>
  <c r="M1154" i="1"/>
  <c r="F1187" i="1"/>
  <c r="F1262" i="1"/>
  <c r="J1295" i="1"/>
  <c r="O1322" i="1"/>
  <c r="M1320" i="1"/>
  <c r="K1322" i="1"/>
  <c r="I1330" i="1"/>
  <c r="I1343" i="1" s="1"/>
  <c r="G1343" i="1"/>
  <c r="Q1334" i="1"/>
  <c r="E1349" i="1"/>
  <c r="E1727" i="1" s="1"/>
  <c r="E6317" i="1" s="1"/>
  <c r="E6425" i="1" s="1"/>
  <c r="N1370" i="1"/>
  <c r="J1457" i="1"/>
  <c r="L242" i="1"/>
  <c r="J1330" i="1"/>
  <c r="F1343" i="1"/>
  <c r="J34" i="1"/>
  <c r="J47" i="1" s="1"/>
  <c r="F53" i="1"/>
  <c r="J150" i="1"/>
  <c r="J158" i="1"/>
  <c r="N169" i="1"/>
  <c r="N172" i="1"/>
  <c r="N188" i="1" s="1"/>
  <c r="J199" i="1"/>
  <c r="J209" i="1" s="1"/>
  <c r="F215" i="1"/>
  <c r="H1681" i="1"/>
  <c r="H236" i="1"/>
  <c r="D6272" i="1"/>
  <c r="D6380" i="1" s="1"/>
  <c r="F1682" i="1"/>
  <c r="F225" i="1"/>
  <c r="O1683" i="1"/>
  <c r="Q225" i="1"/>
  <c r="J226" i="1"/>
  <c r="D6275" i="1"/>
  <c r="D6383" i="1" s="1"/>
  <c r="D6277" i="1"/>
  <c r="F1687" i="1"/>
  <c r="G6282" i="1"/>
  <c r="G6390" i="1" s="1"/>
  <c r="J1692" i="1"/>
  <c r="D236" i="1"/>
  <c r="J250" i="1"/>
  <c r="F1708" i="1"/>
  <c r="P254" i="1"/>
  <c r="P269" i="1" s="1"/>
  <c r="N1712" i="1"/>
  <c r="N6302" i="1" s="1"/>
  <c r="N6410" i="1" s="1"/>
  <c r="N1716" i="1"/>
  <c r="N6306" i="1" s="1"/>
  <c r="N6414" i="1" s="1"/>
  <c r="P258" i="1"/>
  <c r="M290" i="1"/>
  <c r="F323" i="1"/>
  <c r="F371" i="1"/>
  <c r="J458" i="1"/>
  <c r="Q475" i="1"/>
  <c r="Q591" i="1"/>
  <c r="P647" i="1"/>
  <c r="M674" i="1"/>
  <c r="N658" i="1"/>
  <c r="N674" i="1" s="1"/>
  <c r="P695" i="1"/>
  <c r="Q691" i="1"/>
  <c r="F782" i="1"/>
  <c r="F803" i="1"/>
  <c r="F830" i="1"/>
  <c r="J863" i="1"/>
  <c r="Q850" i="1"/>
  <c r="N887" i="1"/>
  <c r="Q899" i="1"/>
  <c r="F938" i="1"/>
  <c r="Q1062" i="1"/>
  <c r="Q1073" i="1" s="1"/>
  <c r="N1087" i="1"/>
  <c r="J1100" i="1"/>
  <c r="F1127" i="1"/>
  <c r="F1214" i="1"/>
  <c r="F1235" i="1"/>
  <c r="I1316" i="1"/>
  <c r="P1334" i="1"/>
  <c r="Q1345" i="1"/>
  <c r="I1349" i="1"/>
  <c r="N1424" i="1"/>
  <c r="P533" i="1"/>
  <c r="P1019" i="1"/>
  <c r="J20" i="1"/>
  <c r="I6271" i="1"/>
  <c r="I6379" i="1" s="1"/>
  <c r="G6273" i="1"/>
  <c r="G6381" i="1" s="1"/>
  <c r="L236" i="1"/>
  <c r="K6286" i="1"/>
  <c r="K6394" i="1" s="1"/>
  <c r="M1696" i="1"/>
  <c r="P1709" i="1"/>
  <c r="P6299" i="1" s="1"/>
  <c r="P6407" i="1" s="1"/>
  <c r="J254" i="1"/>
  <c r="F1712" i="1"/>
  <c r="J258" i="1"/>
  <c r="F1716" i="1"/>
  <c r="L1725" i="1"/>
  <c r="L6315" i="1" s="1"/>
  <c r="L6423" i="1" s="1"/>
  <c r="M267" i="1"/>
  <c r="P377" i="1"/>
  <c r="M458" i="1"/>
  <c r="N442" i="1"/>
  <c r="J533" i="1"/>
  <c r="Q539" i="1"/>
  <c r="F593" i="1"/>
  <c r="J782" i="1"/>
  <c r="P809" i="1"/>
  <c r="P917" i="1"/>
  <c r="F917" i="1"/>
  <c r="J938" i="1"/>
  <c r="F971" i="1"/>
  <c r="J998" i="1"/>
  <c r="F1019" i="1"/>
  <c r="M1100" i="1"/>
  <c r="Q1133" i="1"/>
  <c r="Q1154" i="1"/>
  <c r="F1181" i="1"/>
  <c r="J1187" i="1"/>
  <c r="J1214" i="1"/>
  <c r="P1241" i="1"/>
  <c r="M1262" i="1"/>
  <c r="F1289" i="1"/>
  <c r="J1276" i="1"/>
  <c r="J1289" i="1" s="1"/>
  <c r="N1308" i="1"/>
  <c r="N1312" i="1"/>
  <c r="J1397" i="1"/>
  <c r="Q1403" i="1"/>
  <c r="G6274" i="1"/>
  <c r="G6382" i="1" s="1"/>
  <c r="N506" i="1"/>
  <c r="N119" i="1"/>
  <c r="F155" i="1"/>
  <c r="J223" i="1"/>
  <c r="F224" i="1"/>
  <c r="F236" i="1" s="1"/>
  <c r="D6274" i="1"/>
  <c r="D6382" i="1" s="1"/>
  <c r="F1684" i="1"/>
  <c r="L6274" i="1"/>
  <c r="L6382" i="1" s="1"/>
  <c r="F227" i="1"/>
  <c r="O1685" i="1"/>
  <c r="O242" i="1"/>
  <c r="Q227" i="1"/>
  <c r="J228" i="1"/>
  <c r="F229" i="1"/>
  <c r="F242" i="1" s="1"/>
  <c r="H1689" i="1"/>
  <c r="H6279" i="1" s="1"/>
  <c r="H6387" i="1" s="1"/>
  <c r="J231" i="1"/>
  <c r="O6288" i="1"/>
  <c r="O6396" i="1" s="1"/>
  <c r="Q1698" i="1"/>
  <c r="Q290" i="1"/>
  <c r="F317" i="1"/>
  <c r="J323" i="1"/>
  <c r="P323" i="1"/>
  <c r="J350" i="1"/>
  <c r="Q398" i="1"/>
  <c r="Q458" i="1"/>
  <c r="F506" i="1"/>
  <c r="M620" i="1"/>
  <c r="J620" i="1"/>
  <c r="P641" i="1"/>
  <c r="F668" i="1"/>
  <c r="J701" i="1"/>
  <c r="F701" i="1"/>
  <c r="J722" i="1"/>
  <c r="F755" i="1"/>
  <c r="M830" i="1"/>
  <c r="F857" i="1"/>
  <c r="J844" i="1"/>
  <c r="J857" i="1" s="1"/>
  <c r="N890" i="1"/>
  <c r="J911" i="1"/>
  <c r="M938" i="1"/>
  <c r="F1046" i="1"/>
  <c r="J1079" i="1"/>
  <c r="J1127" i="1"/>
  <c r="Q1187" i="1"/>
  <c r="Q1262" i="1"/>
  <c r="P1295" i="1"/>
  <c r="K1316" i="1"/>
  <c r="G1322" i="1"/>
  <c r="Q1330" i="1"/>
  <c r="M1343" i="1"/>
  <c r="J1334" i="1"/>
  <c r="K1349" i="1"/>
  <c r="Q1457" i="1"/>
  <c r="O6274" i="1"/>
  <c r="O6382" i="1" s="1"/>
  <c r="Q1684" i="1"/>
  <c r="O6278" i="1"/>
  <c r="O6386" i="1" s="1"/>
  <c r="Q1688" i="1"/>
  <c r="J152" i="1"/>
  <c r="J155" i="1" s="1"/>
  <c r="N173" i="1"/>
  <c r="P209" i="1"/>
  <c r="P215" i="1"/>
  <c r="J201" i="1"/>
  <c r="F209" i="1"/>
  <c r="K1681" i="1"/>
  <c r="M223" i="1"/>
  <c r="K236" i="1"/>
  <c r="E1684" i="1"/>
  <c r="E242" i="1"/>
  <c r="M226" i="1"/>
  <c r="G1685" i="1"/>
  <c r="G242" i="1"/>
  <c r="K6276" i="1"/>
  <c r="K6384" i="1" s="1"/>
  <c r="M1686" i="1"/>
  <c r="M6276" i="1" s="1"/>
  <c r="M6384" i="1" s="1"/>
  <c r="D6278" i="1"/>
  <c r="D6386" i="1" s="1"/>
  <c r="F1688" i="1"/>
  <c r="F6278" i="1" s="1"/>
  <c r="G6288" i="1"/>
  <c r="G6396" i="1" s="1"/>
  <c r="J1698" i="1"/>
  <c r="L1711" i="1"/>
  <c r="L6301" i="1" s="1"/>
  <c r="L6409" i="1" s="1"/>
  <c r="L269" i="1"/>
  <c r="Q260" i="1"/>
  <c r="Q1718" i="1" s="1"/>
  <c r="Q323" i="1"/>
  <c r="P317" i="1"/>
  <c r="F344" i="1"/>
  <c r="M350" i="1"/>
  <c r="N338" i="1"/>
  <c r="P371" i="1"/>
  <c r="Q375" i="1"/>
  <c r="F404" i="1"/>
  <c r="F425" i="1"/>
  <c r="J412" i="1"/>
  <c r="J425" i="1" s="1"/>
  <c r="J431" i="1"/>
  <c r="F452" i="1"/>
  <c r="N450" i="1"/>
  <c r="J485" i="1"/>
  <c r="F485" i="1"/>
  <c r="J506" i="1"/>
  <c r="Q512" i="1"/>
  <c r="Q533" i="1"/>
  <c r="F587" i="1"/>
  <c r="Q630" i="1"/>
  <c r="Q641" i="1" s="1"/>
  <c r="N655" i="1"/>
  <c r="N668" i="1" s="1"/>
  <c r="J668" i="1"/>
  <c r="M722" i="1"/>
  <c r="Q744" i="1"/>
  <c r="Q749" i="1" s="1"/>
  <c r="F776" i="1"/>
  <c r="P803" i="1"/>
  <c r="Q830" i="1"/>
  <c r="P863" i="1"/>
  <c r="M890" i="1"/>
  <c r="Q903" i="1"/>
  <c r="Q917" i="1" s="1"/>
  <c r="F911" i="1"/>
  <c r="J971" i="1"/>
  <c r="F992" i="1"/>
  <c r="N986" i="1"/>
  <c r="N992" i="1" s="1"/>
  <c r="P1025" i="1"/>
  <c r="N1046" i="1"/>
  <c r="Q1123" i="1"/>
  <c r="Q1168" i="1"/>
  <c r="Q1181" i="1" s="1"/>
  <c r="F1208" i="1"/>
  <c r="N1214" i="1"/>
  <c r="P1235" i="1"/>
  <c r="Q1239" i="1"/>
  <c r="F1268" i="1"/>
  <c r="J1305" i="1"/>
  <c r="N1305" i="1" s="1"/>
  <c r="N1316" i="1" s="1"/>
  <c r="J1309" i="1"/>
  <c r="N1309" i="1" s="1"/>
  <c r="J1313" i="1"/>
  <c r="N1313" i="1" s="1"/>
  <c r="P1330" i="1"/>
  <c r="P1343" i="1" s="1"/>
  <c r="J1340" i="1"/>
  <c r="J1341" i="1"/>
  <c r="Q1451" i="1"/>
  <c r="Q1883" i="1"/>
  <c r="F161" i="1"/>
  <c r="J207" i="1"/>
  <c r="D6271" i="1"/>
  <c r="D6379" i="1" s="1"/>
  <c r="L6271" i="1"/>
  <c r="L6379" i="1" s="1"/>
  <c r="L1694" i="1"/>
  <c r="L6284" i="1" s="1"/>
  <c r="J225" i="1"/>
  <c r="D6276" i="1"/>
  <c r="D6384" i="1" s="1"/>
  <c r="F1686" i="1"/>
  <c r="L1686" i="1"/>
  <c r="L6276" i="1" s="1"/>
  <c r="L6384" i="1" s="1"/>
  <c r="M228" i="1"/>
  <c r="N228" i="1" s="1"/>
  <c r="D242" i="1"/>
  <c r="F267" i="1"/>
  <c r="D1725" i="1"/>
  <c r="D6315" i="1" s="1"/>
  <c r="D6423" i="1" s="1"/>
  <c r="J317" i="1"/>
  <c r="N344" i="1"/>
  <c r="Q369" i="1"/>
  <c r="N386" i="1"/>
  <c r="N398" i="1" s="1"/>
  <c r="N439" i="1"/>
  <c r="N452" i="1" s="1"/>
  <c r="J452" i="1"/>
  <c r="P539" i="1"/>
  <c r="F566" i="1"/>
  <c r="F614" i="1"/>
  <c r="Q620" i="1"/>
  <c r="N610" i="1"/>
  <c r="N620" i="1" s="1"/>
  <c r="M668" i="1"/>
  <c r="Q683" i="1"/>
  <c r="Q695" i="1" s="1"/>
  <c r="F695" i="1"/>
  <c r="J755" i="1"/>
  <c r="N776" i="1"/>
  <c r="Q807" i="1"/>
  <c r="F836" i="1"/>
  <c r="P911" i="1"/>
  <c r="Q913" i="1"/>
  <c r="Q938" i="1"/>
  <c r="F965" i="1"/>
  <c r="Q971" i="1"/>
  <c r="Q1013" i="1"/>
  <c r="M1046" i="1"/>
  <c r="F1073" i="1"/>
  <c r="J1060" i="1"/>
  <c r="J1073" i="1" s="1"/>
  <c r="Q1127" i="1"/>
  <c r="N1146" i="1"/>
  <c r="N1208" i="1"/>
  <c r="Q1233" i="1"/>
  <c r="N1250" i="1"/>
  <c r="N1262" i="1" s="1"/>
  <c r="P1289" i="1"/>
  <c r="F1303" i="1"/>
  <c r="F1307" i="1"/>
  <c r="F1322" i="1" s="1"/>
  <c r="F1311" i="1"/>
  <c r="N1320" i="1"/>
  <c r="O1343" i="1"/>
  <c r="J1335" i="1"/>
  <c r="Q1337" i="1"/>
  <c r="Q1338" i="1"/>
  <c r="Q1397" i="1"/>
  <c r="N1430" i="1"/>
  <c r="M229" i="1"/>
  <c r="N229" i="1" s="1"/>
  <c r="Q231" i="1"/>
  <c r="M233" i="1"/>
  <c r="I236" i="1"/>
  <c r="M239" i="1"/>
  <c r="M251" i="1"/>
  <c r="I253" i="1"/>
  <c r="M255" i="1"/>
  <c r="I257" i="1"/>
  <c r="I1715" i="1" s="1"/>
  <c r="M259" i="1"/>
  <c r="I261" i="1"/>
  <c r="I1719" i="1" s="1"/>
  <c r="K263" i="1"/>
  <c r="K1721" i="1" s="1"/>
  <c r="M265" i="1"/>
  <c r="I267" i="1"/>
  <c r="I1725" i="1" s="1"/>
  <c r="K269" i="1"/>
  <c r="K1727" i="1" s="1"/>
  <c r="K6317" i="1" s="1"/>
  <c r="M323" i="1"/>
  <c r="N334" i="1"/>
  <c r="J344" i="1"/>
  <c r="Q469" i="1"/>
  <c r="Q485" i="1" s="1"/>
  <c r="N550" i="1"/>
  <c r="N566" i="1" s="1"/>
  <c r="Q685" i="1"/>
  <c r="Q701" i="1" s="1"/>
  <c r="M749" i="1"/>
  <c r="M755" i="1"/>
  <c r="N766" i="1"/>
  <c r="N782" i="1" s="1"/>
  <c r="J776" i="1"/>
  <c r="M965" i="1"/>
  <c r="M971" i="1"/>
  <c r="M1181" i="1"/>
  <c r="M1187" i="1"/>
  <c r="I1289" i="1"/>
  <c r="I1295" i="1"/>
  <c r="D1343" i="1"/>
  <c r="L1343" i="1"/>
  <c r="D1349" i="1"/>
  <c r="L1349" i="1"/>
  <c r="F1397" i="1"/>
  <c r="F1403" i="1"/>
  <c r="P1451" i="1"/>
  <c r="P1667" i="1" s="1"/>
  <c r="P1457" i="1"/>
  <c r="J1484" i="1"/>
  <c r="N1576" i="1"/>
  <c r="N1592" i="1" s="1"/>
  <c r="J1592" i="1"/>
  <c r="G1646" i="1"/>
  <c r="J1630" i="1"/>
  <c r="J4661" i="1"/>
  <c r="N1745" i="1"/>
  <c r="I4678" i="1"/>
  <c r="J1762" i="1"/>
  <c r="I1775" i="1"/>
  <c r="Q1816" i="1"/>
  <c r="M1829" i="1"/>
  <c r="M4691" i="1" s="1"/>
  <c r="F239" i="1"/>
  <c r="F251" i="1"/>
  <c r="P252" i="1"/>
  <c r="P1710" i="1" s="1"/>
  <c r="P6300" i="1" s="1"/>
  <c r="F255" i="1"/>
  <c r="P256" i="1"/>
  <c r="P1714" i="1" s="1"/>
  <c r="F259" i="1"/>
  <c r="P260" i="1"/>
  <c r="P1718" i="1" s="1"/>
  <c r="P6308" i="1" s="1"/>
  <c r="D263" i="1"/>
  <c r="L263" i="1"/>
  <c r="F265" i="1"/>
  <c r="P266" i="1"/>
  <c r="P1724" i="1" s="1"/>
  <c r="J361" i="1"/>
  <c r="J377" i="1" s="1"/>
  <c r="M398" i="1"/>
  <c r="J736" i="1"/>
  <c r="J749" i="1" s="1"/>
  <c r="J793" i="1"/>
  <c r="J809" i="1" s="1"/>
  <c r="J890" i="1"/>
  <c r="J952" i="1"/>
  <c r="J965" i="1" s="1"/>
  <c r="J1009" i="1"/>
  <c r="J1025" i="1" s="1"/>
  <c r="J1168" i="1"/>
  <c r="J1181" i="1" s="1"/>
  <c r="J1225" i="1"/>
  <c r="J1241" i="1" s="1"/>
  <c r="M1318" i="1"/>
  <c r="N1318" i="1" s="1"/>
  <c r="Q1320" i="1"/>
  <c r="Q1322" i="1" s="1"/>
  <c r="N1360" i="1"/>
  <c r="N1376" i="1" s="1"/>
  <c r="J1370" i="1"/>
  <c r="I1451" i="1"/>
  <c r="I1457" i="1"/>
  <c r="I1505" i="1"/>
  <c r="M1565" i="1"/>
  <c r="M1592" i="1"/>
  <c r="M1613" i="1"/>
  <c r="G1640" i="1"/>
  <c r="H1646" i="1"/>
  <c r="L1673" i="1"/>
  <c r="Q1658" i="1"/>
  <c r="M1691" i="1"/>
  <c r="J4666" i="1"/>
  <c r="N1750" i="1"/>
  <c r="N4666" i="1" s="1"/>
  <c r="F4684" i="1"/>
  <c r="J1768" i="1"/>
  <c r="J4684" i="1" s="1"/>
  <c r="J6304" i="1" s="1"/>
  <c r="J6412" i="1" s="1"/>
  <c r="M4687" i="1"/>
  <c r="Q1771" i="1"/>
  <c r="Q4687" i="1" s="1"/>
  <c r="M4693" i="1"/>
  <c r="Q1777" i="1"/>
  <c r="Q4693" i="1" s="1"/>
  <c r="F1862" i="1"/>
  <c r="G6277" i="1"/>
  <c r="G6385" i="1" s="1"/>
  <c r="O6277" i="1"/>
  <c r="O6385" i="1" s="1"/>
  <c r="Q1687" i="1"/>
  <c r="Q230" i="1"/>
  <c r="K6279" i="1"/>
  <c r="K6387" i="1" s="1"/>
  <c r="M1689" i="1"/>
  <c r="M232" i="1"/>
  <c r="G6281" i="1"/>
  <c r="G6389" i="1" s="1"/>
  <c r="O6281" i="1"/>
  <c r="O6389" i="1" s="1"/>
  <c r="Q1691" i="1"/>
  <c r="Q234" i="1"/>
  <c r="M238" i="1"/>
  <c r="N238" i="1" s="1"/>
  <c r="G6287" i="1"/>
  <c r="G6395" i="1" s="1"/>
  <c r="J1697" i="1"/>
  <c r="O6287" i="1"/>
  <c r="O6395" i="1" s="1"/>
  <c r="Q1697" i="1"/>
  <c r="Q240" i="1"/>
  <c r="M1708" i="1"/>
  <c r="I1710" i="1"/>
  <c r="M1712" i="1"/>
  <c r="I1714" i="1"/>
  <c r="I6304" i="1" s="1"/>
  <c r="I6412" i="1" s="1"/>
  <c r="M1716" i="1"/>
  <c r="I1718" i="1"/>
  <c r="E263" i="1"/>
  <c r="I1724" i="1"/>
  <c r="N280" i="1"/>
  <c r="N296" i="1" s="1"/>
  <c r="Q358" i="1"/>
  <c r="I371" i="1"/>
  <c r="Q415" i="1"/>
  <c r="Q431" i="1" s="1"/>
  <c r="N496" i="1"/>
  <c r="N512" i="1" s="1"/>
  <c r="Q574" i="1"/>
  <c r="Q631" i="1"/>
  <c r="Q647" i="1" s="1"/>
  <c r="N712" i="1"/>
  <c r="N728" i="1" s="1"/>
  <c r="Q790" i="1"/>
  <c r="Q847" i="1"/>
  <c r="N928" i="1"/>
  <c r="N944" i="1" s="1"/>
  <c r="Q1006" i="1"/>
  <c r="Q1063" i="1"/>
  <c r="Q1079" i="1" s="1"/>
  <c r="N1144" i="1"/>
  <c r="N1160" i="1" s="1"/>
  <c r="Q1222" i="1"/>
  <c r="Q1279" i="1"/>
  <c r="Q1295" i="1" s="1"/>
  <c r="D1316" i="1"/>
  <c r="D1322" i="1"/>
  <c r="N1343" i="1"/>
  <c r="P1345" i="1"/>
  <c r="P1349" i="1" s="1"/>
  <c r="F1484" i="1"/>
  <c r="P1565" i="1"/>
  <c r="J1551" i="1"/>
  <c r="F1565" i="1"/>
  <c r="J1586" i="1"/>
  <c r="Q1592" i="1"/>
  <c r="F1619" i="1"/>
  <c r="M1619" i="1"/>
  <c r="H1640" i="1"/>
  <c r="Q1632" i="1"/>
  <c r="N1637" i="1"/>
  <c r="N1638" i="1"/>
  <c r="D1673" i="1"/>
  <c r="P1657" i="1"/>
  <c r="P1673" i="1" s="1"/>
  <c r="N1673" i="1"/>
  <c r="N1727" i="1" s="1"/>
  <c r="N6317" i="1" s="1"/>
  <c r="J1661" i="1"/>
  <c r="M1664" i="1"/>
  <c r="Q1664" i="1" s="1"/>
  <c r="M1670" i="1"/>
  <c r="Q1670" i="1" s="1"/>
  <c r="K1673" i="1"/>
  <c r="F1696" i="1"/>
  <c r="J4654" i="1"/>
  <c r="N1738" i="1"/>
  <c r="J1754" i="1"/>
  <c r="I4682" i="1"/>
  <c r="J1766" i="1"/>
  <c r="I1781" i="1"/>
  <c r="J4689" i="1"/>
  <c r="Q1802" i="1"/>
  <c r="J1808" i="1"/>
  <c r="N1793" i="1"/>
  <c r="N1802" i="1" s="1"/>
  <c r="Q1820" i="1"/>
  <c r="M1835" i="1"/>
  <c r="N1862" i="1"/>
  <c r="J1862" i="1"/>
  <c r="P1883" i="1"/>
  <c r="F1910" i="1"/>
  <c r="F1937" i="1"/>
  <c r="P1991" i="1"/>
  <c r="M1347" i="1"/>
  <c r="G1349" i="1"/>
  <c r="O1349" i="1"/>
  <c r="I1397" i="1"/>
  <c r="F1478" i="1"/>
  <c r="J1511" i="1"/>
  <c r="J1538" i="1"/>
  <c r="I1559" i="1"/>
  <c r="Q1565" i="1"/>
  <c r="M1586" i="1"/>
  <c r="I1619" i="1"/>
  <c r="M1646" i="1"/>
  <c r="J1635" i="1"/>
  <c r="N1635" i="1" s="1"/>
  <c r="E1673" i="1"/>
  <c r="O1673" i="1"/>
  <c r="J1662" i="1"/>
  <c r="M1687" i="1"/>
  <c r="Q1689" i="1"/>
  <c r="F4651" i="1"/>
  <c r="F1748" i="1"/>
  <c r="M4656" i="1"/>
  <c r="N1740" i="1"/>
  <c r="F4688" i="1"/>
  <c r="J1772" i="1"/>
  <c r="J4688" i="1" s="1"/>
  <c r="F4694" i="1"/>
  <c r="J1778" i="1"/>
  <c r="J4694" i="1" s="1"/>
  <c r="M1781" i="1"/>
  <c r="F1802" i="1"/>
  <c r="M1802" i="1"/>
  <c r="M1808" i="1"/>
  <c r="M1862" i="1"/>
  <c r="J1916" i="1"/>
  <c r="Q1943" i="1"/>
  <c r="Q1964" i="1"/>
  <c r="F1991" i="1"/>
  <c r="M1997" i="1"/>
  <c r="E1681" i="1"/>
  <c r="F1681" i="1" s="1"/>
  <c r="G1682" i="1"/>
  <c r="O1682" i="1"/>
  <c r="I1683" i="1"/>
  <c r="I6273" i="1" s="1"/>
  <c r="I6381" i="1" s="1"/>
  <c r="K1684" i="1"/>
  <c r="E1685" i="1"/>
  <c r="E6275" i="1" s="1"/>
  <c r="E6383" i="1" s="1"/>
  <c r="M227" i="1"/>
  <c r="N227" i="1" s="1"/>
  <c r="G1686" i="1"/>
  <c r="G1700" i="1" s="1"/>
  <c r="G6290" i="1" s="1"/>
  <c r="G6398" i="1" s="1"/>
  <c r="O1686" i="1"/>
  <c r="O1700" i="1" s="1"/>
  <c r="O6290" i="1" s="1"/>
  <c r="I1687" i="1"/>
  <c r="I6277" i="1" s="1"/>
  <c r="I6385" i="1" s="1"/>
  <c r="Q229" i="1"/>
  <c r="K1688" i="1"/>
  <c r="E1689" i="1"/>
  <c r="E6279" i="1" s="1"/>
  <c r="E6387" i="1" s="1"/>
  <c r="M231" i="1"/>
  <c r="N231" i="1" s="1"/>
  <c r="G1690" i="1"/>
  <c r="O1690" i="1"/>
  <c r="I1691" i="1"/>
  <c r="I6281" i="1" s="1"/>
  <c r="I6389" i="1" s="1"/>
  <c r="Q233" i="1"/>
  <c r="K1692" i="1"/>
  <c r="E236" i="1"/>
  <c r="G1696" i="1"/>
  <c r="O1696" i="1"/>
  <c r="I1697" i="1"/>
  <c r="I6287" i="1" s="1"/>
  <c r="I6395" i="1" s="1"/>
  <c r="Q239" i="1"/>
  <c r="K1698" i="1"/>
  <c r="G1708" i="1"/>
  <c r="G6298" i="1" s="1"/>
  <c r="O1708" i="1"/>
  <c r="O6298" i="1" s="1"/>
  <c r="I251" i="1"/>
  <c r="I1709" i="1" s="1"/>
  <c r="K1710" i="1"/>
  <c r="K6300" i="1" s="1"/>
  <c r="K6408" i="1" s="1"/>
  <c r="E1711" i="1"/>
  <c r="E6301" i="1" s="1"/>
  <c r="E6409" i="1" s="1"/>
  <c r="M253" i="1"/>
  <c r="G1712" i="1"/>
  <c r="G6302" i="1" s="1"/>
  <c r="G6410" i="1" s="1"/>
  <c r="O1712" i="1"/>
  <c r="O6302" i="1" s="1"/>
  <c r="O6410" i="1" s="1"/>
  <c r="I255" i="1"/>
  <c r="I1713" i="1" s="1"/>
  <c r="K1714" i="1"/>
  <c r="K6304" i="1" s="1"/>
  <c r="K6412" i="1" s="1"/>
  <c r="E1715" i="1"/>
  <c r="E6305" i="1" s="1"/>
  <c r="E6413" i="1" s="1"/>
  <c r="M257" i="1"/>
  <c r="G1716" i="1"/>
  <c r="G6306" i="1" s="1"/>
  <c r="G6414" i="1" s="1"/>
  <c r="O1716" i="1"/>
  <c r="O6306" i="1" s="1"/>
  <c r="O6414" i="1" s="1"/>
  <c r="I259" i="1"/>
  <c r="I1717" i="1" s="1"/>
  <c r="K1718" i="1"/>
  <c r="K6308" i="1" s="1"/>
  <c r="K6416" i="1" s="1"/>
  <c r="E1719" i="1"/>
  <c r="E6309" i="1" s="1"/>
  <c r="E6417" i="1" s="1"/>
  <c r="M261" i="1"/>
  <c r="G263" i="1"/>
  <c r="G1721" i="1" s="1"/>
  <c r="O263" i="1"/>
  <c r="O1721" i="1" s="1"/>
  <c r="I265" i="1"/>
  <c r="I1723" i="1" s="1"/>
  <c r="I6313" i="1" s="1"/>
  <c r="I6421" i="1" s="1"/>
  <c r="G269" i="1"/>
  <c r="O269" i="1"/>
  <c r="O1727" i="1" s="1"/>
  <c r="Q361" i="1"/>
  <c r="Q377" i="1" s="1"/>
  <c r="Q577" i="1"/>
  <c r="Q593" i="1" s="1"/>
  <c r="Q793" i="1"/>
  <c r="Q809" i="1" s="1"/>
  <c r="Q1009" i="1"/>
  <c r="Q1025" i="1" s="1"/>
  <c r="Q1225" i="1"/>
  <c r="Q1241" i="1" s="1"/>
  <c r="J1319" i="1"/>
  <c r="N1319" i="1" s="1"/>
  <c r="J1430" i="1"/>
  <c r="J1439" i="1"/>
  <c r="J1451" i="1" s="1"/>
  <c r="J1478" i="1"/>
  <c r="M1484" i="1"/>
  <c r="N1473" i="1"/>
  <c r="Q1498" i="1"/>
  <c r="M1538" i="1"/>
  <c r="N1522" i="1"/>
  <c r="N1538" i="1" s="1"/>
  <c r="F1559" i="1"/>
  <c r="N1586" i="1"/>
  <c r="J1619" i="1"/>
  <c r="M1640" i="1"/>
  <c r="J1628" i="1"/>
  <c r="N1628" i="1" s="1"/>
  <c r="L1646" i="1"/>
  <c r="F1633" i="1"/>
  <c r="M1634" i="1"/>
  <c r="N1634" i="1" s="1"/>
  <c r="Q1642" i="1"/>
  <c r="J1657" i="1"/>
  <c r="Q1657" i="1"/>
  <c r="M1660" i="1"/>
  <c r="Q1660" i="1" s="1"/>
  <c r="F1663" i="1"/>
  <c r="J1663" i="1" s="1"/>
  <c r="F1690" i="1"/>
  <c r="F6280" i="1" s="1"/>
  <c r="F6388" i="1" s="1"/>
  <c r="Q4654" i="1"/>
  <c r="Q1754" i="1"/>
  <c r="J4662" i="1"/>
  <c r="N1746" i="1"/>
  <c r="N4662" i="1" s="1"/>
  <c r="K4664" i="1"/>
  <c r="Q4682" i="1"/>
  <c r="I4686" i="1"/>
  <c r="J1770" i="1"/>
  <c r="F1808" i="1"/>
  <c r="J1819" i="1"/>
  <c r="Q1862" i="1"/>
  <c r="P1889" i="1"/>
  <c r="J1886" i="1"/>
  <c r="M1916" i="1"/>
  <c r="N1900" i="1"/>
  <c r="J1937" i="1"/>
  <c r="I1991" i="1"/>
  <c r="P1997" i="1"/>
  <c r="J233" i="1"/>
  <c r="D6282" i="1"/>
  <c r="D6390" i="1" s="1"/>
  <c r="F1692" i="1"/>
  <c r="J239" i="1"/>
  <c r="D6288" i="1"/>
  <c r="D6396" i="1" s="1"/>
  <c r="F1698" i="1"/>
  <c r="F6288" i="1" s="1"/>
  <c r="F6396" i="1" s="1"/>
  <c r="H263" i="1"/>
  <c r="H1721" i="1" s="1"/>
  <c r="H269" i="1"/>
  <c r="H1727" i="1" s="1"/>
  <c r="F647" i="1"/>
  <c r="F863" i="1"/>
  <c r="F1079" i="1"/>
  <c r="P1127" i="1"/>
  <c r="F1295" i="1"/>
  <c r="O1316" i="1"/>
  <c r="M1451" i="1"/>
  <c r="M1667" i="1" s="1"/>
  <c r="M1457" i="1"/>
  <c r="M1478" i="1"/>
  <c r="N1484" i="1"/>
  <c r="F1505" i="1"/>
  <c r="J1492" i="1"/>
  <c r="J1505" i="1" s="1"/>
  <c r="Q1495" i="1"/>
  <c r="M1511" i="1"/>
  <c r="M1559" i="1"/>
  <c r="O1646" i="1"/>
  <c r="Q1630" i="1"/>
  <c r="Q1646" i="1" s="1"/>
  <c r="N1632" i="1"/>
  <c r="G1673" i="1"/>
  <c r="J1658" i="1"/>
  <c r="J4667" i="1"/>
  <c r="N1751" i="1"/>
  <c r="M4679" i="1"/>
  <c r="Q1763" i="1"/>
  <c r="I1835" i="1"/>
  <c r="J1889" i="1"/>
  <c r="N2234" i="1"/>
  <c r="M230" i="1"/>
  <c r="N230" i="1" s="1"/>
  <c r="G6279" i="1"/>
  <c r="G6387" i="1" s="1"/>
  <c r="M234" i="1"/>
  <c r="N234" i="1" s="1"/>
  <c r="I1708" i="1"/>
  <c r="I6298" i="1" s="1"/>
  <c r="M1710" i="1"/>
  <c r="Q254" i="1"/>
  <c r="Q1712" i="1" s="1"/>
  <c r="I1716" i="1"/>
  <c r="I6306" i="1" s="1"/>
  <c r="M1718" i="1"/>
  <c r="I263" i="1"/>
  <c r="M1724" i="1"/>
  <c r="J614" i="1"/>
  <c r="N820" i="1"/>
  <c r="N836" i="1" s="1"/>
  <c r="J830" i="1"/>
  <c r="N1036" i="1"/>
  <c r="N1052" i="1" s="1"/>
  <c r="J1046" i="1"/>
  <c r="N1252" i="1"/>
  <c r="N1268" i="1" s="1"/>
  <c r="J1262" i="1"/>
  <c r="D1667" i="1"/>
  <c r="L1667" i="1"/>
  <c r="N1465" i="1"/>
  <c r="N1478" i="1" s="1"/>
  <c r="Q1484" i="1"/>
  <c r="P1511" i="1"/>
  <c r="P1559" i="1"/>
  <c r="J1600" i="1"/>
  <c r="J1613" i="1" s="1"/>
  <c r="I1613" i="1"/>
  <c r="Q1619" i="1"/>
  <c r="D1640" i="1"/>
  <c r="F1630" i="1"/>
  <c r="D1646" i="1"/>
  <c r="P1646" i="1"/>
  <c r="N1636" i="1"/>
  <c r="J1654" i="1"/>
  <c r="Q1656" i="1"/>
  <c r="J1664" i="1"/>
  <c r="J1670" i="1"/>
  <c r="J4653" i="1"/>
  <c r="N1737" i="1"/>
  <c r="Q4662" i="1"/>
  <c r="F1754" i="1"/>
  <c r="F4670" i="1" s="1"/>
  <c r="Q4686" i="1"/>
  <c r="E4691" i="1"/>
  <c r="P1775" i="1"/>
  <c r="E4697" i="1"/>
  <c r="P1781" i="1"/>
  <c r="F1829" i="1"/>
  <c r="J1823" i="1"/>
  <c r="J4685" i="1" s="1"/>
  <c r="N1845" i="1"/>
  <c r="N1856" i="1" s="1"/>
  <c r="P1937" i="1"/>
  <c r="N1954" i="1"/>
  <c r="N1970" i="1" s="1"/>
  <c r="J1970" i="1"/>
  <c r="J232" i="1"/>
  <c r="D6281" i="1"/>
  <c r="D6389" i="1" s="1"/>
  <c r="F1691" i="1"/>
  <c r="F234" i="1"/>
  <c r="D6287" i="1"/>
  <c r="F1697" i="1"/>
  <c r="F1710" i="1"/>
  <c r="N6408" i="1"/>
  <c r="P1711" i="1"/>
  <c r="P6301" i="1" s="1"/>
  <c r="F1714" i="1"/>
  <c r="F6304" i="1" s="1"/>
  <c r="P257" i="1"/>
  <c r="P1715" i="1" s="1"/>
  <c r="F260" i="1"/>
  <c r="P261" i="1"/>
  <c r="P1719" i="1" s="1"/>
  <c r="P6309" i="1" s="1"/>
  <c r="F266" i="1"/>
  <c r="P267" i="1"/>
  <c r="P1725" i="1" s="1"/>
  <c r="J574" i="1"/>
  <c r="J587" i="1" s="1"/>
  <c r="J790" i="1"/>
  <c r="J803" i="1" s="1"/>
  <c r="J1222" i="1"/>
  <c r="J1235" i="1" s="1"/>
  <c r="E1667" i="1"/>
  <c r="Q1478" i="1"/>
  <c r="M1505" i="1"/>
  <c r="N1519" i="1"/>
  <c r="J1532" i="1"/>
  <c r="J1547" i="1"/>
  <c r="J1559" i="1" s="1"/>
  <c r="J1565" i="1"/>
  <c r="Q1600" i="1"/>
  <c r="Q1613" i="1" s="1"/>
  <c r="E1640" i="1"/>
  <c r="O1640" i="1"/>
  <c r="E1646" i="1"/>
  <c r="J1642" i="1"/>
  <c r="N1642" i="1" s="1"/>
  <c r="F1655" i="1"/>
  <c r="J1655" i="1" s="1"/>
  <c r="Q1655" i="1"/>
  <c r="I1658" i="1"/>
  <c r="I1673" i="1" s="1"/>
  <c r="Q1662" i="1"/>
  <c r="M1697" i="1"/>
  <c r="M4657" i="1"/>
  <c r="N1741" i="1"/>
  <c r="P4664" i="1"/>
  <c r="Q4667" i="1"/>
  <c r="F4680" i="1"/>
  <c r="J1764" i="1"/>
  <c r="M4683" i="1"/>
  <c r="Q1767" i="1"/>
  <c r="N1808" i="1"/>
  <c r="I1829" i="1"/>
  <c r="P1835" i="1"/>
  <c r="Q1819" i="1"/>
  <c r="Q1835" i="1" s="1"/>
  <c r="J1833" i="1"/>
  <c r="J4695" i="1" s="1"/>
  <c r="M1856" i="1"/>
  <c r="F1883" i="1"/>
  <c r="J1870" i="1"/>
  <c r="J1883" i="1" s="1"/>
  <c r="Q1873" i="1"/>
  <c r="Q1889" i="1" s="1"/>
  <c r="M1889" i="1"/>
  <c r="N1897" i="1"/>
  <c r="J1910" i="1"/>
  <c r="N1901" i="1"/>
  <c r="J1925" i="1"/>
  <c r="J1943" i="1"/>
  <c r="F1964" i="1"/>
  <c r="M1970" i="1"/>
  <c r="J1986" i="1"/>
  <c r="J1997" i="1" s="1"/>
  <c r="M1991" i="1"/>
  <c r="Q2963" i="1"/>
  <c r="J1627" i="1"/>
  <c r="Q4651" i="1"/>
  <c r="M4653" i="1"/>
  <c r="F4655" i="1"/>
  <c r="J4658" i="1"/>
  <c r="Q4659" i="1"/>
  <c r="M4661" i="1"/>
  <c r="D4664" i="1"/>
  <c r="L4664" i="1"/>
  <c r="M4666" i="1"/>
  <c r="F4668" i="1"/>
  <c r="G4670" i="1"/>
  <c r="O4670" i="1"/>
  <c r="I4680" i="1"/>
  <c r="M4681" i="1"/>
  <c r="I4684" i="1"/>
  <c r="M4685" i="1"/>
  <c r="I4688" i="1"/>
  <c r="M4689" i="1"/>
  <c r="I4694" i="1"/>
  <c r="M4695" i="1"/>
  <c r="M1883" i="1"/>
  <c r="M2024" i="1"/>
  <c r="N2008" i="1"/>
  <c r="N2024" i="1" s="1"/>
  <c r="Q2159" i="1"/>
  <c r="J2591" i="1"/>
  <c r="J2699" i="1"/>
  <c r="J2801" i="1"/>
  <c r="N2942" i="1"/>
  <c r="F1511" i="1"/>
  <c r="K1640" i="1"/>
  <c r="K1646" i="1"/>
  <c r="F4652" i="1"/>
  <c r="J4655" i="1"/>
  <c r="Q4656" i="1"/>
  <c r="M4658" i="1"/>
  <c r="F4660" i="1"/>
  <c r="E4664" i="1"/>
  <c r="M1748" i="1"/>
  <c r="J4668" i="1"/>
  <c r="H4670" i="1"/>
  <c r="P4670" i="1"/>
  <c r="F4679" i="1"/>
  <c r="F4683" i="1"/>
  <c r="F4687" i="1"/>
  <c r="F4693" i="1"/>
  <c r="P4695" i="1"/>
  <c r="F1889" i="1"/>
  <c r="Q2207" i="1"/>
  <c r="Q2423" i="1"/>
  <c r="J2483" i="1"/>
  <c r="N2726" i="1"/>
  <c r="Q2801" i="1"/>
  <c r="N2882" i="1"/>
  <c r="Q1546" i="1"/>
  <c r="Q1559" i="1" s="1"/>
  <c r="J4652" i="1"/>
  <c r="Q4653" i="1"/>
  <c r="M4655" i="1"/>
  <c r="F4657" i="1"/>
  <c r="N1742" i="1"/>
  <c r="N4658" i="1" s="1"/>
  <c r="J4660" i="1"/>
  <c r="Q4661" i="1"/>
  <c r="Q4666" i="1"/>
  <c r="M4668" i="1"/>
  <c r="I4670" i="1"/>
  <c r="I4679" i="1"/>
  <c r="M4680" i="1"/>
  <c r="Q1765" i="1"/>
  <c r="I4683" i="1"/>
  <c r="M4684" i="1"/>
  <c r="Q1769" i="1"/>
  <c r="I4687" i="1"/>
  <c r="M4688" i="1"/>
  <c r="Q1773" i="1"/>
  <c r="K4691" i="1"/>
  <c r="I4693" i="1"/>
  <c r="M4694" i="1"/>
  <c r="Q1779" i="1"/>
  <c r="Q4695" i="1" s="1"/>
  <c r="K4697" i="1"/>
  <c r="J1856" i="1"/>
  <c r="Q1924" i="1"/>
  <c r="Q1937" i="1" s="1"/>
  <c r="Q1981" i="1"/>
  <c r="Q1997" i="1" s="1"/>
  <c r="M2018" i="1"/>
  <c r="J2267" i="1"/>
  <c r="Q2369" i="1"/>
  <c r="Q2591" i="1"/>
  <c r="J2969" i="1"/>
  <c r="M4652" i="1"/>
  <c r="F4654" i="1"/>
  <c r="N1739" i="1"/>
  <c r="N4655" i="1" s="1"/>
  <c r="J4657" i="1"/>
  <c r="Q4658" i="1"/>
  <c r="M4660" i="1"/>
  <c r="F4662" i="1"/>
  <c r="G4664" i="1"/>
  <c r="O4664" i="1"/>
  <c r="F4667" i="1"/>
  <c r="N1752" i="1"/>
  <c r="N4668" i="1" s="1"/>
  <c r="F4678" i="1"/>
  <c r="J1763" i="1"/>
  <c r="F4682" i="1"/>
  <c r="J1767" i="1"/>
  <c r="J4683" i="1" s="1"/>
  <c r="F4686" i="1"/>
  <c r="J1771" i="1"/>
  <c r="J4687" i="1" s="1"/>
  <c r="D4691" i="1"/>
  <c r="L4691" i="1"/>
  <c r="J1777" i="1"/>
  <c r="J4693" i="1" s="1"/>
  <c r="P4694" i="1"/>
  <c r="D4697" i="1"/>
  <c r="L4697" i="1"/>
  <c r="J1816" i="1"/>
  <c r="J1829" i="1" s="1"/>
  <c r="F1835" i="1"/>
  <c r="N2005" i="1"/>
  <c r="N2018" i="1" s="1"/>
  <c r="N2450" i="1"/>
  <c r="Q2531" i="1"/>
  <c r="J2645" i="1"/>
  <c r="N2834" i="1"/>
  <c r="J2693" i="1"/>
  <c r="J4651" i="1"/>
  <c r="Q4652" i="1"/>
  <c r="M4654" i="1"/>
  <c r="F4656" i="1"/>
  <c r="J4659" i="1"/>
  <c r="Q4660" i="1"/>
  <c r="M4662" i="1"/>
  <c r="I4664" i="1"/>
  <c r="Q1748" i="1"/>
  <c r="M4667" i="1"/>
  <c r="D4670" i="1"/>
  <c r="L4670" i="1"/>
  <c r="F4681" i="1"/>
  <c r="F4685" i="1"/>
  <c r="F4689" i="1"/>
  <c r="F1775" i="1"/>
  <c r="P4693" i="1"/>
  <c r="F4695" i="1"/>
  <c r="F1781" i="1"/>
  <c r="N4697" i="1"/>
  <c r="J1978" i="1"/>
  <c r="J2531" i="1"/>
  <c r="J2807" i="1"/>
  <c r="M4651" i="1"/>
  <c r="F4653" i="1"/>
  <c r="J4656" i="1"/>
  <c r="Q4657" i="1"/>
  <c r="M4659" i="1"/>
  <c r="F4661" i="1"/>
  <c r="J1748" i="1"/>
  <c r="F4666" i="1"/>
  <c r="E4670" i="1"/>
  <c r="M1754" i="1"/>
  <c r="M4678" i="1"/>
  <c r="I4681" i="1"/>
  <c r="M4682" i="1"/>
  <c r="I4685" i="1"/>
  <c r="M4686" i="1"/>
  <c r="I4689" i="1"/>
  <c r="G4691" i="1"/>
  <c r="I4695" i="1"/>
  <c r="G4697" i="1"/>
  <c r="O4697" i="1"/>
  <c r="I1997" i="1"/>
  <c r="J2105" i="1"/>
  <c r="J2159" i="1"/>
  <c r="Q2213" i="1"/>
  <c r="J2315" i="1"/>
  <c r="J2375" i="1"/>
  <c r="Q2429" i="1"/>
  <c r="N2456" i="1"/>
  <c r="J2537" i="1"/>
  <c r="Q2585" i="1"/>
  <c r="N2720" i="1"/>
  <c r="N2828" i="1"/>
  <c r="Q2969" i="1"/>
  <c r="Q2032" i="1"/>
  <c r="Q2045" i="1" s="1"/>
  <c r="Q2089" i="1"/>
  <c r="Q2105" i="1" s="1"/>
  <c r="M2159" i="1"/>
  <c r="N2170" i="1"/>
  <c r="N2186" i="1" s="1"/>
  <c r="J2180" i="1"/>
  <c r="Q2248" i="1"/>
  <c r="Q2305" i="1"/>
  <c r="Q2321" i="1" s="1"/>
  <c r="M2375" i="1"/>
  <c r="N2386" i="1"/>
  <c r="N2402" i="1" s="1"/>
  <c r="J2396" i="1"/>
  <c r="Q2464" i="1"/>
  <c r="Q2477" i="1" s="1"/>
  <c r="Q2521" i="1"/>
  <c r="Q2537" i="1" s="1"/>
  <c r="M2591" i="1"/>
  <c r="N2602" i="1"/>
  <c r="N2618" i="1" s="1"/>
  <c r="J2612" i="1"/>
  <c r="Q2680" i="1"/>
  <c r="Q2737" i="1"/>
  <c r="Q2753" i="1" s="1"/>
  <c r="M2801" i="1"/>
  <c r="M2807" i="1"/>
  <c r="J2828" i="1"/>
  <c r="I3017" i="1"/>
  <c r="J3021" i="1"/>
  <c r="F3050" i="1"/>
  <c r="N3041" i="1"/>
  <c r="J3071" i="1"/>
  <c r="J3060" i="1"/>
  <c r="M3098" i="1"/>
  <c r="Q3112" i="1"/>
  <c r="Q3125" i="1" s="1"/>
  <c r="J3121" i="1"/>
  <c r="Q3158" i="1"/>
  <c r="J3174" i="1"/>
  <c r="N3193" i="1"/>
  <c r="N3206" i="1" s="1"/>
  <c r="Q3212" i="1"/>
  <c r="F3233" i="1"/>
  <c r="J3220" i="1"/>
  <c r="J3233" i="1" s="1"/>
  <c r="J3227" i="1"/>
  <c r="N3746" i="1"/>
  <c r="J2140" i="1"/>
  <c r="J2153" i="1" s="1"/>
  <c r="F2159" i="1"/>
  <c r="J2197" i="1"/>
  <c r="J2213" i="1" s="1"/>
  <c r="P2207" i="1"/>
  <c r="P2213" i="1"/>
  <c r="N2335" i="1"/>
  <c r="J2356" i="1"/>
  <c r="J2369" i="1" s="1"/>
  <c r="J2413" i="1"/>
  <c r="J2429" i="1" s="1"/>
  <c r="P2423" i="1"/>
  <c r="P2429" i="1"/>
  <c r="N2551" i="1"/>
  <c r="J2572" i="1"/>
  <c r="J2585" i="1" s="1"/>
  <c r="F2591" i="1"/>
  <c r="J2726" i="1"/>
  <c r="F2801" i="1"/>
  <c r="F2807" i="1"/>
  <c r="J2942" i="1"/>
  <c r="J3017" i="1"/>
  <c r="N3152" i="1"/>
  <c r="Q2035" i="1"/>
  <c r="Q2051" i="1" s="1"/>
  <c r="M2099" i="1"/>
  <c r="N2116" i="1"/>
  <c r="N2132" i="1" s="1"/>
  <c r="J2126" i="1"/>
  <c r="Q2251" i="1"/>
  <c r="Q2267" i="1" s="1"/>
  <c r="M2315" i="1"/>
  <c r="N2332" i="1"/>
  <c r="N2348" i="1" s="1"/>
  <c r="Q2467" i="1"/>
  <c r="Q2483" i="1" s="1"/>
  <c r="M2531" i="1"/>
  <c r="N2548" i="1"/>
  <c r="J2558" i="1"/>
  <c r="Q2626" i="1"/>
  <c r="Q2639" i="1" s="1"/>
  <c r="Q2683" i="1"/>
  <c r="Q2699" i="1" s="1"/>
  <c r="N2764" i="1"/>
  <c r="N2780" i="1" s="1"/>
  <c r="J2774" i="1"/>
  <c r="Q2842" i="1"/>
  <c r="Q2899" i="1"/>
  <c r="Q2915" i="1" s="1"/>
  <c r="M2963" i="1"/>
  <c r="M2969" i="1"/>
  <c r="N2980" i="1"/>
  <c r="N2996" i="1" s="1"/>
  <c r="J2990" i="1"/>
  <c r="I3023" i="1"/>
  <c r="M3050" i="1"/>
  <c r="N3034" i="1"/>
  <c r="P3071" i="1"/>
  <c r="Q3098" i="1"/>
  <c r="F3131" i="1"/>
  <c r="M3179" i="1"/>
  <c r="Q3206" i="1"/>
  <c r="M3233" i="1"/>
  <c r="Q3220" i="1"/>
  <c r="Q3233" i="1" s="1"/>
  <c r="N3266" i="1"/>
  <c r="Q3773" i="1"/>
  <c r="N3908" i="1"/>
  <c r="J2086" i="1"/>
  <c r="J2099" i="1" s="1"/>
  <c r="F2105" i="1"/>
  <c r="J2240" i="1"/>
  <c r="F2321" i="1"/>
  <c r="P2369" i="1"/>
  <c r="J2456" i="1"/>
  <c r="F2537" i="1"/>
  <c r="P2585" i="1"/>
  <c r="J2734" i="1"/>
  <c r="J2747" i="1" s="1"/>
  <c r="J2950" i="1"/>
  <c r="J2963" i="1" s="1"/>
  <c r="F2969" i="1"/>
  <c r="P3017" i="1"/>
  <c r="J3007" i="1"/>
  <c r="Q3050" i="1"/>
  <c r="I3131" i="1"/>
  <c r="M3152" i="1"/>
  <c r="I3185" i="1"/>
  <c r="J3293" i="1"/>
  <c r="N3314" i="1"/>
  <c r="Q3347" i="1"/>
  <c r="Q3395" i="1"/>
  <c r="J3617" i="1"/>
  <c r="N3752" i="1"/>
  <c r="N2062" i="1"/>
  <c r="N2078" i="1" s="1"/>
  <c r="J2072" i="1"/>
  <c r="N2278" i="1"/>
  <c r="N2294" i="1" s="1"/>
  <c r="J2288" i="1"/>
  <c r="N2494" i="1"/>
  <c r="N2510" i="1" s="1"/>
  <c r="J2504" i="1"/>
  <c r="Q2629" i="1"/>
  <c r="Q2645" i="1" s="1"/>
  <c r="Q2845" i="1"/>
  <c r="Q2861" i="1" s="1"/>
  <c r="J2936" i="1"/>
  <c r="Q3004" i="1"/>
  <c r="Q3017" i="1" s="1"/>
  <c r="M3023" i="1"/>
  <c r="F3044" i="1"/>
  <c r="J3077" i="1"/>
  <c r="J3104" i="1"/>
  <c r="J3131" i="1"/>
  <c r="F3179" i="1"/>
  <c r="Q3185" i="1"/>
  <c r="F3212" i="1"/>
  <c r="Q3341" i="1"/>
  <c r="Q3503" i="1"/>
  <c r="Q3833" i="1"/>
  <c r="N3962" i="1"/>
  <c r="J2032" i="1"/>
  <c r="J2045" i="1" s="1"/>
  <c r="F2051" i="1"/>
  <c r="J2248" i="1"/>
  <c r="J2261" i="1" s="1"/>
  <c r="J2464" i="1"/>
  <c r="J2477" i="1" s="1"/>
  <c r="F2699" i="1"/>
  <c r="P2747" i="1"/>
  <c r="J2896" i="1"/>
  <c r="J2909" i="1" s="1"/>
  <c r="P3023" i="1"/>
  <c r="N3031" i="1"/>
  <c r="N3044" i="1" s="1"/>
  <c r="J3044" i="1"/>
  <c r="N3033" i="1"/>
  <c r="F3077" i="1"/>
  <c r="M3104" i="1"/>
  <c r="F3125" i="1"/>
  <c r="M3131" i="1"/>
  <c r="F3158" i="1"/>
  <c r="I3179" i="1"/>
  <c r="P3185" i="1"/>
  <c r="N3260" i="1"/>
  <c r="J3509" i="1"/>
  <c r="J3557" i="1"/>
  <c r="Q3563" i="1"/>
  <c r="N3584" i="1"/>
  <c r="Q3827" i="1"/>
  <c r="J3935" i="1"/>
  <c r="J3989" i="1"/>
  <c r="N2656" i="1"/>
  <c r="N2672" i="1" s="1"/>
  <c r="J2666" i="1"/>
  <c r="Q3007" i="1"/>
  <c r="Q3023" i="1" s="1"/>
  <c r="Q3014" i="1"/>
  <c r="Q4688" i="1" s="1"/>
  <c r="M3044" i="1"/>
  <c r="M3077" i="1"/>
  <c r="Q3061" i="1"/>
  <c r="Q3077" i="1" s="1"/>
  <c r="F3071" i="1"/>
  <c r="I3125" i="1"/>
  <c r="F3152" i="1"/>
  <c r="J3158" i="1"/>
  <c r="N3142" i="1"/>
  <c r="N3158" i="1" s="1"/>
  <c r="J3170" i="1"/>
  <c r="J3185" i="1" s="1"/>
  <c r="Q3173" i="1"/>
  <c r="F3239" i="1"/>
  <c r="N3320" i="1"/>
  <c r="N3692" i="1"/>
  <c r="J3725" i="1"/>
  <c r="J3779" i="1"/>
  <c r="N3914" i="1"/>
  <c r="Q3989" i="1"/>
  <c r="F2207" i="1"/>
  <c r="F2423" i="1"/>
  <c r="J2626" i="1"/>
  <c r="J2639" i="1" s="1"/>
  <c r="F3017" i="1"/>
  <c r="P3077" i="1"/>
  <c r="J3098" i="1"/>
  <c r="J3125" i="1"/>
  <c r="Q3131" i="1"/>
  <c r="J3152" i="1"/>
  <c r="M3158" i="1"/>
  <c r="Q3179" i="1"/>
  <c r="F3206" i="1"/>
  <c r="N3212" i="1"/>
  <c r="N3202" i="1"/>
  <c r="N4660" i="1" s="1"/>
  <c r="I3239" i="1"/>
  <c r="J3287" i="1"/>
  <c r="J3401" i="1"/>
  <c r="N3422" i="1"/>
  <c r="Q3557" i="1"/>
  <c r="N3644" i="1"/>
  <c r="J3833" i="1"/>
  <c r="N3968" i="1"/>
  <c r="J4043" i="1"/>
  <c r="F3314" i="1"/>
  <c r="M3395" i="1"/>
  <c r="M3401" i="1"/>
  <c r="J3422" i="1"/>
  <c r="F3530" i="1"/>
  <c r="M3611" i="1"/>
  <c r="M3617" i="1"/>
  <c r="J3638" i="1"/>
  <c r="M3644" i="1"/>
  <c r="I3719" i="1"/>
  <c r="I3725" i="1"/>
  <c r="F3746" i="1"/>
  <c r="M3827" i="1"/>
  <c r="M3833" i="1"/>
  <c r="J3854" i="1"/>
  <c r="M3860" i="1"/>
  <c r="I3935" i="1"/>
  <c r="I3941" i="1"/>
  <c r="F3962" i="1"/>
  <c r="N4016" i="1"/>
  <c r="J3166" i="1"/>
  <c r="J3179" i="1" s="1"/>
  <c r="F3185" i="1"/>
  <c r="J3223" i="1"/>
  <c r="J3239" i="1" s="1"/>
  <c r="J3320" i="1"/>
  <c r="J3382" i="1"/>
  <c r="J3395" i="1" s="1"/>
  <c r="F3401" i="1"/>
  <c r="J3439" i="1"/>
  <c r="J3455" i="1" s="1"/>
  <c r="N3577" i="1"/>
  <c r="J3598" i="1"/>
  <c r="J3611" i="1" s="1"/>
  <c r="N3625" i="1"/>
  <c r="J3655" i="1"/>
  <c r="J3671" i="1" s="1"/>
  <c r="N3793" i="1"/>
  <c r="J3814" i="1"/>
  <c r="J3827" i="1" s="1"/>
  <c r="F3827" i="1"/>
  <c r="N3841" i="1"/>
  <c r="J3871" i="1"/>
  <c r="J3887" i="1" s="1"/>
  <c r="J3968" i="1"/>
  <c r="Q4037" i="1"/>
  <c r="M4076" i="1"/>
  <c r="J4138" i="1"/>
  <c r="J4151" i="1" s="1"/>
  <c r="P4157" i="1"/>
  <c r="J4178" i="1"/>
  <c r="N4167" i="1"/>
  <c r="J4259" i="1"/>
  <c r="Q4427" i="1"/>
  <c r="N4508" i="1"/>
  <c r="Q4589" i="1"/>
  <c r="Q4859" i="1"/>
  <c r="N5083" i="1"/>
  <c r="M3125" i="1"/>
  <c r="Q3277" i="1"/>
  <c r="Q3293" i="1" s="1"/>
  <c r="M3341" i="1"/>
  <c r="N3358" i="1"/>
  <c r="N3374" i="1" s="1"/>
  <c r="N3414" i="1"/>
  <c r="N3428" i="1" s="1"/>
  <c r="Q3436" i="1"/>
  <c r="Q3449" i="1" s="1"/>
  <c r="Q3493" i="1"/>
  <c r="Q3509" i="1" s="1"/>
  <c r="N3574" i="1"/>
  <c r="N3590" i="1" s="1"/>
  <c r="N3630" i="1"/>
  <c r="Q3652" i="1"/>
  <c r="Q3709" i="1"/>
  <c r="Q3725" i="1" s="1"/>
  <c r="M3773" i="1"/>
  <c r="M3779" i="1"/>
  <c r="N3790" i="1"/>
  <c r="N3806" i="1" s="1"/>
  <c r="N3846" i="1"/>
  <c r="N3860" i="1" s="1"/>
  <c r="Q3868" i="1"/>
  <c r="Q3925" i="1"/>
  <c r="Q3941" i="1" s="1"/>
  <c r="M3989" i="1"/>
  <c r="I4043" i="1"/>
  <c r="N4076" i="1"/>
  <c r="I4103" i="1"/>
  <c r="Q4090" i="1"/>
  <c r="Q4103" i="1" s="1"/>
  <c r="J4130" i="1"/>
  <c r="N4114" i="1"/>
  <c r="N4178" i="1"/>
  <c r="J4211" i="1"/>
  <c r="N4238" i="1"/>
  <c r="J4481" i="1"/>
  <c r="J4583" i="1"/>
  <c r="J4643" i="1"/>
  <c r="Q4913" i="1"/>
  <c r="Q5544" i="1"/>
  <c r="P3179" i="1"/>
  <c r="J3266" i="1"/>
  <c r="J3328" i="1"/>
  <c r="J3341" i="1" s="1"/>
  <c r="P3611" i="1"/>
  <c r="F3995" i="1"/>
  <c r="F4097" i="1"/>
  <c r="J4084" i="1"/>
  <c r="M4103" i="1"/>
  <c r="M4130" i="1"/>
  <c r="P4151" i="1"/>
  <c r="Q4178" i="1"/>
  <c r="N4184" i="1"/>
  <c r="N3088" i="1"/>
  <c r="N3104" i="1" s="1"/>
  <c r="Q3223" i="1"/>
  <c r="Q3239" i="1" s="1"/>
  <c r="Q3439" i="1"/>
  <c r="Q3455" i="1" s="1"/>
  <c r="N3520" i="1"/>
  <c r="N3536" i="1" s="1"/>
  <c r="Q3655" i="1"/>
  <c r="Q3671" i="1" s="1"/>
  <c r="Q3871" i="1"/>
  <c r="Q3887" i="1" s="1"/>
  <c r="M3935" i="1"/>
  <c r="I3995" i="1"/>
  <c r="Q4041" i="1"/>
  <c r="J4070" i="1"/>
  <c r="I4097" i="1"/>
  <c r="P4103" i="1"/>
  <c r="Q4100" i="1"/>
  <c r="N4111" i="1"/>
  <c r="N4124" i="1" s="1"/>
  <c r="J4124" i="1"/>
  <c r="Q4130" i="1"/>
  <c r="Q4151" i="1"/>
  <c r="N4232" i="1"/>
  <c r="Q4259" i="1"/>
  <c r="J4373" i="1"/>
  <c r="Q4745" i="1"/>
  <c r="Q4853" i="1"/>
  <c r="F3287" i="1"/>
  <c r="F3293" i="1"/>
  <c r="F3503" i="1"/>
  <c r="F3509" i="1"/>
  <c r="P3557" i="1"/>
  <c r="P3563" i="1"/>
  <c r="F3719" i="1"/>
  <c r="F3725" i="1"/>
  <c r="F3935" i="1"/>
  <c r="F3941" i="1"/>
  <c r="J3995" i="1"/>
  <c r="M4124" i="1"/>
  <c r="Q4313" i="1"/>
  <c r="Q4319" i="1"/>
  <c r="Q4643" i="1"/>
  <c r="N4934" i="1"/>
  <c r="J3260" i="1"/>
  <c r="N3466" i="1"/>
  <c r="N3482" i="1" s="1"/>
  <c r="J3476" i="1"/>
  <c r="N3682" i="1"/>
  <c r="N3698" i="1" s="1"/>
  <c r="J3692" i="1"/>
  <c r="J3908" i="1"/>
  <c r="M3995" i="1"/>
  <c r="N4022" i="1"/>
  <c r="M4049" i="1"/>
  <c r="Q4033" i="1"/>
  <c r="Q4070" i="1"/>
  <c r="P4097" i="1"/>
  <c r="J4157" i="1"/>
  <c r="N4292" i="1"/>
  <c r="Q4373" i="1"/>
  <c r="J4427" i="1"/>
  <c r="N4454" i="1"/>
  <c r="N4616" i="1"/>
  <c r="J3436" i="1"/>
  <c r="J3449" i="1" s="1"/>
  <c r="J3652" i="1"/>
  <c r="J3665" i="1" s="1"/>
  <c r="J3868" i="1"/>
  <c r="J3881" i="1" s="1"/>
  <c r="Q3992" i="1"/>
  <c r="Q4694" i="1" s="1"/>
  <c r="F4016" i="1"/>
  <c r="M4022" i="1"/>
  <c r="M4043" i="1"/>
  <c r="P4049" i="1"/>
  <c r="F4076" i="1"/>
  <c r="Q4086" i="1"/>
  <c r="Q4097" i="1" s="1"/>
  <c r="N4127" i="1"/>
  <c r="M4151" i="1"/>
  <c r="Q4139" i="1"/>
  <c r="F4178" i="1"/>
  <c r="J4265" i="1"/>
  <c r="J4367" i="1"/>
  <c r="N4400" i="1"/>
  <c r="Q4475" i="1"/>
  <c r="J4589" i="1"/>
  <c r="J4292" i="1"/>
  <c r="F4367" i="1"/>
  <c r="F4373" i="1"/>
  <c r="J4508" i="1"/>
  <c r="F4583" i="1"/>
  <c r="F4589" i="1"/>
  <c r="I4745" i="1"/>
  <c r="Q4772" i="1"/>
  <c r="M4799" i="1"/>
  <c r="M4805" i="1"/>
  <c r="N4867" i="1"/>
  <c r="N4880" i="1" s="1"/>
  <c r="M4880" i="1"/>
  <c r="J4988" i="1"/>
  <c r="M5042" i="1"/>
  <c r="N5029" i="1"/>
  <c r="N5042" i="1" s="1"/>
  <c r="P5114" i="1"/>
  <c r="Q5114" i="1" s="1"/>
  <c r="N5129" i="1"/>
  <c r="J5330" i="1"/>
  <c r="Q5389" i="1"/>
  <c r="F5420" i="1"/>
  <c r="N5417" i="1"/>
  <c r="J5453" i="1"/>
  <c r="J5444" i="1"/>
  <c r="M5474" i="1"/>
  <c r="Q5480" i="1"/>
  <c r="N5570" i="1"/>
  <c r="J5582" i="1"/>
  <c r="F5696" i="1"/>
  <c r="F5690" i="1"/>
  <c r="M4097" i="1"/>
  <c r="Q4143" i="1"/>
  <c r="Q4157" i="1" s="1"/>
  <c r="Q4192" i="1"/>
  <c r="Q4205" i="1" s="1"/>
  <c r="Q4249" i="1"/>
  <c r="Q4265" i="1" s="1"/>
  <c r="M4313" i="1"/>
  <c r="N4330" i="1"/>
  <c r="N4346" i="1" s="1"/>
  <c r="J4340" i="1"/>
  <c r="Q4355" i="1"/>
  <c r="Q4367" i="1" s="1"/>
  <c r="Q4359" i="1"/>
  <c r="Q4408" i="1"/>
  <c r="Q4421" i="1" s="1"/>
  <c r="Q4465" i="1"/>
  <c r="Q4481" i="1" s="1"/>
  <c r="N4490" i="1"/>
  <c r="N4652" i="1" s="1"/>
  <c r="M4529" i="1"/>
  <c r="N4546" i="1"/>
  <c r="N4562" i="1" s="1"/>
  <c r="J4556" i="1"/>
  <c r="Q4571" i="1"/>
  <c r="Q4583" i="1" s="1"/>
  <c r="Q4575" i="1"/>
  <c r="N4602" i="1"/>
  <c r="Q4624" i="1"/>
  <c r="Q4637" i="1" s="1"/>
  <c r="M4724" i="1"/>
  <c r="N4709" i="1"/>
  <c r="J4832" i="1"/>
  <c r="J4859" i="1"/>
  <c r="M4853" i="1"/>
  <c r="M4886" i="1"/>
  <c r="Q4961" i="1"/>
  <c r="I4967" i="1"/>
  <c r="I5075" i="1"/>
  <c r="F5096" i="1"/>
  <c r="J5087" i="1"/>
  <c r="N5087" i="1" s="1"/>
  <c r="P5102" i="1"/>
  <c r="F5183" i="1"/>
  <c r="J5399" i="1"/>
  <c r="I5544" i="1"/>
  <c r="I6354" i="1" s="1"/>
  <c r="N5636" i="1"/>
  <c r="Q6141" i="1"/>
  <c r="M6149" i="1"/>
  <c r="M6155" i="1"/>
  <c r="J4022" i="1"/>
  <c r="J4238" i="1"/>
  <c r="J4300" i="1"/>
  <c r="N4383" i="1"/>
  <c r="N4394" i="1" s="1"/>
  <c r="J4454" i="1"/>
  <c r="J4463" i="1"/>
  <c r="J4475" i="1" s="1"/>
  <c r="J4516" i="1"/>
  <c r="N4599" i="1"/>
  <c r="N4610" i="1" s="1"/>
  <c r="P4686" i="1"/>
  <c r="I4799" i="1"/>
  <c r="J4786" i="1"/>
  <c r="J4793" i="1"/>
  <c r="J4856" i="1"/>
  <c r="M4859" i="1"/>
  <c r="J4895" i="1"/>
  <c r="I4913" i="1"/>
  <c r="N4983" i="1"/>
  <c r="N4994" i="1" s="1"/>
  <c r="J5005" i="1"/>
  <c r="F5102" i="1"/>
  <c r="N5123" i="1"/>
  <c r="J5114" i="1"/>
  <c r="Q5115" i="1"/>
  <c r="F5522" i="1"/>
  <c r="F6332" i="1" s="1"/>
  <c r="N5147" i="1"/>
  <c r="J5525" i="1"/>
  <c r="J6335" i="1" s="1"/>
  <c r="N5153" i="1"/>
  <c r="F5156" i="1"/>
  <c r="Q5543" i="1"/>
  <c r="Q6353" i="1" s="1"/>
  <c r="M5210" i="1"/>
  <c r="M5534" i="1" s="1"/>
  <c r="Q5264" i="1"/>
  <c r="I5399" i="1"/>
  <c r="F5426" i="1"/>
  <c r="J5507" i="1"/>
  <c r="N5588" i="1"/>
  <c r="Q4195" i="1"/>
  <c r="Q4211" i="1" s="1"/>
  <c r="M4475" i="1"/>
  <c r="N4691" i="1"/>
  <c r="J4718" i="1"/>
  <c r="F4724" i="1"/>
  <c r="M4745" i="1"/>
  <c r="J4772" i="1"/>
  <c r="Q4799" i="1"/>
  <c r="Q4805" i="1"/>
  <c r="F4826" i="1"/>
  <c r="N4816" i="1"/>
  <c r="N4832" i="1" s="1"/>
  <c r="Q4934" i="1"/>
  <c r="M4940" i="1"/>
  <c r="N4925" i="1"/>
  <c r="J4967" i="1"/>
  <c r="M4967" i="1"/>
  <c r="F4994" i="1"/>
  <c r="Q4994" i="1"/>
  <c r="I5021" i="1"/>
  <c r="M5015" i="1"/>
  <c r="M5021" i="1"/>
  <c r="N5088" i="1"/>
  <c r="H5096" i="1"/>
  <c r="N5098" i="1"/>
  <c r="J5520" i="1"/>
  <c r="J6330" i="1" s="1"/>
  <c r="N5142" i="1"/>
  <c r="M5547" i="1"/>
  <c r="M6357" i="1" s="1"/>
  <c r="F5552" i="1"/>
  <c r="F6362" i="1" s="1"/>
  <c r="J5174" i="1"/>
  <c r="J5552" i="1" s="1"/>
  <c r="J6362" i="1" s="1"/>
  <c r="Q5179" i="1"/>
  <c r="Q5557" i="1" s="1"/>
  <c r="J5181" i="1"/>
  <c r="J5559" i="1" s="1"/>
  <c r="J6369" i="1" s="1"/>
  <c r="Q5258" i="1"/>
  <c r="J5264" i="1"/>
  <c r="N5249" i="1"/>
  <c r="I5291" i="1"/>
  <c r="I5447" i="1"/>
  <c r="J6030" i="1"/>
  <c r="I6041" i="1"/>
  <c r="F4049" i="1"/>
  <c r="N4057" i="1"/>
  <c r="N4070" i="1" s="1"/>
  <c r="J4087" i="1"/>
  <c r="J4103" i="1" s="1"/>
  <c r="F4265" i="1"/>
  <c r="N4273" i="1"/>
  <c r="N4286" i="1" s="1"/>
  <c r="F4292" i="1"/>
  <c r="J4303" i="1"/>
  <c r="J4319" i="1" s="1"/>
  <c r="F4481" i="1"/>
  <c r="N4489" i="1"/>
  <c r="F4508" i="1"/>
  <c r="J4519" i="1"/>
  <c r="J4535" i="1" s="1"/>
  <c r="M4718" i="1"/>
  <c r="N4708" i="1"/>
  <c r="N4724" i="1" s="1"/>
  <c r="J4724" i="1"/>
  <c r="M4751" i="1"/>
  <c r="N4767" i="1"/>
  <c r="N4778" i="1" s="1"/>
  <c r="Q4832" i="1"/>
  <c r="J4913" i="1"/>
  <c r="M4961" i="1"/>
  <c r="J4994" i="1"/>
  <c r="J5048" i="1"/>
  <c r="J5066" i="1"/>
  <c r="J5075" i="1" s="1"/>
  <c r="J5072" i="1"/>
  <c r="M5088" i="1"/>
  <c r="M5098" i="1"/>
  <c r="J5115" i="1"/>
  <c r="J5116" i="1"/>
  <c r="Q5116" i="1"/>
  <c r="E5129" i="1"/>
  <c r="M5518" i="1"/>
  <c r="M6328" i="1" s="1"/>
  <c r="N5140" i="1"/>
  <c r="M5522" i="1"/>
  <c r="M6332" i="1" s="1"/>
  <c r="M5177" i="1"/>
  <c r="J5204" i="1"/>
  <c r="J5273" i="1"/>
  <c r="Q5318" i="1"/>
  <c r="F5399" i="1"/>
  <c r="M5426" i="1"/>
  <c r="P5447" i="1"/>
  <c r="M5507" i="1"/>
  <c r="E5528" i="1"/>
  <c r="E6338" i="1" s="1"/>
  <c r="O6352" i="1"/>
  <c r="O5555" i="1"/>
  <c r="O6365" i="1" s="1"/>
  <c r="N6016" i="1"/>
  <c r="M6020" i="1"/>
  <c r="J4016" i="1"/>
  <c r="J4232" i="1"/>
  <c r="J4448" i="1"/>
  <c r="P4678" i="1"/>
  <c r="N4706" i="1"/>
  <c r="N4718" i="1" s="1"/>
  <c r="F4778" i="1"/>
  <c r="J4797" i="1"/>
  <c r="J4805" i="1" s="1"/>
  <c r="J4803" i="1"/>
  <c r="M4826" i="1"/>
  <c r="N4813" i="1"/>
  <c r="N4826" i="1" s="1"/>
  <c r="N4815" i="1"/>
  <c r="F4832" i="1"/>
  <c r="J4826" i="1"/>
  <c r="N4886" i="1"/>
  <c r="M4913" i="1"/>
  <c r="J4899" i="1"/>
  <c r="J4934" i="1"/>
  <c r="F4940" i="1"/>
  <c r="I5015" i="1"/>
  <c r="J5002" i="1"/>
  <c r="J5009" i="1"/>
  <c r="M5075" i="1"/>
  <c r="Q5059" i="1"/>
  <c r="Q5075" i="1" s="1"/>
  <c r="Q5090" i="1"/>
  <c r="P5096" i="1"/>
  <c r="Q5100" i="1"/>
  <c r="E5123" i="1"/>
  <c r="F5150" i="1"/>
  <c r="F5515" i="1"/>
  <c r="Q5534" i="1"/>
  <c r="Q5520" i="1"/>
  <c r="M6352" i="1"/>
  <c r="M5544" i="1"/>
  <c r="Q5169" i="1"/>
  <c r="J5171" i="1"/>
  <c r="J5549" i="1" s="1"/>
  <c r="J6359" i="1" s="1"/>
  <c r="Q5553" i="1"/>
  <c r="Q6363" i="1" s="1"/>
  <c r="I5285" i="1"/>
  <c r="I5543" i="1"/>
  <c r="I6353" i="1" s="1"/>
  <c r="J5339" i="1"/>
  <c r="F5393" i="1"/>
  <c r="K5528" i="1"/>
  <c r="I5547" i="1"/>
  <c r="I6357" i="1" s="1"/>
  <c r="M5615" i="1"/>
  <c r="Q5599" i="1"/>
  <c r="Q5615" i="1" s="1"/>
  <c r="J4192" i="1"/>
  <c r="J4205" i="1" s="1"/>
  <c r="J4408" i="1"/>
  <c r="J4421" i="1" s="1"/>
  <c r="J4624" i="1"/>
  <c r="J4637" i="1" s="1"/>
  <c r="P4684" i="1"/>
  <c r="J4736" i="1"/>
  <c r="J4751" i="1" s="1"/>
  <c r="J4778" i="1"/>
  <c r="Q4826" i="1"/>
  <c r="M4832" i="1"/>
  <c r="J4846" i="1"/>
  <c r="I4853" i="1"/>
  <c r="M4934" i="1"/>
  <c r="N4924" i="1"/>
  <c r="N4940" i="1" s="1"/>
  <c r="J4940" i="1"/>
  <c r="I4961" i="1"/>
  <c r="F4988" i="1"/>
  <c r="Q4988" i="1"/>
  <c r="Q5015" i="1"/>
  <c r="Q5021" i="1"/>
  <c r="F5042" i="1"/>
  <c r="N5048" i="1"/>
  <c r="N5044" i="1"/>
  <c r="M5069" i="1"/>
  <c r="M5096" i="1"/>
  <c r="J5100" i="1"/>
  <c r="N5100" i="1" s="1"/>
  <c r="J5111" i="1"/>
  <c r="Q5118" i="1"/>
  <c r="D5123" i="1"/>
  <c r="N5526" i="1"/>
  <c r="P5177" i="1"/>
  <c r="P5542" i="1"/>
  <c r="I5546" i="1"/>
  <c r="J5168" i="1"/>
  <c r="F5516" i="1"/>
  <c r="F6326" i="1" s="1"/>
  <c r="N5201" i="1"/>
  <c r="I5237" i="1"/>
  <c r="J5221" i="1"/>
  <c r="J5237" i="1" s="1"/>
  <c r="Q5235" i="1"/>
  <c r="M5559" i="1"/>
  <c r="M6369" i="1" s="1"/>
  <c r="M5258" i="1"/>
  <c r="N5302" i="1"/>
  <c r="J5318" i="1"/>
  <c r="J5366" i="1"/>
  <c r="N5464" i="1"/>
  <c r="N5480" i="1" s="1"/>
  <c r="J5480" i="1"/>
  <c r="Q5498" i="1"/>
  <c r="Q5552" i="1" s="1"/>
  <c r="Q6362" i="1" s="1"/>
  <c r="J5532" i="1"/>
  <c r="J6342" i="1" s="1"/>
  <c r="E6352" i="1"/>
  <c r="E6406" i="1" s="1"/>
  <c r="E5555" i="1"/>
  <c r="E6365" i="1" s="1"/>
  <c r="Q4907" i="1"/>
  <c r="Q4967" i="1"/>
  <c r="N4988" i="1"/>
  <c r="M5102" i="1"/>
  <c r="M5150" i="1"/>
  <c r="M5515" i="1"/>
  <c r="N5524" i="1"/>
  <c r="L6344" i="1"/>
  <c r="M5237" i="1"/>
  <c r="Q5221" i="1"/>
  <c r="I5558" i="1"/>
  <c r="I6368" i="1" s="1"/>
  <c r="J5234" i="1"/>
  <c r="F6352" i="1"/>
  <c r="M5516" i="1"/>
  <c r="M6326" i="1" s="1"/>
  <c r="N5300" i="1"/>
  <c r="Q5331" i="1"/>
  <c r="Q5339" i="1" s="1"/>
  <c r="M5345" i="1"/>
  <c r="M5366" i="1"/>
  <c r="N5353" i="1"/>
  <c r="G6352" i="1"/>
  <c r="G5555" i="1"/>
  <c r="G6365" i="1" s="1"/>
  <c r="F4799" i="1"/>
  <c r="F4805" i="1"/>
  <c r="F5015" i="1"/>
  <c r="F5021" i="1"/>
  <c r="D5129" i="1"/>
  <c r="J5528" i="1"/>
  <c r="Q5516" i="1"/>
  <c r="Q5523" i="1"/>
  <c r="Q6333" i="1" s="1"/>
  <c r="M5525" i="1"/>
  <c r="M6335" i="1" s="1"/>
  <c r="M5531" i="1"/>
  <c r="M6341" i="1" s="1"/>
  <c r="F5543" i="1"/>
  <c r="F6353" i="1" s="1"/>
  <c r="P5544" i="1"/>
  <c r="P6354" i="1" s="1"/>
  <c r="Q5172" i="1"/>
  <c r="Q5550" i="1" s="1"/>
  <c r="P5553" i="1"/>
  <c r="P6363" i="1" s="1"/>
  <c r="I5559" i="1"/>
  <c r="I6369" i="1" s="1"/>
  <c r="F5204" i="1"/>
  <c r="J5210" i="1"/>
  <c r="M5231" i="1"/>
  <c r="N5254" i="1"/>
  <c r="M5318" i="1"/>
  <c r="N5315" i="1"/>
  <c r="Q5384" i="1"/>
  <c r="M5453" i="1"/>
  <c r="Q5437" i="1"/>
  <c r="Q5453" i="1" s="1"/>
  <c r="Q5445" i="1"/>
  <c r="M5480" i="1"/>
  <c r="J5526" i="1"/>
  <c r="J6336" i="1" s="1"/>
  <c r="F5550" i="1"/>
  <c r="F6360" i="1" s="1"/>
  <c r="M5582" i="1"/>
  <c r="M5588" i="1"/>
  <c r="N5750" i="1"/>
  <c r="J5829" i="1"/>
  <c r="Q5876" i="1"/>
  <c r="J5960" i="1"/>
  <c r="N6008" i="1"/>
  <c r="J6014" i="1"/>
  <c r="J6087" i="1"/>
  <c r="I6101" i="1"/>
  <c r="I6095" i="1"/>
  <c r="I6149" i="1"/>
  <c r="J6136" i="1"/>
  <c r="J6149" i="1" s="1"/>
  <c r="F5879" i="1"/>
  <c r="J5866" i="1"/>
  <c r="M5960" i="1"/>
  <c r="N5947" i="1"/>
  <c r="N5960" i="1" s="1"/>
  <c r="Q6101" i="1"/>
  <c r="N6223" i="1"/>
  <c r="J4732" i="1"/>
  <c r="J4745" i="1" s="1"/>
  <c r="F4751" i="1"/>
  <c r="J4842" i="1"/>
  <c r="J4853" i="1" s="1"/>
  <c r="J4948" i="1"/>
  <c r="J4961" i="1" s="1"/>
  <c r="F4967" i="1"/>
  <c r="J5058" i="1"/>
  <c r="J5069" i="1" s="1"/>
  <c r="Q5086" i="1"/>
  <c r="Q5102" i="1" s="1"/>
  <c r="K5096" i="1"/>
  <c r="M5110" i="1"/>
  <c r="F5113" i="1"/>
  <c r="M5113" i="1"/>
  <c r="M5129" i="1" s="1"/>
  <c r="M5121" i="1"/>
  <c r="Q5121" i="1" s="1"/>
  <c r="N5137" i="1"/>
  <c r="J5524" i="1"/>
  <c r="J6334" i="1" s="1"/>
  <c r="F5526" i="1"/>
  <c r="F6336" i="1" s="1"/>
  <c r="P5534" i="1"/>
  <c r="P6344" i="1" s="1"/>
  <c r="M5543" i="1"/>
  <c r="M6353" i="1" s="1"/>
  <c r="F5548" i="1"/>
  <c r="F6358" i="1" s="1"/>
  <c r="J5170" i="1"/>
  <c r="J5548" i="1" s="1"/>
  <c r="J6358" i="1" s="1"/>
  <c r="F5551" i="1"/>
  <c r="F6361" i="1" s="1"/>
  <c r="P5552" i="1"/>
  <c r="P6362" i="1" s="1"/>
  <c r="F5558" i="1"/>
  <c r="F6368" i="1" s="1"/>
  <c r="J5180" i="1"/>
  <c r="J5558" i="1" s="1"/>
  <c r="N5198" i="1"/>
  <c r="N5210" i="1" s="1"/>
  <c r="Q5218" i="1"/>
  <c r="M5264" i="1"/>
  <c r="N5299" i="1"/>
  <c r="J5312" i="1"/>
  <c r="I5393" i="1"/>
  <c r="Q5434" i="1"/>
  <c r="Q5447" i="1" s="1"/>
  <c r="F5480" i="1"/>
  <c r="M5519" i="1"/>
  <c r="M6329" i="1" s="1"/>
  <c r="J5522" i="1"/>
  <c r="J6332" i="1" s="1"/>
  <c r="L5528" i="1"/>
  <c r="F5545" i="1"/>
  <c r="F6355" i="1" s="1"/>
  <c r="F5582" i="1"/>
  <c r="M5723" i="1"/>
  <c r="Q5710" i="1"/>
  <c r="J5868" i="1"/>
  <c r="Q5869" i="1"/>
  <c r="N6001" i="1"/>
  <c r="I6209" i="1"/>
  <c r="J6193" i="1"/>
  <c r="J6209" i="1" s="1"/>
  <c r="N6228" i="1"/>
  <c r="J5086" i="1"/>
  <c r="L5102" i="1"/>
  <c r="P5129" i="1"/>
  <c r="Q5515" i="1"/>
  <c r="M5517" i="1"/>
  <c r="M6327" i="1" s="1"/>
  <c r="J5519" i="1"/>
  <c r="J5530" i="1"/>
  <c r="J6340" i="1" s="1"/>
  <c r="N5152" i="1"/>
  <c r="N5530" i="1" s="1"/>
  <c r="I5545" i="1"/>
  <c r="I6355" i="1" s="1"/>
  <c r="I5183" i="1"/>
  <c r="I5561" i="1" s="1"/>
  <c r="Q5546" i="1"/>
  <c r="Q6356" i="1" s="1"/>
  <c r="P5549" i="1"/>
  <c r="P6359" i="1" s="1"/>
  <c r="P5559" i="1"/>
  <c r="P6369" i="1" s="1"/>
  <c r="L5561" i="1"/>
  <c r="Q5210" i="1"/>
  <c r="J5258" i="1"/>
  <c r="N5246" i="1"/>
  <c r="N5516" i="1" s="1"/>
  <c r="N6326" i="1" s="1"/>
  <c r="F5264" i="1"/>
  <c r="F5285" i="1"/>
  <c r="J5272" i="1"/>
  <c r="M5312" i="1"/>
  <c r="J5345" i="1"/>
  <c r="J5393" i="1"/>
  <c r="Q5399" i="1"/>
  <c r="F5501" i="1"/>
  <c r="J5488" i="1"/>
  <c r="J5501" i="1" s="1"/>
  <c r="I5507" i="1"/>
  <c r="P5543" i="1"/>
  <c r="P6353" i="1" s="1"/>
  <c r="J5707" i="1"/>
  <c r="F5723" i="1"/>
  <c r="F5717" i="1"/>
  <c r="J5777" i="1"/>
  <c r="Q5925" i="1"/>
  <c r="M5939" i="1"/>
  <c r="J6020" i="1"/>
  <c r="I6047" i="1"/>
  <c r="Q6095" i="1"/>
  <c r="J6221" i="1"/>
  <c r="H6236" i="1"/>
  <c r="H6344" i="1" s="1"/>
  <c r="H6263" i="1"/>
  <c r="H6371" i="1" s="1"/>
  <c r="L6327" i="1"/>
  <c r="L6381" i="1" s="1"/>
  <c r="J4894" i="1"/>
  <c r="J4907" i="1" s="1"/>
  <c r="G5123" i="1"/>
  <c r="O5123" i="1"/>
  <c r="G5129" i="1"/>
  <c r="O5129" i="1"/>
  <c r="M6331" i="1"/>
  <c r="J5150" i="1"/>
  <c r="N5532" i="1"/>
  <c r="N6342" i="1" s="1"/>
  <c r="I5542" i="1"/>
  <c r="I5177" i="1"/>
  <c r="J5167" i="1"/>
  <c r="M5551" i="1"/>
  <c r="M6361" i="1" s="1"/>
  <c r="M5558" i="1"/>
  <c r="M6368" i="1" s="1"/>
  <c r="M5183" i="1"/>
  <c r="Q5204" i="1"/>
  <c r="F5210" i="1"/>
  <c r="J5281" i="1"/>
  <c r="J5291" i="1" s="1"/>
  <c r="I5339" i="1"/>
  <c r="F5339" i="1"/>
  <c r="J5372" i="1"/>
  <c r="Q5393" i="1"/>
  <c r="M5393" i="1"/>
  <c r="Q5426" i="1"/>
  <c r="I5501" i="1"/>
  <c r="F5546" i="1"/>
  <c r="F6356" i="1" s="1"/>
  <c r="F5663" i="1"/>
  <c r="J5650" i="1"/>
  <c r="J5663" i="1" s="1"/>
  <c r="Q5663" i="1"/>
  <c r="M5669" i="1"/>
  <c r="Q5653" i="1"/>
  <c r="Q5669" i="1" s="1"/>
  <c r="Q5705" i="1"/>
  <c r="M5717" i="1"/>
  <c r="I5723" i="1"/>
  <c r="P5879" i="1"/>
  <c r="I5987" i="1"/>
  <c r="Q5993" i="1"/>
  <c r="L6236" i="1"/>
  <c r="N6257" i="1"/>
  <c r="N6365" i="1" s="1"/>
  <c r="H5123" i="1"/>
  <c r="P5110" i="1"/>
  <c r="F5112" i="1"/>
  <c r="H5129" i="1"/>
  <c r="P5117" i="1"/>
  <c r="Q5117" i="1" s="1"/>
  <c r="J5516" i="1"/>
  <c r="J6326" i="1" s="1"/>
  <c r="F5518" i="1"/>
  <c r="Q5519" i="1"/>
  <c r="Q6329" i="1" s="1"/>
  <c r="N5143" i="1"/>
  <c r="N5521" i="1" s="1"/>
  <c r="N6331" i="1" s="1"/>
  <c r="J5523" i="1"/>
  <c r="J6333" i="1" s="1"/>
  <c r="Q5524" i="1"/>
  <c r="Q6334" i="1" s="1"/>
  <c r="J5164" i="1"/>
  <c r="F5544" i="1"/>
  <c r="F6354" i="1" s="1"/>
  <c r="J5166" i="1"/>
  <c r="J5544" i="1" s="1"/>
  <c r="J6354" i="1" s="1"/>
  <c r="F5547" i="1"/>
  <c r="F6357" i="1" s="1"/>
  <c r="P5548" i="1"/>
  <c r="P6358" i="1" s="1"/>
  <c r="I5553" i="1"/>
  <c r="I6363" i="1" s="1"/>
  <c r="F5557" i="1"/>
  <c r="F6367" i="1" s="1"/>
  <c r="P5558" i="1"/>
  <c r="P6368" i="1" s="1"/>
  <c r="D5561" i="1"/>
  <c r="N5561" i="1"/>
  <c r="N5193" i="1"/>
  <c r="N5517" i="1" s="1"/>
  <c r="N6327" i="1" s="1"/>
  <c r="M5285" i="1"/>
  <c r="M5291" i="1"/>
  <c r="F5345" i="1"/>
  <c r="F5366" i="1"/>
  <c r="N5358" i="1"/>
  <c r="N5372" i="1" s="1"/>
  <c r="F5453" i="1"/>
  <c r="Q5474" i="1"/>
  <c r="P5507" i="1"/>
  <c r="M5550" i="1"/>
  <c r="M6360" i="1" s="1"/>
  <c r="H5555" i="1"/>
  <c r="H6365" i="1" s="1"/>
  <c r="F5615" i="1"/>
  <c r="M5690" i="1"/>
  <c r="Q5758" i="1"/>
  <c r="Q5771" i="1" s="1"/>
  <c r="M5771" i="1"/>
  <c r="M5858" i="1"/>
  <c r="M6074" i="1"/>
  <c r="F6182" i="1"/>
  <c r="J6217" i="1"/>
  <c r="J6230" i="1" s="1"/>
  <c r="H6230" i="1"/>
  <c r="N6221" i="1"/>
  <c r="P6236" i="1"/>
  <c r="I5123" i="1"/>
  <c r="I5129" i="1"/>
  <c r="J5119" i="1"/>
  <c r="J5156" i="1"/>
  <c r="F5525" i="1"/>
  <c r="F6335" i="1" s="1"/>
  <c r="F5531" i="1"/>
  <c r="F6341" i="1" s="1"/>
  <c r="Q5164" i="1"/>
  <c r="P5545" i="1"/>
  <c r="J5553" i="1"/>
  <c r="J6363" i="1" s="1"/>
  <c r="E5561" i="1"/>
  <c r="E6371" i="1" s="1"/>
  <c r="O5561" i="1"/>
  <c r="F5231" i="1"/>
  <c r="F5237" i="1"/>
  <c r="Q5225" i="1"/>
  <c r="Q5549" i="1" s="1"/>
  <c r="Q6359" i="1" s="1"/>
  <c r="N5264" i="1"/>
  <c r="P5285" i="1"/>
  <c r="P5291" i="1"/>
  <c r="P5561" i="1" s="1"/>
  <c r="Q5278" i="1"/>
  <c r="Q5548" i="1" s="1"/>
  <c r="Q5288" i="1"/>
  <c r="Q5558" i="1" s="1"/>
  <c r="Q6368" i="1" s="1"/>
  <c r="F5318" i="1"/>
  <c r="P5345" i="1"/>
  <c r="Q5335" i="1"/>
  <c r="Q5551" i="1" s="1"/>
  <c r="Q6361" i="1" s="1"/>
  <c r="M5399" i="1"/>
  <c r="Q5420" i="1"/>
  <c r="J5426" i="1"/>
  <c r="N5411" i="1"/>
  <c r="N5426" i="1" s="1"/>
  <c r="J5420" i="1"/>
  <c r="F5447" i="1"/>
  <c r="P5501" i="1"/>
  <c r="Q5507" i="1"/>
  <c r="M5501" i="1"/>
  <c r="O5528" i="1"/>
  <c r="O6338" i="1" s="1"/>
  <c r="D5528" i="1"/>
  <c r="F5588" i="1"/>
  <c r="N5577" i="1"/>
  <c r="N5582" i="1" s="1"/>
  <c r="I5615" i="1"/>
  <c r="N5626" i="1"/>
  <c r="J5642" i="1"/>
  <c r="F5750" i="1"/>
  <c r="J5798" i="1"/>
  <c r="F5831" i="1"/>
  <c r="N5848" i="1"/>
  <c r="Q5882" i="1"/>
  <c r="N5896" i="1"/>
  <c r="N5912" i="1" s="1"/>
  <c r="J5912" i="1"/>
  <c r="J5978" i="1"/>
  <c r="Q6244" i="1"/>
  <c r="J5607" i="1"/>
  <c r="J5611" i="1"/>
  <c r="F5642" i="1"/>
  <c r="N5633" i="1"/>
  <c r="J5669" i="1"/>
  <c r="J5705" i="1"/>
  <c r="Q5713" i="1"/>
  <c r="Q5719" i="1"/>
  <c r="M5744" i="1"/>
  <c r="Q5750" i="1"/>
  <c r="I5771" i="1"/>
  <c r="Q5777" i="1"/>
  <c r="F5804" i="1"/>
  <c r="M5798" i="1"/>
  <c r="J5823" i="1"/>
  <c r="N5854" i="1"/>
  <c r="I5939" i="1"/>
  <c r="J5925" i="1"/>
  <c r="J5939" i="1" s="1"/>
  <c r="F5960" i="1"/>
  <c r="N5966" i="1"/>
  <c r="Q5987" i="1"/>
  <c r="N6074" i="1"/>
  <c r="N6112" i="1"/>
  <c r="N6128" i="1" s="1"/>
  <c r="J6128" i="1"/>
  <c r="J6182" i="1"/>
  <c r="M6203" i="1"/>
  <c r="M6209" i="1"/>
  <c r="Q6222" i="1"/>
  <c r="Q6236" i="1" s="1"/>
  <c r="N6226" i="1"/>
  <c r="F6257" i="1"/>
  <c r="M6246" i="1"/>
  <c r="I6248" i="1"/>
  <c r="J6248" i="1" s="1"/>
  <c r="J6260" i="1"/>
  <c r="Q6149" i="1"/>
  <c r="Q6155" i="1"/>
  <c r="N6182" i="1"/>
  <c r="I6203" i="1"/>
  <c r="Q6209" i="1"/>
  <c r="L6230" i="1"/>
  <c r="D6236" i="1"/>
  <c r="D6344" i="1" s="1"/>
  <c r="Q6246" i="1"/>
  <c r="L6263" i="1"/>
  <c r="Q5183" i="1"/>
  <c r="F5507" i="1"/>
  <c r="G5528" i="1"/>
  <c r="G6338" i="1" s="1"/>
  <c r="M5609" i="1"/>
  <c r="P5615" i="1"/>
  <c r="P5669" i="1"/>
  <c r="N5680" i="1"/>
  <c r="N5696" i="1" s="1"/>
  <c r="J5696" i="1"/>
  <c r="M5852" i="1"/>
  <c r="M5912" i="1"/>
  <c r="I5933" i="1"/>
  <c r="J5920" i="1"/>
  <c r="Q5939" i="1"/>
  <c r="Q6203" i="1"/>
  <c r="D6230" i="1"/>
  <c r="N6227" i="1"/>
  <c r="N6232" i="1"/>
  <c r="N6263" i="1"/>
  <c r="F5291" i="1"/>
  <c r="J5474" i="1"/>
  <c r="H6325" i="1"/>
  <c r="H6329" i="1"/>
  <c r="H6383" i="1" s="1"/>
  <c r="P6329" i="1"/>
  <c r="P6383" i="1" s="1"/>
  <c r="D6331" i="1"/>
  <c r="L6331" i="1"/>
  <c r="L6385" i="1" s="1"/>
  <c r="P6333" i="1"/>
  <c r="P6387" i="1" s="1"/>
  <c r="H5528" i="1"/>
  <c r="H6338" i="1" s="1"/>
  <c r="P5528" i="1"/>
  <c r="P6338" i="1" s="1"/>
  <c r="D6341" i="1"/>
  <c r="D6353" i="1"/>
  <c r="D6407" i="1" s="1"/>
  <c r="N6354" i="1"/>
  <c r="P5609" i="1"/>
  <c r="M5696" i="1"/>
  <c r="I5717" i="1"/>
  <c r="P5723" i="1"/>
  <c r="N5798" i="1"/>
  <c r="M5831" i="1"/>
  <c r="Q5815" i="1"/>
  <c r="Q5831" i="1" s="1"/>
  <c r="Q5852" i="1"/>
  <c r="Q5933" i="1"/>
  <c r="F6014" i="1"/>
  <c r="F6020" i="1"/>
  <c r="M6047" i="1"/>
  <c r="Q6031" i="1"/>
  <c r="M6176" i="1"/>
  <c r="N6163" i="1"/>
  <c r="N6176" i="1" s="1"/>
  <c r="J6176" i="1"/>
  <c r="N6218" i="1"/>
  <c r="F6220" i="1"/>
  <c r="P6230" i="1"/>
  <c r="D6263" i="1"/>
  <c r="Q6259" i="1"/>
  <c r="Q5559" i="1"/>
  <c r="Q6369" i="1" s="1"/>
  <c r="K5561" i="1"/>
  <c r="I5528" i="1"/>
  <c r="I6338" i="1" s="1"/>
  <c r="K5555" i="1"/>
  <c r="J5588" i="1"/>
  <c r="N5578" i="1"/>
  <c r="Q5596" i="1"/>
  <c r="Q5609" i="1" s="1"/>
  <c r="M5636" i="1"/>
  <c r="N5625" i="1"/>
  <c r="P5663" i="1"/>
  <c r="J5704" i="1"/>
  <c r="J5717" i="1" s="1"/>
  <c r="Q5723" i="1"/>
  <c r="Q5709" i="1"/>
  <c r="J5750" i="1"/>
  <c r="F5777" i="1"/>
  <c r="J5766" i="1"/>
  <c r="Q5804" i="1"/>
  <c r="M5825" i="1"/>
  <c r="P5831" i="1"/>
  <c r="J5819" i="1"/>
  <c r="F5858" i="1"/>
  <c r="J5885" i="1"/>
  <c r="P5885" i="1"/>
  <c r="M5906" i="1"/>
  <c r="M5987" i="1"/>
  <c r="M5993" i="1"/>
  <c r="M6068" i="1"/>
  <c r="J6101" i="1"/>
  <c r="Q6176" i="1"/>
  <c r="J6236" i="1"/>
  <c r="P6247" i="1"/>
  <c r="Q6252" i="1"/>
  <c r="Q6253" i="1"/>
  <c r="Q6260" i="1"/>
  <c r="N5141" i="1"/>
  <c r="J5165" i="1"/>
  <c r="J5543" i="1" s="1"/>
  <c r="J6353" i="1" s="1"/>
  <c r="J5169" i="1"/>
  <c r="J5547" i="1" s="1"/>
  <c r="J6357" i="1" s="1"/>
  <c r="J5173" i="1"/>
  <c r="J5551" i="1" s="1"/>
  <c r="J6361" i="1" s="1"/>
  <c r="J5179" i="1"/>
  <c r="J5557" i="1" s="1"/>
  <c r="J6367" i="1" s="1"/>
  <c r="J5218" i="1"/>
  <c r="J5231" i="1" s="1"/>
  <c r="J5434" i="1"/>
  <c r="J5447" i="1" s="1"/>
  <c r="D5555" i="1"/>
  <c r="L5555" i="1"/>
  <c r="J5597" i="1"/>
  <c r="J5605" i="1"/>
  <c r="Q5636" i="1"/>
  <c r="Q5652" i="1"/>
  <c r="N5677" i="1"/>
  <c r="N5690" i="1" s="1"/>
  <c r="J5690" i="1"/>
  <c r="N5688" i="1"/>
  <c r="N5694" i="1"/>
  <c r="Q5717" i="1"/>
  <c r="J5713" i="1"/>
  <c r="J5719" i="1"/>
  <c r="F5744" i="1"/>
  <c r="N5736" i="1"/>
  <c r="N5744" i="1" s="1"/>
  <c r="I5777" i="1"/>
  <c r="Q5798" i="1"/>
  <c r="J5804" i="1"/>
  <c r="N5789" i="1"/>
  <c r="N5804" i="1" s="1"/>
  <c r="P5825" i="1"/>
  <c r="N5840" i="1"/>
  <c r="N5852" i="1" s="1"/>
  <c r="N5858" i="1"/>
  <c r="F5852" i="1"/>
  <c r="Q5872" i="1"/>
  <c r="N5897" i="1"/>
  <c r="J5921" i="1"/>
  <c r="M5933" i="1"/>
  <c r="J5966" i="1"/>
  <c r="I5993" i="1"/>
  <c r="J5977" i="1"/>
  <c r="M6041" i="1"/>
  <c r="J6039" i="1"/>
  <c r="Q6068" i="1"/>
  <c r="N6065" i="1"/>
  <c r="N6068" i="1" s="1"/>
  <c r="M6101" i="1"/>
  <c r="J6155" i="1"/>
  <c r="N6169" i="1"/>
  <c r="Q6218" i="1"/>
  <c r="Q6230" i="1" s="1"/>
  <c r="N6222" i="1"/>
  <c r="N6233" i="1"/>
  <c r="L6257" i="1"/>
  <c r="F6263" i="1"/>
  <c r="J6247" i="1"/>
  <c r="M6250" i="1"/>
  <c r="Q6250" i="1" s="1"/>
  <c r="I6252" i="1"/>
  <c r="J6252" i="1" s="1"/>
  <c r="J6360" i="1" s="1"/>
  <c r="Q6254" i="1"/>
  <c r="J5599" i="1"/>
  <c r="J5758" i="1"/>
  <c r="J5771" i="1" s="1"/>
  <c r="J5815" i="1"/>
  <c r="J5831" i="1" s="1"/>
  <c r="J5974" i="1"/>
  <c r="J6031" i="1"/>
  <c r="J6190" i="1"/>
  <c r="J6203" i="1" s="1"/>
  <c r="M6220" i="1"/>
  <c r="M6230" i="1" s="1"/>
  <c r="G6236" i="1"/>
  <c r="G6344" i="1" s="1"/>
  <c r="O6236" i="1"/>
  <c r="O6344" i="1" s="1"/>
  <c r="I6244" i="1"/>
  <c r="I6257" i="1" s="1"/>
  <c r="O6263" i="1"/>
  <c r="F5933" i="1"/>
  <c r="F5939" i="1"/>
  <c r="J6074" i="1"/>
  <c r="F6149" i="1"/>
  <c r="F6155" i="1"/>
  <c r="K6257" i="1"/>
  <c r="K6263" i="1"/>
  <c r="M5663" i="1"/>
  <c r="M5879" i="1"/>
  <c r="J5906" i="1"/>
  <c r="M6095" i="1"/>
  <c r="J6122" i="1"/>
  <c r="D6257" i="1"/>
  <c r="F5669" i="1"/>
  <c r="F5885" i="1"/>
  <c r="N6005" i="1"/>
  <c r="N6020" i="1" s="1"/>
  <c r="J6082" i="1"/>
  <c r="J6095" i="1" s="1"/>
  <c r="K6230" i="1"/>
  <c r="J5636" i="1"/>
  <c r="J5852" i="1"/>
  <c r="J6068" i="1"/>
  <c r="J5596" i="1"/>
  <c r="J5812" i="1"/>
  <c r="J5825" i="1" s="1"/>
  <c r="J6028" i="1"/>
  <c r="Q6358" i="1" l="1"/>
  <c r="P1727" i="1"/>
  <c r="P6317" i="1" s="1"/>
  <c r="O6398" i="1"/>
  <c r="F6271" i="1"/>
  <c r="F6379" i="1" s="1"/>
  <c r="P6352" i="1"/>
  <c r="P5555" i="1"/>
  <c r="I1721" i="1"/>
  <c r="I6311" i="1" s="1"/>
  <c r="I6419" i="1" s="1"/>
  <c r="F4664" i="1"/>
  <c r="K6425" i="1"/>
  <c r="M1725" i="1"/>
  <c r="M6315" i="1" s="1"/>
  <c r="M6423" i="1" s="1"/>
  <c r="Q267" i="1"/>
  <c r="J1708" i="1"/>
  <c r="H6271" i="1"/>
  <c r="H6379" i="1" s="1"/>
  <c r="H1694" i="1"/>
  <c r="H6284" i="1" s="1"/>
  <c r="H6392" i="1" s="1"/>
  <c r="D6279" i="1"/>
  <c r="D6387" i="1" s="1"/>
  <c r="F1689" i="1"/>
  <c r="F6279" i="1" s="1"/>
  <c r="F6387" i="1" s="1"/>
  <c r="I6274" i="1"/>
  <c r="I6382" i="1" s="1"/>
  <c r="I1700" i="1"/>
  <c r="I6290" i="1" s="1"/>
  <c r="I6398" i="1" s="1"/>
  <c r="J5609" i="1"/>
  <c r="J5615" i="1"/>
  <c r="K6371" i="1"/>
  <c r="N5642" i="1"/>
  <c r="J5112" i="1"/>
  <c r="F5123" i="1"/>
  <c r="J6368" i="1"/>
  <c r="F5129" i="1"/>
  <c r="J5113" i="1"/>
  <c r="J5129" i="1" s="1"/>
  <c r="Q6326" i="1"/>
  <c r="N6217" i="1"/>
  <c r="Q5345" i="1"/>
  <c r="F6325" i="1"/>
  <c r="F5528" i="1"/>
  <c r="Q6367" i="1"/>
  <c r="F5534" i="1"/>
  <c r="Q5096" i="1"/>
  <c r="N4556" i="1"/>
  <c r="N4340" i="1"/>
  <c r="Q3995" i="1"/>
  <c r="F4697" i="1"/>
  <c r="N2774" i="1"/>
  <c r="Q4685" i="1"/>
  <c r="P6315" i="1"/>
  <c r="P6423" i="1" s="1"/>
  <c r="F6300" i="1"/>
  <c r="F6408" i="1" s="1"/>
  <c r="Q1991" i="1"/>
  <c r="P4697" i="1"/>
  <c r="M6308" i="1"/>
  <c r="M6416" i="1" s="1"/>
  <c r="J1689" i="1"/>
  <c r="N2180" i="1"/>
  <c r="Q1511" i="1"/>
  <c r="N1916" i="1"/>
  <c r="O6311" i="1"/>
  <c r="O6419" i="1" s="1"/>
  <c r="M1715" i="1"/>
  <c r="M6305" i="1" s="1"/>
  <c r="M6413" i="1" s="1"/>
  <c r="Q257" i="1"/>
  <c r="Q1715" i="1" s="1"/>
  <c r="Q6305" i="1" s="1"/>
  <c r="Q6413" i="1" s="1"/>
  <c r="G6286" i="1"/>
  <c r="G6394" i="1" s="1"/>
  <c r="J1696" i="1"/>
  <c r="K6274" i="1"/>
  <c r="K6382" i="1" s="1"/>
  <c r="K1700" i="1"/>
  <c r="K6290" i="1" s="1"/>
  <c r="K6398" i="1" s="1"/>
  <c r="M1684" i="1"/>
  <c r="N4654" i="1"/>
  <c r="N1754" i="1"/>
  <c r="Q863" i="1"/>
  <c r="Q371" i="1"/>
  <c r="M6302" i="1"/>
  <c r="M6410" i="1" s="1"/>
  <c r="M6279" i="1"/>
  <c r="M6387" i="1" s="1"/>
  <c r="P6304" i="1"/>
  <c r="P6412" i="1" s="1"/>
  <c r="M1673" i="1"/>
  <c r="I6315" i="1"/>
  <c r="I6423" i="1" s="1"/>
  <c r="M1709" i="1"/>
  <c r="M6299" i="1" s="1"/>
  <c r="M6407" i="1" s="1"/>
  <c r="Q251" i="1"/>
  <c r="Q1709" i="1" s="1"/>
  <c r="F1316" i="1"/>
  <c r="L1727" i="1"/>
  <c r="L6317" i="1" s="1"/>
  <c r="M236" i="1"/>
  <c r="N223" i="1"/>
  <c r="Q6278" i="1"/>
  <c r="Q6386" i="1" s="1"/>
  <c r="D1700" i="1"/>
  <c r="D6290" i="1" s="1"/>
  <c r="D6398" i="1" s="1"/>
  <c r="J1684" i="1"/>
  <c r="M6286" i="1"/>
  <c r="M6394" i="1" s="1"/>
  <c r="P1723" i="1"/>
  <c r="P6313" i="1" s="1"/>
  <c r="P6421" i="1" s="1"/>
  <c r="J242" i="1"/>
  <c r="N1721" i="1"/>
  <c r="N6311" i="1" s="1"/>
  <c r="N6419" i="1" s="1"/>
  <c r="M6272" i="1"/>
  <c r="M6380" i="1" s="1"/>
  <c r="J1349" i="1"/>
  <c r="J6278" i="1"/>
  <c r="J6386" i="1" s="1"/>
  <c r="N1688" i="1"/>
  <c r="N6278" i="1" s="1"/>
  <c r="N6386" i="1" s="1"/>
  <c r="J161" i="1"/>
  <c r="Q101" i="1"/>
  <c r="Q6344" i="1"/>
  <c r="I1667" i="1"/>
  <c r="J6287" i="1"/>
  <c r="J6395" i="1" s="1"/>
  <c r="N1697" i="1"/>
  <c r="F1717" i="1"/>
  <c r="F6307" i="1" s="1"/>
  <c r="F6415" i="1" s="1"/>
  <c r="J259" i="1"/>
  <c r="J1717" i="1" s="1"/>
  <c r="J6307" i="1" s="1"/>
  <c r="J6415" i="1" s="1"/>
  <c r="I269" i="1"/>
  <c r="I1727" i="1" s="1"/>
  <c r="I1711" i="1"/>
  <c r="I6301" i="1" s="1"/>
  <c r="I6409" i="1" s="1"/>
  <c r="P6263" i="1"/>
  <c r="P6371" i="1" s="1"/>
  <c r="Q6247" i="1"/>
  <c r="Q6263" i="1" s="1"/>
  <c r="P5123" i="1"/>
  <c r="Q5110" i="1"/>
  <c r="M6358" i="1"/>
  <c r="J5102" i="1"/>
  <c r="N5086" i="1"/>
  <c r="N5102" i="1" s="1"/>
  <c r="M5123" i="1"/>
  <c r="J6338" i="1"/>
  <c r="N6336" i="1"/>
  <c r="K6338" i="1"/>
  <c r="N5531" i="1"/>
  <c r="N6341" i="1" s="1"/>
  <c r="J5021" i="1"/>
  <c r="J4799" i="1"/>
  <c r="J4313" i="1"/>
  <c r="M4664" i="1"/>
  <c r="N2342" i="1"/>
  <c r="N4657" i="1"/>
  <c r="N1532" i="1"/>
  <c r="F1724" i="1"/>
  <c r="F6314" i="1" s="1"/>
  <c r="F6422" i="1" s="1"/>
  <c r="J266" i="1"/>
  <c r="J1724" i="1" s="1"/>
  <c r="J6314" i="1" s="1"/>
  <c r="J6422" i="1" s="1"/>
  <c r="N4653" i="1"/>
  <c r="G6311" i="1"/>
  <c r="G6419" i="1" s="1"/>
  <c r="I6299" i="1"/>
  <c r="I6407" i="1" s="1"/>
  <c r="K6278" i="1"/>
  <c r="K6386" i="1" s="1"/>
  <c r="M1688" i="1"/>
  <c r="M6278" i="1" s="1"/>
  <c r="M6386" i="1" s="1"/>
  <c r="Q6279" i="1"/>
  <c r="Q6387" i="1" s="1"/>
  <c r="Q803" i="1"/>
  <c r="I6300" i="1"/>
  <c r="I6408" i="1" s="1"/>
  <c r="M6281" i="1"/>
  <c r="M6389" i="1" s="1"/>
  <c r="F1713" i="1"/>
  <c r="F6303" i="1" s="1"/>
  <c r="F6411" i="1" s="1"/>
  <c r="J255" i="1"/>
  <c r="J1713" i="1" s="1"/>
  <c r="J6303" i="1" s="1"/>
  <c r="J6411" i="1" s="1"/>
  <c r="Q1829" i="1"/>
  <c r="N1630" i="1"/>
  <c r="N1646" i="1" s="1"/>
  <c r="J1646" i="1"/>
  <c r="F1667" i="1"/>
  <c r="M1723" i="1"/>
  <c r="M6313" i="1" s="1"/>
  <c r="M6421" i="1" s="1"/>
  <c r="Q265" i="1"/>
  <c r="Q1723" i="1" s="1"/>
  <c r="Q6313" i="1" s="1"/>
  <c r="Q6421" i="1" s="1"/>
  <c r="N239" i="1"/>
  <c r="D1694" i="1"/>
  <c r="D6284" i="1" s="1"/>
  <c r="K6271" i="1"/>
  <c r="K6379" i="1" s="1"/>
  <c r="K1694" i="1"/>
  <c r="K6284" i="1" s="1"/>
  <c r="K6392" i="1" s="1"/>
  <c r="M1681" i="1"/>
  <c r="F6274" i="1"/>
  <c r="Q266" i="1"/>
  <c r="Q1724" i="1" s="1"/>
  <c r="Q6314" i="1" s="1"/>
  <c r="Q6422" i="1" s="1"/>
  <c r="Q911" i="1"/>
  <c r="N1100" i="1"/>
  <c r="P1716" i="1"/>
  <c r="P6306" i="1" s="1"/>
  <c r="P6414" i="1" s="1"/>
  <c r="Q258" i="1"/>
  <c r="Q1716" i="1" s="1"/>
  <c r="Q6306" i="1" s="1"/>
  <c r="J6282" i="1"/>
  <c r="J6390" i="1" s="1"/>
  <c r="J215" i="1"/>
  <c r="D1727" i="1"/>
  <c r="D6317" i="1" s="1"/>
  <c r="Q755" i="1"/>
  <c r="Q5237" i="1"/>
  <c r="Q5561" i="1" s="1"/>
  <c r="Q6371" i="1" s="1"/>
  <c r="O6286" i="1"/>
  <c r="O6394" i="1" s="1"/>
  <c r="Q1696" i="1"/>
  <c r="Q6286" i="1" s="1"/>
  <c r="Q6394" i="1" s="1"/>
  <c r="J4670" i="1"/>
  <c r="N232" i="1"/>
  <c r="J2207" i="1"/>
  <c r="J5993" i="1"/>
  <c r="M6236" i="1"/>
  <c r="M6344" i="1" s="1"/>
  <c r="N6220" i="1"/>
  <c r="N6236" i="1" s="1"/>
  <c r="M6257" i="1"/>
  <c r="O6371" i="1"/>
  <c r="J5534" i="1"/>
  <c r="J6344" i="1" s="1"/>
  <c r="J5545" i="1"/>
  <c r="J6355" i="1" s="1"/>
  <c r="J5183" i="1"/>
  <c r="J5561" i="1" s="1"/>
  <c r="J5723" i="1"/>
  <c r="N5204" i="1"/>
  <c r="N6340" i="1"/>
  <c r="Q6360" i="1"/>
  <c r="J6325" i="1"/>
  <c r="N6334" i="1"/>
  <c r="N5420" i="1"/>
  <c r="Q5547" i="1"/>
  <c r="Q6357" i="1" s="1"/>
  <c r="J5015" i="1"/>
  <c r="P4691" i="1"/>
  <c r="Q5285" i="1"/>
  <c r="N5258" i="1"/>
  <c r="N5474" i="1"/>
  <c r="Q3935" i="1"/>
  <c r="Q2693" i="1"/>
  <c r="M4670" i="1"/>
  <c r="Q4664" i="1"/>
  <c r="N2288" i="1"/>
  <c r="P6417" i="1"/>
  <c r="F6287" i="1"/>
  <c r="F6395" i="1" s="1"/>
  <c r="M1714" i="1"/>
  <c r="M6304" i="1" s="1"/>
  <c r="M6412" i="1" s="1"/>
  <c r="F6282" i="1"/>
  <c r="F6390" i="1" s="1"/>
  <c r="Q1673" i="1"/>
  <c r="M1719" i="1"/>
  <c r="M6309" i="1" s="1"/>
  <c r="M6417" i="1" s="1"/>
  <c r="Q261" i="1"/>
  <c r="Q1719" i="1" s="1"/>
  <c r="O6406" i="1"/>
  <c r="K6282" i="1"/>
  <c r="K6390" i="1" s="1"/>
  <c r="M1692" i="1"/>
  <c r="M6282" i="1" s="1"/>
  <c r="M6390" i="1" s="1"/>
  <c r="O6272" i="1"/>
  <c r="O6380" i="1" s="1"/>
  <c r="Q1682" i="1"/>
  <c r="Q6272" i="1" s="1"/>
  <c r="M6277" i="1"/>
  <c r="M6385" i="1" s="1"/>
  <c r="Q1347" i="1"/>
  <c r="Q1349" i="1" s="1"/>
  <c r="M1349" i="1"/>
  <c r="I4697" i="1"/>
  <c r="F6286" i="1"/>
  <c r="F6394" i="1" s="1"/>
  <c r="I6314" i="1"/>
  <c r="I6422" i="1" s="1"/>
  <c r="M6298" i="1"/>
  <c r="M6406" i="1" s="1"/>
  <c r="P6314" i="1"/>
  <c r="P6422" i="1" s="1"/>
  <c r="P6408" i="1"/>
  <c r="K6311" i="1"/>
  <c r="K6419" i="1" s="1"/>
  <c r="F6276" i="1"/>
  <c r="F6384" i="1" s="1"/>
  <c r="N998" i="1"/>
  <c r="Q252" i="1"/>
  <c r="Q1710" i="1" s="1"/>
  <c r="Q1343" i="1"/>
  <c r="N458" i="1"/>
  <c r="F6306" i="1"/>
  <c r="F6414" i="1" s="1"/>
  <c r="N614" i="1"/>
  <c r="N560" i="1"/>
  <c r="O6273" i="1"/>
  <c r="O6381" i="1" s="1"/>
  <c r="Q1683" i="1"/>
  <c r="Q6273" i="1" s="1"/>
  <c r="Q6381" i="1" s="1"/>
  <c r="J1343" i="1"/>
  <c r="F1715" i="1"/>
  <c r="F6305" i="1" s="1"/>
  <c r="F6413" i="1" s="1"/>
  <c r="J257" i="1"/>
  <c r="J1715" i="1" s="1"/>
  <c r="J6305" i="1" s="1"/>
  <c r="J6413" i="1" s="1"/>
  <c r="Q236" i="1"/>
  <c r="N128" i="1"/>
  <c r="N74" i="1"/>
  <c r="F6328" i="1"/>
  <c r="M6263" i="1"/>
  <c r="L6371" i="1"/>
  <c r="N5522" i="1"/>
  <c r="N6332" i="1" s="1"/>
  <c r="N5906" i="1"/>
  <c r="F5555" i="1"/>
  <c r="F6365" i="1" s="1"/>
  <c r="M6325" i="1"/>
  <c r="M5528" i="1"/>
  <c r="M6338" i="1" s="1"/>
  <c r="M6354" i="1"/>
  <c r="N5525" i="1"/>
  <c r="N6335" i="1" s="1"/>
  <c r="J4097" i="1"/>
  <c r="Q5291" i="1"/>
  <c r="Q3665" i="1"/>
  <c r="N3638" i="1"/>
  <c r="F4691" i="1"/>
  <c r="N3098" i="1"/>
  <c r="J4679" i="1"/>
  <c r="Q4681" i="1"/>
  <c r="Q1781" i="1"/>
  <c r="Q4683" i="1"/>
  <c r="M6287" i="1"/>
  <c r="M6395" i="1" s="1"/>
  <c r="F1718" i="1"/>
  <c r="F6308" i="1" s="1"/>
  <c r="F6416" i="1" s="1"/>
  <c r="J260" i="1"/>
  <c r="J1718" i="1" s="1"/>
  <c r="J6308" i="1" s="1"/>
  <c r="J6416" i="1" s="1"/>
  <c r="D6395" i="1"/>
  <c r="N1748" i="1"/>
  <c r="Q6302" i="1"/>
  <c r="Q6410" i="1" s="1"/>
  <c r="N2612" i="1"/>
  <c r="Q4684" i="1"/>
  <c r="J1673" i="1"/>
  <c r="I6303" i="1"/>
  <c r="I6411" i="1" s="1"/>
  <c r="G6406" i="1"/>
  <c r="G6272" i="1"/>
  <c r="G6380" i="1" s="1"/>
  <c r="J1682" i="1"/>
  <c r="Q4680" i="1"/>
  <c r="J4682" i="1"/>
  <c r="Q1235" i="1"/>
  <c r="M263" i="1"/>
  <c r="M1721" i="1" s="1"/>
  <c r="Q6281" i="1"/>
  <c r="Q6389" i="1" s="1"/>
  <c r="Q6277" i="1"/>
  <c r="Q6385" i="1" s="1"/>
  <c r="F1723" i="1"/>
  <c r="F6313" i="1" s="1"/>
  <c r="F6421" i="1" s="1"/>
  <c r="J265" i="1"/>
  <c r="J1723" i="1" s="1"/>
  <c r="J6313" i="1" s="1"/>
  <c r="J6421" i="1" s="1"/>
  <c r="F1709" i="1"/>
  <c r="F6299" i="1" s="1"/>
  <c r="F6407" i="1" s="1"/>
  <c r="J251" i="1"/>
  <c r="J1709" i="1" s="1"/>
  <c r="F263" i="1"/>
  <c r="F1721" i="1" s="1"/>
  <c r="F6311" i="1" s="1"/>
  <c r="F6419" i="1" s="1"/>
  <c r="I4691" i="1"/>
  <c r="I6309" i="1"/>
  <c r="I6417" i="1" s="1"/>
  <c r="N233" i="1"/>
  <c r="J6288" i="1"/>
  <c r="J6396" i="1" s="1"/>
  <c r="G6275" i="1"/>
  <c r="G6383" i="1" s="1"/>
  <c r="J1685" i="1"/>
  <c r="Q6274" i="1"/>
  <c r="Q6382" i="1" s="1"/>
  <c r="Q1640" i="1"/>
  <c r="N830" i="1"/>
  <c r="J1716" i="1"/>
  <c r="J6306" i="1" s="1"/>
  <c r="J6414" i="1" s="1"/>
  <c r="J1683" i="1"/>
  <c r="N182" i="1"/>
  <c r="Q1289" i="1"/>
  <c r="M6275" i="1"/>
  <c r="M6383" i="1" s="1"/>
  <c r="P6271" i="1"/>
  <c r="P6379" i="1" s="1"/>
  <c r="P1694" i="1"/>
  <c r="P6284" i="1" s="1"/>
  <c r="P6392" i="1" s="1"/>
  <c r="F1711" i="1"/>
  <c r="F6301" i="1" s="1"/>
  <c r="F6409" i="1" s="1"/>
  <c r="J253" i="1"/>
  <c r="F269" i="1"/>
  <c r="P6274" i="1"/>
  <c r="P6382" i="1" s="1"/>
  <c r="P1700" i="1"/>
  <c r="P6290" i="1" s="1"/>
  <c r="P6398" i="1" s="1"/>
  <c r="J4686" i="1"/>
  <c r="Q6308" i="1"/>
  <c r="Q6416" i="1" s="1"/>
  <c r="J1667" i="1"/>
  <c r="Q155" i="1"/>
  <c r="J6047" i="1"/>
  <c r="J6244" i="1"/>
  <c r="J6257" i="1" s="1"/>
  <c r="J5933" i="1"/>
  <c r="D6338" i="1"/>
  <c r="Q5501" i="1"/>
  <c r="I6352" i="1"/>
  <c r="I5555" i="1"/>
  <c r="I6365" i="1" s="1"/>
  <c r="J5285" i="1"/>
  <c r="J6329" i="1"/>
  <c r="N5312" i="1"/>
  <c r="N5366" i="1"/>
  <c r="M5555" i="1"/>
  <c r="M6365" i="1" s="1"/>
  <c r="Q5545" i="1"/>
  <c r="Q6355" i="1" s="1"/>
  <c r="F5561" i="1"/>
  <c r="F6371" i="1" s="1"/>
  <c r="Q4049" i="1"/>
  <c r="Q4043" i="1"/>
  <c r="N4772" i="1"/>
  <c r="Q6354" i="1"/>
  <c r="N2564" i="1"/>
  <c r="N3476" i="1"/>
  <c r="Q2261" i="1"/>
  <c r="Q2099" i="1"/>
  <c r="N2666" i="1"/>
  <c r="Q2909" i="1"/>
  <c r="N2126" i="1"/>
  <c r="J1640" i="1"/>
  <c r="N1627" i="1"/>
  <c r="N1640" i="1" s="1"/>
  <c r="P6305" i="1"/>
  <c r="P6413" i="1" s="1"/>
  <c r="N4651" i="1"/>
  <c r="F1646" i="1"/>
  <c r="I1712" i="1"/>
  <c r="I6302" i="1" s="1"/>
  <c r="N2558" i="1"/>
  <c r="Q4679" i="1"/>
  <c r="F1673" i="1"/>
  <c r="K6288" i="1"/>
  <c r="K6396" i="1" s="1"/>
  <c r="M1698" i="1"/>
  <c r="M6288" i="1" s="1"/>
  <c r="M6396" i="1" s="1"/>
  <c r="O6276" i="1"/>
  <c r="O6384" i="1" s="1"/>
  <c r="Q1686" i="1"/>
  <c r="Q6276" i="1" s="1"/>
  <c r="E6271" i="1"/>
  <c r="E6379" i="1" s="1"/>
  <c r="E1694" i="1"/>
  <c r="E6284" i="1" s="1"/>
  <c r="E6392" i="1" s="1"/>
  <c r="N4656" i="1"/>
  <c r="Q587" i="1"/>
  <c r="E1721" i="1"/>
  <c r="E6311" i="1" s="1"/>
  <c r="E6419" i="1" s="1"/>
  <c r="L1721" i="1"/>
  <c r="L6311" i="1" s="1"/>
  <c r="L6419" i="1" s="1"/>
  <c r="J4678" i="1"/>
  <c r="J1775" i="1"/>
  <c r="Q259" i="1"/>
  <c r="Q1717" i="1" s="1"/>
  <c r="Q6307" i="1" s="1"/>
  <c r="Q6415" i="1" s="1"/>
  <c r="M1717" i="1"/>
  <c r="M6307" i="1" s="1"/>
  <c r="M6415" i="1" s="1"/>
  <c r="J1322" i="1"/>
  <c r="M242" i="1"/>
  <c r="N226" i="1"/>
  <c r="Q479" i="1"/>
  <c r="Q6288" i="1"/>
  <c r="Q6396" i="1" s="1"/>
  <c r="O6275" i="1"/>
  <c r="O6383" i="1" s="1"/>
  <c r="Q1685" i="1"/>
  <c r="Q6275" i="1" s="1"/>
  <c r="Q6383" i="1" s="1"/>
  <c r="J236" i="1"/>
  <c r="F1640" i="1"/>
  <c r="Q1505" i="1"/>
  <c r="Q1667" i="1" s="1"/>
  <c r="P1712" i="1"/>
  <c r="P6302" i="1" s="1"/>
  <c r="P6410" i="1" s="1"/>
  <c r="F6277" i="1"/>
  <c r="F6385" i="1" s="1"/>
  <c r="F6272" i="1"/>
  <c r="F6380" i="1" s="1"/>
  <c r="Q425" i="1"/>
  <c r="N884" i="1"/>
  <c r="Q6282" i="1"/>
  <c r="Q6390" i="1" s="1"/>
  <c r="O6271" i="1"/>
  <c r="O6379" i="1" s="1"/>
  <c r="O1694" i="1"/>
  <c r="O6284" i="1" s="1"/>
  <c r="O6392" i="1" s="1"/>
  <c r="Q1681" i="1"/>
  <c r="Q5542" i="1"/>
  <c r="Q5177" i="1"/>
  <c r="Q6041" i="1"/>
  <c r="Q6047" i="1"/>
  <c r="J5987" i="1"/>
  <c r="L6365" i="1"/>
  <c r="N5519" i="1"/>
  <c r="N6329" i="1" s="1"/>
  <c r="I6263" i="1"/>
  <c r="I6371" i="1" s="1"/>
  <c r="P6257" i="1"/>
  <c r="I6360" i="1"/>
  <c r="I6414" i="1" s="1"/>
  <c r="N6371" i="1"/>
  <c r="N6425" i="1" s="1"/>
  <c r="M5561" i="1"/>
  <c r="N6014" i="1"/>
  <c r="L6338" i="1"/>
  <c r="L6392" i="1" s="1"/>
  <c r="N5150" i="1"/>
  <c r="N5515" i="1"/>
  <c r="N5318" i="1"/>
  <c r="J5546" i="1"/>
  <c r="J6356" i="1" s="1"/>
  <c r="N4502" i="1"/>
  <c r="N5520" i="1"/>
  <c r="N6330" i="1" s="1"/>
  <c r="J4529" i="1"/>
  <c r="Q5069" i="1"/>
  <c r="N4130" i="1"/>
  <c r="Q3881" i="1"/>
  <c r="Q3719" i="1"/>
  <c r="Q3287" i="1"/>
  <c r="N3368" i="1"/>
  <c r="J4664" i="1"/>
  <c r="Q3071" i="1"/>
  <c r="N2072" i="1"/>
  <c r="Q4689" i="1"/>
  <c r="J4680" i="1"/>
  <c r="J6300" i="1" s="1"/>
  <c r="J6408" i="1" s="1"/>
  <c r="F6412" i="1"/>
  <c r="F6281" i="1"/>
  <c r="F6389" i="1" s="1"/>
  <c r="J1781" i="1"/>
  <c r="M6300" i="1"/>
  <c r="M6408" i="1" s="1"/>
  <c r="N2396" i="1"/>
  <c r="H6317" i="1"/>
  <c r="H6425" i="1" s="1"/>
  <c r="J1835" i="1"/>
  <c r="Q4670" i="1"/>
  <c r="O6317" i="1"/>
  <c r="O6425" i="1" s="1"/>
  <c r="I6307" i="1"/>
  <c r="I6415" i="1" s="1"/>
  <c r="O6280" i="1"/>
  <c r="O6388" i="1" s="1"/>
  <c r="Q1690" i="1"/>
  <c r="Q6280" i="1" s="1"/>
  <c r="Q6388" i="1" s="1"/>
  <c r="G6276" i="1"/>
  <c r="G6384" i="1" s="1"/>
  <c r="J1686" i="1"/>
  <c r="N1964" i="1"/>
  <c r="Q1775" i="1"/>
  <c r="I6308" i="1"/>
  <c r="I6416" i="1" s="1"/>
  <c r="Q6287" i="1"/>
  <c r="Q6395" i="1" s="1"/>
  <c r="J1691" i="1"/>
  <c r="J1687" i="1"/>
  <c r="D1721" i="1"/>
  <c r="D6311" i="1" s="1"/>
  <c r="D6419" i="1" s="1"/>
  <c r="N2504" i="1"/>
  <c r="N350" i="1"/>
  <c r="I6305" i="1"/>
  <c r="I6413" i="1" s="1"/>
  <c r="N1322" i="1"/>
  <c r="N722" i="1"/>
  <c r="F1725" i="1"/>
  <c r="F6315" i="1" s="1"/>
  <c r="F6423" i="1" s="1"/>
  <c r="J267" i="1"/>
  <c r="J1725" i="1" s="1"/>
  <c r="J6315" i="1" s="1"/>
  <c r="J6423" i="1" s="1"/>
  <c r="N938" i="1"/>
  <c r="F6386" i="1"/>
  <c r="F6302" i="1"/>
  <c r="F6410" i="1" s="1"/>
  <c r="I1694" i="1"/>
  <c r="I6284" i="1" s="1"/>
  <c r="I6392" i="1" s="1"/>
  <c r="D6385" i="1"/>
  <c r="M1322" i="1"/>
  <c r="P1708" i="1"/>
  <c r="P6298" i="1" s="1"/>
  <c r="P6406" i="1" s="1"/>
  <c r="Q250" i="1"/>
  <c r="P263" i="1"/>
  <c r="P1721" i="1" s="1"/>
  <c r="Q242" i="1"/>
  <c r="G6271" i="1"/>
  <c r="G6379" i="1" s="1"/>
  <c r="J1681" i="1"/>
  <c r="G1694" i="1"/>
  <c r="G6284" i="1" s="1"/>
  <c r="G6392" i="1" s="1"/>
  <c r="N225" i="1"/>
  <c r="H6274" i="1"/>
  <c r="H6382" i="1" s="1"/>
  <c r="H1700" i="1"/>
  <c r="H6290" i="1" s="1"/>
  <c r="H6398" i="1" s="1"/>
  <c r="J101" i="1"/>
  <c r="J371" i="1"/>
  <c r="J6263" i="1"/>
  <c r="J6041" i="1"/>
  <c r="D6365" i="1"/>
  <c r="K6365" i="1"/>
  <c r="F6236" i="1"/>
  <c r="F6230" i="1"/>
  <c r="Q6257" i="1"/>
  <c r="P6355" i="1"/>
  <c r="D6371" i="1"/>
  <c r="J5542" i="1"/>
  <c r="J5177" i="1"/>
  <c r="Q5113" i="1"/>
  <c r="Q5129" i="1" s="1"/>
  <c r="N6122" i="1"/>
  <c r="Q5825" i="1"/>
  <c r="Q6325" i="1"/>
  <c r="Q5528" i="1"/>
  <c r="Q6338" i="1" s="1"/>
  <c r="Q5885" i="1"/>
  <c r="Q5879" i="1"/>
  <c r="Q5231" i="1"/>
  <c r="J5879" i="1"/>
  <c r="I6356" i="1"/>
  <c r="Q6330" i="1"/>
  <c r="N5518" i="1"/>
  <c r="N6328" i="1" s="1"/>
  <c r="N5156" i="1"/>
  <c r="J5096" i="1"/>
  <c r="N3854" i="1"/>
  <c r="N3530" i="1"/>
  <c r="J3023" i="1"/>
  <c r="N3050" i="1"/>
  <c r="Q2855" i="1"/>
  <c r="N3800" i="1"/>
  <c r="J1991" i="1"/>
  <c r="N2990" i="1"/>
  <c r="Q2747" i="1"/>
  <c r="N1910" i="1"/>
  <c r="P6409" i="1"/>
  <c r="J4681" i="1"/>
  <c r="M6314" i="1"/>
  <c r="M6422" i="1" s="1"/>
  <c r="I6406" i="1"/>
  <c r="Q2315" i="1"/>
  <c r="N4667" i="1"/>
  <c r="H6311" i="1"/>
  <c r="H6419" i="1" s="1"/>
  <c r="G1727" i="1"/>
  <c r="G6317" i="1" s="1"/>
  <c r="G6425" i="1" s="1"/>
  <c r="M1711" i="1"/>
  <c r="M6301" i="1" s="1"/>
  <c r="M6409" i="1" s="1"/>
  <c r="M269" i="1"/>
  <c r="M1727" i="1" s="1"/>
  <c r="Q253" i="1"/>
  <c r="G6280" i="1"/>
  <c r="G6388" i="1" s="1"/>
  <c r="J1690" i="1"/>
  <c r="M4697" i="1"/>
  <c r="Q4678" i="1"/>
  <c r="Q1019" i="1"/>
  <c r="M6306" i="1"/>
  <c r="M6414" i="1" s="1"/>
  <c r="P6416" i="1"/>
  <c r="J2423" i="1"/>
  <c r="N4661" i="1"/>
  <c r="J1316" i="1"/>
  <c r="Q255" i="1"/>
  <c r="Q1713" i="1" s="1"/>
  <c r="Q6303" i="1" s="1"/>
  <c r="Q6411" i="1" s="1"/>
  <c r="M1713" i="1"/>
  <c r="M6303" i="1" s="1"/>
  <c r="M6411" i="1" s="1"/>
  <c r="Q256" i="1"/>
  <c r="Q1714" i="1" s="1"/>
  <c r="Q6304" i="1" s="1"/>
  <c r="Q6412" i="1" s="1"/>
  <c r="E6274" i="1"/>
  <c r="E6382" i="1" s="1"/>
  <c r="E1700" i="1"/>
  <c r="E6290" i="1" s="1"/>
  <c r="E6398" i="1" s="1"/>
  <c r="L1700" i="1"/>
  <c r="L6290" i="1" s="1"/>
  <c r="L6398" i="1" s="1"/>
  <c r="N290" i="1"/>
  <c r="J1712" i="1"/>
  <c r="J6302" i="1" s="1"/>
  <c r="J6410" i="1" s="1"/>
  <c r="N1154" i="1"/>
  <c r="F6298" i="1"/>
  <c r="F6406" i="1" s="1"/>
  <c r="F1685" i="1"/>
  <c r="F6275" i="1" s="1"/>
  <c r="F6383" i="1" s="1"/>
  <c r="K6273" i="1"/>
  <c r="K6381" i="1" s="1"/>
  <c r="M1683" i="1"/>
  <c r="M6273" i="1" s="1"/>
  <c r="M6381" i="1" s="1"/>
  <c r="F1719" i="1"/>
  <c r="F6309" i="1" s="1"/>
  <c r="F6417" i="1" s="1"/>
  <c r="J261" i="1"/>
  <c r="J1719" i="1" s="1"/>
  <c r="J6309" i="1" s="1"/>
  <c r="J6417" i="1" s="1"/>
  <c r="M6280" i="1"/>
  <c r="M6388" i="1" s="1"/>
  <c r="J6280" i="1" l="1"/>
  <c r="J6388" i="1" s="1"/>
  <c r="N1690" i="1"/>
  <c r="N6280" i="1" s="1"/>
  <c r="N6388" i="1" s="1"/>
  <c r="N5534" i="1"/>
  <c r="N6344" i="1" s="1"/>
  <c r="J6276" i="1"/>
  <c r="J6384" i="1" s="1"/>
  <c r="N1686" i="1"/>
  <c r="N6276" i="1" s="1"/>
  <c r="N6384" i="1" s="1"/>
  <c r="F1727" i="1"/>
  <c r="F6317" i="1" s="1"/>
  <c r="F6425" i="1" s="1"/>
  <c r="J6273" i="1"/>
  <c r="J6381" i="1" s="1"/>
  <c r="N1683" i="1"/>
  <c r="N6273" i="1" s="1"/>
  <c r="N6381" i="1" s="1"/>
  <c r="N1698" i="1"/>
  <c r="N6288" i="1" s="1"/>
  <c r="N6396" i="1" s="1"/>
  <c r="J6272" i="1"/>
  <c r="J6380" i="1" s="1"/>
  <c r="N1682" i="1"/>
  <c r="N6272" i="1" s="1"/>
  <c r="N6380" i="1" s="1"/>
  <c r="N4664" i="1"/>
  <c r="Q6309" i="1"/>
  <c r="Q6417" i="1" s="1"/>
  <c r="D6425" i="1"/>
  <c r="I6317" i="1"/>
  <c r="I6425" i="1" s="1"/>
  <c r="Q6299" i="1"/>
  <c r="Q6407" i="1" s="1"/>
  <c r="N6230" i="1"/>
  <c r="P6311" i="1"/>
  <c r="N4670" i="1"/>
  <c r="Q1708" i="1"/>
  <c r="Q6298" i="1" s="1"/>
  <c r="Q263" i="1"/>
  <c r="Q1721" i="1" s="1"/>
  <c r="M6371" i="1"/>
  <c r="I6410" i="1"/>
  <c r="N1692" i="1"/>
  <c r="N6282" i="1" s="1"/>
  <c r="N6390" i="1" s="1"/>
  <c r="F6382" i="1"/>
  <c r="J263" i="1"/>
  <c r="J1721" i="1" s="1"/>
  <c r="N5096" i="1"/>
  <c r="J5123" i="1"/>
  <c r="J6274" i="1"/>
  <c r="J6382" i="1" s="1"/>
  <c r="J1700" i="1"/>
  <c r="J6290" i="1" s="1"/>
  <c r="J6398" i="1" s="1"/>
  <c r="N1684" i="1"/>
  <c r="P6425" i="1"/>
  <c r="Q269" i="1"/>
  <c r="Q1727" i="1" s="1"/>
  <c r="Q1711" i="1"/>
  <c r="Q6301" i="1" s="1"/>
  <c r="Q6409" i="1" s="1"/>
  <c r="J6277" i="1"/>
  <c r="J6385" i="1" s="1"/>
  <c r="N1687" i="1"/>
  <c r="N6277" i="1" s="1"/>
  <c r="N6385" i="1" s="1"/>
  <c r="M6317" i="1"/>
  <c r="J6281" i="1"/>
  <c r="J6389" i="1" s="1"/>
  <c r="N1691" i="1"/>
  <c r="N6281" i="1" s="1"/>
  <c r="N6389" i="1" s="1"/>
  <c r="J4697" i="1"/>
  <c r="J4691" i="1"/>
  <c r="Q6384" i="1"/>
  <c r="Q6380" i="1"/>
  <c r="M6271" i="1"/>
  <c r="M6379" i="1" s="1"/>
  <c r="M1694" i="1"/>
  <c r="M6284" i="1" s="1"/>
  <c r="M6392" i="1" s="1"/>
  <c r="Q5123" i="1"/>
  <c r="N6287" i="1"/>
  <c r="N6395" i="1" s="1"/>
  <c r="M6274" i="1"/>
  <c r="M6382" i="1" s="1"/>
  <c r="M1700" i="1"/>
  <c r="M6290" i="1" s="1"/>
  <c r="M6398" i="1" s="1"/>
  <c r="F6344" i="1"/>
  <c r="J6298" i="1"/>
  <c r="J6406" i="1" s="1"/>
  <c r="P6365" i="1"/>
  <c r="J6371" i="1"/>
  <c r="F1700" i="1"/>
  <c r="F6290" i="1" s="1"/>
  <c r="F6398" i="1" s="1"/>
  <c r="Q1700" i="1"/>
  <c r="Q6290" i="1" s="1"/>
  <c r="Q6398" i="1" s="1"/>
  <c r="M6311" i="1"/>
  <c r="M6419" i="1" s="1"/>
  <c r="Q6414" i="1"/>
  <c r="N236" i="1"/>
  <c r="Q1725" i="1"/>
  <c r="Q6315" i="1" s="1"/>
  <c r="Q6423" i="1" s="1"/>
  <c r="F6338" i="1"/>
  <c r="J1711" i="1"/>
  <c r="J6301" i="1" s="1"/>
  <c r="J6409" i="1" s="1"/>
  <c r="J269" i="1"/>
  <c r="J1727" i="1" s="1"/>
  <c r="Q6352" i="1"/>
  <c r="Q5555" i="1"/>
  <c r="Q6365" i="1" s="1"/>
  <c r="J6352" i="1"/>
  <c r="J5555" i="1"/>
  <c r="J6365" i="1" s="1"/>
  <c r="J6271" i="1"/>
  <c r="J6379" i="1" s="1"/>
  <c r="J1694" i="1"/>
  <c r="J6284" i="1" s="1"/>
  <c r="J6392" i="1" s="1"/>
  <c r="N1681" i="1"/>
  <c r="Q4691" i="1"/>
  <c r="N6325" i="1"/>
  <c r="N5528" i="1"/>
  <c r="N6338" i="1" s="1"/>
  <c r="Q6271" i="1"/>
  <c r="Q6379" i="1" s="1"/>
  <c r="Q1694" i="1"/>
  <c r="Q6284" i="1" s="1"/>
  <c r="Q6392" i="1" s="1"/>
  <c r="N242" i="1"/>
  <c r="J6275" i="1"/>
  <c r="J6383" i="1" s="1"/>
  <c r="N1685" i="1"/>
  <c r="N6275" i="1" s="1"/>
  <c r="N6383" i="1" s="1"/>
  <c r="J6299" i="1"/>
  <c r="J6407" i="1" s="1"/>
  <c r="Q4697" i="1"/>
  <c r="Q6300" i="1"/>
  <c r="Q6408" i="1" s="1"/>
  <c r="D6392" i="1"/>
  <c r="L6425" i="1"/>
  <c r="J6286" i="1"/>
  <c r="J6394" i="1" s="1"/>
  <c r="N1696" i="1"/>
  <c r="N6286" i="1" s="1"/>
  <c r="N6394" i="1" s="1"/>
  <c r="J6279" i="1"/>
  <c r="J6387" i="1" s="1"/>
  <c r="N1689" i="1"/>
  <c r="N6279" i="1" s="1"/>
  <c r="N6387" i="1" s="1"/>
  <c r="F1694" i="1"/>
  <c r="F6284" i="1" s="1"/>
  <c r="F6392" i="1" s="1"/>
  <c r="N6271" i="1" l="1"/>
  <c r="N6379" i="1" s="1"/>
  <c r="N1694" i="1"/>
  <c r="N6284" i="1" s="1"/>
  <c r="N6392" i="1" s="1"/>
  <c r="M6425" i="1"/>
  <c r="Q6311" i="1"/>
  <c r="Q6419" i="1" s="1"/>
  <c r="N6274" i="1"/>
  <c r="N6382" i="1" s="1"/>
  <c r="N1700" i="1"/>
  <c r="N6290" i="1" s="1"/>
  <c r="N6398" i="1" s="1"/>
  <c r="J6317" i="1"/>
  <c r="J6425" i="1" s="1"/>
  <c r="Q6406" i="1"/>
  <c r="J6311" i="1"/>
  <c r="J6419" i="1" s="1"/>
  <c r="P6419" i="1"/>
  <c r="Q6317" i="1"/>
  <c r="Q6425" i="1" s="1"/>
</calcChain>
</file>

<file path=xl/sharedStrings.xml><?xml version="1.0" encoding="utf-8"?>
<sst xmlns="http://schemas.openxmlformats.org/spreadsheetml/2006/main" count="9961" uniqueCount="721">
  <si>
    <t>空港名 ：</t>
  </si>
  <si>
    <t>項目</t>
  </si>
  <si>
    <t>着 陸 回 数 （回）</t>
  </si>
  <si>
    <t>国際線</t>
  </si>
  <si>
    <t>国内線</t>
  </si>
  <si>
    <t>計</t>
  </si>
  <si>
    <t>国 際 線</t>
  </si>
  <si>
    <t>国 内 線</t>
  </si>
  <si>
    <t>合 計</t>
  </si>
  <si>
    <t>月別</t>
  </si>
  <si>
    <t>乗 客</t>
  </si>
  <si>
    <t>降 客</t>
  </si>
  <si>
    <t>通過客</t>
  </si>
  <si>
    <t>小 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</si>
  <si>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</si>
  <si>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</si>
  <si>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</si>
  <si>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</si>
  <si>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</si>
  <si>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</si>
  <si>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</si>
  <si>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</si>
  <si>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</si>
  <si>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</si>
  <si>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</si>
  <si>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</si>
  <si>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暦年 計</t>
  </si>
  <si>
    <t>年度計</t>
  </si>
  <si>
    <t>合計</t>
  </si>
  <si>
    <t>積</t>
  </si>
  <si>
    <t>卸</t>
  </si>
  <si>
    <t>郵 便 取 扱 量 （kg）</t>
  </si>
  <si>
    <t>【会社管理空港】</t>
    <rPh sb="1" eb="3">
      <t>カイシャ</t>
    </rPh>
    <rPh sb="3" eb="5">
      <t>カンリ</t>
    </rPh>
    <rPh sb="5" eb="7">
      <t>クウコウ</t>
    </rPh>
    <phoneticPr fontId="11"/>
  </si>
  <si>
    <t>【地方管理空港】</t>
    <rPh sb="1" eb="3">
      <t>チホウ</t>
    </rPh>
    <rPh sb="3" eb="5">
      <t>カンリ</t>
    </rPh>
    <rPh sb="5" eb="7">
      <t>クウコウ</t>
    </rPh>
    <phoneticPr fontId="11"/>
  </si>
  <si>
    <t>【共用空港】</t>
    <rPh sb="1" eb="3">
      <t>キョウヨウ</t>
    </rPh>
    <rPh sb="3" eb="5">
      <t>クウコウ</t>
    </rPh>
    <phoneticPr fontId="11"/>
  </si>
  <si>
    <t>【空港別合計】</t>
    <rPh sb="1" eb="3">
      <t>クウコウ</t>
    </rPh>
    <rPh sb="3" eb="4">
      <t>ベツ</t>
    </rPh>
    <rPh sb="4" eb="6">
      <t>ゴウケイ</t>
    </rPh>
    <phoneticPr fontId="11"/>
  </si>
  <si>
    <t>成田国際空港</t>
    <rPh sb="0" eb="2">
      <t>ナリタ</t>
    </rPh>
    <rPh sb="2" eb="4">
      <t>コクサイ</t>
    </rPh>
    <rPh sb="4" eb="6">
      <t>クウコウ</t>
    </rPh>
    <phoneticPr fontId="11"/>
  </si>
  <si>
    <t>利尻空港</t>
    <rPh sb="0" eb="2">
      <t>リシリ</t>
    </rPh>
    <rPh sb="2" eb="4">
      <t>クウコウ</t>
    </rPh>
    <phoneticPr fontId="11"/>
  </si>
  <si>
    <t>札幌飛行場</t>
    <rPh sb="0" eb="2">
      <t>サッポロ</t>
    </rPh>
    <rPh sb="2" eb="5">
      <t>ヒコウジョウ</t>
    </rPh>
    <phoneticPr fontId="11"/>
  </si>
  <si>
    <t>会社管理空港計</t>
    <rPh sb="0" eb="2">
      <t>カイシャ</t>
    </rPh>
    <rPh sb="2" eb="4">
      <t>カンリ</t>
    </rPh>
    <rPh sb="4" eb="6">
      <t>クウコウ</t>
    </rPh>
    <rPh sb="6" eb="7">
      <t>ケイ</t>
    </rPh>
    <phoneticPr fontId="11"/>
  </si>
  <si>
    <t>中部国際空港</t>
    <rPh sb="0" eb="2">
      <t>チュウブ</t>
    </rPh>
    <rPh sb="2" eb="4">
      <t>コクサイ</t>
    </rPh>
    <rPh sb="4" eb="6">
      <t>クウコウ</t>
    </rPh>
    <phoneticPr fontId="11"/>
  </si>
  <si>
    <t>礼文空港</t>
    <rPh sb="0" eb="2">
      <t>レイブン</t>
    </rPh>
    <rPh sb="2" eb="4">
      <t>クウコウ</t>
    </rPh>
    <phoneticPr fontId="11"/>
  </si>
  <si>
    <t>三沢飛行場</t>
    <rPh sb="0" eb="2">
      <t>ミサワ</t>
    </rPh>
    <rPh sb="2" eb="5">
      <t>ヒコウジョウ</t>
    </rPh>
    <phoneticPr fontId="11"/>
  </si>
  <si>
    <t>国管理空港計</t>
    <rPh sb="0" eb="1">
      <t>クニ</t>
    </rPh>
    <rPh sb="1" eb="3">
      <t>カンリ</t>
    </rPh>
    <rPh sb="3" eb="5">
      <t>クウコウ</t>
    </rPh>
    <rPh sb="5" eb="6">
      <t>ケイ</t>
    </rPh>
    <phoneticPr fontId="11"/>
  </si>
  <si>
    <t>関西国際空港</t>
    <rPh sb="0" eb="2">
      <t>カンサイ</t>
    </rPh>
    <rPh sb="2" eb="4">
      <t>コクサイ</t>
    </rPh>
    <rPh sb="4" eb="6">
      <t>クウコウ</t>
    </rPh>
    <phoneticPr fontId="11"/>
  </si>
  <si>
    <t>奥尻空港</t>
    <rPh sb="0" eb="2">
      <t>オクシリ</t>
    </rPh>
    <rPh sb="2" eb="4">
      <t>クウコウ</t>
    </rPh>
    <phoneticPr fontId="11"/>
  </si>
  <si>
    <t>百里飛行場</t>
    <rPh sb="0" eb="2">
      <t>ヒャクリ</t>
    </rPh>
    <rPh sb="2" eb="5">
      <t>ヒコウジョウ</t>
    </rPh>
    <phoneticPr fontId="11"/>
  </si>
  <si>
    <t>特定地方管理空港計</t>
    <rPh sb="0" eb="2">
      <t>トクテイ</t>
    </rPh>
    <rPh sb="2" eb="4">
      <t>チホウ</t>
    </rPh>
    <rPh sb="4" eb="6">
      <t>カンリ</t>
    </rPh>
    <rPh sb="6" eb="8">
      <t>クウコウ</t>
    </rPh>
    <rPh sb="8" eb="9">
      <t>ケイ</t>
    </rPh>
    <phoneticPr fontId="11"/>
  </si>
  <si>
    <t>大阪国際空港</t>
    <rPh sb="0" eb="2">
      <t>オオサカ</t>
    </rPh>
    <rPh sb="2" eb="4">
      <t>コクサイ</t>
    </rPh>
    <rPh sb="4" eb="6">
      <t>クウコウ</t>
    </rPh>
    <phoneticPr fontId="11"/>
  </si>
  <si>
    <t>中標津空港</t>
    <rPh sb="0" eb="3">
      <t>ナカシベツ</t>
    </rPh>
    <rPh sb="3" eb="5">
      <t>クウコウ</t>
    </rPh>
    <phoneticPr fontId="11"/>
  </si>
  <si>
    <t>小松飛行場</t>
    <rPh sb="0" eb="2">
      <t>コマツ</t>
    </rPh>
    <rPh sb="2" eb="5">
      <t>ヒコウジョウ</t>
    </rPh>
    <phoneticPr fontId="11"/>
  </si>
  <si>
    <t>地方管理空港計</t>
    <rPh sb="0" eb="2">
      <t>チホウ</t>
    </rPh>
    <rPh sb="2" eb="4">
      <t>カンリ</t>
    </rPh>
    <rPh sb="4" eb="6">
      <t>クウコウ</t>
    </rPh>
    <rPh sb="6" eb="7">
      <t>ケイ</t>
    </rPh>
    <phoneticPr fontId="11"/>
  </si>
  <si>
    <t>紋別空港</t>
    <rPh sb="0" eb="2">
      <t>モンベツ</t>
    </rPh>
    <rPh sb="2" eb="4">
      <t>クウコウ</t>
    </rPh>
    <phoneticPr fontId="11"/>
  </si>
  <si>
    <t>美保飛行場</t>
    <rPh sb="0" eb="2">
      <t>ミホ</t>
    </rPh>
    <rPh sb="2" eb="5">
      <t>ヒコウジョウ</t>
    </rPh>
    <phoneticPr fontId="11"/>
  </si>
  <si>
    <t>共用空港計</t>
    <rPh sb="0" eb="2">
      <t>キョウヨウ</t>
    </rPh>
    <rPh sb="2" eb="4">
      <t>クウコウ</t>
    </rPh>
    <rPh sb="4" eb="5">
      <t>ケイ</t>
    </rPh>
    <phoneticPr fontId="11"/>
  </si>
  <si>
    <t>【国管理空港】</t>
    <rPh sb="1" eb="2">
      <t>クニ</t>
    </rPh>
    <rPh sb="2" eb="4">
      <t>カンリ</t>
    </rPh>
    <rPh sb="4" eb="6">
      <t>クウコウ</t>
    </rPh>
    <phoneticPr fontId="11"/>
  </si>
  <si>
    <t>女満別空港</t>
    <rPh sb="0" eb="3">
      <t>メマンベツ</t>
    </rPh>
    <rPh sb="3" eb="5">
      <t>クウコウ</t>
    </rPh>
    <phoneticPr fontId="11"/>
  </si>
  <si>
    <t>岩国飛行場</t>
    <rPh sb="0" eb="2">
      <t>イワクニ</t>
    </rPh>
    <rPh sb="2" eb="5">
      <t>ヒコウジョウ</t>
    </rPh>
    <phoneticPr fontId="11"/>
  </si>
  <si>
    <t>その他空港計</t>
    <rPh sb="2" eb="3">
      <t>タ</t>
    </rPh>
    <rPh sb="3" eb="5">
      <t>クウコウ</t>
    </rPh>
    <rPh sb="5" eb="6">
      <t>ケイ</t>
    </rPh>
    <phoneticPr fontId="11"/>
  </si>
  <si>
    <t>東京国際空港</t>
    <rPh sb="0" eb="2">
      <t>トウキョウ</t>
    </rPh>
    <rPh sb="2" eb="4">
      <t>コクサイ</t>
    </rPh>
    <rPh sb="4" eb="6">
      <t>クウコウ</t>
    </rPh>
    <phoneticPr fontId="11"/>
  </si>
  <si>
    <t>青森空港</t>
    <rPh sb="0" eb="2">
      <t>アオモリ</t>
    </rPh>
    <rPh sb="2" eb="4">
      <t>クウコウ</t>
    </rPh>
    <phoneticPr fontId="11"/>
  </si>
  <si>
    <t>徳島飛行場</t>
    <rPh sb="0" eb="2">
      <t>トクシマ</t>
    </rPh>
    <rPh sb="2" eb="5">
      <t>ヒコウジョウ</t>
    </rPh>
    <phoneticPr fontId="11"/>
  </si>
  <si>
    <t>ヘリポート計</t>
    <rPh sb="5" eb="6">
      <t>ケイ</t>
    </rPh>
    <phoneticPr fontId="11"/>
  </si>
  <si>
    <t>新千歳空港</t>
    <rPh sb="0" eb="3">
      <t>シンチトセ</t>
    </rPh>
    <rPh sb="3" eb="5">
      <t>クウコウ</t>
    </rPh>
    <phoneticPr fontId="11"/>
  </si>
  <si>
    <t>花巻空港</t>
    <rPh sb="0" eb="2">
      <t>ハナマキ</t>
    </rPh>
    <rPh sb="2" eb="4">
      <t>クウコウ</t>
    </rPh>
    <phoneticPr fontId="11"/>
  </si>
  <si>
    <t>稚内空港</t>
    <rPh sb="0" eb="2">
      <t>ワッカナイ</t>
    </rPh>
    <rPh sb="2" eb="4">
      <t>クウコウ</t>
    </rPh>
    <phoneticPr fontId="11"/>
  </si>
  <si>
    <t>大館能代空港</t>
    <rPh sb="0" eb="2">
      <t>オオダテ</t>
    </rPh>
    <rPh sb="2" eb="4">
      <t>ノシロ</t>
    </rPh>
    <rPh sb="4" eb="6">
      <t>クウコウ</t>
    </rPh>
    <phoneticPr fontId="11"/>
  </si>
  <si>
    <t>【その他】</t>
    <rPh sb="3" eb="4">
      <t>タ</t>
    </rPh>
    <phoneticPr fontId="11"/>
  </si>
  <si>
    <t>拠点空港計（会社＋国＋特定地方）</t>
    <rPh sb="0" eb="2">
      <t>キョテン</t>
    </rPh>
    <rPh sb="2" eb="4">
      <t>クウコウ</t>
    </rPh>
    <rPh sb="4" eb="5">
      <t>ケイ</t>
    </rPh>
    <rPh sb="6" eb="8">
      <t>カイシャ</t>
    </rPh>
    <rPh sb="9" eb="10">
      <t>クニ</t>
    </rPh>
    <rPh sb="11" eb="13">
      <t>トクテイ</t>
    </rPh>
    <rPh sb="13" eb="15">
      <t>チホウ</t>
    </rPh>
    <phoneticPr fontId="11"/>
  </si>
  <si>
    <t>釧路空港</t>
    <rPh sb="0" eb="2">
      <t>クシロ</t>
    </rPh>
    <rPh sb="2" eb="4">
      <t>クウコウ</t>
    </rPh>
    <phoneticPr fontId="11"/>
  </si>
  <si>
    <t>庄内空港</t>
    <rPh sb="0" eb="2">
      <t>ショウナイ</t>
    </rPh>
    <rPh sb="2" eb="4">
      <t>クウコウ</t>
    </rPh>
    <phoneticPr fontId="11"/>
  </si>
  <si>
    <t>調布飛行場</t>
    <rPh sb="0" eb="2">
      <t>チョウフ</t>
    </rPh>
    <rPh sb="2" eb="5">
      <t>ヒコウジョウ</t>
    </rPh>
    <phoneticPr fontId="11"/>
  </si>
  <si>
    <t>全空港計１（拠点＋地方＋共用）</t>
    <rPh sb="0" eb="1">
      <t>ゼン</t>
    </rPh>
    <rPh sb="1" eb="3">
      <t>クウコウ</t>
    </rPh>
    <rPh sb="3" eb="4">
      <t>ケイ</t>
    </rPh>
    <rPh sb="6" eb="8">
      <t>キョテン</t>
    </rPh>
    <rPh sb="9" eb="11">
      <t>チホウ</t>
    </rPh>
    <rPh sb="12" eb="14">
      <t>キョウヨウ</t>
    </rPh>
    <phoneticPr fontId="11"/>
  </si>
  <si>
    <t>函館空港</t>
    <rPh sb="0" eb="2">
      <t>ハコダテ</t>
    </rPh>
    <rPh sb="2" eb="4">
      <t>クウコウ</t>
    </rPh>
    <phoneticPr fontId="11"/>
  </si>
  <si>
    <t>福島空港</t>
    <rPh sb="0" eb="2">
      <t>フクシマ</t>
    </rPh>
    <rPh sb="2" eb="4">
      <t>クウコウ</t>
    </rPh>
    <phoneticPr fontId="11"/>
  </si>
  <si>
    <t>名古屋飛行場</t>
    <rPh sb="0" eb="3">
      <t>ナゴヤ</t>
    </rPh>
    <rPh sb="3" eb="6">
      <t>ヒコウジョウ</t>
    </rPh>
    <phoneticPr fontId="11"/>
  </si>
  <si>
    <t>全空港計２（その他＋ヘリポート）</t>
    <rPh sb="0" eb="1">
      <t>ゼン</t>
    </rPh>
    <rPh sb="1" eb="3">
      <t>クウコウ</t>
    </rPh>
    <rPh sb="3" eb="4">
      <t>ケイ</t>
    </rPh>
    <rPh sb="8" eb="9">
      <t>タ</t>
    </rPh>
    <phoneticPr fontId="11"/>
  </si>
  <si>
    <t>仙台空港</t>
    <rPh sb="0" eb="2">
      <t>センダイ</t>
    </rPh>
    <rPh sb="2" eb="4">
      <t>クウコウ</t>
    </rPh>
    <phoneticPr fontId="11"/>
  </si>
  <si>
    <t>大島空港</t>
    <rPh sb="0" eb="2">
      <t>オオシマ</t>
    </rPh>
    <rPh sb="2" eb="4">
      <t>クウコウ</t>
    </rPh>
    <phoneticPr fontId="11"/>
  </si>
  <si>
    <t>但馬飛行場</t>
    <rPh sb="0" eb="2">
      <t>タジマ</t>
    </rPh>
    <rPh sb="2" eb="5">
      <t>ヒコウジョウ</t>
    </rPh>
    <phoneticPr fontId="11"/>
  </si>
  <si>
    <t>新潟空港</t>
    <rPh sb="0" eb="2">
      <t>ニイガタ</t>
    </rPh>
    <rPh sb="2" eb="4">
      <t>クウコウ</t>
    </rPh>
    <phoneticPr fontId="11"/>
  </si>
  <si>
    <t>新島空港</t>
    <rPh sb="0" eb="2">
      <t>ニイジマ</t>
    </rPh>
    <rPh sb="2" eb="4">
      <t>クウコウ</t>
    </rPh>
    <phoneticPr fontId="11"/>
  </si>
  <si>
    <t>岡南飛行場</t>
    <rPh sb="0" eb="2">
      <t>オカナン</t>
    </rPh>
    <rPh sb="2" eb="5">
      <t>ヒコウジョウ</t>
    </rPh>
    <phoneticPr fontId="11"/>
  </si>
  <si>
    <t>全空港計３（全空港計１＋全空港計２）</t>
    <rPh sb="0" eb="1">
      <t>ゼン</t>
    </rPh>
    <rPh sb="1" eb="3">
      <t>クウコウ</t>
    </rPh>
    <rPh sb="3" eb="4">
      <t>ケイ</t>
    </rPh>
    <rPh sb="6" eb="7">
      <t>ゼン</t>
    </rPh>
    <rPh sb="7" eb="9">
      <t>クウコウ</t>
    </rPh>
    <rPh sb="9" eb="10">
      <t>ケイ</t>
    </rPh>
    <rPh sb="12" eb="13">
      <t>ゼン</t>
    </rPh>
    <rPh sb="13" eb="15">
      <t>クウコウ</t>
    </rPh>
    <rPh sb="15" eb="16">
      <t>ケイ</t>
    </rPh>
    <phoneticPr fontId="11"/>
  </si>
  <si>
    <t>広島空港</t>
    <rPh sb="0" eb="2">
      <t>ヒロシマ</t>
    </rPh>
    <rPh sb="2" eb="4">
      <t>クウコウ</t>
    </rPh>
    <phoneticPr fontId="11"/>
  </si>
  <si>
    <t>神津島空港</t>
    <rPh sb="0" eb="3">
      <t>コウヅシマ</t>
    </rPh>
    <rPh sb="3" eb="5">
      <t>クウコウ</t>
    </rPh>
    <phoneticPr fontId="11"/>
  </si>
  <si>
    <t>天草飛行場</t>
    <rPh sb="0" eb="2">
      <t>アマクサ</t>
    </rPh>
    <rPh sb="2" eb="5">
      <t>ヒコウジョウ</t>
    </rPh>
    <phoneticPr fontId="11"/>
  </si>
  <si>
    <t>高松空港</t>
    <rPh sb="0" eb="2">
      <t>タカマツ</t>
    </rPh>
    <rPh sb="2" eb="4">
      <t>クウコウ</t>
    </rPh>
    <phoneticPr fontId="11"/>
  </si>
  <si>
    <t>三宅島空港</t>
    <rPh sb="0" eb="3">
      <t>ミヤケジマ</t>
    </rPh>
    <rPh sb="3" eb="5">
      <t>クウコウ</t>
    </rPh>
    <phoneticPr fontId="11"/>
  </si>
  <si>
    <t>大分県央飛行場</t>
    <rPh sb="0" eb="3">
      <t>オオイタケン</t>
    </rPh>
    <rPh sb="4" eb="7">
      <t>ヒコウジョウ</t>
    </rPh>
    <phoneticPr fontId="11"/>
  </si>
  <si>
    <t>松山空港</t>
    <rPh sb="0" eb="2">
      <t>マツヤマ</t>
    </rPh>
    <rPh sb="2" eb="4">
      <t>クウコウ</t>
    </rPh>
    <phoneticPr fontId="11"/>
  </si>
  <si>
    <t>八丈島空港</t>
    <rPh sb="0" eb="3">
      <t>ハチジョウジマ</t>
    </rPh>
    <rPh sb="3" eb="5">
      <t>クウコウ</t>
    </rPh>
    <phoneticPr fontId="11"/>
  </si>
  <si>
    <t>八尾空港</t>
    <rPh sb="0" eb="2">
      <t>ヤオ</t>
    </rPh>
    <rPh sb="2" eb="4">
      <t>クウコウ</t>
    </rPh>
    <phoneticPr fontId="11"/>
  </si>
  <si>
    <t>高知空港</t>
    <rPh sb="0" eb="2">
      <t>コウチ</t>
    </rPh>
    <rPh sb="2" eb="4">
      <t>クウコウ</t>
    </rPh>
    <phoneticPr fontId="11"/>
  </si>
  <si>
    <t>佐渡空港</t>
    <rPh sb="0" eb="2">
      <t>サド</t>
    </rPh>
    <rPh sb="2" eb="4">
      <t>クウコウ</t>
    </rPh>
    <phoneticPr fontId="11"/>
  </si>
  <si>
    <t>福岡空港</t>
    <rPh sb="0" eb="2">
      <t>フクオカ</t>
    </rPh>
    <rPh sb="2" eb="4">
      <t>クウコウ</t>
    </rPh>
    <phoneticPr fontId="11"/>
  </si>
  <si>
    <t>松本空港</t>
    <rPh sb="0" eb="2">
      <t>マツモト</t>
    </rPh>
    <rPh sb="2" eb="4">
      <t>クウコウ</t>
    </rPh>
    <phoneticPr fontId="11"/>
  </si>
  <si>
    <t>【ヘリポート】</t>
  </si>
  <si>
    <t>北九州空港</t>
    <rPh sb="0" eb="3">
      <t>キタキュウシュウ</t>
    </rPh>
    <rPh sb="3" eb="5">
      <t>クウコウ</t>
    </rPh>
    <phoneticPr fontId="11"/>
  </si>
  <si>
    <t>静岡空港</t>
    <rPh sb="0" eb="2">
      <t>シズオカ</t>
    </rPh>
    <rPh sb="2" eb="4">
      <t>クウコウ</t>
    </rPh>
    <phoneticPr fontId="11"/>
  </si>
  <si>
    <t>豊富Ｈ</t>
    <rPh sb="0" eb="2">
      <t>トヨトミ</t>
    </rPh>
    <phoneticPr fontId="11"/>
  </si>
  <si>
    <t>長崎空港</t>
    <rPh sb="0" eb="2">
      <t>ナガサキ</t>
    </rPh>
    <rPh sb="2" eb="4">
      <t>クウコウ</t>
    </rPh>
    <phoneticPr fontId="11"/>
  </si>
  <si>
    <t>富山空港</t>
    <rPh sb="0" eb="2">
      <t>トヤマ</t>
    </rPh>
    <rPh sb="2" eb="4">
      <t>クウコウ</t>
    </rPh>
    <phoneticPr fontId="11"/>
  </si>
  <si>
    <t>熊本空港</t>
    <rPh sb="0" eb="2">
      <t>クマモト</t>
    </rPh>
    <rPh sb="2" eb="4">
      <t>クウコウ</t>
    </rPh>
    <phoneticPr fontId="11"/>
  </si>
  <si>
    <t>能登空港</t>
    <rPh sb="0" eb="2">
      <t>ノト</t>
    </rPh>
    <rPh sb="2" eb="4">
      <t>クウコウ</t>
    </rPh>
    <phoneticPr fontId="11"/>
  </si>
  <si>
    <t>大分空港</t>
    <rPh sb="0" eb="2">
      <t>オオイタ</t>
    </rPh>
    <rPh sb="2" eb="4">
      <t>クウコウ</t>
    </rPh>
    <phoneticPr fontId="11"/>
  </si>
  <si>
    <t>福井空港</t>
    <rPh sb="0" eb="2">
      <t>フクイ</t>
    </rPh>
    <rPh sb="2" eb="4">
      <t>クウコウ</t>
    </rPh>
    <phoneticPr fontId="11"/>
  </si>
  <si>
    <t>宮崎空港</t>
    <rPh sb="0" eb="2">
      <t>ミヤザキ</t>
    </rPh>
    <rPh sb="2" eb="4">
      <t>クウコウ</t>
    </rPh>
    <phoneticPr fontId="11"/>
  </si>
  <si>
    <t>神戸空港</t>
    <rPh sb="0" eb="2">
      <t>コウベ</t>
    </rPh>
    <rPh sb="2" eb="4">
      <t>クウコウ</t>
    </rPh>
    <phoneticPr fontId="11"/>
  </si>
  <si>
    <t>鹿児島空港</t>
    <rPh sb="0" eb="3">
      <t>カゴシマ</t>
    </rPh>
    <rPh sb="3" eb="5">
      <t>クウコウ</t>
    </rPh>
    <phoneticPr fontId="11"/>
  </si>
  <si>
    <t>南紀白浜空港</t>
    <rPh sb="0" eb="2">
      <t>ナンキ</t>
    </rPh>
    <rPh sb="2" eb="4">
      <t>シラハマ</t>
    </rPh>
    <rPh sb="4" eb="6">
      <t>クウコウ</t>
    </rPh>
    <phoneticPr fontId="11"/>
  </si>
  <si>
    <t>那覇空港</t>
    <rPh sb="0" eb="2">
      <t>ナハ</t>
    </rPh>
    <rPh sb="2" eb="4">
      <t>クウコウ</t>
    </rPh>
    <phoneticPr fontId="11"/>
  </si>
  <si>
    <t>鳥取空港</t>
    <rPh sb="0" eb="2">
      <t>トットリ</t>
    </rPh>
    <rPh sb="2" eb="4">
      <t>クウコウ</t>
    </rPh>
    <phoneticPr fontId="11"/>
  </si>
  <si>
    <t>米沢Ｈ</t>
    <rPh sb="0" eb="2">
      <t>ヨネザワ</t>
    </rPh>
    <phoneticPr fontId="11"/>
  </si>
  <si>
    <t>隠岐空港</t>
    <rPh sb="0" eb="2">
      <t>イキ</t>
    </rPh>
    <rPh sb="2" eb="4">
      <t>クウコウ</t>
    </rPh>
    <phoneticPr fontId="11"/>
  </si>
  <si>
    <t>【特定地方管理空港】</t>
    <rPh sb="1" eb="3">
      <t>トクテイ</t>
    </rPh>
    <rPh sb="3" eb="5">
      <t>チホウ</t>
    </rPh>
    <rPh sb="5" eb="7">
      <t>カンリ</t>
    </rPh>
    <rPh sb="7" eb="9">
      <t>クウコウ</t>
    </rPh>
    <phoneticPr fontId="11"/>
  </si>
  <si>
    <t>出雲空港</t>
    <rPh sb="0" eb="2">
      <t>イズモ</t>
    </rPh>
    <rPh sb="2" eb="4">
      <t>クウコウ</t>
    </rPh>
    <phoneticPr fontId="11"/>
  </si>
  <si>
    <t>栃木Ｈ</t>
    <rPh sb="0" eb="2">
      <t>トチギ</t>
    </rPh>
    <phoneticPr fontId="11"/>
  </si>
  <si>
    <t>旭川空港</t>
    <rPh sb="0" eb="2">
      <t>アサヒカワ</t>
    </rPh>
    <rPh sb="2" eb="4">
      <t>クウコウ</t>
    </rPh>
    <phoneticPr fontId="11"/>
  </si>
  <si>
    <t>石見空港</t>
    <rPh sb="0" eb="2">
      <t>イワミ</t>
    </rPh>
    <rPh sb="2" eb="4">
      <t>クウコウ</t>
    </rPh>
    <phoneticPr fontId="11"/>
  </si>
  <si>
    <t>高崎Ｈ</t>
    <rPh sb="0" eb="2">
      <t>タカサキ</t>
    </rPh>
    <phoneticPr fontId="11"/>
  </si>
  <si>
    <t>帯広空港</t>
    <rPh sb="0" eb="2">
      <t>オビヒロ</t>
    </rPh>
    <rPh sb="2" eb="4">
      <t>クウコウ</t>
    </rPh>
    <phoneticPr fontId="11"/>
  </si>
  <si>
    <t>岡山空港</t>
    <rPh sb="0" eb="2">
      <t>オカヤマ</t>
    </rPh>
    <rPh sb="2" eb="4">
      <t>クウコウ</t>
    </rPh>
    <phoneticPr fontId="11"/>
  </si>
  <si>
    <t>群馬Ｈ</t>
    <rPh sb="0" eb="2">
      <t>グンマ</t>
    </rPh>
    <phoneticPr fontId="11"/>
  </si>
  <si>
    <t>秋田空港</t>
    <rPh sb="0" eb="2">
      <t>アキタ</t>
    </rPh>
    <rPh sb="2" eb="4">
      <t>クウコウ</t>
    </rPh>
    <phoneticPr fontId="11"/>
  </si>
  <si>
    <t>佐賀空港</t>
    <rPh sb="0" eb="2">
      <t>サガ</t>
    </rPh>
    <rPh sb="2" eb="4">
      <t>クウコウ</t>
    </rPh>
    <phoneticPr fontId="11"/>
  </si>
  <si>
    <t>東京都東京Ｈ</t>
    <rPh sb="0" eb="3">
      <t>トウキョウト</t>
    </rPh>
    <rPh sb="3" eb="5">
      <t>トウキョウ</t>
    </rPh>
    <phoneticPr fontId="11"/>
  </si>
  <si>
    <t>山形空港</t>
    <rPh sb="0" eb="2">
      <t>ヤマガタ</t>
    </rPh>
    <rPh sb="2" eb="4">
      <t>クウコウ</t>
    </rPh>
    <phoneticPr fontId="11"/>
  </si>
  <si>
    <t>対馬空港</t>
    <rPh sb="0" eb="2">
      <t>ツシマ</t>
    </rPh>
    <rPh sb="2" eb="4">
      <t>クウコウ</t>
    </rPh>
    <phoneticPr fontId="11"/>
  </si>
  <si>
    <t>静岡Ｈ</t>
    <rPh sb="0" eb="2">
      <t>シズオカ</t>
    </rPh>
    <phoneticPr fontId="11"/>
  </si>
  <si>
    <t>山口宇部空港</t>
    <rPh sb="0" eb="2">
      <t>ヤマグチ</t>
    </rPh>
    <rPh sb="2" eb="4">
      <t>ウベ</t>
    </rPh>
    <rPh sb="4" eb="6">
      <t>クウコウ</t>
    </rPh>
    <phoneticPr fontId="11"/>
  </si>
  <si>
    <t>小値賀空港</t>
    <rPh sb="0" eb="3">
      <t>オヂカ</t>
    </rPh>
    <rPh sb="3" eb="5">
      <t>クウコウ</t>
    </rPh>
    <phoneticPr fontId="11"/>
  </si>
  <si>
    <t>若狭Ｈ</t>
    <rPh sb="0" eb="2">
      <t>ワカサ</t>
    </rPh>
    <phoneticPr fontId="11"/>
  </si>
  <si>
    <t>福江空港</t>
    <rPh sb="0" eb="2">
      <t>フクエ</t>
    </rPh>
    <rPh sb="2" eb="4">
      <t>クウコウ</t>
    </rPh>
    <phoneticPr fontId="11"/>
  </si>
  <si>
    <t>津市伊勢湾Ｈ</t>
    <rPh sb="0" eb="2">
      <t>ツシ</t>
    </rPh>
    <rPh sb="2" eb="5">
      <t>イセワン</t>
    </rPh>
    <phoneticPr fontId="11"/>
  </si>
  <si>
    <t>上五島空港</t>
    <rPh sb="0" eb="3">
      <t>カミゴトウ</t>
    </rPh>
    <rPh sb="3" eb="5">
      <t>クウコウ</t>
    </rPh>
    <phoneticPr fontId="11"/>
  </si>
  <si>
    <t>壱岐空港</t>
    <rPh sb="0" eb="2">
      <t>イキ</t>
    </rPh>
    <rPh sb="2" eb="4">
      <t>クウコウ</t>
    </rPh>
    <phoneticPr fontId="11"/>
  </si>
  <si>
    <t>種子島空港</t>
    <rPh sb="0" eb="3">
      <t>タネガシマ</t>
    </rPh>
    <rPh sb="3" eb="5">
      <t>クウコウ</t>
    </rPh>
    <phoneticPr fontId="11"/>
  </si>
  <si>
    <t>奈良県Ｈ</t>
    <rPh sb="0" eb="3">
      <t>ナラケン</t>
    </rPh>
    <phoneticPr fontId="11"/>
  </si>
  <si>
    <t>屋久島空港</t>
    <rPh sb="0" eb="3">
      <t>ヤクシマ</t>
    </rPh>
    <rPh sb="3" eb="5">
      <t>クウコウ</t>
    </rPh>
    <phoneticPr fontId="11"/>
  </si>
  <si>
    <t>広島Ｈ</t>
    <rPh sb="0" eb="2">
      <t>ヒロシマ</t>
    </rPh>
    <phoneticPr fontId="11"/>
  </si>
  <si>
    <t>奄美空港</t>
    <rPh sb="0" eb="2">
      <t>アマミ</t>
    </rPh>
    <rPh sb="2" eb="4">
      <t>クウコウ</t>
    </rPh>
    <phoneticPr fontId="11"/>
  </si>
  <si>
    <t>喜界空港</t>
    <rPh sb="0" eb="2">
      <t>キカイ</t>
    </rPh>
    <rPh sb="2" eb="4">
      <t>クウコウ</t>
    </rPh>
    <phoneticPr fontId="11"/>
  </si>
  <si>
    <t>枕崎Ｈ</t>
    <rPh sb="0" eb="2">
      <t>マクラザキ</t>
    </rPh>
    <phoneticPr fontId="11"/>
  </si>
  <si>
    <t>徳之島空港</t>
    <rPh sb="0" eb="3">
      <t>トクノシマ</t>
    </rPh>
    <rPh sb="3" eb="5">
      <t>クウコウ</t>
    </rPh>
    <phoneticPr fontId="11"/>
  </si>
  <si>
    <t>沖永良部空港</t>
    <rPh sb="0" eb="4">
      <t>オキノエラブ</t>
    </rPh>
    <rPh sb="4" eb="6">
      <t>クウコウ</t>
    </rPh>
    <phoneticPr fontId="11"/>
  </si>
  <si>
    <t>与論空港</t>
    <rPh sb="0" eb="2">
      <t>ヨロン</t>
    </rPh>
    <rPh sb="2" eb="4">
      <t>クウコウ</t>
    </rPh>
    <phoneticPr fontId="11"/>
  </si>
  <si>
    <t>粟国空港</t>
    <rPh sb="0" eb="2">
      <t>アワクニ</t>
    </rPh>
    <rPh sb="2" eb="4">
      <t>クウコウ</t>
    </rPh>
    <phoneticPr fontId="11"/>
  </si>
  <si>
    <t>久米島空港</t>
    <rPh sb="0" eb="2">
      <t>クメ</t>
    </rPh>
    <rPh sb="2" eb="3">
      <t>シマ</t>
    </rPh>
    <rPh sb="3" eb="5">
      <t>クウコウ</t>
    </rPh>
    <phoneticPr fontId="11"/>
  </si>
  <si>
    <t>慶良間空港</t>
    <rPh sb="0" eb="3">
      <t>ケラマ</t>
    </rPh>
    <rPh sb="3" eb="5">
      <t>クウコウ</t>
    </rPh>
    <phoneticPr fontId="11"/>
  </si>
  <si>
    <t>南大東空港</t>
    <rPh sb="0" eb="3">
      <t>ミナミダイトウ</t>
    </rPh>
    <rPh sb="3" eb="5">
      <t>クウコウ</t>
    </rPh>
    <phoneticPr fontId="11"/>
  </si>
  <si>
    <t>北大東空港</t>
    <rPh sb="0" eb="3">
      <t>キタダイトウ</t>
    </rPh>
    <rPh sb="3" eb="5">
      <t>クウコウ</t>
    </rPh>
    <phoneticPr fontId="11"/>
  </si>
  <si>
    <t>伊江島空港</t>
    <rPh sb="0" eb="3">
      <t>イエジマ</t>
    </rPh>
    <rPh sb="3" eb="5">
      <t>クウコウ</t>
    </rPh>
    <phoneticPr fontId="11"/>
  </si>
  <si>
    <t>宮古空港</t>
    <rPh sb="0" eb="2">
      <t>ミヤコ</t>
    </rPh>
    <rPh sb="2" eb="4">
      <t>クウコウ</t>
    </rPh>
    <phoneticPr fontId="11"/>
  </si>
  <si>
    <t>下地島空港</t>
    <rPh sb="0" eb="2">
      <t>シモジ</t>
    </rPh>
    <rPh sb="2" eb="3">
      <t>シマ</t>
    </rPh>
    <rPh sb="3" eb="5">
      <t>クウコウ</t>
    </rPh>
    <phoneticPr fontId="11"/>
  </si>
  <si>
    <t>多良間空港</t>
    <rPh sb="0" eb="3">
      <t>タラマ</t>
    </rPh>
    <rPh sb="3" eb="5">
      <t>クウコウ</t>
    </rPh>
    <phoneticPr fontId="11"/>
  </si>
  <si>
    <t>波照間空港</t>
    <rPh sb="0" eb="3">
      <t>ハテルマ</t>
    </rPh>
    <rPh sb="3" eb="5">
      <t>クウコウ</t>
    </rPh>
    <phoneticPr fontId="11"/>
  </si>
  <si>
    <t>与那国空港</t>
    <rPh sb="0" eb="3">
      <t>ヨナグニ</t>
    </rPh>
    <rPh sb="3" eb="5">
      <t>クウコウ</t>
    </rPh>
    <phoneticPr fontId="11"/>
  </si>
  <si>
    <t>成田暦１</t>
  </si>
  <si>
    <t>成田度１</t>
  </si>
  <si>
    <t>成田暦２</t>
  </si>
  <si>
    <t>成田度２</t>
  </si>
  <si>
    <t>中部暦１</t>
  </si>
  <si>
    <t>中部度１</t>
  </si>
  <si>
    <t>中部暦２</t>
  </si>
  <si>
    <t>中部度２</t>
  </si>
  <si>
    <t>関西暦１</t>
  </si>
  <si>
    <t>関西度１</t>
  </si>
  <si>
    <t>関西暦２</t>
  </si>
  <si>
    <t>関西度２</t>
  </si>
  <si>
    <t>大阪暦１</t>
  </si>
  <si>
    <t>大阪度１</t>
  </si>
  <si>
    <t>大阪暦２</t>
  </si>
  <si>
    <t>大阪度２</t>
  </si>
  <si>
    <t>羽田暦１</t>
  </si>
  <si>
    <t>羽田度１</t>
  </si>
  <si>
    <t>羽田暦２</t>
  </si>
  <si>
    <t>羽田度２</t>
  </si>
  <si>
    <t>新千歳暦１</t>
  </si>
  <si>
    <t>新千歳度１</t>
  </si>
  <si>
    <t>新千歳暦２</t>
  </si>
  <si>
    <t>新千歳度２</t>
  </si>
  <si>
    <t>稚内暦１</t>
  </si>
  <si>
    <t>稚内度１</t>
  </si>
  <si>
    <t>稚内暦２</t>
  </si>
  <si>
    <t>稚内度２</t>
  </si>
  <si>
    <t>釧路暦１</t>
  </si>
  <si>
    <t>釧路度１</t>
  </si>
  <si>
    <t>釧路暦２</t>
  </si>
  <si>
    <t>釧路度２</t>
  </si>
  <si>
    <t>函館暦１</t>
  </si>
  <si>
    <t>函館度１</t>
  </si>
  <si>
    <t>函館暦２</t>
  </si>
  <si>
    <t>函館度２</t>
  </si>
  <si>
    <t>仙台暦１</t>
  </si>
  <si>
    <t>仙台度１</t>
  </si>
  <si>
    <t>仙台暦２</t>
  </si>
  <si>
    <t>仙台度２</t>
  </si>
  <si>
    <t>新潟暦１</t>
  </si>
  <si>
    <t>新潟度１</t>
  </si>
  <si>
    <t>新潟暦２</t>
  </si>
  <si>
    <t>新潟度２</t>
  </si>
  <si>
    <t>広島暦１</t>
  </si>
  <si>
    <t>広島度１</t>
  </si>
  <si>
    <t>広島暦２</t>
  </si>
  <si>
    <t>広島度２</t>
  </si>
  <si>
    <t>高松暦１</t>
  </si>
  <si>
    <t>高松度１</t>
  </si>
  <si>
    <t>高松暦２</t>
  </si>
  <si>
    <t>高松度２</t>
  </si>
  <si>
    <t>松山暦１</t>
  </si>
  <si>
    <t>松山度１</t>
  </si>
  <si>
    <t>松山暦２</t>
  </si>
  <si>
    <t>松山度２</t>
  </si>
  <si>
    <t>高知暦１</t>
  </si>
  <si>
    <t>高知度１</t>
  </si>
  <si>
    <t>高知暦２</t>
  </si>
  <si>
    <t>高知度２</t>
  </si>
  <si>
    <t>福岡暦１</t>
  </si>
  <si>
    <t>福岡度１</t>
  </si>
  <si>
    <t>福岡暦２</t>
  </si>
  <si>
    <t>福岡度２</t>
  </si>
  <si>
    <t>北九州暦１</t>
  </si>
  <si>
    <t>北九州度１</t>
  </si>
  <si>
    <t>北九州暦２</t>
  </si>
  <si>
    <t>北九州度２</t>
  </si>
  <si>
    <t>長崎暦１</t>
  </si>
  <si>
    <t>長崎度１</t>
  </si>
  <si>
    <t>長崎暦２</t>
  </si>
  <si>
    <t>長崎度２</t>
  </si>
  <si>
    <t>熊本暦１</t>
  </si>
  <si>
    <t>熊本度１</t>
  </si>
  <si>
    <t>熊本暦２</t>
  </si>
  <si>
    <t>熊本度２</t>
  </si>
  <si>
    <t>大分暦１</t>
  </si>
  <si>
    <t>大分度１</t>
  </si>
  <si>
    <t>大分暦２</t>
  </si>
  <si>
    <t>大分度２</t>
  </si>
  <si>
    <t>宮崎暦１</t>
  </si>
  <si>
    <t>宮崎度１</t>
  </si>
  <si>
    <t>宮崎暦２</t>
  </si>
  <si>
    <t>宮崎度２</t>
  </si>
  <si>
    <t>鹿児島暦１</t>
  </si>
  <si>
    <t>鹿児島度１</t>
  </si>
  <si>
    <t>鹿児島暦２</t>
  </si>
  <si>
    <t>鹿児島度２</t>
  </si>
  <si>
    <t>那覇暦１</t>
  </si>
  <si>
    <t>那覇度１</t>
  </si>
  <si>
    <t>那覇暦２</t>
  </si>
  <si>
    <t>那覇度２</t>
  </si>
  <si>
    <t>旭川暦１</t>
  </si>
  <si>
    <t>旭川度１</t>
  </si>
  <si>
    <t>旭川暦２</t>
  </si>
  <si>
    <t>旭川度２</t>
  </si>
  <si>
    <t>帯広暦１</t>
  </si>
  <si>
    <t>帯広度１</t>
  </si>
  <si>
    <t>帯広暦２</t>
  </si>
  <si>
    <t>帯広度２</t>
  </si>
  <si>
    <t>秋田暦１</t>
  </si>
  <si>
    <t>秋田度１</t>
  </si>
  <si>
    <t>秋田暦２</t>
  </si>
  <si>
    <t>秋田度２</t>
  </si>
  <si>
    <t>山形暦１</t>
  </si>
  <si>
    <t>山形度１</t>
  </si>
  <si>
    <t>山形暦２</t>
  </si>
  <si>
    <t>山形度２</t>
  </si>
  <si>
    <t>山口宇部暦１</t>
  </si>
  <si>
    <t>山口宇部度１</t>
  </si>
  <si>
    <t>山口宇部暦２</t>
  </si>
  <si>
    <t>山口宇部度２</t>
  </si>
  <si>
    <t>利尻暦１</t>
  </si>
  <si>
    <t>利尻度１</t>
  </si>
  <si>
    <t>利尻暦２</t>
  </si>
  <si>
    <t>利尻度２</t>
  </si>
  <si>
    <t>礼文暦１</t>
  </si>
  <si>
    <t>礼文度１</t>
  </si>
  <si>
    <t>礼文暦２</t>
  </si>
  <si>
    <t>礼文度２</t>
  </si>
  <si>
    <t>奥尻暦１</t>
  </si>
  <si>
    <t>奥尻度１</t>
  </si>
  <si>
    <t>奥尻暦２</t>
  </si>
  <si>
    <t>奥尻度２</t>
  </si>
  <si>
    <t>中標津暦１</t>
  </si>
  <si>
    <t>中標津度１</t>
  </si>
  <si>
    <t>中標津暦２</t>
  </si>
  <si>
    <t>中標津度２</t>
  </si>
  <si>
    <t>紋別暦１</t>
  </si>
  <si>
    <t>紋別度１</t>
  </si>
  <si>
    <t>紋別暦２</t>
  </si>
  <si>
    <t>紋別度２</t>
  </si>
  <si>
    <t>女満別暦１</t>
  </si>
  <si>
    <t>女満別度１</t>
  </si>
  <si>
    <t>女満別暦２</t>
  </si>
  <si>
    <t>女満別度２</t>
  </si>
  <si>
    <t>青森暦１</t>
  </si>
  <si>
    <t>青森度１</t>
  </si>
  <si>
    <t>青森暦２</t>
  </si>
  <si>
    <t>青森度２</t>
  </si>
  <si>
    <t>花巻暦１</t>
  </si>
  <si>
    <t>花巻度１</t>
  </si>
  <si>
    <t>花巻暦２</t>
  </si>
  <si>
    <t>花巻度２</t>
  </si>
  <si>
    <t>大館能代暦１</t>
  </si>
  <si>
    <t>大館能代度１</t>
  </si>
  <si>
    <t>大館能代暦２</t>
  </si>
  <si>
    <t>大館能代度２</t>
  </si>
  <si>
    <t>庄内暦１</t>
  </si>
  <si>
    <t>庄内度１</t>
  </si>
  <si>
    <t>庄内暦２</t>
  </si>
  <si>
    <t>庄内度２</t>
  </si>
  <si>
    <t>福島暦１</t>
  </si>
  <si>
    <t>福島度１</t>
  </si>
  <si>
    <t>福島暦２</t>
  </si>
  <si>
    <t>福島度２</t>
  </si>
  <si>
    <t>石垣空港</t>
    <rPh sb="0" eb="2">
      <t>イシガキ</t>
    </rPh>
    <rPh sb="2" eb="4">
      <t>クウコウ</t>
    </rPh>
    <phoneticPr fontId="11"/>
  </si>
  <si>
    <t>大島暦１</t>
  </si>
  <si>
    <t>大島度１</t>
  </si>
  <si>
    <t>大島暦２</t>
  </si>
  <si>
    <t>大島度２</t>
  </si>
  <si>
    <t>新島暦１</t>
  </si>
  <si>
    <t>新島度１</t>
  </si>
  <si>
    <t>新島暦２</t>
  </si>
  <si>
    <t>新島度２</t>
  </si>
  <si>
    <t>神津島暦１</t>
  </si>
  <si>
    <t>神津島度１</t>
  </si>
  <si>
    <t>神津島暦２</t>
  </si>
  <si>
    <t>神津島度２</t>
  </si>
  <si>
    <t>三宅島暦１</t>
  </si>
  <si>
    <t>三宅島度１</t>
  </si>
  <si>
    <t>三宅島暦２</t>
  </si>
  <si>
    <t>三宅島度２</t>
  </si>
  <si>
    <t>八丈島暦１</t>
  </si>
  <si>
    <t>八丈島度１</t>
  </si>
  <si>
    <t>八丈島暦２</t>
  </si>
  <si>
    <t>八丈島度２</t>
  </si>
  <si>
    <t>佐渡暦１</t>
  </si>
  <si>
    <t>佐渡度１</t>
  </si>
  <si>
    <t>佐渡暦２</t>
  </si>
  <si>
    <t>佐渡度２</t>
  </si>
  <si>
    <t>富山暦１</t>
  </si>
  <si>
    <t>富山度１</t>
  </si>
  <si>
    <t>富山暦２</t>
  </si>
  <si>
    <t>富山度２</t>
  </si>
  <si>
    <t>能登暦１</t>
  </si>
  <si>
    <t>能登度１</t>
  </si>
  <si>
    <t>能登暦２</t>
  </si>
  <si>
    <t>能登度２</t>
  </si>
  <si>
    <t>福井暦１</t>
  </si>
  <si>
    <t>福井度１</t>
  </si>
  <si>
    <t>福井暦２</t>
  </si>
  <si>
    <t>福井度２</t>
  </si>
  <si>
    <t>松本暦１</t>
  </si>
  <si>
    <t>松本度１</t>
  </si>
  <si>
    <t>松本暦２</t>
  </si>
  <si>
    <t>松本度２</t>
  </si>
  <si>
    <t>静岡暦１</t>
  </si>
  <si>
    <t>静岡度１</t>
  </si>
  <si>
    <t>静岡暦２</t>
  </si>
  <si>
    <t>静岡度２</t>
  </si>
  <si>
    <t>神戸暦１</t>
  </si>
  <si>
    <t>神戸度１</t>
  </si>
  <si>
    <t>神戸暦２</t>
  </si>
  <si>
    <t>神戸度２</t>
  </si>
  <si>
    <t>南紀白浜暦１</t>
  </si>
  <si>
    <t>南紀白浜度１</t>
  </si>
  <si>
    <t>南紀白浜暦２</t>
  </si>
  <si>
    <t>南紀白浜度２</t>
  </si>
  <si>
    <t>鳥取暦１</t>
  </si>
  <si>
    <t>鳥取度１</t>
  </si>
  <si>
    <t>鳥取暦２</t>
  </si>
  <si>
    <t>鳥取度２</t>
  </si>
  <si>
    <t>隠岐暦１</t>
  </si>
  <si>
    <t>隠岐度１</t>
  </si>
  <si>
    <t>隠岐暦２</t>
  </si>
  <si>
    <t>隠岐度２</t>
  </si>
  <si>
    <t>出雲暦１</t>
  </si>
  <si>
    <t>出雲度１</t>
  </si>
  <si>
    <t>出雲暦２</t>
  </si>
  <si>
    <t>出雲度２</t>
  </si>
  <si>
    <t>石見暦１</t>
  </si>
  <si>
    <t>石見度１</t>
  </si>
  <si>
    <t>石見暦２</t>
  </si>
  <si>
    <t>石見度２</t>
  </si>
  <si>
    <t>岡山暦１</t>
  </si>
  <si>
    <t>岡山度１</t>
  </si>
  <si>
    <t>岡山暦２</t>
  </si>
  <si>
    <t>岡山度２</t>
  </si>
  <si>
    <t>佐賀暦１</t>
  </si>
  <si>
    <t>佐賀度１</t>
  </si>
  <si>
    <t>佐賀暦２</t>
  </si>
  <si>
    <t>佐賀度２</t>
  </si>
  <si>
    <t>対馬暦１</t>
  </si>
  <si>
    <t>対馬度１</t>
  </si>
  <si>
    <t>対馬暦２</t>
  </si>
  <si>
    <t>対馬度２</t>
  </si>
  <si>
    <t>小値賀暦１</t>
  </si>
  <si>
    <t>小値賀度１</t>
  </si>
  <si>
    <t>小値賀暦２</t>
  </si>
  <si>
    <t>小値賀度２</t>
  </si>
  <si>
    <t>福江暦１</t>
  </si>
  <si>
    <t>福江度１</t>
  </si>
  <si>
    <t>福江暦２</t>
  </si>
  <si>
    <t>福江度２</t>
  </si>
  <si>
    <t>上五島暦１</t>
  </si>
  <si>
    <t>上五島度１</t>
  </si>
  <si>
    <t>上五島暦２</t>
  </si>
  <si>
    <t>上五島度２</t>
  </si>
  <si>
    <t>壱岐暦１</t>
  </si>
  <si>
    <t>壱岐度１</t>
  </si>
  <si>
    <t>壱岐暦２</t>
  </si>
  <si>
    <t>壱岐度２</t>
  </si>
  <si>
    <t>種子島暦１</t>
  </si>
  <si>
    <t>種子島度１</t>
  </si>
  <si>
    <t>種子島暦２</t>
  </si>
  <si>
    <t>種子島度２</t>
  </si>
  <si>
    <t>屋久島暦１</t>
  </si>
  <si>
    <t>屋久島度１</t>
  </si>
  <si>
    <t>屋久島暦２</t>
  </si>
  <si>
    <t>屋久島度２</t>
  </si>
  <si>
    <t>奄美暦１</t>
  </si>
  <si>
    <t>奄美度１</t>
  </si>
  <si>
    <t>奄美暦２</t>
  </si>
  <si>
    <t>奄美度２</t>
  </si>
  <si>
    <t>喜界暦１</t>
  </si>
  <si>
    <t>喜界度１</t>
  </si>
  <si>
    <t>喜界暦２</t>
  </si>
  <si>
    <t>喜界度２</t>
  </si>
  <si>
    <t>徳之島暦１</t>
  </si>
  <si>
    <t>徳之島度１</t>
  </si>
  <si>
    <t>徳之島暦２</t>
  </si>
  <si>
    <t>徳之島度２</t>
  </si>
  <si>
    <t>沖永良部暦１</t>
  </si>
  <si>
    <t>沖永良部度１</t>
  </si>
  <si>
    <t>沖永良部暦２</t>
  </si>
  <si>
    <t>沖永良部度２</t>
  </si>
  <si>
    <t>与論暦１</t>
  </si>
  <si>
    <t>与論度１</t>
  </si>
  <si>
    <t>与論暦２</t>
  </si>
  <si>
    <t>与論度２</t>
  </si>
  <si>
    <t>粟国暦１</t>
  </si>
  <si>
    <t>粟国度１</t>
  </si>
  <si>
    <t>粟国暦２</t>
  </si>
  <si>
    <t>粟国度２</t>
  </si>
  <si>
    <t>久米島暦１</t>
  </si>
  <si>
    <t>久米島度１</t>
  </si>
  <si>
    <t>久米島暦２</t>
  </si>
  <si>
    <t>久米島度２</t>
  </si>
  <si>
    <t>慶良間暦１</t>
  </si>
  <si>
    <t>慶良間度１</t>
  </si>
  <si>
    <t>慶良間暦２</t>
  </si>
  <si>
    <t>慶良間度２</t>
  </si>
  <si>
    <t>南大東暦１</t>
  </si>
  <si>
    <t>南大東度１</t>
  </si>
  <si>
    <t>南大東暦２</t>
  </si>
  <si>
    <t>南大東度２</t>
  </si>
  <si>
    <t>北大東暦１</t>
  </si>
  <si>
    <t>北大東度１</t>
  </si>
  <si>
    <t>北大東暦２</t>
  </si>
  <si>
    <t>北大東度２</t>
  </si>
  <si>
    <t>伊江島暦１</t>
  </si>
  <si>
    <t>伊江島度１</t>
  </si>
  <si>
    <t>伊江島暦２</t>
  </si>
  <si>
    <t>伊江島度２</t>
  </si>
  <si>
    <t>宮古暦１</t>
  </si>
  <si>
    <t>宮古度１</t>
  </si>
  <si>
    <t>宮古暦２</t>
  </si>
  <si>
    <t>宮古度２</t>
  </si>
  <si>
    <t>下地島暦１</t>
  </si>
  <si>
    <t>下地島度１</t>
  </si>
  <si>
    <t>下地島暦２</t>
  </si>
  <si>
    <t>下地島度２</t>
  </si>
  <si>
    <t>多良間暦１</t>
  </si>
  <si>
    <t>多良間度１</t>
  </si>
  <si>
    <t>多良間暦２</t>
  </si>
  <si>
    <t>多良間度２</t>
  </si>
  <si>
    <t>石垣暦１</t>
  </si>
  <si>
    <t>石垣度１</t>
  </si>
  <si>
    <t>石垣暦２</t>
  </si>
  <si>
    <t>石垣度２</t>
  </si>
  <si>
    <t>波照間暦１</t>
  </si>
  <si>
    <t>波照間度１</t>
  </si>
  <si>
    <t>波照間暦２</t>
  </si>
  <si>
    <t>波照間度２</t>
  </si>
  <si>
    <t>与那国暦１</t>
  </si>
  <si>
    <t>与那国度１</t>
  </si>
  <si>
    <t>与那国暦２</t>
  </si>
  <si>
    <t>与那国度２</t>
  </si>
  <si>
    <t>札幌暦１</t>
  </si>
  <si>
    <t>札幌度１</t>
  </si>
  <si>
    <t>札幌暦２</t>
  </si>
  <si>
    <t>札幌度２</t>
  </si>
  <si>
    <t>三沢暦１</t>
  </si>
  <si>
    <t>三沢度１</t>
  </si>
  <si>
    <t>三沢暦２</t>
  </si>
  <si>
    <t>三沢度２</t>
  </si>
  <si>
    <t>百里暦１</t>
  </si>
  <si>
    <t>百里度１</t>
  </si>
  <si>
    <t>百里暦２</t>
  </si>
  <si>
    <t>百里度２</t>
  </si>
  <si>
    <t>小松暦１</t>
  </si>
  <si>
    <t>小松度１</t>
  </si>
  <si>
    <t>小松暦２</t>
  </si>
  <si>
    <t>小松度２</t>
  </si>
  <si>
    <t>美保暦１</t>
  </si>
  <si>
    <t>美保度１</t>
  </si>
  <si>
    <t>美保暦２</t>
  </si>
  <si>
    <t>美保度２</t>
  </si>
  <si>
    <t>岩国暦１</t>
  </si>
  <si>
    <t>岩国度１</t>
  </si>
  <si>
    <t>岩国暦２</t>
  </si>
  <si>
    <t>岩国度２</t>
  </si>
  <si>
    <t>徳島暦１</t>
  </si>
  <si>
    <t>徳島度１</t>
  </si>
  <si>
    <t>徳島暦２</t>
  </si>
  <si>
    <t>徳島度２</t>
  </si>
  <si>
    <t>調布暦１</t>
  </si>
  <si>
    <t>調布度１</t>
  </si>
  <si>
    <t>調布暦２</t>
  </si>
  <si>
    <t>調布度２</t>
  </si>
  <si>
    <t>名古屋暦１</t>
  </si>
  <si>
    <t>名古屋度１</t>
  </si>
  <si>
    <t>名古屋暦２</t>
  </si>
  <si>
    <t>名古屋度２</t>
  </si>
  <si>
    <t>但馬暦１</t>
  </si>
  <si>
    <t>但馬度１</t>
  </si>
  <si>
    <t>但馬暦２</t>
  </si>
  <si>
    <t>但馬度２</t>
  </si>
  <si>
    <t>岡南暦１</t>
  </si>
  <si>
    <t>岡南度１</t>
  </si>
  <si>
    <t>岡南暦２</t>
  </si>
  <si>
    <t>岡南度２</t>
  </si>
  <si>
    <t>天草暦１</t>
  </si>
  <si>
    <t>天草度１</t>
  </si>
  <si>
    <t>天草暦２</t>
  </si>
  <si>
    <t>天草度２</t>
  </si>
  <si>
    <t>大分県央暦１</t>
  </si>
  <si>
    <t>大分県央度１</t>
  </si>
  <si>
    <t>大分県央暦２</t>
  </si>
  <si>
    <t>大分県央度２</t>
  </si>
  <si>
    <t>八尾暦１</t>
  </si>
  <si>
    <t>八尾度１</t>
  </si>
  <si>
    <t>八尾暦２</t>
  </si>
  <si>
    <t>八尾度２</t>
  </si>
  <si>
    <t>豊富暦１</t>
  </si>
  <si>
    <t>豊富度１</t>
  </si>
  <si>
    <t>豊富暦２</t>
  </si>
  <si>
    <t>豊富度２</t>
  </si>
  <si>
    <t>米沢暦１</t>
  </si>
  <si>
    <t>米沢度１</t>
  </si>
  <si>
    <t>米沢暦２</t>
  </si>
  <si>
    <t>米沢度２</t>
  </si>
  <si>
    <t>群馬暦１</t>
  </si>
  <si>
    <t>群馬度１</t>
  </si>
  <si>
    <t>群馬暦２</t>
  </si>
  <si>
    <t>群馬度２</t>
  </si>
  <si>
    <t>高崎暦１</t>
  </si>
  <si>
    <t>高崎度１</t>
  </si>
  <si>
    <t>高崎暦２</t>
  </si>
  <si>
    <t>高崎度２</t>
  </si>
  <si>
    <t>栃木暦１</t>
  </si>
  <si>
    <t>栃木度１</t>
  </si>
  <si>
    <t>栃木暦２</t>
  </si>
  <si>
    <t>栃木度２</t>
  </si>
  <si>
    <t>東京都東京暦１</t>
  </si>
  <si>
    <t>東京都東京度１</t>
  </si>
  <si>
    <t>東京都東京暦２</t>
  </si>
  <si>
    <t>東京都東京度２</t>
  </si>
  <si>
    <t>静岡ヘリ暦１</t>
  </si>
  <si>
    <t>静岡ヘリ度１</t>
  </si>
  <si>
    <t>静岡ヘリ暦２</t>
  </si>
  <si>
    <t>静岡ヘリ度２</t>
  </si>
  <si>
    <t>津市伊勢湾暦１</t>
  </si>
  <si>
    <t>津市伊勢湾度１</t>
  </si>
  <si>
    <t>津市伊勢湾暦２</t>
  </si>
  <si>
    <t>津市伊勢湾度２</t>
  </si>
  <si>
    <t>若狭暦１</t>
  </si>
  <si>
    <t>若狭度１</t>
  </si>
  <si>
    <t>若狭暦２</t>
  </si>
  <si>
    <t>若狭度２</t>
  </si>
  <si>
    <t>奈良県暦１</t>
  </si>
  <si>
    <t>奈良県度１</t>
  </si>
  <si>
    <t>奈良県暦２</t>
  </si>
  <si>
    <t>奈良県度２</t>
  </si>
  <si>
    <t>広島ヘリ暦１</t>
  </si>
  <si>
    <t>広島ヘリ度１</t>
  </si>
  <si>
    <t>広島ヘリ暦２</t>
  </si>
  <si>
    <t>広島ヘリ度２</t>
  </si>
  <si>
    <t>枕崎暦１</t>
  </si>
  <si>
    <t>枕崎度１</t>
  </si>
  <si>
    <t>枕崎暦２</t>
  </si>
  <si>
    <t>枕崎度２</t>
  </si>
  <si>
    <t>令　和　7　年　空　港　管　理　状　況　調　書</t>
    <rPh sb="0" eb="1">
      <t>レイ</t>
    </rPh>
    <rPh sb="2" eb="3">
      <t>カズ</t>
    </rPh>
    <rPh sb="6" eb="7">
      <t>トシ</t>
    </rPh>
    <phoneticPr fontId="3"/>
  </si>
  <si>
    <t>成田国際              （会社管理）</t>
    <phoneticPr fontId="3"/>
  </si>
  <si>
    <t>乗   降   客   数   （人）</t>
    <phoneticPr fontId="3"/>
  </si>
  <si>
    <t>航空燃料供給量　（KＬ）</t>
    <rPh sb="4" eb="6">
      <t>キョウキュウ</t>
    </rPh>
    <rPh sb="6" eb="7">
      <t>リョウ</t>
    </rPh>
    <phoneticPr fontId="3"/>
  </si>
  <si>
    <t>ジェット燃料</t>
    <rPh sb="4" eb="6">
      <t>ネンリョウ</t>
    </rPh>
    <phoneticPr fontId="3"/>
  </si>
  <si>
    <t>その他燃料</t>
    <rPh sb="2" eb="3">
      <t>タ</t>
    </rPh>
    <rPh sb="3" eb="5">
      <t>ネンリョウ</t>
    </rPh>
    <phoneticPr fontId="3"/>
  </si>
  <si>
    <t>合計</t>
    <rPh sb="0" eb="2">
      <t>ゴウケイ</t>
    </rPh>
    <phoneticPr fontId="3"/>
  </si>
  <si>
    <t>貨 物 取 扱 量 （トン）</t>
    <phoneticPr fontId="3"/>
  </si>
  <si>
    <t>郵 便 取 扱 量 （kg）</t>
    <phoneticPr fontId="3"/>
  </si>
  <si>
    <t>中部国際              （会社管理）</t>
    <phoneticPr fontId="3"/>
  </si>
  <si>
    <t>関西国際              （会社管理）</t>
    <phoneticPr fontId="3"/>
  </si>
  <si>
    <t>大阪国際                （会社管理）</t>
    <rPh sb="21" eb="23">
      <t>カイシャ</t>
    </rPh>
    <phoneticPr fontId="3"/>
  </si>
  <si>
    <t>会社管理空港計</t>
    <phoneticPr fontId="3"/>
  </si>
  <si>
    <t>東京国際                （国管理）</t>
    <phoneticPr fontId="3"/>
  </si>
  <si>
    <t>新 千 歳                （国管理）</t>
    <phoneticPr fontId="3"/>
  </si>
  <si>
    <t>稚    内                （国管理）</t>
    <phoneticPr fontId="3"/>
  </si>
  <si>
    <t>釧    路                （国管理）</t>
    <phoneticPr fontId="3"/>
  </si>
  <si>
    <t>函    館                （国管理）</t>
    <phoneticPr fontId="3"/>
  </si>
  <si>
    <t>仙    台                （国管理）</t>
    <phoneticPr fontId="3"/>
  </si>
  <si>
    <t>新    潟                （国管理）</t>
    <phoneticPr fontId="3"/>
  </si>
  <si>
    <t>広    島                （国管理）</t>
    <phoneticPr fontId="3"/>
  </si>
  <si>
    <t>高    松                （国管理）</t>
    <phoneticPr fontId="3"/>
  </si>
  <si>
    <t>松    山                （国管理）</t>
    <phoneticPr fontId="3"/>
  </si>
  <si>
    <t>高    知                （国管理）</t>
    <phoneticPr fontId="3"/>
  </si>
  <si>
    <t>福    岡                （国管理）</t>
    <phoneticPr fontId="3"/>
  </si>
  <si>
    <t>北 九 州                （国管理）</t>
    <phoneticPr fontId="3"/>
  </si>
  <si>
    <t>長    崎                （国管理）</t>
    <phoneticPr fontId="3"/>
  </si>
  <si>
    <t>熊    本                （国管理）</t>
    <phoneticPr fontId="3"/>
  </si>
  <si>
    <t>大    分                （国管理）</t>
    <phoneticPr fontId="3"/>
  </si>
  <si>
    <t>宮    崎                （国管理）</t>
    <phoneticPr fontId="3"/>
  </si>
  <si>
    <t>鹿 児 島                （国管理）</t>
    <phoneticPr fontId="3"/>
  </si>
  <si>
    <t>那    覇                （国管理）</t>
    <phoneticPr fontId="3"/>
  </si>
  <si>
    <t>国管理空港計</t>
    <phoneticPr fontId="3"/>
  </si>
  <si>
    <t>暦年 計</t>
    <phoneticPr fontId="3"/>
  </si>
  <si>
    <t>旭    川          （特定地方管理）</t>
    <phoneticPr fontId="3"/>
  </si>
  <si>
    <t>帯    広          （特定地方管理）</t>
    <phoneticPr fontId="3"/>
  </si>
  <si>
    <t>秋    田          （特定地方管理）</t>
    <phoneticPr fontId="3"/>
  </si>
  <si>
    <t>山    形          （特定地方管理）</t>
    <phoneticPr fontId="3"/>
  </si>
  <si>
    <t>山口宇部          （特定地方管理）</t>
    <phoneticPr fontId="3"/>
  </si>
  <si>
    <t>特定地方管理空港計</t>
    <phoneticPr fontId="3"/>
  </si>
  <si>
    <t>拠点空港計</t>
    <phoneticPr fontId="3"/>
  </si>
  <si>
    <t>利    尻              （地方管理）</t>
    <phoneticPr fontId="3"/>
  </si>
  <si>
    <t>礼    文              （地方管理）</t>
    <phoneticPr fontId="3"/>
  </si>
  <si>
    <t>奥    尻              （地方管理）</t>
    <phoneticPr fontId="3"/>
  </si>
  <si>
    <t>中 標 津              （地方管理）</t>
    <phoneticPr fontId="3"/>
  </si>
  <si>
    <t>紋    別              （地方管理）</t>
    <phoneticPr fontId="3"/>
  </si>
  <si>
    <t>女 満 別              （地方管理）</t>
    <phoneticPr fontId="3"/>
  </si>
  <si>
    <t>青    森              （地方管理）</t>
    <phoneticPr fontId="3"/>
  </si>
  <si>
    <t>花    巻              （地方管理）</t>
    <phoneticPr fontId="3"/>
  </si>
  <si>
    <t>大館能代              （地方管理）</t>
    <phoneticPr fontId="3"/>
  </si>
  <si>
    <t>庄    内              （地方管理）</t>
    <phoneticPr fontId="3"/>
  </si>
  <si>
    <t>福    島              （地方管理）</t>
    <phoneticPr fontId="3"/>
  </si>
  <si>
    <t>大    島              （地方管理）</t>
    <phoneticPr fontId="3"/>
  </si>
  <si>
    <t>新    島              （地方管理）</t>
    <phoneticPr fontId="3"/>
  </si>
  <si>
    <t>神 津 島              （地方管理）</t>
    <phoneticPr fontId="3"/>
  </si>
  <si>
    <t>三 宅 島              （地方管理）</t>
    <phoneticPr fontId="3"/>
  </si>
  <si>
    <t>八 丈 島              （地方管理）</t>
    <phoneticPr fontId="3"/>
  </si>
  <si>
    <t>佐    渡              （地方管理）</t>
    <phoneticPr fontId="3"/>
  </si>
  <si>
    <t>富    山              （地方管理）</t>
    <phoneticPr fontId="3"/>
  </si>
  <si>
    <t>能    登              （地方管理）</t>
    <phoneticPr fontId="3"/>
  </si>
  <si>
    <t>福    井              （地方管理）</t>
    <phoneticPr fontId="3"/>
  </si>
  <si>
    <t>松    本              （地方管理）</t>
    <phoneticPr fontId="3"/>
  </si>
  <si>
    <t>静    岡              （地方管理）</t>
    <phoneticPr fontId="3"/>
  </si>
  <si>
    <t>神    戸              （地方管理）</t>
    <phoneticPr fontId="3"/>
  </si>
  <si>
    <t>南紀白浜              （地方管理）</t>
    <phoneticPr fontId="3"/>
  </si>
  <si>
    <t>鳥    取              （地方管理）</t>
    <phoneticPr fontId="3"/>
  </si>
  <si>
    <t>隠    岐              （地方管理）</t>
    <phoneticPr fontId="3"/>
  </si>
  <si>
    <t>出    雲              （地方管理）</t>
    <phoneticPr fontId="3"/>
  </si>
  <si>
    <t>石    見              （地方管理）</t>
    <phoneticPr fontId="3"/>
  </si>
  <si>
    <t>岡    山              （地方管理）</t>
    <phoneticPr fontId="3"/>
  </si>
  <si>
    <t>佐    賀              （地方管理）</t>
    <phoneticPr fontId="3"/>
  </si>
  <si>
    <t>対    馬              （地方管理）</t>
    <phoneticPr fontId="3"/>
  </si>
  <si>
    <t>小 値 賀              （地方管理）</t>
    <phoneticPr fontId="3"/>
  </si>
  <si>
    <t>福    江              （地方管理）</t>
    <phoneticPr fontId="3"/>
  </si>
  <si>
    <t>上 五 島              （地方管理）</t>
    <phoneticPr fontId="3"/>
  </si>
  <si>
    <t>壱    岐              （地方管理）</t>
    <phoneticPr fontId="3"/>
  </si>
  <si>
    <t>種 子 島              （地方管理）</t>
    <phoneticPr fontId="3"/>
  </si>
  <si>
    <t>屋 久 島              （地方管理）</t>
    <phoneticPr fontId="3"/>
  </si>
  <si>
    <t>奄    美              （地方管理）</t>
    <phoneticPr fontId="3"/>
  </si>
  <si>
    <t>喜    界              （地方管理）</t>
    <phoneticPr fontId="3"/>
  </si>
  <si>
    <t>徳 之 島              （地方管理）</t>
    <phoneticPr fontId="3"/>
  </si>
  <si>
    <t>沖永良部              （地方管理）</t>
    <phoneticPr fontId="3"/>
  </si>
  <si>
    <t>与    論              （地方管理）</t>
    <phoneticPr fontId="3"/>
  </si>
  <si>
    <t>粟    国              （地方管理）</t>
    <phoneticPr fontId="3"/>
  </si>
  <si>
    <t>久 米 島              （地方管理）</t>
    <phoneticPr fontId="3"/>
  </si>
  <si>
    <t>慶 良 間              （地方管理）</t>
    <phoneticPr fontId="3"/>
  </si>
  <si>
    <t>南 大 東              （地方管理）</t>
    <phoneticPr fontId="3"/>
  </si>
  <si>
    <t>北 大 東              （地方管理）</t>
    <phoneticPr fontId="3"/>
  </si>
  <si>
    <t>伊 江 島              （地方管理）</t>
    <phoneticPr fontId="3"/>
  </si>
  <si>
    <t>宮    古              （地方管理）</t>
    <phoneticPr fontId="3"/>
  </si>
  <si>
    <t>下 地 島              （地方管理）</t>
    <phoneticPr fontId="3"/>
  </si>
  <si>
    <t>多 良 間              （地方管理）</t>
    <phoneticPr fontId="3"/>
  </si>
  <si>
    <t xml:space="preserve"> 石 垣               （地方管理）</t>
    <rPh sb="1" eb="2">
      <t>イシ</t>
    </rPh>
    <rPh sb="3" eb="4">
      <t>カキ</t>
    </rPh>
    <phoneticPr fontId="3"/>
  </si>
  <si>
    <t>波 照 間              （地方管理）</t>
    <phoneticPr fontId="3"/>
  </si>
  <si>
    <t>与 那 国              （地方管理）</t>
    <phoneticPr fontId="3"/>
  </si>
  <si>
    <t>地方管理空港計</t>
    <phoneticPr fontId="3"/>
  </si>
  <si>
    <t>札    幌                （共  用）</t>
    <phoneticPr fontId="3"/>
  </si>
  <si>
    <t>三    沢                （共  用）</t>
    <phoneticPr fontId="3"/>
  </si>
  <si>
    <t>百    里                （共  用）</t>
    <phoneticPr fontId="3"/>
  </si>
  <si>
    <t>小    松                （共  用）</t>
    <phoneticPr fontId="3"/>
  </si>
  <si>
    <t>美    保                （共  用）</t>
    <phoneticPr fontId="3"/>
  </si>
  <si>
    <t>岩　　国                （共  用）</t>
    <rPh sb="0" eb="1">
      <t>イワ</t>
    </rPh>
    <rPh sb="3" eb="4">
      <t>クニ</t>
    </rPh>
    <phoneticPr fontId="3"/>
  </si>
  <si>
    <t>徳    島                （共  用）</t>
    <phoneticPr fontId="3"/>
  </si>
  <si>
    <t>共用空港計</t>
    <phoneticPr fontId="3"/>
  </si>
  <si>
    <t>調    布                （その他）</t>
    <phoneticPr fontId="3"/>
  </si>
  <si>
    <t>空港名 ：</t>
    <phoneticPr fontId="3"/>
  </si>
  <si>
    <t>名 古 屋                （その他）</t>
    <phoneticPr fontId="3"/>
  </si>
  <si>
    <t>但    馬                （その他）</t>
    <phoneticPr fontId="3"/>
  </si>
  <si>
    <t>岡    南                （その他）</t>
    <phoneticPr fontId="3"/>
  </si>
  <si>
    <t>天　　草　　            （その他）</t>
    <phoneticPr fontId="3"/>
  </si>
  <si>
    <t>大分県央                （その他）</t>
    <phoneticPr fontId="3"/>
  </si>
  <si>
    <t>八    尾                （その他）</t>
    <phoneticPr fontId="3"/>
  </si>
  <si>
    <t>その他空港計</t>
    <phoneticPr fontId="3"/>
  </si>
  <si>
    <t>豊　　富                （へ　リ）</t>
    <phoneticPr fontId="3"/>
  </si>
  <si>
    <t>米　　沢                （へ　リ）</t>
    <phoneticPr fontId="3"/>
  </si>
  <si>
    <t>群　　馬                （へ　リ）</t>
    <phoneticPr fontId="3"/>
  </si>
  <si>
    <t>高　　崎                （へ　リ）</t>
    <phoneticPr fontId="3"/>
  </si>
  <si>
    <t>栃　　木                （へ　リ）</t>
    <phoneticPr fontId="3"/>
  </si>
  <si>
    <t>東京都東京              （へ　リ）</t>
    <phoneticPr fontId="3"/>
  </si>
  <si>
    <t>静　　岡                （へ　リ）</t>
    <phoneticPr fontId="3"/>
  </si>
  <si>
    <t>津市伊勢湾              （へ　リ）</t>
    <phoneticPr fontId="3"/>
  </si>
  <si>
    <t>若　　狭                （へ　リ）</t>
    <phoneticPr fontId="3"/>
  </si>
  <si>
    <t>奈 良 県                （へ　リ）</t>
    <phoneticPr fontId="3"/>
  </si>
  <si>
    <t>広　　島                （へ　リ）</t>
    <rPh sb="0" eb="1">
      <t>ヒロシ</t>
    </rPh>
    <rPh sb="3" eb="4">
      <t>シマ</t>
    </rPh>
    <phoneticPr fontId="3"/>
  </si>
  <si>
    <t>空港名 ：</t>
    <rPh sb="0" eb="2">
      <t>クウコウ</t>
    </rPh>
    <rPh sb="2" eb="3">
      <t>メイ</t>
    </rPh>
    <phoneticPr fontId="3"/>
  </si>
  <si>
    <t xml:space="preserve">枕　崎                (ヘ　リ)    </t>
    <rPh sb="0" eb="1">
      <t>マクラ</t>
    </rPh>
    <rPh sb="2" eb="3">
      <t>サキ</t>
    </rPh>
    <phoneticPr fontId="3"/>
  </si>
  <si>
    <t>ヘリポート計</t>
    <phoneticPr fontId="3"/>
  </si>
  <si>
    <t>全空港計１  （拠点空港、地方管理空港、共用空港）</t>
    <phoneticPr fontId="3"/>
  </si>
  <si>
    <t>全空港計２  （その他空港、ヘリポート）</t>
    <phoneticPr fontId="3"/>
  </si>
  <si>
    <t>全空港計３  （全空港計１、全空港計２）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</si>
</sst>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@&quot;   &quot;"/>
    <numFmt numFmtId="177" formatCode="@&quot;  &quot;"/>
  </numFmts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</font>
    <font>
      <b/>
      <sz val="11"/>
      <name val="ＭＳ Ｐゴシック"/>
      <family val="3"/>
    </font>
    <font>
      <sz val="6"/>
      <name val="ＭＳ Ｐゴシック"/>
      <family val="3"/>
    </font>
    <font>
      <u/>
      <sz val="11"/>
      <color theme="10"/>
      <name val="ＭＳ Ｐゴシック"/>
      <family val="3"/>
    </font>
    <font>
      <b/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i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AEEF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>
      <alignment vertical="center"/>
    </xf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4" fillId="0" borderId="0" xfId="0" applyFont="1" applyFill="1">
      <alignment vertical="center"/>
    </xf>
    <xf numFmtId="3" fontId="5" fillId="5" borderId="3" xfId="0" applyNumberFormat="1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3" borderId="0" xfId="0" applyFont="1" applyFill="1">
      <alignment vertical="center"/>
    </xf>
    <xf numFmtId="0" fontId="6" fillId="3" borderId="0" xfId="0" applyFont="1" applyFill="1">
      <alignment vertical="center"/>
    </xf>
    <xf numFmtId="38" fontId="7" fillId="0" borderId="0" xfId="20" applyFont="1" applyFill="1" applyAlignment="1">
      <alignment vertical="center"/>
    </xf>
    <xf numFmtId="0" fontId="4" fillId="0" borderId="0" xfId="0" applyFont="1" applyFill="1" applyBorder="1">
      <alignment vertical="center"/>
    </xf>
    <xf numFmtId="3" fontId="6" fillId="0" borderId="0" xfId="0" applyNumberFormat="1" applyFont="1" applyFill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3" fontId="5" fillId="4" borderId="1" xfId="0" applyNumberFormat="1" applyFont="1" applyFill="1" applyBorder="1">
      <alignment vertical="center"/>
    </xf>
    <xf numFmtId="38" fontId="5" fillId="2" borderId="2" xfId="0" applyNumberFormat="1" applyFont="1" applyFill="1" applyBorder="1">
      <alignment vertical="center"/>
    </xf>
    <xf numFmtId="38" fontId="5" fillId="4" borderId="1" xfId="0" applyNumberFormat="1" applyFont="1" applyFill="1" applyBorder="1">
      <alignment vertical="center"/>
    </xf>
    <xf numFmtId="3" fontId="5" fillId="2" borderId="13" xfId="0" applyNumberFormat="1" applyFont="1" applyFill="1" applyBorder="1">
      <alignment vertical="center"/>
    </xf>
    <xf numFmtId="38" fontId="5" fillId="2" borderId="1" xfId="0" applyNumberFormat="1" applyFont="1" applyFill="1" applyBorder="1">
      <alignment vertical="center"/>
    </xf>
    <xf numFmtId="0" fontId="10" fillId="0" borderId="0" xfId="24" applyFont="1">
      <alignment vertical="center"/>
    </xf>
    <xf numFmtId="0" fontId="9" fillId="0" borderId="0" xfId="24">
      <alignment vertical="center"/>
    </xf>
    <xf numFmtId="0" fontId="12" fillId="0" borderId="0" xfId="25">
      <alignment vertical="center"/>
    </xf>
    <xf numFmtId="0" fontId="8" fillId="0" borderId="0" xfId="23">
      <alignment vertical="center"/>
    </xf>
    <xf numFmtId="0" fontId="8" fillId="0" borderId="0" xfId="23" applyFill="1">
      <alignment vertical="center"/>
    </xf>
    <xf numFmtId="0" fontId="14" fillId="4" borderId="0" xfId="0" applyFont="1" applyFill="1">
      <alignment vertical="center"/>
    </xf>
    <xf numFmtId="0" fontId="15" fillId="4" borderId="0" xfId="0" applyFont="1" applyFill="1">
      <alignment vertical="center"/>
    </xf>
    <xf numFmtId="3" fontId="15" fillId="4" borderId="0" xfId="0" applyNumberFormat="1" applyFont="1" applyFill="1">
      <alignment vertical="center"/>
    </xf>
    <xf numFmtId="0" fontId="16" fillId="4" borderId="5" xfId="0" applyFont="1" applyFill="1" applyBorder="1" applyAlignment="1">
      <alignment horizontal="right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Continuous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3" fontId="16" fillId="4" borderId="4" xfId="0" applyNumberFormat="1" applyFont="1" applyFill="1" applyBorder="1" applyAlignment="1">
      <alignment horizontal="center" vertical="center"/>
    </xf>
    <xf numFmtId="3" fontId="16" fillId="4" borderId="10" xfId="0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right" vertical="center"/>
    </xf>
    <xf numFmtId="3" fontId="17" fillId="4" borderId="20" xfId="0" applyNumberFormat="1" applyFont="1" applyFill="1" applyBorder="1">
      <alignment vertical="center"/>
    </xf>
    <xf numFmtId="3" fontId="17" fillId="4" borderId="21" xfId="0" applyNumberFormat="1" applyFont="1" applyFill="1" applyBorder="1">
      <alignment vertical="center"/>
    </xf>
    <xf numFmtId="0" fontId="16" fillId="4" borderId="11" xfId="0" applyFont="1" applyFill="1" applyBorder="1">
      <alignment vertical="center"/>
    </xf>
    <xf numFmtId="0" fontId="16" fillId="4" borderId="1" xfId="0" applyFont="1" applyFill="1" applyBorder="1" applyAlignment="1">
      <alignment horizontal="right" vertical="center"/>
    </xf>
    <xf numFmtId="3" fontId="17" fillId="4" borderId="4" xfId="0" applyNumberFormat="1" applyFont="1" applyFill="1" applyBorder="1">
      <alignment vertical="center"/>
    </xf>
    <xf numFmtId="3" fontId="17" fillId="4" borderId="10" xfId="0" applyNumberFormat="1" applyFont="1" applyFill="1" applyBorder="1">
      <alignment vertical="center"/>
    </xf>
    <xf numFmtId="176" fontId="16" fillId="4" borderId="8" xfId="0" applyNumberFormat="1" applyFont="1" applyFill="1" applyBorder="1" applyAlignment="1">
      <alignment horizontal="right" vertical="center"/>
    </xf>
    <xf numFmtId="3" fontId="17" fillId="4" borderId="3" xfId="0" applyNumberFormat="1" applyFont="1" applyFill="1" applyBorder="1">
      <alignment vertical="center"/>
    </xf>
    <xf numFmtId="3" fontId="17" fillId="2" borderId="3" xfId="0" applyNumberFormat="1" applyFont="1" applyFill="1" applyBorder="1">
      <alignment vertical="center"/>
    </xf>
    <xf numFmtId="38" fontId="17" fillId="2" borderId="3" xfId="0" applyNumberFormat="1" applyFont="1" applyFill="1" applyBorder="1">
      <alignment vertical="center"/>
    </xf>
    <xf numFmtId="38" fontId="17" fillId="4" borderId="3" xfId="0" applyNumberFormat="1" applyFont="1" applyFill="1" applyBorder="1">
      <alignment vertical="center"/>
    </xf>
    <xf numFmtId="3" fontId="17" fillId="2" borderId="12" xfId="0" applyNumberFormat="1" applyFont="1" applyFill="1" applyBorder="1">
      <alignment vertical="center"/>
    </xf>
    <xf numFmtId="38" fontId="17" fillId="4" borderId="4" xfId="0" applyNumberFormat="1" applyFont="1" applyFill="1" applyBorder="1">
      <alignment vertical="center"/>
    </xf>
    <xf numFmtId="3" fontId="17" fillId="0" borderId="3" xfId="0" applyNumberFormat="1" applyFont="1" applyBorder="1">
      <alignment vertical="center"/>
    </xf>
    <xf numFmtId="177" fontId="16" fillId="4" borderId="8" xfId="0" applyNumberFormat="1" applyFont="1" applyFill="1" applyBorder="1" applyAlignment="1">
      <alignment horizontal="right" vertical="center"/>
    </xf>
    <xf numFmtId="3" fontId="17" fillId="4" borderId="12" xfId="0" applyNumberFormat="1" applyFont="1" applyFill="1" applyBorder="1">
      <alignment vertical="center"/>
    </xf>
    <xf numFmtId="176" fontId="16" fillId="4" borderId="11" xfId="0" applyNumberFormat="1" applyFont="1" applyFill="1" applyBorder="1" applyAlignment="1">
      <alignment horizontal="right" vertical="center"/>
    </xf>
    <xf numFmtId="3" fontId="17" fillId="4" borderId="1" xfId="0" applyNumberFormat="1" applyFont="1" applyFill="1" applyBorder="1">
      <alignment vertical="center"/>
    </xf>
    <xf numFmtId="3" fontId="17" fillId="2" borderId="2" xfId="0" applyNumberFormat="1" applyFont="1" applyFill="1" applyBorder="1">
      <alignment vertical="center"/>
    </xf>
    <xf numFmtId="38" fontId="17" fillId="2" borderId="2" xfId="0" applyNumberFormat="1" applyFont="1" applyFill="1" applyBorder="1">
      <alignment vertical="center"/>
    </xf>
    <xf numFmtId="38" fontId="17" fillId="4" borderId="1" xfId="0" applyNumberFormat="1" applyFont="1" applyFill="1" applyBorder="1">
      <alignment vertical="center"/>
    </xf>
    <xf numFmtId="38" fontId="17" fillId="2" borderId="1" xfId="0" applyNumberFormat="1" applyFont="1" applyFill="1" applyBorder="1">
      <alignment vertical="center"/>
    </xf>
    <xf numFmtId="3" fontId="17" fillId="2" borderId="13" xfId="0" applyNumberFormat="1" applyFont="1" applyFill="1" applyBorder="1">
      <alignment vertical="center"/>
    </xf>
    <xf numFmtId="177" fontId="16" fillId="4" borderId="14" xfId="0" applyNumberFormat="1" applyFont="1" applyFill="1" applyBorder="1" applyAlignment="1">
      <alignment horizontal="right" vertical="center"/>
    </xf>
    <xf numFmtId="3" fontId="17" fillId="4" borderId="15" xfId="0" applyNumberFormat="1" applyFont="1" applyFill="1" applyBorder="1">
      <alignment vertical="center"/>
    </xf>
    <xf numFmtId="3" fontId="17" fillId="4" borderId="22" xfId="0" applyNumberFormat="1" applyFont="1" applyFill="1" applyBorder="1">
      <alignment vertical="center"/>
    </xf>
    <xf numFmtId="3" fontId="17" fillId="4" borderId="23" xfId="0" applyNumberFormat="1" applyFont="1" applyFill="1" applyBorder="1">
      <alignment vertical="center"/>
    </xf>
    <xf numFmtId="0" fontId="17" fillId="4" borderId="0" xfId="0" applyFont="1" applyFill="1">
      <alignment vertical="center"/>
    </xf>
    <xf numFmtId="3" fontId="17" fillId="4" borderId="0" xfId="0" applyNumberFormat="1" applyFont="1" applyFill="1">
      <alignment vertical="center"/>
    </xf>
    <xf numFmtId="3" fontId="16" fillId="4" borderId="7" xfId="0" applyNumberFormat="1" applyFont="1" applyFill="1" applyBorder="1" applyAlignment="1">
      <alignment horizontal="center" vertical="center"/>
    </xf>
    <xf numFmtId="3" fontId="16" fillId="4" borderId="24" xfId="0" applyNumberFormat="1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4" borderId="13" xfId="0" applyNumberFormat="1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left" vertical="center"/>
    </xf>
    <xf numFmtId="3" fontId="16" fillId="4" borderId="1" xfId="0" applyNumberFormat="1" applyFont="1" applyFill="1" applyBorder="1" applyAlignment="1">
      <alignment horizontal="center" vertical="center"/>
    </xf>
    <xf numFmtId="3" fontId="16" fillId="4" borderId="12" xfId="0" applyNumberFormat="1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left" vertical="center"/>
    </xf>
    <xf numFmtId="3" fontId="17" fillId="2" borderId="1" xfId="0" applyNumberFormat="1" applyFont="1" applyFill="1" applyBorder="1">
      <alignment vertical="center"/>
    </xf>
    <xf numFmtId="3" fontId="17" fillId="0" borderId="1" xfId="0" applyNumberFormat="1" applyFont="1" applyBorder="1">
      <alignment vertical="center"/>
    </xf>
    <xf numFmtId="3" fontId="17" fillId="4" borderId="16" xfId="0" applyNumberFormat="1" applyFont="1" applyFill="1" applyBorder="1">
      <alignment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3" fontId="17" fillId="0" borderId="0" xfId="0" applyNumberFormat="1" applyFont="1">
      <alignment vertical="center"/>
    </xf>
    <xf numFmtId="38" fontId="5" fillId="0" borderId="2" xfId="2" applyFont="1" applyFill="1" applyBorder="1" applyAlignment="1" applyProtection="1">
      <alignment vertical="center"/>
    </xf>
    <xf numFmtId="38" fontId="5" fillId="2" borderId="29" xfId="0" applyNumberFormat="1" applyFont="1" applyFill="1" applyBorder="1">
      <alignment vertical="center"/>
    </xf>
    <xf numFmtId="38" fontId="5" fillId="0" borderId="2" xfId="2" applyFont="1" applyBorder="1" applyAlignment="1" applyProtection="1">
      <alignment vertical="center"/>
    </xf>
    <xf numFmtId="38" fontId="5" fillId="0" borderId="4" xfId="2" applyFont="1" applyFill="1" applyBorder="1" applyAlignment="1" applyProtection="1">
      <alignment vertical="center"/>
    </xf>
    <xf numFmtId="38" fontId="5" fillId="2" borderId="0" xfId="0" applyNumberFormat="1" applyFont="1" applyFill="1">
      <alignment vertical="center"/>
    </xf>
    <xf numFmtId="38" fontId="5" fillId="0" borderId="4" xfId="2" applyFont="1" applyBorder="1" applyAlignment="1" applyProtection="1">
      <alignment vertical="center"/>
    </xf>
    <xf numFmtId="3" fontId="5" fillId="2" borderId="1" xfId="0" applyNumberFormat="1" applyFont="1" applyFill="1" applyBorder="1">
      <alignment vertical="center"/>
    </xf>
    <xf numFmtId="3" fontId="5" fillId="2" borderId="3" xfId="0" applyNumberFormat="1" applyFont="1" applyFill="1" applyBorder="1">
      <alignment vertical="center"/>
    </xf>
    <xf numFmtId="38" fontId="5" fillId="2" borderId="3" xfId="0" applyNumberFormat="1" applyFont="1" applyFill="1" applyBorder="1">
      <alignment vertical="center"/>
    </xf>
    <xf numFmtId="3" fontId="5" fillId="4" borderId="3" xfId="0" applyNumberFormat="1" applyFont="1" applyFill="1" applyBorder="1">
      <alignment vertical="center"/>
    </xf>
    <xf numFmtId="38" fontId="18" fillId="0" borderId="2" xfId="2" applyFont="1" applyBorder="1" applyAlignment="1" applyProtection="1">
      <alignment vertical="center"/>
    </xf>
    <xf numFmtId="38" fontId="18" fillId="0" borderId="4" xfId="2" applyFont="1" applyBorder="1" applyAlignment="1" applyProtection="1">
      <alignment vertical="center"/>
    </xf>
    <xf numFmtId="3" fontId="5" fillId="2" borderId="12" xfId="0" applyNumberFormat="1" applyFont="1" applyFill="1" applyBorder="1">
      <alignment vertical="center"/>
    </xf>
    <xf numFmtId="0" fontId="16" fillId="0" borderId="5" xfId="0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/>
    </xf>
    <xf numFmtId="3" fontId="17" fillId="0" borderId="20" xfId="0" applyNumberFormat="1" applyFont="1" applyBorder="1">
      <alignment vertical="center"/>
    </xf>
    <xf numFmtId="3" fontId="17" fillId="0" borderId="21" xfId="0" applyNumberFormat="1" applyFont="1" applyBorder="1">
      <alignment vertical="center"/>
    </xf>
    <xf numFmtId="0" fontId="16" fillId="0" borderId="1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3" fontId="17" fillId="0" borderId="4" xfId="0" applyNumberFormat="1" applyFont="1" applyBorder="1">
      <alignment vertical="center"/>
    </xf>
    <xf numFmtId="3" fontId="17" fillId="0" borderId="10" xfId="0" applyNumberFormat="1" applyFont="1" applyBorder="1">
      <alignment vertical="center"/>
    </xf>
    <xf numFmtId="176" fontId="16" fillId="0" borderId="8" xfId="0" applyNumberFormat="1" applyFont="1" applyBorder="1" applyAlignment="1">
      <alignment horizontal="right" vertical="center"/>
    </xf>
    <xf numFmtId="3" fontId="17" fillId="5" borderId="3" xfId="0" applyNumberFormat="1" applyFont="1" applyFill="1" applyBorder="1">
      <alignment vertical="center"/>
    </xf>
    <xf numFmtId="3" fontId="17" fillId="5" borderId="12" xfId="0" applyNumberFormat="1" applyFont="1" applyFill="1" applyBorder="1">
      <alignment vertical="center"/>
    </xf>
    <xf numFmtId="177" fontId="16" fillId="0" borderId="8" xfId="0" applyNumberFormat="1" applyFont="1" applyBorder="1" applyAlignment="1">
      <alignment horizontal="right" vertical="center"/>
    </xf>
    <xf numFmtId="3" fontId="17" fillId="0" borderId="12" xfId="0" applyNumberFormat="1" applyFont="1" applyBorder="1">
      <alignment vertical="center"/>
    </xf>
    <xf numFmtId="3" fontId="17" fillId="0" borderId="18" xfId="0" applyNumberFormat="1" applyFont="1" applyBorder="1">
      <alignment vertical="center"/>
    </xf>
    <xf numFmtId="3" fontId="17" fillId="0" borderId="19" xfId="0" applyNumberFormat="1" applyFont="1" applyBorder="1">
      <alignment vertical="center"/>
    </xf>
    <xf numFmtId="176" fontId="16" fillId="0" borderId="11" xfId="0" applyNumberFormat="1" applyFont="1" applyBorder="1" applyAlignment="1">
      <alignment horizontal="right" vertical="center"/>
    </xf>
    <xf numFmtId="3" fontId="17" fillId="5" borderId="4" xfId="0" applyNumberFormat="1" applyFont="1" applyFill="1" applyBorder="1">
      <alignment vertical="center"/>
    </xf>
    <xf numFmtId="177" fontId="16" fillId="0" borderId="14" xfId="0" applyNumberFormat="1" applyFont="1" applyBorder="1" applyAlignment="1">
      <alignment horizontal="right" vertical="center"/>
    </xf>
    <xf numFmtId="3" fontId="17" fillId="0" borderId="15" xfId="0" applyNumberFormat="1" applyFont="1" applyBorder="1">
      <alignment vertical="center"/>
    </xf>
    <xf numFmtId="3" fontId="17" fillId="0" borderId="22" xfId="0" applyNumberFormat="1" applyFont="1" applyBorder="1">
      <alignment vertical="center"/>
    </xf>
    <xf numFmtId="3" fontId="17" fillId="0" borderId="23" xfId="0" applyNumberFormat="1" applyFont="1" applyBorder="1">
      <alignment vertical="center"/>
    </xf>
    <xf numFmtId="3" fontId="16" fillId="0" borderId="7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177" fontId="16" fillId="0" borderId="17" xfId="0" applyNumberFormat="1" applyFont="1" applyBorder="1" applyAlignment="1">
      <alignment horizontal="right" vertical="center"/>
    </xf>
    <xf numFmtId="3" fontId="17" fillId="0" borderId="16" xfId="0" applyNumberFormat="1" applyFont="1" applyBorder="1">
      <alignment vertical="center"/>
    </xf>
    <xf numFmtId="3" fontId="17" fillId="6" borderId="3" xfId="0" applyNumberFormat="1" applyFont="1" applyFill="1" applyBorder="1">
      <alignment vertical="center"/>
    </xf>
    <xf numFmtId="3" fontId="5" fillId="0" borderId="3" xfId="0" applyNumberFormat="1" applyFont="1" applyBorder="1">
      <alignment vertical="center"/>
    </xf>
    <xf numFmtId="38" fontId="5" fillId="4" borderId="3" xfId="0" applyNumberFormat="1" applyFont="1" applyFill="1" applyBorder="1">
      <alignment vertical="center"/>
    </xf>
    <xf numFmtId="38" fontId="5" fillId="4" borderId="4" xfId="0" applyNumberFormat="1" applyFont="1" applyFill="1" applyBorder="1">
      <alignment vertical="center"/>
    </xf>
    <xf numFmtId="3" fontId="19" fillId="4" borderId="3" xfId="0" applyNumberFormat="1" applyFont="1" applyFill="1" applyBorder="1">
      <alignment vertical="center"/>
    </xf>
    <xf numFmtId="38" fontId="18" fillId="0" borderId="2" xfId="2" applyFont="1" applyFill="1" applyBorder="1" applyAlignment="1" applyProtection="1">
      <alignment vertical="center"/>
    </xf>
    <xf numFmtId="38" fontId="18" fillId="0" borderId="4" xfId="2" applyFont="1" applyFill="1" applyBorder="1" applyAlignment="1" applyProtection="1">
      <alignment vertical="center"/>
    </xf>
    <xf numFmtId="3" fontId="5" fillId="5" borderId="3" xfId="0" applyNumberFormat="1" applyFont="1" applyFill="1" applyBorder="1">
      <alignment vertical="center"/>
    </xf>
    <xf numFmtId="3" fontId="5" fillId="5" borderId="12" xfId="0" applyNumberFormat="1" applyFont="1" applyFill="1" applyBorder="1">
      <alignment vertical="center"/>
    </xf>
    <xf numFmtId="3" fontId="19" fillId="0" borderId="3" xfId="0" applyNumberFormat="1" applyFont="1" applyBorder="1">
      <alignment vertical="center"/>
    </xf>
    <xf numFmtId="3" fontId="19" fillId="0" borderId="18" xfId="0" applyNumberFormat="1" applyFont="1" applyBorder="1">
      <alignment vertical="center"/>
    </xf>
    <xf numFmtId="38" fontId="17" fillId="5" borderId="3" xfId="0" applyNumberFormat="1" applyFont="1" applyFill="1" applyBorder="1">
      <alignment vertical="center"/>
    </xf>
    <xf numFmtId="38" fontId="14" fillId="0" borderId="0" xfId="20" applyFont="1" applyFill="1" applyAlignment="1">
      <alignment vertical="center"/>
    </xf>
    <xf numFmtId="38" fontId="17" fillId="0" borderId="0" xfId="20" applyFont="1" applyFill="1" applyAlignment="1">
      <alignment vertical="center"/>
    </xf>
    <xf numFmtId="3" fontId="17" fillId="4" borderId="2" xfId="0" applyNumberFormat="1" applyFont="1" applyFill="1" applyBorder="1">
      <alignment vertical="center"/>
    </xf>
    <xf numFmtId="38" fontId="20" fillId="0" borderId="0" xfId="20" applyFont="1" applyFill="1" applyAlignment="1">
      <alignment vertical="center"/>
    </xf>
    <xf numFmtId="38" fontId="17" fillId="0" borderId="0" xfId="20" applyFont="1" applyFill="1" applyAlignment="1">
      <alignment horizontal="right" vertical="center"/>
    </xf>
    <xf numFmtId="0" fontId="16" fillId="0" borderId="9" xfId="0" applyFont="1" applyBorder="1" applyAlignment="1">
      <alignment horizontal="centerContinuous" vertical="center"/>
    </xf>
    <xf numFmtId="0" fontId="20" fillId="4" borderId="0" xfId="0" applyFont="1" applyFill="1">
      <alignment vertical="center"/>
    </xf>
    <xf numFmtId="3" fontId="17" fillId="5" borderId="1" xfId="0" applyNumberFormat="1" applyFont="1" applyFill="1" applyBorder="1">
      <alignment vertical="center"/>
    </xf>
    <xf numFmtId="3" fontId="21" fillId="4" borderId="3" xfId="0" applyNumberFormat="1" applyFont="1" applyFill="1" applyBorder="1">
      <alignment vertical="center"/>
    </xf>
    <xf numFmtId="38" fontId="17" fillId="0" borderId="3" xfId="0" applyNumberFormat="1" applyFont="1" applyBorder="1">
      <alignment vertical="center"/>
    </xf>
    <xf numFmtId="3" fontId="17" fillId="5" borderId="13" xfId="0" applyNumberFormat="1" applyFont="1" applyFill="1" applyBorder="1">
      <alignment vertical="center"/>
    </xf>
    <xf numFmtId="0" fontId="16" fillId="0" borderId="2" xfId="0" applyFont="1" applyBorder="1" applyAlignment="1">
      <alignment horizontal="center" vertical="center"/>
    </xf>
    <xf numFmtId="3" fontId="17" fillId="5" borderId="0" xfId="0" applyNumberFormat="1" applyFont="1" applyFill="1">
      <alignment vertical="center"/>
    </xf>
    <xf numFmtId="38" fontId="22" fillId="0" borderId="0" xfId="20" applyFont="1" applyFill="1" applyAlignment="1">
      <alignment horizontal="right" vertical="center"/>
    </xf>
    <xf numFmtId="3" fontId="5" fillId="0" borderId="18" xfId="0" applyNumberFormat="1" applyFont="1" applyBorder="1">
      <alignment vertical="center"/>
    </xf>
    <xf numFmtId="177" fontId="23" fillId="0" borderId="14" xfId="0" applyNumberFormat="1" applyFont="1" applyBorder="1" applyAlignment="1">
      <alignment horizontal="right" vertical="center"/>
    </xf>
    <xf numFmtId="3" fontId="15" fillId="0" borderId="15" xfId="0" applyNumberFormat="1" applyFont="1" applyBorder="1">
      <alignment vertical="center"/>
    </xf>
    <xf numFmtId="3" fontId="15" fillId="0" borderId="16" xfId="0" applyNumberFormat="1" applyFont="1" applyBorder="1">
      <alignment vertical="center"/>
    </xf>
    <xf numFmtId="0" fontId="13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38" fontId="13" fillId="0" borderId="0" xfId="20" applyFont="1" applyFill="1" applyAlignment="1">
      <alignment horizontal="center" vertical="center"/>
    </xf>
    <xf numFmtId="38" fontId="13" fillId="0" borderId="0" xfId="20" applyFont="1" applyFill="1" applyBorder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14" fillId="0" borderId="0" xfId="20" applyFont="1" applyFill="1" applyBorder="1" applyAlignment="1">
      <alignment vertical="center"/>
    </xf>
    <xf numFmtId="38" fontId="17" fillId="0" borderId="0" xfId="20" applyFont="1" applyFill="1" applyBorder="1" applyAlignment="1">
      <alignment vertical="center"/>
    </xf>
  </cellXfs>
  <cellStyles count="26">
    <cellStyle name="パーセント 2" xfId="1" xr:uid="{00000000-0005-0000-0000-000000000000}"/>
    <cellStyle name="ハイパーリンク" xfId="23" builtinId="8"/>
    <cellStyle name="ハイパーリンク 2" xfId="25" xr:uid="{F4D8CF06-8DE3-4CFF-A45D-CEBF6EDD4F72}"/>
    <cellStyle name="桁区切り" xfId="20" builtinId="6"/>
    <cellStyle name="桁区切り 2" xfId="2" xr:uid="{00000000-0005-0000-0000-000002000000}"/>
    <cellStyle name="桁区切り 3" xfId="22" xr:uid="{00000000-0005-0000-0000-000003000000}"/>
    <cellStyle name="標準" xfId="0" builtinId="0"/>
    <cellStyle name="標準 10" xfId="3" xr:uid="{00000000-0005-0000-0000-000005000000}"/>
    <cellStyle name="標準 11" xfId="4" xr:uid="{00000000-0005-0000-0000-000006000000}"/>
    <cellStyle name="標準 12" xfId="5" xr:uid="{00000000-0005-0000-0000-000007000000}"/>
    <cellStyle name="標準 13" xfId="6" xr:uid="{00000000-0005-0000-0000-000008000000}"/>
    <cellStyle name="標準 14" xfId="7" xr:uid="{00000000-0005-0000-0000-000009000000}"/>
    <cellStyle name="標準 15" xfId="8" xr:uid="{00000000-0005-0000-0000-00000A000000}"/>
    <cellStyle name="標準 16" xfId="9" xr:uid="{00000000-0005-0000-0000-00000B000000}"/>
    <cellStyle name="標準 17" xfId="10" xr:uid="{00000000-0005-0000-0000-00000C000000}"/>
    <cellStyle name="標準 18" xfId="11" xr:uid="{00000000-0005-0000-0000-00000D000000}"/>
    <cellStyle name="標準 19" xfId="21" xr:uid="{00000000-0005-0000-0000-00000E000000}"/>
    <cellStyle name="標準 2" xfId="12" xr:uid="{00000000-0005-0000-0000-00000F000000}"/>
    <cellStyle name="標準 20" xfId="24" xr:uid="{0B0021A4-55E8-4AD1-A851-E82917BE7A8C}"/>
    <cellStyle name="標準 3" xfId="13" xr:uid="{00000000-0005-0000-0000-000010000000}"/>
    <cellStyle name="標準 4" xfId="14" xr:uid="{00000000-0005-0000-0000-000011000000}"/>
    <cellStyle name="標準 5" xfId="15" xr:uid="{00000000-0005-0000-0000-000012000000}"/>
    <cellStyle name="標準 6" xfId="16" xr:uid="{00000000-0005-0000-0000-000013000000}"/>
    <cellStyle name="標準 7" xfId="17" xr:uid="{00000000-0005-0000-0000-000014000000}"/>
    <cellStyle name="標準 8" xfId="18" xr:uid="{00000000-0005-0000-0000-000015000000}"/>
    <cellStyle name="標準 9" xfId="19" xr:uid="{00000000-0005-0000-0000-00001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7BE6-A100-40D2-B354-89019FCAA98F}">
  <sheetPr>
    <tabColor theme="1"/>
  </sheetPr>
  <dimension ref="A2:K56"/>
  <sheetViews>
    <sheetView tabSelected="1" view="pageBreakPreview" zoomScaleSheetLayoutView="100" workbookViewId="0">
      <selection activeCell="H21" sqref="H21"/>
    </sheetView>
  </sheetViews>
  <sheetFormatPr defaultRowHeight="13" x14ac:dyDescent="0.2"/>
  <cols>
    <col min="1" max="1" width="3.08984375" style="18" customWidth="1"/>
    <col min="2" max="2" width="15.6328125" style="18" customWidth="1"/>
    <col min="3" max="3" width="4.81640625" style="18" customWidth="1"/>
    <col min="4" max="4" width="3.08984375" style="18" customWidth="1"/>
    <col min="5" max="5" width="15.6328125" style="18" customWidth="1"/>
    <col min="6" max="6" width="4.81640625" style="18" customWidth="1"/>
    <col min="7" max="7" width="3.08984375" style="18" customWidth="1"/>
    <col min="8" max="8" width="15.6328125" style="18" customWidth="1"/>
    <col min="9" max="9" width="4.81640625" style="18" customWidth="1"/>
    <col min="10" max="10" width="3.08984375" style="18" customWidth="1"/>
    <col min="11" max="16384" width="8.7265625" style="18"/>
  </cols>
  <sheetData>
    <row r="2" spans="1:11" x14ac:dyDescent="0.2">
      <c r="A2" s="17" t="s">
        <v>32</v>
      </c>
      <c r="D2" s="17" t="s">
        <v>33</v>
      </c>
      <c r="G2" s="17" t="s">
        <v>34</v>
      </c>
      <c r="J2" s="17" t="s">
        <v>35</v>
      </c>
    </row>
    <row r="3" spans="1:11" x14ac:dyDescent="0.2">
      <c r="A3" s="18">
        <v>1</v>
      </c>
      <c r="B3" s="20" t="s">
        <v>36</v>
      </c>
      <c r="D3" s="18">
        <v>1</v>
      </c>
      <c r="E3" s="20" t="s">
        <v>37</v>
      </c>
      <c r="G3" s="18">
        <v>1</v>
      </c>
      <c r="H3" s="19" t="s">
        <v>38</v>
      </c>
      <c r="K3" s="20" t="s">
        <v>39</v>
      </c>
    </row>
    <row r="4" spans="1:11" x14ac:dyDescent="0.2">
      <c r="A4" s="18">
        <v>2</v>
      </c>
      <c r="B4" s="20" t="s">
        <v>40</v>
      </c>
      <c r="D4" s="18">
        <v>2</v>
      </c>
      <c r="E4" s="19" t="s">
        <v>41</v>
      </c>
      <c r="G4" s="18">
        <v>2</v>
      </c>
      <c r="H4" s="19" t="s">
        <v>42</v>
      </c>
      <c r="K4" s="19" t="s">
        <v>43</v>
      </c>
    </row>
    <row r="5" spans="1:11" x14ac:dyDescent="0.2">
      <c r="A5" s="18">
        <v>3</v>
      </c>
      <c r="B5" s="20" t="s">
        <v>44</v>
      </c>
      <c r="D5" s="18">
        <v>3</v>
      </c>
      <c r="E5" s="19" t="s">
        <v>45</v>
      </c>
      <c r="G5" s="18">
        <v>3</v>
      </c>
      <c r="H5" s="19" t="s">
        <v>46</v>
      </c>
      <c r="K5" s="19" t="s">
        <v>47</v>
      </c>
    </row>
    <row r="6" spans="1:11" x14ac:dyDescent="0.2">
      <c r="A6" s="18">
        <v>4</v>
      </c>
      <c r="B6" s="20" t="s">
        <v>48</v>
      </c>
      <c r="D6" s="18">
        <v>4</v>
      </c>
      <c r="E6" s="19" t="s">
        <v>49</v>
      </c>
      <c r="G6" s="18">
        <v>4</v>
      </c>
      <c r="H6" s="19" t="s">
        <v>50</v>
      </c>
      <c r="K6" s="19" t="s">
        <v>51</v>
      </c>
    </row>
    <row r="7" spans="1:11" x14ac:dyDescent="0.2">
      <c r="D7" s="18">
        <v>5</v>
      </c>
      <c r="E7" s="19" t="s">
        <v>52</v>
      </c>
      <c r="G7" s="18">
        <v>5</v>
      </c>
      <c r="H7" s="19" t="s">
        <v>53</v>
      </c>
      <c r="K7" s="19" t="s">
        <v>54</v>
      </c>
    </row>
    <row r="8" spans="1:11" x14ac:dyDescent="0.2">
      <c r="A8" s="17" t="s">
        <v>55</v>
      </c>
      <c r="D8" s="18">
        <v>6</v>
      </c>
      <c r="E8" s="19" t="s">
        <v>56</v>
      </c>
      <c r="G8" s="18">
        <v>6</v>
      </c>
      <c r="H8" s="19" t="s">
        <v>57</v>
      </c>
      <c r="K8" s="19" t="s">
        <v>58</v>
      </c>
    </row>
    <row r="9" spans="1:11" x14ac:dyDescent="0.2">
      <c r="A9" s="18">
        <v>1</v>
      </c>
      <c r="B9" s="20" t="s">
        <v>59</v>
      </c>
      <c r="D9" s="18">
        <v>7</v>
      </c>
      <c r="E9" s="19" t="s">
        <v>60</v>
      </c>
      <c r="G9" s="18">
        <v>7</v>
      </c>
      <c r="H9" s="19" t="s">
        <v>61</v>
      </c>
      <c r="K9" s="20" t="s">
        <v>62</v>
      </c>
    </row>
    <row r="10" spans="1:11" x14ac:dyDescent="0.2">
      <c r="A10" s="18">
        <v>2</v>
      </c>
      <c r="B10" s="20" t="s">
        <v>63</v>
      </c>
      <c r="D10" s="18">
        <v>8</v>
      </c>
      <c r="E10" s="19" t="s">
        <v>64</v>
      </c>
    </row>
    <row r="11" spans="1:11" x14ac:dyDescent="0.2">
      <c r="A11" s="18">
        <v>3</v>
      </c>
      <c r="B11" s="20" t="s">
        <v>65</v>
      </c>
      <c r="D11" s="18">
        <v>9</v>
      </c>
      <c r="E11" s="19" t="s">
        <v>66</v>
      </c>
      <c r="G11" s="17" t="s">
        <v>67</v>
      </c>
      <c r="K11" s="20" t="s">
        <v>68</v>
      </c>
    </row>
    <row r="12" spans="1:11" x14ac:dyDescent="0.2">
      <c r="A12" s="18">
        <v>4</v>
      </c>
      <c r="B12" s="20" t="s">
        <v>69</v>
      </c>
      <c r="D12" s="18">
        <v>10</v>
      </c>
      <c r="E12" s="19" t="s">
        <v>70</v>
      </c>
      <c r="G12" s="18">
        <v>1</v>
      </c>
      <c r="H12" s="19" t="s">
        <v>71</v>
      </c>
      <c r="K12" s="20" t="s">
        <v>72</v>
      </c>
    </row>
    <row r="13" spans="1:11" x14ac:dyDescent="0.2">
      <c r="A13" s="18">
        <v>5</v>
      </c>
      <c r="B13" s="20" t="s">
        <v>73</v>
      </c>
      <c r="D13" s="18">
        <v>11</v>
      </c>
      <c r="E13" s="19" t="s">
        <v>74</v>
      </c>
      <c r="G13" s="18">
        <v>2</v>
      </c>
      <c r="H13" s="19" t="s">
        <v>75</v>
      </c>
      <c r="K13" s="20" t="s">
        <v>76</v>
      </c>
    </row>
    <row r="14" spans="1:11" x14ac:dyDescent="0.2">
      <c r="A14" s="18">
        <v>6</v>
      </c>
      <c r="B14" s="20" t="s">
        <v>77</v>
      </c>
      <c r="D14" s="18">
        <v>12</v>
      </c>
      <c r="E14" s="20" t="s">
        <v>78</v>
      </c>
      <c r="G14" s="18">
        <v>3</v>
      </c>
      <c r="H14" s="19" t="s">
        <v>79</v>
      </c>
    </row>
    <row r="15" spans="1:11" x14ac:dyDescent="0.2">
      <c r="A15" s="18">
        <v>7</v>
      </c>
      <c r="B15" s="19" t="s">
        <v>80</v>
      </c>
      <c r="D15" s="18">
        <v>13</v>
      </c>
      <c r="E15" s="19" t="s">
        <v>81</v>
      </c>
      <c r="G15" s="18">
        <v>4</v>
      </c>
      <c r="H15" s="19" t="s">
        <v>82</v>
      </c>
      <c r="K15" s="20" t="s">
        <v>83</v>
      </c>
    </row>
    <row r="16" spans="1:11" x14ac:dyDescent="0.2">
      <c r="A16" s="18">
        <v>8</v>
      </c>
      <c r="B16" s="19" t="s">
        <v>84</v>
      </c>
      <c r="D16" s="18">
        <v>14</v>
      </c>
      <c r="E16" s="19" t="s">
        <v>85</v>
      </c>
      <c r="G16" s="18">
        <v>5</v>
      </c>
      <c r="H16" s="19" t="s">
        <v>86</v>
      </c>
    </row>
    <row r="17" spans="1:8" x14ac:dyDescent="0.2">
      <c r="A17" s="18">
        <v>9</v>
      </c>
      <c r="B17" s="19" t="s">
        <v>87</v>
      </c>
      <c r="D17" s="18">
        <v>15</v>
      </c>
      <c r="E17" s="19" t="s">
        <v>88</v>
      </c>
      <c r="G17" s="18">
        <v>6</v>
      </c>
      <c r="H17" s="19" t="s">
        <v>89</v>
      </c>
    </row>
    <row r="18" spans="1:8" x14ac:dyDescent="0.2">
      <c r="A18" s="18">
        <v>10</v>
      </c>
      <c r="B18" s="19" t="s">
        <v>90</v>
      </c>
      <c r="D18" s="18">
        <v>16</v>
      </c>
      <c r="E18" s="19" t="s">
        <v>91</v>
      </c>
      <c r="G18" s="18">
        <v>7</v>
      </c>
      <c r="H18" s="19" t="s">
        <v>92</v>
      </c>
    </row>
    <row r="19" spans="1:8" x14ac:dyDescent="0.2">
      <c r="A19" s="18">
        <v>11</v>
      </c>
      <c r="B19" s="19" t="s">
        <v>93</v>
      </c>
      <c r="D19" s="18">
        <v>17</v>
      </c>
      <c r="E19" s="19" t="s">
        <v>94</v>
      </c>
    </row>
    <row r="20" spans="1:8" x14ac:dyDescent="0.2">
      <c r="A20" s="18">
        <v>12</v>
      </c>
      <c r="B20" s="19" t="s">
        <v>95</v>
      </c>
      <c r="D20" s="18">
        <v>18</v>
      </c>
      <c r="E20" s="21" t="s">
        <v>102</v>
      </c>
      <c r="G20" s="17" t="s">
        <v>97</v>
      </c>
    </row>
    <row r="21" spans="1:8" x14ac:dyDescent="0.2">
      <c r="A21" s="18">
        <v>13</v>
      </c>
      <c r="B21" s="19" t="s">
        <v>98</v>
      </c>
      <c r="D21" s="18">
        <v>19</v>
      </c>
      <c r="E21" s="21" t="s">
        <v>104</v>
      </c>
      <c r="G21" s="18">
        <v>1</v>
      </c>
      <c r="H21" s="20" t="s">
        <v>100</v>
      </c>
    </row>
    <row r="22" spans="1:8" x14ac:dyDescent="0.2">
      <c r="A22" s="18">
        <v>14</v>
      </c>
      <c r="B22" s="19" t="s">
        <v>101</v>
      </c>
      <c r="D22" s="18">
        <v>20</v>
      </c>
      <c r="E22" s="21" t="s">
        <v>106</v>
      </c>
      <c r="G22" s="18">
        <v>2</v>
      </c>
      <c r="H22" s="20" t="s">
        <v>113</v>
      </c>
    </row>
    <row r="23" spans="1:8" x14ac:dyDescent="0.2">
      <c r="A23" s="18">
        <v>15</v>
      </c>
      <c r="B23" s="19" t="s">
        <v>103</v>
      </c>
      <c r="D23" s="18">
        <v>21</v>
      </c>
      <c r="E23" s="21" t="s">
        <v>96</v>
      </c>
      <c r="G23" s="18">
        <v>3</v>
      </c>
      <c r="H23" s="21" t="s">
        <v>123</v>
      </c>
    </row>
    <row r="24" spans="1:8" x14ac:dyDescent="0.2">
      <c r="A24" s="18">
        <v>16</v>
      </c>
      <c r="B24" s="19" t="s">
        <v>105</v>
      </c>
      <c r="D24" s="18">
        <v>22</v>
      </c>
      <c r="E24" s="21" t="s">
        <v>99</v>
      </c>
      <c r="G24" s="18">
        <v>4</v>
      </c>
      <c r="H24" s="21" t="s">
        <v>120</v>
      </c>
    </row>
    <row r="25" spans="1:8" x14ac:dyDescent="0.2">
      <c r="A25" s="18">
        <v>17</v>
      </c>
      <c r="B25" s="19" t="s">
        <v>107</v>
      </c>
      <c r="D25" s="18">
        <v>23</v>
      </c>
      <c r="E25" s="19" t="s">
        <v>108</v>
      </c>
      <c r="G25" s="18">
        <v>5</v>
      </c>
      <c r="H25" s="21" t="s">
        <v>117</v>
      </c>
    </row>
    <row r="26" spans="1:8" x14ac:dyDescent="0.2">
      <c r="A26" s="18">
        <v>18</v>
      </c>
      <c r="B26" s="19" t="s">
        <v>109</v>
      </c>
      <c r="D26" s="18">
        <v>24</v>
      </c>
      <c r="E26" s="19" t="s">
        <v>110</v>
      </c>
      <c r="G26" s="18">
        <v>6</v>
      </c>
      <c r="H26" s="21" t="s">
        <v>126</v>
      </c>
    </row>
    <row r="27" spans="1:8" x14ac:dyDescent="0.2">
      <c r="A27" s="18">
        <v>19</v>
      </c>
      <c r="B27" s="19" t="s">
        <v>111</v>
      </c>
      <c r="D27" s="18">
        <v>25</v>
      </c>
      <c r="E27" s="19" t="s">
        <v>112</v>
      </c>
      <c r="G27" s="18">
        <v>7</v>
      </c>
      <c r="H27" s="21" t="s">
        <v>129</v>
      </c>
    </row>
    <row r="28" spans="1:8" x14ac:dyDescent="0.2">
      <c r="D28" s="18">
        <v>26</v>
      </c>
      <c r="E28" s="19" t="s">
        <v>114</v>
      </c>
      <c r="G28" s="18">
        <v>8</v>
      </c>
      <c r="H28" s="21" t="s">
        <v>134</v>
      </c>
    </row>
    <row r="29" spans="1:8" x14ac:dyDescent="0.2">
      <c r="A29" s="17" t="s">
        <v>115</v>
      </c>
      <c r="D29" s="18">
        <v>27</v>
      </c>
      <c r="E29" s="19" t="s">
        <v>116</v>
      </c>
      <c r="G29" s="18">
        <v>9</v>
      </c>
      <c r="H29" s="21" t="s">
        <v>132</v>
      </c>
    </row>
    <row r="30" spans="1:8" x14ac:dyDescent="0.2">
      <c r="A30" s="18">
        <v>1</v>
      </c>
      <c r="B30" s="19" t="s">
        <v>118</v>
      </c>
      <c r="D30" s="18">
        <v>28</v>
      </c>
      <c r="E30" s="19" t="s">
        <v>119</v>
      </c>
      <c r="G30" s="18">
        <v>10</v>
      </c>
      <c r="H30" s="20" t="s">
        <v>138</v>
      </c>
    </row>
    <row r="31" spans="1:8" x14ac:dyDescent="0.2">
      <c r="A31" s="18">
        <v>2</v>
      </c>
      <c r="B31" s="19" t="s">
        <v>121</v>
      </c>
      <c r="D31" s="18">
        <v>29</v>
      </c>
      <c r="E31" s="19" t="s">
        <v>122</v>
      </c>
      <c r="G31" s="18">
        <v>11</v>
      </c>
      <c r="H31" s="20" t="s">
        <v>140</v>
      </c>
    </row>
    <row r="32" spans="1:8" x14ac:dyDescent="0.2">
      <c r="A32" s="18">
        <v>3</v>
      </c>
      <c r="B32" s="19" t="s">
        <v>124</v>
      </c>
      <c r="D32" s="18">
        <v>30</v>
      </c>
      <c r="E32" s="19" t="s">
        <v>125</v>
      </c>
      <c r="G32" s="18">
        <v>12</v>
      </c>
      <c r="H32" s="20" t="s">
        <v>143</v>
      </c>
    </row>
    <row r="33" spans="1:8" x14ac:dyDescent="0.2">
      <c r="A33" s="18">
        <v>4</v>
      </c>
      <c r="B33" s="19" t="s">
        <v>127</v>
      </c>
      <c r="D33" s="18">
        <v>31</v>
      </c>
      <c r="E33" s="19" t="s">
        <v>128</v>
      </c>
    </row>
    <row r="34" spans="1:8" x14ac:dyDescent="0.2">
      <c r="A34" s="18">
        <v>5</v>
      </c>
      <c r="B34" s="19" t="s">
        <v>130</v>
      </c>
      <c r="D34" s="18">
        <v>32</v>
      </c>
      <c r="E34" s="19" t="s">
        <v>131</v>
      </c>
    </row>
    <row r="35" spans="1:8" x14ac:dyDescent="0.2">
      <c r="D35" s="18">
        <v>33</v>
      </c>
      <c r="E35" s="19" t="s">
        <v>133</v>
      </c>
    </row>
    <row r="36" spans="1:8" x14ac:dyDescent="0.2">
      <c r="D36" s="18">
        <v>34</v>
      </c>
      <c r="E36" s="19" t="s">
        <v>135</v>
      </c>
    </row>
    <row r="37" spans="1:8" x14ac:dyDescent="0.2">
      <c r="D37" s="18">
        <v>35</v>
      </c>
      <c r="E37" s="19" t="s">
        <v>136</v>
      </c>
      <c r="H37" s="19"/>
    </row>
    <row r="38" spans="1:8" x14ac:dyDescent="0.2">
      <c r="D38" s="18">
        <v>36</v>
      </c>
      <c r="E38" s="19" t="s">
        <v>137</v>
      </c>
    </row>
    <row r="39" spans="1:8" x14ac:dyDescent="0.2">
      <c r="D39" s="18">
        <v>37</v>
      </c>
      <c r="E39" s="19" t="s">
        <v>139</v>
      </c>
    </row>
    <row r="40" spans="1:8" x14ac:dyDescent="0.2">
      <c r="D40" s="18">
        <v>38</v>
      </c>
      <c r="E40" s="19" t="s">
        <v>141</v>
      </c>
      <c r="H40" s="19"/>
    </row>
    <row r="41" spans="1:8" x14ac:dyDescent="0.2">
      <c r="D41" s="18">
        <v>39</v>
      </c>
      <c r="E41" s="19" t="s">
        <v>142</v>
      </c>
    </row>
    <row r="42" spans="1:8" x14ac:dyDescent="0.2">
      <c r="D42" s="18">
        <v>40</v>
      </c>
      <c r="E42" s="19" t="s">
        <v>144</v>
      </c>
    </row>
    <row r="43" spans="1:8" x14ac:dyDescent="0.2">
      <c r="D43" s="18">
        <v>41</v>
      </c>
      <c r="E43" s="19" t="s">
        <v>145</v>
      </c>
    </row>
    <row r="44" spans="1:8" x14ac:dyDescent="0.2">
      <c r="D44" s="18">
        <v>42</v>
      </c>
      <c r="E44" s="19" t="s">
        <v>146</v>
      </c>
    </row>
    <row r="45" spans="1:8" x14ac:dyDescent="0.2">
      <c r="D45" s="18">
        <v>43</v>
      </c>
      <c r="E45" s="19" t="s">
        <v>147</v>
      </c>
    </row>
    <row r="46" spans="1:8" x14ac:dyDescent="0.2">
      <c r="D46" s="18">
        <v>44</v>
      </c>
      <c r="E46" s="19" t="s">
        <v>148</v>
      </c>
    </row>
    <row r="47" spans="1:8" x14ac:dyDescent="0.2">
      <c r="D47" s="18">
        <v>45</v>
      </c>
      <c r="E47" s="19" t="s">
        <v>149</v>
      </c>
    </row>
    <row r="48" spans="1:8" x14ac:dyDescent="0.2">
      <c r="D48" s="18">
        <v>46</v>
      </c>
      <c r="E48" s="19" t="s">
        <v>150</v>
      </c>
    </row>
    <row r="49" spans="4:5" x14ac:dyDescent="0.2">
      <c r="D49" s="18">
        <v>47</v>
      </c>
      <c r="E49" s="19" t="s">
        <v>151</v>
      </c>
    </row>
    <row r="50" spans="4:5" x14ac:dyDescent="0.2">
      <c r="D50" s="18">
        <v>48</v>
      </c>
      <c r="E50" s="19" t="s">
        <v>152</v>
      </c>
    </row>
    <row r="51" spans="4:5" x14ac:dyDescent="0.2">
      <c r="D51" s="18">
        <v>49</v>
      </c>
      <c r="E51" s="19" t="s">
        <v>153</v>
      </c>
    </row>
    <row r="52" spans="4:5" x14ac:dyDescent="0.2">
      <c r="D52" s="18">
        <v>50</v>
      </c>
      <c r="E52" s="19" t="s">
        <v>154</v>
      </c>
    </row>
    <row r="53" spans="4:5" x14ac:dyDescent="0.2">
      <c r="D53" s="18">
        <v>51</v>
      </c>
      <c r="E53" s="19" t="s">
        <v>155</v>
      </c>
    </row>
    <row r="54" spans="4:5" x14ac:dyDescent="0.2">
      <c r="D54" s="18">
        <v>52</v>
      </c>
      <c r="E54" s="19" t="s">
        <v>314</v>
      </c>
    </row>
    <row r="55" spans="4:5" x14ac:dyDescent="0.2">
      <c r="D55" s="18">
        <v>53</v>
      </c>
      <c r="E55" s="19" t="s">
        <v>156</v>
      </c>
    </row>
    <row r="56" spans="4:5" x14ac:dyDescent="0.2">
      <c r="D56" s="18">
        <v>54</v>
      </c>
      <c r="E56" s="19" t="s">
        <v>157</v>
      </c>
    </row>
  </sheetData>
  <phoneticPr fontId="3"/>
  <hyperlinks>
    <hyperlink ref="B3" location="空港管理状況調書!C2" display="成田国際空港" xr:uid="{DE2A8011-87B5-4FA9-B0B2-C008DE0C6067}"/>
    <hyperlink ref="B4" location="空港管理状況調書!C56" display="中部国際空港" xr:uid="{703FD567-49D4-4191-965F-05553E93AC0A}"/>
    <hyperlink ref="B5" location="空港管理状況調書!C110" display="関西国際空港" xr:uid="{4FB510A6-3AE7-4DB4-BF2E-8D189055E992}"/>
    <hyperlink ref="B9" location="空港管理状況調書!C272" display="東京国際空港" xr:uid="{9DF522F5-8574-4B30-B767-70665AF77CE7}"/>
    <hyperlink ref="B10" location="空港管理状況調書!C326" display="新千歳空港" xr:uid="{B51487AC-A076-45D0-B1D5-C973D6A95451}"/>
    <hyperlink ref="B11" location="空港管理状況調書!C380" display="稚内空港" xr:uid="{AF418A58-5B49-4724-AA09-D4F433B01619}"/>
    <hyperlink ref="B12" location="空港管理状況調書!C434" display="釧路空港" xr:uid="{DB525536-044E-4DE5-B4FE-1BB00DDF9C76}"/>
    <hyperlink ref="B13" location="空港管理状況調書!C488" display="函館空港" xr:uid="{68265643-8F8B-406A-B474-4BA29462B855}"/>
    <hyperlink ref="B14" location="空港管理状況調書!C542" display="仙台空港" xr:uid="{9ADD5D5E-3EEE-4C7B-B781-EE6FD3F78432}"/>
    <hyperlink ref="B15" location="空港管理状況調書!C596" display="新潟空港" xr:uid="{4A8A74A2-0F42-481D-93EA-AC79BAFAB583}"/>
    <hyperlink ref="B16" location="空港管理状況調書!C650" display="広島空港" xr:uid="{0E12A774-7A16-4D32-BE12-64F699072945}"/>
    <hyperlink ref="B17" location="空港管理状況調書!C704" display="高松空港" xr:uid="{48D67EC8-18B3-45C1-B9FD-A8325A4F610C}"/>
    <hyperlink ref="B18" location="空港管理状況調書!C758" display="松山空港" xr:uid="{BD88990D-40E4-450E-9B24-B2284B33B281}"/>
    <hyperlink ref="B19" location="空港管理状況調書!C812" display="高知空港" xr:uid="{EE8FDACE-87EA-437A-8E91-4E6C7A06CB06}"/>
    <hyperlink ref="B20" location="空港管理状況調書!C866" display="福岡空港" xr:uid="{5BDFC96C-F1F3-4995-945E-316FEE0B5754}"/>
    <hyperlink ref="B21" location="空港管理状況調書!C920" display="北九州空港" xr:uid="{AA306973-1881-4B49-94E9-6D0D29BCF047}"/>
    <hyperlink ref="B22" location="空港管理状況調書!C974" display="長崎空港" xr:uid="{368FA6AC-9FE5-4446-9B7B-4E6018F3CE61}"/>
    <hyperlink ref="B23" location="空港管理状況調書!C1028" display="熊本空港" xr:uid="{8073E6CC-A801-41BB-89CA-E59BF03F11B0}"/>
    <hyperlink ref="B24" location="空港管理状況調書!C1082" display="大分空港" xr:uid="{59FA2CB7-004D-4426-ABCD-53AEA5324664}"/>
    <hyperlink ref="B25" location="空港管理状況調書!C1136" display="宮崎空港" xr:uid="{378E7B5A-266D-4C93-8257-6559E871764B}"/>
    <hyperlink ref="B26" location="空港管理状況調書!C1190" display="鹿児島空港" xr:uid="{B8BB2814-FF89-460F-9F79-7D0B42A90820}"/>
    <hyperlink ref="B27" location="空港管理状況調書!C1244" display="那覇空港" xr:uid="{0595C3F6-66E0-4A38-8C21-F9317D9B5A92}"/>
    <hyperlink ref="K4" location="空港管理状況調書!C1298" display="国管理空港計" xr:uid="{3F6A3365-7E49-4D67-8821-FF047778E18B}"/>
    <hyperlink ref="K3" location="空港管理状況調書!C218" display="会社管理空港計" xr:uid="{221D8A61-AC7B-4F0B-968A-B549D1065C6B}"/>
    <hyperlink ref="B30" location="空港管理状況調書!C1352" display="旭川空港" xr:uid="{F905BB31-139B-40F4-82D7-5E1183B75377}"/>
    <hyperlink ref="B31" location="空港管理状況調書!C1406" display="帯広空港" xr:uid="{9EB3F221-ED35-47A4-B72E-8075E840E6D3}"/>
    <hyperlink ref="B32" location="空港管理状況調書!C1460" display="秋田空港" xr:uid="{1900A736-8E79-4FA3-AB6E-E075CFBA614B}"/>
    <hyperlink ref="B33" location="空港管理状況調書!C1514" display="山形空港" xr:uid="{87F4E772-1DFF-409C-932C-3194A30BC7EC}"/>
    <hyperlink ref="B34" location="空港管理状況調書!C1568" display="山口宇部空港" xr:uid="{5A63921A-0A0B-48AB-B983-50D1560025E1}"/>
    <hyperlink ref="K5" location="空港管理状況調書!C1622" display="特定地方管理空港計" xr:uid="{3B1293DF-914F-49A6-A475-535057CB957F}"/>
    <hyperlink ref="E3" location="空港管理状況調書!C1730" display="利尻空港" xr:uid="{42CE092E-21CA-41F4-A7E6-9C7B3440B41B}"/>
    <hyperlink ref="E4" location="空港管理状況調書!C1784" display="礼文空港" xr:uid="{E4A4A555-7C46-4CE3-857B-A13F1D2C0FC1}"/>
    <hyperlink ref="E8" location="空港管理状況調書!C2000" display="女満別空港" xr:uid="{8EE796A1-32A5-4356-A288-61C3B8C8921B}"/>
    <hyperlink ref="E9" location="空港管理状況調書!C2054" display="青森空港" xr:uid="{74A439C4-5F77-4D2B-9A03-8374D32B8D8D}"/>
    <hyperlink ref="E10" location="空港管理状況調書!C2108" display="花巻空港" xr:uid="{855FDBB3-ABBC-4C4B-9356-78478D8C3E7C}"/>
    <hyperlink ref="E11" location="空港管理状況調書!C2162" display="大館能代空港" xr:uid="{9B15FCFF-B4A5-4388-9A57-45ED090E59D7}"/>
    <hyperlink ref="E12" location="空港管理状況調書!C2216" display="庄内空港" xr:uid="{332938A1-67EF-41FF-A1F0-537C83924700}"/>
    <hyperlink ref="E13" location="空港管理状況調書!C2270" display="福島空港" xr:uid="{B5D23B29-A933-4D42-9B4C-614A4D6A6682}"/>
    <hyperlink ref="E15" location="空港管理状況調書!C2378" display="新島空港" xr:uid="{F102D8BA-8566-4CBB-A9E1-CD77E269E8EC}"/>
    <hyperlink ref="E16" location="空港管理状況調書!C2432" display="神津島空港" xr:uid="{94B65357-C176-4ED7-84C5-A44F4832CE09}"/>
    <hyperlink ref="E17" location="空港管理状況調書!C2486" display="三宅島空港" xr:uid="{DF3CF6A3-51D9-45A0-B9B0-D77A476FB0B2}"/>
    <hyperlink ref="E18" location="空港管理状況調書!C2540" display="八丈島空港" xr:uid="{93EF4AE9-4EEE-43F7-846E-BC70DAF38809}"/>
    <hyperlink ref="E19" location="空港管理状況調書!C2594" display="佐渡空港" xr:uid="{711EA8A0-8885-4438-B651-9753C73BD3F0}"/>
    <hyperlink ref="E23" location="空港管理状況調書!C2810" display="松本空港" xr:uid="{BA6B1F7D-7C87-4867-8E8A-61B7C29388A1}"/>
    <hyperlink ref="E24" location="空港管理状況調書!C2864" display="静岡空港" xr:uid="{C0523A0B-765B-4497-8761-57814EC4BECB}"/>
    <hyperlink ref="E20" location="空港管理状況調書!C2648" display="富山空港" xr:uid="{C3163909-6372-425C-8ED2-712ECE2E42DA}"/>
    <hyperlink ref="E21" location="空港管理状況調書!C2702" display="能登空港" xr:uid="{1CA80CA1-748E-4677-860E-3FE172460886}"/>
    <hyperlink ref="E22" location="空港管理状況調書!C2756" display="福井空港" xr:uid="{6514C4C1-5A00-40FD-98FC-E8FFBBC3742F}"/>
    <hyperlink ref="E25" location="空港管理状況調書!C2918" display="神戸空港" xr:uid="{98168721-CEDC-4534-8029-33FCF08400EE}"/>
    <hyperlink ref="E26" location="空港管理状況調書!C2972" display="南紀白浜空港" xr:uid="{E85D4400-2138-4378-B371-A9C6880CD56C}"/>
    <hyperlink ref="E27" location="空港管理状況調書!C3026" display="鳥取空港" xr:uid="{00ECE073-520B-4E63-81A6-5E448E0130C5}"/>
    <hyperlink ref="E28" location="空港管理状況調書!C3080" display="隠岐空港" xr:uid="{9D8CFBB1-2489-44F4-A48B-A2D2DFB1B896}"/>
    <hyperlink ref="E29" location="空港管理状況調書!C3134" display="出雲空港" xr:uid="{56001FAE-8F75-4578-818F-FF282D06EA7C}"/>
    <hyperlink ref="E30" location="空港管理状況調書!C3188" display="石見空港" xr:uid="{60E3F8DF-2A0B-4755-B468-113B36F60670}"/>
    <hyperlink ref="E31" location="空港管理状況調書!C3242" display="岡山空港" xr:uid="{44ACB098-6364-4E02-94E9-EDCE2759FC4D}"/>
    <hyperlink ref="E32" location="空港管理状況調書!C3296" display="佐賀空港" xr:uid="{D0127AD9-C5AD-45FC-A1B8-B98864CA88DB}"/>
    <hyperlink ref="E33" location="空港管理状況調書!C3350" display="対馬空港" xr:uid="{E1D885C6-2461-4568-8769-35D211D94074}"/>
    <hyperlink ref="E34" location="空港管理状況調書!C3404" display="小値賀空港" xr:uid="{44E000E5-7715-45EA-9BF2-F8855732EAD4}"/>
    <hyperlink ref="E35" location="空港管理状況調書!C3458" display="福江空港" xr:uid="{E4EE1102-CF45-4DCA-A780-965C4F4488C8}"/>
    <hyperlink ref="E36" location="空港管理状況調書!C3512" display="上五島空港" xr:uid="{6E393FEF-A058-47D3-B13D-3C665E7C46F7}"/>
    <hyperlink ref="E37" location="空港管理状況調書!C3566" display="壱岐空港" xr:uid="{BC76F157-3792-423F-9F40-105B71B92459}"/>
    <hyperlink ref="E38" location="空港管理状況調書!C3620" display="種子島空港" xr:uid="{AEB8E7E2-10CE-407F-9C6C-38E3CAE85AD0}"/>
    <hyperlink ref="E39" location="空港管理状況調書!C3674" display="屋久島空港" xr:uid="{827A39A6-532A-4657-8390-97B363C0175E}"/>
    <hyperlink ref="E40" location="空港管理状況調書!C3728" display="奄美空港" xr:uid="{1D91C6CF-3A9D-4096-9A0B-2DE822601ABA}"/>
    <hyperlink ref="E41" location="空港管理状況調書!C3782" display="喜界空港" xr:uid="{4C27778D-74A0-4B5D-9C53-73D934DC14FC}"/>
    <hyperlink ref="E42" location="空港管理状況調書!C3836" display="徳之島空港" xr:uid="{0B034FA8-B716-4ABE-AAB1-266720F4DFB0}"/>
    <hyperlink ref="E43" location="空港管理状況調書!C3890" display="沖永良部空港" xr:uid="{01A8E793-0113-4B38-81FE-EBC31B49B18B}"/>
    <hyperlink ref="E44" location="空港管理状況調書!C3944" display="与論空港" xr:uid="{02CE2495-3C52-4D02-AF14-3B8462C1D597}"/>
    <hyperlink ref="E45" location="空港管理状況調書!C3998" display="粟国空港" xr:uid="{38D8B73B-422E-4CAD-B592-04286206C805}"/>
    <hyperlink ref="E46" location="空港管理状況調書!C4052" display="久米島空港" xr:uid="{CE42A38F-2FC6-47F5-8430-C873CBDF6534}"/>
    <hyperlink ref="E47" location="空港管理状況調書!C4106" display="慶良間空港" xr:uid="{24D604C6-F5BD-4162-9ED6-22B98D1CCC8A}"/>
    <hyperlink ref="E48" location="空港管理状況調書!C4160" display="南大東空港" xr:uid="{2A745049-C6F5-4364-B5A5-F430F5233251}"/>
    <hyperlink ref="E49" location="空港管理状況調書!C4214" display="北大東空港" xr:uid="{C8967699-961C-4A2F-BD06-2D48432FE56E}"/>
    <hyperlink ref="E50" location="空港管理状況調書!C4268" display="伊江島空港" xr:uid="{099EA055-13FE-4C32-A70A-E3BB60F287CE}"/>
    <hyperlink ref="E51" location="空港管理状況調書!C4322" display="宮古空港" xr:uid="{8658A2B3-C986-42BC-85AE-F06508F4D552}"/>
    <hyperlink ref="E52" location="空港管理状況調書!C4376" display="下地島空港" xr:uid="{9506FBE7-0C30-4073-B510-110EDA50122A}"/>
    <hyperlink ref="E53" location="空港管理状況調書!C4430" display="多良間空港" xr:uid="{EDE0CDE6-F3CF-462B-8837-25741FA3C314}"/>
    <hyperlink ref="E54" location="空港管理状況調書!C4484" display="新石垣空港" xr:uid="{771F9A84-FAC1-4B67-A83F-C424168063B4}"/>
    <hyperlink ref="E55" location="空港管理状況調書!C4538" display="波照間空港" xr:uid="{B65CD6D3-6515-435D-956F-C75E157E538B}"/>
    <hyperlink ref="E56" location="空港管理状況調書!C4592" display="与那国空港" xr:uid="{04E84228-6372-4F3F-B1A1-219F13E02A89}"/>
    <hyperlink ref="K6" location="空港管理状況調書!C4646" display="地方管理空港計" xr:uid="{EDC27399-F6BB-4B9D-B160-BEBF409F4724}"/>
    <hyperlink ref="H3" location="空港管理状況調書!C4700" display="札幌飛行場" xr:uid="{896CE307-DA38-4D23-8E18-4108ECE5A4B7}"/>
    <hyperlink ref="H4" location="空港管理状況調書!C4754" display="三沢飛行場" xr:uid="{59252A99-EDD5-40E0-9E8E-8F3535B734E3}"/>
    <hyperlink ref="H5" location="空港管理状況調書!C4808" display="百里飛行場" xr:uid="{6469B8EA-E833-4EBA-A675-2DF8C09ECCB7}"/>
    <hyperlink ref="H6" location="空港管理状況調書!C4862" display="小松飛行場" xr:uid="{C394AB83-4C16-404F-A355-973C375D7F90}"/>
    <hyperlink ref="H7" location="空港管理状況調書!C4916" display="美保飛行場" xr:uid="{127E67D1-EAAD-401B-95A7-68BC6E954CBC}"/>
    <hyperlink ref="H8" location="空港管理状況調書!C4970" display="岩国飛行場" xr:uid="{CE9263E5-5261-4A6F-9817-FF0FFD7AC1B9}"/>
    <hyperlink ref="H9" location="空港管理状況調書!C5024" display="徳島飛行場" xr:uid="{BA82B2A5-2F99-4799-99EC-8673ED4CFCD6}"/>
    <hyperlink ref="K7" location="空港管理状況調書!C5078" display="共用空港計" xr:uid="{7262CF02-9E64-4609-A630-0DBEFF7CD85E}"/>
    <hyperlink ref="H12" location="空港管理状況調書!C5132" display="調布飛行場" xr:uid="{3B11669D-84EA-472C-B3A4-4335E439E4E6}"/>
    <hyperlink ref="H13" location="空港管理状況調書!C5186" display="名古屋飛行場" xr:uid="{3B57814D-6473-4BBB-A4D9-112FD98DE682}"/>
    <hyperlink ref="H14" location="空港管理状況調書!C5240" display="但馬飛行場" xr:uid="{6036153F-4F9B-401C-895B-FF5497432F78}"/>
    <hyperlink ref="H15" location="空港管理状況調書!C5294" display="岡南飛行場" xr:uid="{839BEC55-0102-4D1D-8ABD-C85778D8A878}"/>
    <hyperlink ref="H16" location="空港管理状況調書!C5348" display="天草飛行場" xr:uid="{B7A230D5-70F1-4EDB-820E-A379C9488887}"/>
    <hyperlink ref="H17" location="空港管理状況調書!C5402" display="大分県央飛行場" xr:uid="{8710309A-70B0-4227-AD00-DD1000382DB4}"/>
    <hyperlink ref="H18" location="空港管理状況調書!C5456" display="八尾空港" xr:uid="{07DB0DFE-DF32-4F06-AEA2-2C70C947D5E9}"/>
    <hyperlink ref="K8" location="空港管理状況調書!C5510" display="その他空港計" xr:uid="{2A325F7A-6882-45A6-9DED-323B0D0A09F4}"/>
    <hyperlink ref="H21" location="空港管理状況調書!C5564" display="豊富Ｈ" xr:uid="{B69BE59D-A8BE-4028-8091-51A86481BE92}"/>
    <hyperlink ref="H22" location="空港管理状況調書!C5618" display="米沢Ｈ" xr:uid="{9E2972D2-1E5C-416A-B73D-E6C6D7DE3C89}"/>
    <hyperlink ref="H25" location="空港管理状況調書!C5780" display="栃木Ｈ" xr:uid="{7D26D960-40D9-4BF5-97FC-D48ED027BC3C}"/>
    <hyperlink ref="H24" location="空港管理状況調書!C5726" display="高崎Ｈ" xr:uid="{1CE6A246-268A-40C0-9EDF-A715685AF254}"/>
    <hyperlink ref="H23" location="空港管理状況調書!C5672" display="群馬Ｈ" xr:uid="{A80A3302-3733-4B5D-8B50-25E315DD43C4}"/>
    <hyperlink ref="H26" location="空港管理状況調書!C5834" display="東京都東京Ｈ" xr:uid="{173205BA-E177-489A-897E-7EF92A966AC9}"/>
    <hyperlink ref="H27" location="空港管理状況調書!C5888" display="静岡Ｈ" xr:uid="{48A4DB2C-C3F6-446D-BE6F-E9290BBDD12B}"/>
    <hyperlink ref="H29" location="空港管理状況調書!C5996" display="若狭Ｈ" xr:uid="{A2608BA9-7F87-4B85-AFA4-C21CA2A67CF3}"/>
    <hyperlink ref="H28" location="空港管理状況調書!C5942" display="津市伊勢湾Ｈ" xr:uid="{59C0E683-05F3-43AC-958F-E9DB6993CB4A}"/>
    <hyperlink ref="H30" location="空港管理状況調書!C6050" display="奈良県Ｈ" xr:uid="{1F018334-6FFB-4F9D-9DA7-B3F3118EC9E9}"/>
    <hyperlink ref="H31" location="空港管理状況調書!C6104" display="広島Ｈ" xr:uid="{2C70AB4D-0D95-4C0C-865C-94BD272EADF3}"/>
    <hyperlink ref="H32" location="空港管理状況調書!C6158" display="枕崎Ｈ" xr:uid="{63DB474A-EBBD-4F8C-89AF-1EB314845B21}"/>
    <hyperlink ref="K9" location="空港管理状況調書!C6212" display="ヘリポート計" xr:uid="{2450A271-C4CB-4578-A447-EB4E562EF7C3}"/>
    <hyperlink ref="K12" location="空港管理状況調書!C6266" display="全空港計１（拠点＋地方＋共用）" xr:uid="{7E5003C2-9A9E-428F-A33C-B39C94F673E3}"/>
    <hyperlink ref="K13" location="空港管理状況調書!C6320" display="全空港計２（その他＋ヘリポート）" xr:uid="{047C4A69-2A7C-4624-A080-CFCC9B83EFCB}"/>
    <hyperlink ref="K15" location="空港管理状況調書!C6374" display="全空港計３（全空港計１＋全空港計２）" xr:uid="{E01BB98F-EE25-4787-8723-B9C3CC75DE1A}"/>
    <hyperlink ref="K11" location="空港管理状況調書!C1676" display="拠点空港計（会社＋国＋特定地方）" xr:uid="{45881549-8385-48D1-9041-5BE8C9D7DC9B}"/>
    <hyperlink ref="E5" location="空港管理状況調書!C1838" display="奥尻空港" xr:uid="{ADCB93DB-0D60-472B-B5DF-564C2AFBA996}"/>
    <hyperlink ref="E6" location="空港管理状況調書!C1892" display="中標津空港" xr:uid="{43B6440B-2716-4676-BCC1-A14808A6E28C}"/>
    <hyperlink ref="E7" location="空港管理状況調書!C1946" display="紋別空港" xr:uid="{B15EF0CE-4182-4081-96EC-53CF527C4BA4}"/>
    <hyperlink ref="B6" location="空港管理状況調書!C164" display="大阪国際空港" xr:uid="{3C8EEDCC-BB13-4727-8C9B-79D4FBDAD37C}"/>
    <hyperlink ref="E14" location="空港管理状況調書!C2324" display="大島空港" xr:uid="{FBED3F97-4B93-4EA8-BE23-0FD1ECE67C18}"/>
  </hyperlink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U6479"/>
  <sheetViews>
    <sheetView showGridLines="0" view="pageBreakPreview" topLeftCell="A6406" zoomScale="85" zoomScaleNormal="90" zoomScaleSheetLayoutView="85" workbookViewId="0">
      <selection activeCell="C3835" sqref="C3835:Q3942"/>
    </sheetView>
  </sheetViews>
  <sheetFormatPr defaultColWidth="9" defaultRowHeight="14" x14ac:dyDescent="0.2"/>
  <cols>
    <col min="1" max="1" width="2.453125" style="3" customWidth="1"/>
    <col min="2" max="2" width="11.36328125" style="1" customWidth="1"/>
    <col min="3" max="3" width="9" style="3"/>
    <col min="4" max="15" width="13.81640625" style="3" customWidth="1"/>
    <col min="16" max="17" width="13.81640625" style="9" customWidth="1"/>
    <col min="18" max="18" width="1.26953125" style="3" customWidth="1"/>
    <col min="19" max="19" width="11.6328125" style="1" customWidth="1"/>
    <col min="20" max="16384" width="9" style="3"/>
  </cols>
  <sheetData>
    <row r="1" spans="3:21" ht="19.5" customHeight="1" x14ac:dyDescent="0.2">
      <c r="C1" s="163" t="s">
        <v>591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3:21" ht="19.5" customHeight="1" thickBot="1" x14ac:dyDescent="0.25">
      <c r="C2" s="22" t="s">
        <v>0</v>
      </c>
      <c r="D2" s="22" t="s">
        <v>592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  <c r="Q2" s="24"/>
      <c r="U2" s="4"/>
    </row>
    <row r="3" spans="3:21" ht="19.5" customHeight="1" x14ac:dyDescent="0.2">
      <c r="C3" s="25" t="s">
        <v>1</v>
      </c>
      <c r="D3" s="26"/>
      <c r="E3" s="27" t="s">
        <v>2</v>
      </c>
      <c r="F3" s="27"/>
      <c r="G3" s="164" t="s">
        <v>593</v>
      </c>
      <c r="H3" s="165"/>
      <c r="I3" s="165"/>
      <c r="J3" s="165"/>
      <c r="K3" s="165"/>
      <c r="L3" s="165"/>
      <c r="M3" s="165"/>
      <c r="N3" s="166"/>
      <c r="O3" s="164" t="s">
        <v>594</v>
      </c>
      <c r="P3" s="165"/>
      <c r="Q3" s="167"/>
    </row>
    <row r="4" spans="3:21" ht="19.5" customHeight="1" x14ac:dyDescent="0.2">
      <c r="C4" s="28"/>
      <c r="D4" s="29" t="s">
        <v>3</v>
      </c>
      <c r="E4" s="29" t="s">
        <v>4</v>
      </c>
      <c r="F4" s="29" t="s">
        <v>5</v>
      </c>
      <c r="G4" s="29"/>
      <c r="H4" s="30" t="s">
        <v>6</v>
      </c>
      <c r="I4" s="30"/>
      <c r="J4" s="31"/>
      <c r="K4" s="29"/>
      <c r="L4" s="31" t="s">
        <v>7</v>
      </c>
      <c r="M4" s="31"/>
      <c r="N4" s="29" t="s">
        <v>8</v>
      </c>
      <c r="O4" s="32" t="s">
        <v>595</v>
      </c>
      <c r="P4" s="33" t="s">
        <v>596</v>
      </c>
      <c r="Q4" s="34" t="s">
        <v>597</v>
      </c>
    </row>
    <row r="5" spans="3:21" ht="19.5" customHeight="1" x14ac:dyDescent="0.2">
      <c r="C5" s="28" t="s">
        <v>9</v>
      </c>
      <c r="D5" s="32"/>
      <c r="E5" s="32"/>
      <c r="F5" s="32"/>
      <c r="G5" s="29" t="s">
        <v>10</v>
      </c>
      <c r="H5" s="29" t="s">
        <v>11</v>
      </c>
      <c r="I5" s="29" t="s">
        <v>12</v>
      </c>
      <c r="J5" s="29" t="s">
        <v>13</v>
      </c>
      <c r="K5" s="29" t="s">
        <v>10</v>
      </c>
      <c r="L5" s="29" t="s">
        <v>11</v>
      </c>
      <c r="M5" s="29" t="s">
        <v>13</v>
      </c>
      <c r="N5" s="32"/>
      <c r="O5" s="35"/>
      <c r="P5" s="36"/>
      <c r="Q5" s="37"/>
    </row>
    <row r="6" spans="3:21" ht="7" customHeight="1" x14ac:dyDescent="0.2">
      <c r="C6" s="3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9"/>
      <c r="P6" s="40"/>
      <c r="Q6" s="41"/>
    </row>
    <row r="7" spans="3:21" ht="19.5" customHeight="1" x14ac:dyDescent="0.2">
      <c r="C7" s="42" t="s">
        <v>14</v>
      </c>
      <c r="D7" s="43">
        <v>8516</v>
      </c>
      <c r="E7" s="43">
        <v>2095</v>
      </c>
      <c r="F7" s="44">
        <f>SUM(D7:E7)</f>
        <v>10611</v>
      </c>
      <c r="G7" s="43">
        <v>1348057</v>
      </c>
      <c r="H7" s="43">
        <v>1423603</v>
      </c>
      <c r="I7" s="43">
        <v>121606</v>
      </c>
      <c r="J7" s="45">
        <f>SUM(G7:I7)</f>
        <v>2893266</v>
      </c>
      <c r="K7" s="46">
        <v>292483</v>
      </c>
      <c r="L7" s="46">
        <v>309361</v>
      </c>
      <c r="M7" s="45">
        <f>SUM(K7:L7)</f>
        <v>601844</v>
      </c>
      <c r="N7" s="45">
        <f>J7+M7</f>
        <v>3495110</v>
      </c>
      <c r="O7" s="46">
        <v>298416</v>
      </c>
      <c r="P7" s="46">
        <v>0</v>
      </c>
      <c r="Q7" s="47">
        <f>SUM(O7:P7)</f>
        <v>298416</v>
      </c>
    </row>
    <row r="8" spans="3:21" ht="19.5" customHeight="1" x14ac:dyDescent="0.2">
      <c r="C8" s="42" t="s">
        <v>15</v>
      </c>
      <c r="D8" s="43">
        <v>7729</v>
      </c>
      <c r="E8" s="43">
        <v>1667</v>
      </c>
      <c r="F8" s="44">
        <f t="shared" ref="F8:F18" si="0">SUM(D8:E8)</f>
        <v>9396</v>
      </c>
      <c r="G8" s="43">
        <v>1345044</v>
      </c>
      <c r="H8" s="43">
        <v>1265059</v>
      </c>
      <c r="I8" s="43">
        <v>89501</v>
      </c>
      <c r="J8" s="45">
        <f t="shared" ref="J8:J18" si="1">SUM(G8:I8)</f>
        <v>2699604</v>
      </c>
      <c r="K8" s="46">
        <v>250440</v>
      </c>
      <c r="L8" s="46">
        <v>250772</v>
      </c>
      <c r="M8" s="45">
        <f t="shared" ref="M8:M18" si="2">SUM(K8:L8)</f>
        <v>501212</v>
      </c>
      <c r="N8" s="45">
        <f t="shared" ref="N8:N17" si="3">J8+M8</f>
        <v>3200816</v>
      </c>
      <c r="O8" s="46">
        <v>271554</v>
      </c>
      <c r="P8" s="48">
        <v>0</v>
      </c>
      <c r="Q8" s="47">
        <f t="shared" ref="Q8:Q18" si="4">SUM(O8:P8)</f>
        <v>271554</v>
      </c>
    </row>
    <row r="9" spans="3:21" ht="19.5" customHeight="1" x14ac:dyDescent="0.2">
      <c r="C9" s="42" t="s">
        <v>16</v>
      </c>
      <c r="D9" s="43">
        <v>8802</v>
      </c>
      <c r="E9" s="43">
        <v>2098</v>
      </c>
      <c r="F9" s="44">
        <f t="shared" si="0"/>
        <v>10900</v>
      </c>
      <c r="G9" s="43">
        <v>1399538</v>
      </c>
      <c r="H9" s="43">
        <v>1523090</v>
      </c>
      <c r="I9" s="43">
        <v>64470</v>
      </c>
      <c r="J9" s="45">
        <f t="shared" si="1"/>
        <v>2987098</v>
      </c>
      <c r="K9" s="46">
        <v>312109</v>
      </c>
      <c r="L9" s="46">
        <v>320977</v>
      </c>
      <c r="M9" s="45">
        <f t="shared" si="2"/>
        <v>633086</v>
      </c>
      <c r="N9" s="45">
        <f t="shared" si="3"/>
        <v>3620184</v>
      </c>
      <c r="O9" s="46">
        <v>306777</v>
      </c>
      <c r="P9" s="46">
        <v>0</v>
      </c>
      <c r="Q9" s="47">
        <f t="shared" si="4"/>
        <v>306777</v>
      </c>
    </row>
    <row r="10" spans="3:21" ht="19.5" customHeight="1" x14ac:dyDescent="0.2">
      <c r="C10" s="42" t="s">
        <v>17</v>
      </c>
      <c r="D10" s="43">
        <v>8513</v>
      </c>
      <c r="E10" s="43">
        <v>1970</v>
      </c>
      <c r="F10" s="44">
        <f t="shared" si="0"/>
        <v>10483</v>
      </c>
      <c r="G10" s="43">
        <v>1413880</v>
      </c>
      <c r="H10" s="43">
        <v>1380865</v>
      </c>
      <c r="I10" s="49">
        <v>58443</v>
      </c>
      <c r="J10" s="45">
        <f>SUM(G10:I10)</f>
        <v>2853188</v>
      </c>
      <c r="K10" s="43">
        <v>270819</v>
      </c>
      <c r="L10" s="43">
        <v>271475</v>
      </c>
      <c r="M10" s="45">
        <f t="shared" si="2"/>
        <v>542294</v>
      </c>
      <c r="N10" s="45">
        <f t="shared" si="3"/>
        <v>3395482</v>
      </c>
      <c r="O10" s="43">
        <v>293559</v>
      </c>
      <c r="P10" s="43">
        <v>0</v>
      </c>
      <c r="Q10" s="47">
        <f t="shared" si="4"/>
        <v>293559</v>
      </c>
    </row>
    <row r="11" spans="3:21" ht="19.5" customHeight="1" x14ac:dyDescent="0.2">
      <c r="C11" s="42" t="s">
        <v>18</v>
      </c>
      <c r="D11" s="43">
        <v>8572</v>
      </c>
      <c r="E11" s="43">
        <v>2075</v>
      </c>
      <c r="F11" s="44">
        <f t="shared" si="0"/>
        <v>10647</v>
      </c>
      <c r="G11" s="43">
        <v>1321164</v>
      </c>
      <c r="H11" s="43">
        <v>1387097</v>
      </c>
      <c r="I11" s="43">
        <v>83356</v>
      </c>
      <c r="J11" s="45">
        <f t="shared" si="1"/>
        <v>2791617</v>
      </c>
      <c r="K11" s="43">
        <v>294545</v>
      </c>
      <c r="L11" s="43">
        <v>306659</v>
      </c>
      <c r="M11" s="45">
        <f t="shared" si="2"/>
        <v>601204</v>
      </c>
      <c r="N11" s="45">
        <f t="shared" si="3"/>
        <v>3392821</v>
      </c>
      <c r="O11" s="43">
        <v>293340</v>
      </c>
      <c r="P11" s="43">
        <v>0</v>
      </c>
      <c r="Q11" s="47">
        <f t="shared" si="4"/>
        <v>293340</v>
      </c>
    </row>
    <row r="12" spans="3:21" ht="19.5" customHeight="1" x14ac:dyDescent="0.2">
      <c r="C12" s="42" t="s">
        <v>19</v>
      </c>
      <c r="D12" s="43">
        <v>8221</v>
      </c>
      <c r="E12" s="43">
        <v>1980</v>
      </c>
      <c r="F12" s="44">
        <f t="shared" si="0"/>
        <v>10201</v>
      </c>
      <c r="G12" s="43">
        <v>1237273</v>
      </c>
      <c r="H12" s="43">
        <v>1235868</v>
      </c>
      <c r="I12" s="43">
        <v>96606</v>
      </c>
      <c r="J12" s="45">
        <f t="shared" si="1"/>
        <v>2569747</v>
      </c>
      <c r="K12" s="43">
        <v>281607</v>
      </c>
      <c r="L12" s="43">
        <v>285594</v>
      </c>
      <c r="M12" s="45">
        <f t="shared" si="2"/>
        <v>567201</v>
      </c>
      <c r="N12" s="45">
        <f t="shared" si="3"/>
        <v>3136948</v>
      </c>
      <c r="O12" s="43">
        <v>279637</v>
      </c>
      <c r="P12" s="43">
        <v>0</v>
      </c>
      <c r="Q12" s="47">
        <f t="shared" si="4"/>
        <v>279637</v>
      </c>
    </row>
    <row r="13" spans="3:21" ht="19.5" customHeight="1" x14ac:dyDescent="0.2">
      <c r="C13" s="42" t="s">
        <v>20</v>
      </c>
      <c r="D13" s="43">
        <v>8825</v>
      </c>
      <c r="E13" s="43">
        <v>2108</v>
      </c>
      <c r="F13" s="44">
        <f t="shared" si="0"/>
        <v>10933</v>
      </c>
      <c r="G13" s="43">
        <v>1327985</v>
      </c>
      <c r="H13" s="43">
        <v>1270349</v>
      </c>
      <c r="I13" s="43">
        <v>115427</v>
      </c>
      <c r="J13" s="45">
        <f t="shared" si="1"/>
        <v>2713761</v>
      </c>
      <c r="K13" s="43">
        <v>304676</v>
      </c>
      <c r="L13" s="43">
        <v>304090</v>
      </c>
      <c r="M13" s="45">
        <f t="shared" si="2"/>
        <v>608766</v>
      </c>
      <c r="N13" s="45">
        <f t="shared" si="3"/>
        <v>3322527</v>
      </c>
      <c r="O13" s="43">
        <v>298357</v>
      </c>
      <c r="P13" s="43">
        <v>0</v>
      </c>
      <c r="Q13" s="47">
        <f t="shared" si="4"/>
        <v>298357</v>
      </c>
    </row>
    <row r="14" spans="3:21" ht="19.5" customHeight="1" x14ac:dyDescent="0.2">
      <c r="C14" s="42" t="s">
        <v>21</v>
      </c>
      <c r="D14" s="43">
        <v>8920</v>
      </c>
      <c r="E14" s="43">
        <v>2257</v>
      </c>
      <c r="F14" s="44">
        <f t="shared" si="0"/>
        <v>11177</v>
      </c>
      <c r="G14" s="43">
        <v>1484843</v>
      </c>
      <c r="H14" s="43">
        <v>1435320</v>
      </c>
      <c r="I14" s="43">
        <v>100742</v>
      </c>
      <c r="J14" s="45">
        <f t="shared" si="1"/>
        <v>3020905</v>
      </c>
      <c r="K14" s="43">
        <v>351005</v>
      </c>
      <c r="L14" s="43">
        <v>352739</v>
      </c>
      <c r="M14" s="45">
        <f t="shared" si="2"/>
        <v>703744</v>
      </c>
      <c r="N14" s="45">
        <f t="shared" si="3"/>
        <v>3724649</v>
      </c>
      <c r="O14" s="43">
        <v>298217</v>
      </c>
      <c r="P14" s="43">
        <v>0</v>
      </c>
      <c r="Q14" s="47">
        <f t="shared" si="4"/>
        <v>298217</v>
      </c>
    </row>
    <row r="15" spans="3:21" ht="19.5" customHeight="1" x14ac:dyDescent="0.2">
      <c r="C15" s="42" t="s">
        <v>22</v>
      </c>
      <c r="D15" s="43">
        <v>8408</v>
      </c>
      <c r="E15" s="43">
        <v>2038</v>
      </c>
      <c r="F15" s="44">
        <f t="shared" si="0"/>
        <v>10446</v>
      </c>
      <c r="G15" s="43">
        <v>1213555</v>
      </c>
      <c r="H15" s="43">
        <v>1330613</v>
      </c>
      <c r="I15" s="43">
        <v>92720</v>
      </c>
      <c r="J15" s="45">
        <f t="shared" si="1"/>
        <v>2636888</v>
      </c>
      <c r="K15" s="43">
        <v>306278</v>
      </c>
      <c r="L15" s="43">
        <v>315007</v>
      </c>
      <c r="M15" s="45">
        <f t="shared" si="2"/>
        <v>621285</v>
      </c>
      <c r="N15" s="45">
        <f t="shared" si="3"/>
        <v>3258173</v>
      </c>
      <c r="O15" s="43">
        <v>283603</v>
      </c>
      <c r="P15" s="43">
        <v>0</v>
      </c>
      <c r="Q15" s="47">
        <f t="shared" si="4"/>
        <v>283603</v>
      </c>
    </row>
    <row r="16" spans="3:21" ht="19.5" customHeight="1" x14ac:dyDescent="0.2">
      <c r="C16" s="42" t="s">
        <v>23</v>
      </c>
      <c r="D16" s="43">
        <v>8901</v>
      </c>
      <c r="E16" s="43">
        <v>2031</v>
      </c>
      <c r="F16" s="44">
        <f t="shared" si="0"/>
        <v>10932</v>
      </c>
      <c r="G16" s="43">
        <v>1426790</v>
      </c>
      <c r="H16" s="43">
        <v>1439769</v>
      </c>
      <c r="I16" s="43">
        <v>78956</v>
      </c>
      <c r="J16" s="45">
        <f t="shared" si="1"/>
        <v>2945515</v>
      </c>
      <c r="K16" s="43">
        <v>307660</v>
      </c>
      <c r="L16" s="43">
        <v>310326</v>
      </c>
      <c r="M16" s="45">
        <f t="shared" si="2"/>
        <v>617986</v>
      </c>
      <c r="N16" s="45">
        <f t="shared" si="3"/>
        <v>3563501</v>
      </c>
      <c r="O16" s="43">
        <v>298115</v>
      </c>
      <c r="P16" s="43">
        <v>0</v>
      </c>
      <c r="Q16" s="47">
        <f t="shared" si="4"/>
        <v>298115</v>
      </c>
    </row>
    <row r="17" spans="2:17" ht="19.5" customHeight="1" x14ac:dyDescent="0.2">
      <c r="C17" s="42" t="s">
        <v>24</v>
      </c>
      <c r="D17" s="43">
        <v>8567</v>
      </c>
      <c r="E17" s="43">
        <v>2059</v>
      </c>
      <c r="F17" s="44">
        <f t="shared" si="0"/>
        <v>10626</v>
      </c>
      <c r="G17" s="43">
        <v>1404556</v>
      </c>
      <c r="H17" s="43">
        <v>1402022</v>
      </c>
      <c r="I17" s="43">
        <v>72265</v>
      </c>
      <c r="J17" s="45">
        <f t="shared" si="1"/>
        <v>2878843</v>
      </c>
      <c r="K17" s="43">
        <v>294954</v>
      </c>
      <c r="L17" s="43">
        <v>303367</v>
      </c>
      <c r="M17" s="45">
        <f t="shared" si="2"/>
        <v>598321</v>
      </c>
      <c r="N17" s="45">
        <f t="shared" si="3"/>
        <v>3477164</v>
      </c>
      <c r="O17" s="43">
        <v>305188</v>
      </c>
      <c r="P17" s="43">
        <v>0</v>
      </c>
      <c r="Q17" s="47">
        <f t="shared" si="4"/>
        <v>305188</v>
      </c>
    </row>
    <row r="18" spans="2:17" ht="19.5" customHeight="1" x14ac:dyDescent="0.2">
      <c r="C18" s="42" t="s">
        <v>25</v>
      </c>
      <c r="D18" s="43">
        <v>8948</v>
      </c>
      <c r="E18" s="43">
        <v>2109</v>
      </c>
      <c r="F18" s="44">
        <f t="shared" si="0"/>
        <v>11057</v>
      </c>
      <c r="G18" s="43">
        <v>1456830</v>
      </c>
      <c r="H18" s="43">
        <v>1414223</v>
      </c>
      <c r="I18" s="43">
        <v>93038</v>
      </c>
      <c r="J18" s="45">
        <f t="shared" si="1"/>
        <v>2964091</v>
      </c>
      <c r="K18" s="43">
        <v>298335</v>
      </c>
      <c r="L18" s="43">
        <v>290607</v>
      </c>
      <c r="M18" s="45">
        <f t="shared" si="2"/>
        <v>588942</v>
      </c>
      <c r="N18" s="45">
        <f>J18+M18</f>
        <v>3553033</v>
      </c>
      <c r="O18" s="43">
        <v>319051</v>
      </c>
      <c r="P18" s="43">
        <v>0</v>
      </c>
      <c r="Q18" s="47">
        <f t="shared" si="4"/>
        <v>319051</v>
      </c>
    </row>
    <row r="19" spans="2:17" ht="19.5" customHeight="1" x14ac:dyDescent="0.2">
      <c r="C19" s="50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0"/>
      <c r="Q19" s="51"/>
    </row>
    <row r="20" spans="2:17" ht="19.5" customHeight="1" x14ac:dyDescent="0.2">
      <c r="B20" s="1" t="s">
        <v>158</v>
      </c>
      <c r="C20" s="50" t="s">
        <v>26</v>
      </c>
      <c r="D20" s="44">
        <f>SUM(D7:D18)</f>
        <v>102922</v>
      </c>
      <c r="E20" s="44">
        <f t="shared" ref="E20:Q20" si="5">SUM(E7:E18)</f>
        <v>24487</v>
      </c>
      <c r="F20" s="44">
        <f t="shared" si="5"/>
        <v>127409</v>
      </c>
      <c r="G20" s="44">
        <f t="shared" si="5"/>
        <v>16379515</v>
      </c>
      <c r="H20" s="44">
        <f t="shared" si="5"/>
        <v>16507878</v>
      </c>
      <c r="I20" s="44">
        <f t="shared" si="5"/>
        <v>1067130</v>
      </c>
      <c r="J20" s="44">
        <f t="shared" si="5"/>
        <v>33954523</v>
      </c>
      <c r="K20" s="44">
        <f t="shared" si="5"/>
        <v>3564911</v>
      </c>
      <c r="L20" s="44">
        <f t="shared" si="5"/>
        <v>3620974</v>
      </c>
      <c r="M20" s="44">
        <f t="shared" si="5"/>
        <v>7185885</v>
      </c>
      <c r="N20" s="44">
        <f t="shared" si="5"/>
        <v>41140408</v>
      </c>
      <c r="O20" s="44">
        <f t="shared" si="5"/>
        <v>3545814</v>
      </c>
      <c r="P20" s="44">
        <f t="shared" si="5"/>
        <v>0</v>
      </c>
      <c r="Q20" s="44">
        <f t="shared" si="5"/>
        <v>3545814</v>
      </c>
    </row>
    <row r="21" spans="2:17" ht="7" customHeight="1" x14ac:dyDescent="0.2">
      <c r="C21" s="50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51"/>
    </row>
    <row r="22" spans="2:17" ht="19.5" customHeight="1" x14ac:dyDescent="0.2">
      <c r="C22" s="52" t="s">
        <v>14</v>
      </c>
      <c r="D22" s="53">
        <v>8651</v>
      </c>
      <c r="E22" s="53">
        <v>2118</v>
      </c>
      <c r="F22" s="54">
        <f t="shared" ref="F22:F24" si="6">SUM(D22:E22)</f>
        <v>10769</v>
      </c>
      <c r="G22" s="53">
        <v>1399158</v>
      </c>
      <c r="H22" s="53">
        <v>1419942</v>
      </c>
      <c r="I22" s="53">
        <v>110986</v>
      </c>
      <c r="J22" s="55">
        <f t="shared" ref="J22:J24" si="7">SUM(G22:I22)</f>
        <v>2930086</v>
      </c>
      <c r="K22" s="56">
        <v>281095</v>
      </c>
      <c r="L22" s="56">
        <v>302675</v>
      </c>
      <c r="M22" s="57">
        <f>SUM(K22:L22)</f>
        <v>583770</v>
      </c>
      <c r="N22" s="57">
        <f>J22+M22</f>
        <v>3513856</v>
      </c>
      <c r="O22" s="56">
        <v>312662</v>
      </c>
      <c r="P22" s="56">
        <v>0</v>
      </c>
      <c r="Q22" s="58">
        <f>SUM(O22:P22)</f>
        <v>312662</v>
      </c>
    </row>
    <row r="23" spans="2:17" ht="19.5" customHeight="1" x14ac:dyDescent="0.2">
      <c r="C23" s="42" t="s">
        <v>15</v>
      </c>
      <c r="D23" s="43">
        <v>7773</v>
      </c>
      <c r="E23" s="43">
        <v>1819</v>
      </c>
      <c r="F23" s="44">
        <f t="shared" si="6"/>
        <v>9592</v>
      </c>
      <c r="G23" s="43">
        <v>1399706</v>
      </c>
      <c r="H23" s="43">
        <v>1339154</v>
      </c>
      <c r="I23" s="43">
        <v>89762</v>
      </c>
      <c r="J23" s="45">
        <f t="shared" si="7"/>
        <v>2828622</v>
      </c>
      <c r="K23" s="46">
        <v>262805</v>
      </c>
      <c r="L23" s="46">
        <v>265507</v>
      </c>
      <c r="M23" s="45">
        <f>SUM(K23:L23)</f>
        <v>528312</v>
      </c>
      <c r="N23" s="45">
        <f>J23+M23</f>
        <v>3356934</v>
      </c>
      <c r="O23" s="46">
        <v>275383</v>
      </c>
      <c r="P23" s="48">
        <v>0</v>
      </c>
      <c r="Q23" s="47">
        <f>SUM(O23:P23)</f>
        <v>275383</v>
      </c>
    </row>
    <row r="24" spans="2:17" ht="19.5" customHeight="1" x14ac:dyDescent="0.2">
      <c r="C24" s="42" t="s">
        <v>16</v>
      </c>
      <c r="D24" s="43">
        <v>8706</v>
      </c>
      <c r="E24" s="43">
        <v>2131</v>
      </c>
      <c r="F24" s="44">
        <f t="shared" si="6"/>
        <v>10837</v>
      </c>
      <c r="G24" s="43">
        <v>1473122</v>
      </c>
      <c r="H24" s="43">
        <v>1599659</v>
      </c>
      <c r="I24" s="43">
        <v>70588</v>
      </c>
      <c r="J24" s="45">
        <f t="shared" si="7"/>
        <v>3143369</v>
      </c>
      <c r="K24" s="46">
        <v>315427</v>
      </c>
      <c r="L24" s="46">
        <v>320933</v>
      </c>
      <c r="M24" s="45">
        <f>SUM(K24:L24)</f>
        <v>636360</v>
      </c>
      <c r="N24" s="45">
        <f>J24+M24</f>
        <v>3779729</v>
      </c>
      <c r="O24" s="46">
        <v>306107</v>
      </c>
      <c r="P24" s="48">
        <v>0</v>
      </c>
      <c r="Q24" s="47">
        <f>SUM(O24:P24)</f>
        <v>306107</v>
      </c>
    </row>
    <row r="25" spans="2:17" ht="19.5" customHeight="1" x14ac:dyDescent="0.2">
      <c r="C25" s="50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51"/>
    </row>
    <row r="26" spans="2:17" ht="19.5" customHeight="1" x14ac:dyDescent="0.2">
      <c r="B26" s="1" t="s">
        <v>159</v>
      </c>
      <c r="C26" s="50" t="s">
        <v>27</v>
      </c>
      <c r="D26" s="44">
        <f>SUM(D10:D18,D22:D24)</f>
        <v>103005</v>
      </c>
      <c r="E26" s="44">
        <f>SUM(E10:E18,E22:E24)</f>
        <v>24695</v>
      </c>
      <c r="F26" s="44">
        <f t="shared" ref="F26:P26" si="8">SUM(F10:F18,F22:F24)</f>
        <v>127700</v>
      </c>
      <c r="G26" s="44">
        <f t="shared" si="8"/>
        <v>16558862</v>
      </c>
      <c r="H26" s="44">
        <f t="shared" si="8"/>
        <v>16654881</v>
      </c>
      <c r="I26" s="44">
        <f>SUM(I10:I18,I22:I24)</f>
        <v>1062889</v>
      </c>
      <c r="J26" s="44">
        <f t="shared" si="8"/>
        <v>34276632</v>
      </c>
      <c r="K26" s="44">
        <f t="shared" si="8"/>
        <v>3569206</v>
      </c>
      <c r="L26" s="44">
        <f>SUM(L10:L18,L22:L24)</f>
        <v>3628979</v>
      </c>
      <c r="M26" s="44">
        <f t="shared" si="8"/>
        <v>7198185</v>
      </c>
      <c r="N26" s="44">
        <f t="shared" si="8"/>
        <v>41474817</v>
      </c>
      <c r="O26" s="44">
        <f>SUM(O10:O18,O22:O24)</f>
        <v>3563219</v>
      </c>
      <c r="P26" s="44">
        <f t="shared" si="8"/>
        <v>0</v>
      </c>
      <c r="Q26" s="44">
        <f>SUM(Q10:Q18,Q22:Q24)</f>
        <v>3563219</v>
      </c>
    </row>
    <row r="27" spans="2:17" ht="7" customHeight="1" thickBot="1" x14ac:dyDescent="0.25"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1"/>
      <c r="Q27" s="62"/>
    </row>
    <row r="28" spans="2:17" ht="19.5" customHeight="1" x14ac:dyDescent="0.2"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4"/>
      <c r="Q28" s="64"/>
    </row>
    <row r="29" spans="2:17" ht="19.5" customHeight="1" thickBot="1" x14ac:dyDescent="0.25"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4"/>
      <c r="Q29" s="64"/>
    </row>
    <row r="30" spans="2:17" ht="19.5" customHeight="1" x14ac:dyDescent="0.2">
      <c r="C30" s="25" t="s">
        <v>1</v>
      </c>
      <c r="D30" s="26"/>
      <c r="E30" s="27"/>
      <c r="F30" s="27"/>
      <c r="G30" s="27" t="s">
        <v>598</v>
      </c>
      <c r="H30" s="27"/>
      <c r="I30" s="27"/>
      <c r="J30" s="27"/>
      <c r="K30" s="26"/>
      <c r="L30" s="27"/>
      <c r="M30" s="27"/>
      <c r="N30" s="27" t="s">
        <v>599</v>
      </c>
      <c r="O30" s="27"/>
      <c r="P30" s="65"/>
      <c r="Q30" s="66"/>
    </row>
    <row r="31" spans="2:17" ht="19.5" customHeight="1" x14ac:dyDescent="0.2">
      <c r="C31" s="67"/>
      <c r="D31" s="29"/>
      <c r="E31" s="31" t="s">
        <v>6</v>
      </c>
      <c r="F31" s="31"/>
      <c r="G31" s="29"/>
      <c r="H31" s="31" t="s">
        <v>7</v>
      </c>
      <c r="I31" s="31"/>
      <c r="J31" s="29" t="s">
        <v>28</v>
      </c>
      <c r="K31" s="29"/>
      <c r="L31" s="31" t="s">
        <v>6</v>
      </c>
      <c r="M31" s="31"/>
      <c r="N31" s="29"/>
      <c r="O31" s="31" t="s">
        <v>7</v>
      </c>
      <c r="P31" s="68"/>
      <c r="Q31" s="69" t="s">
        <v>8</v>
      </c>
    </row>
    <row r="32" spans="2:17" ht="19.5" customHeight="1" x14ac:dyDescent="0.2">
      <c r="C32" s="70" t="s">
        <v>9</v>
      </c>
      <c r="D32" s="29" t="s">
        <v>29</v>
      </c>
      <c r="E32" s="29" t="s">
        <v>30</v>
      </c>
      <c r="F32" s="29" t="s">
        <v>13</v>
      </c>
      <c r="G32" s="29" t="s">
        <v>29</v>
      </c>
      <c r="H32" s="29" t="s">
        <v>30</v>
      </c>
      <c r="I32" s="29" t="s">
        <v>13</v>
      </c>
      <c r="J32" s="32"/>
      <c r="K32" s="29" t="s">
        <v>29</v>
      </c>
      <c r="L32" s="29" t="s">
        <v>30</v>
      </c>
      <c r="M32" s="29" t="s">
        <v>13</v>
      </c>
      <c r="N32" s="29" t="s">
        <v>29</v>
      </c>
      <c r="O32" s="29" t="s">
        <v>30</v>
      </c>
      <c r="P32" s="71" t="s">
        <v>13</v>
      </c>
      <c r="Q32" s="72"/>
    </row>
    <row r="33" spans="2:17" ht="7" customHeight="1" x14ac:dyDescent="0.2">
      <c r="C33" s="73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71"/>
      <c r="Q33" s="69"/>
    </row>
    <row r="34" spans="2:17" ht="19.5" customHeight="1" x14ac:dyDescent="0.2">
      <c r="C34" s="42" t="s">
        <v>14</v>
      </c>
      <c r="D34" s="43">
        <v>64782</v>
      </c>
      <c r="E34" s="43">
        <v>82625</v>
      </c>
      <c r="F34" s="44">
        <f>SUM(D34:E34)</f>
        <v>147407</v>
      </c>
      <c r="G34" s="49">
        <v>875</v>
      </c>
      <c r="H34" s="49">
        <v>1035</v>
      </c>
      <c r="I34" s="44">
        <f t="shared" ref="I34:I45" si="9">SUM(G34:H34)</f>
        <v>1910</v>
      </c>
      <c r="J34" s="44">
        <f>F34+I34</f>
        <v>149317</v>
      </c>
      <c r="K34" s="43">
        <v>803775</v>
      </c>
      <c r="L34" s="43">
        <v>1935939</v>
      </c>
      <c r="M34" s="44">
        <f>SUM(K34:L34)</f>
        <v>2739714</v>
      </c>
      <c r="N34" s="49">
        <v>140</v>
      </c>
      <c r="O34" s="43">
        <v>26437</v>
      </c>
      <c r="P34" s="44">
        <f>SUM(N34:O34)</f>
        <v>26577</v>
      </c>
      <c r="Q34" s="47">
        <f>M34+P34</f>
        <v>2766291</v>
      </c>
    </row>
    <row r="35" spans="2:17" ht="19.5" customHeight="1" x14ac:dyDescent="0.2">
      <c r="C35" s="42" t="s">
        <v>15</v>
      </c>
      <c r="D35" s="43">
        <v>66549</v>
      </c>
      <c r="E35" s="43">
        <v>74044</v>
      </c>
      <c r="F35" s="44">
        <f t="shared" ref="F35:F45" si="10">SUM(D35:E35)</f>
        <v>140593</v>
      </c>
      <c r="G35" s="49">
        <v>831</v>
      </c>
      <c r="H35" s="49">
        <v>1114</v>
      </c>
      <c r="I35" s="44">
        <f t="shared" si="9"/>
        <v>1945</v>
      </c>
      <c r="J35" s="44">
        <f>F35+I35</f>
        <v>142538</v>
      </c>
      <c r="K35" s="43">
        <v>770813</v>
      </c>
      <c r="L35" s="43">
        <v>1586141</v>
      </c>
      <c r="M35" s="44">
        <f t="shared" ref="M35:M45" si="11">SUM(K35:L35)</f>
        <v>2356954</v>
      </c>
      <c r="N35" s="49">
        <v>94</v>
      </c>
      <c r="O35" s="40">
        <v>26347</v>
      </c>
      <c r="P35" s="44">
        <f t="shared" ref="P35:P45" si="12">SUM(N35:O35)</f>
        <v>26441</v>
      </c>
      <c r="Q35" s="47">
        <f t="shared" ref="Q35:Q45" si="13">M35+P35</f>
        <v>2383395</v>
      </c>
    </row>
    <row r="36" spans="2:17" ht="19.5" customHeight="1" x14ac:dyDescent="0.2">
      <c r="C36" s="42" t="s">
        <v>16</v>
      </c>
      <c r="D36" s="43">
        <v>82827</v>
      </c>
      <c r="E36" s="43">
        <v>101062</v>
      </c>
      <c r="F36" s="44">
        <f t="shared" si="10"/>
        <v>183889</v>
      </c>
      <c r="G36" s="49">
        <v>941</v>
      </c>
      <c r="H36" s="49">
        <v>1273</v>
      </c>
      <c r="I36" s="44">
        <f t="shared" si="9"/>
        <v>2214</v>
      </c>
      <c r="J36" s="44">
        <f>F36+I36</f>
        <v>186103</v>
      </c>
      <c r="K36" s="43">
        <v>826638</v>
      </c>
      <c r="L36" s="43">
        <v>2249023</v>
      </c>
      <c r="M36" s="44">
        <f t="shared" si="11"/>
        <v>3075661</v>
      </c>
      <c r="N36" s="49">
        <v>68</v>
      </c>
      <c r="O36" s="43">
        <v>29862</v>
      </c>
      <c r="P36" s="44">
        <f t="shared" si="12"/>
        <v>29930</v>
      </c>
      <c r="Q36" s="47">
        <f t="shared" si="13"/>
        <v>3105591</v>
      </c>
    </row>
    <row r="37" spans="2:17" ht="19.5" customHeight="1" x14ac:dyDescent="0.2">
      <c r="C37" s="42" t="s">
        <v>17</v>
      </c>
      <c r="D37" s="43">
        <v>76367</v>
      </c>
      <c r="E37" s="43">
        <v>86979</v>
      </c>
      <c r="F37" s="44">
        <f t="shared" si="10"/>
        <v>163346</v>
      </c>
      <c r="G37" s="49">
        <v>970</v>
      </c>
      <c r="H37" s="49">
        <v>1491</v>
      </c>
      <c r="I37" s="44">
        <f t="shared" si="9"/>
        <v>2461</v>
      </c>
      <c r="J37" s="44">
        <f t="shared" ref="J37:J45" si="14">F37+I37</f>
        <v>165807</v>
      </c>
      <c r="K37" s="43">
        <v>803775</v>
      </c>
      <c r="L37" s="43">
        <v>1935939</v>
      </c>
      <c r="M37" s="44">
        <f t="shared" si="11"/>
        <v>2739714</v>
      </c>
      <c r="N37" s="43">
        <v>81</v>
      </c>
      <c r="O37" s="43">
        <v>29224</v>
      </c>
      <c r="P37" s="44">
        <f t="shared" si="12"/>
        <v>29305</v>
      </c>
      <c r="Q37" s="47">
        <f t="shared" si="13"/>
        <v>2769019</v>
      </c>
    </row>
    <row r="38" spans="2:17" ht="19.5" customHeight="1" x14ac:dyDescent="0.2">
      <c r="C38" s="42" t="s">
        <v>18</v>
      </c>
      <c r="D38" s="43">
        <v>74554</v>
      </c>
      <c r="E38" s="43">
        <v>86770</v>
      </c>
      <c r="F38" s="44">
        <f t="shared" si="10"/>
        <v>161324</v>
      </c>
      <c r="G38" s="43">
        <v>950</v>
      </c>
      <c r="H38" s="43">
        <v>1569</v>
      </c>
      <c r="I38" s="44">
        <f t="shared" si="9"/>
        <v>2519</v>
      </c>
      <c r="J38" s="44">
        <f t="shared" si="14"/>
        <v>163843</v>
      </c>
      <c r="K38" s="43">
        <v>803313</v>
      </c>
      <c r="L38" s="43">
        <v>2170418</v>
      </c>
      <c r="M38" s="44">
        <f t="shared" si="11"/>
        <v>2973731</v>
      </c>
      <c r="N38" s="43">
        <v>49</v>
      </c>
      <c r="O38" s="43">
        <v>24210</v>
      </c>
      <c r="P38" s="44">
        <f t="shared" si="12"/>
        <v>24259</v>
      </c>
      <c r="Q38" s="47">
        <f t="shared" si="13"/>
        <v>2997990</v>
      </c>
    </row>
    <row r="39" spans="2:17" ht="19.5" customHeight="1" x14ac:dyDescent="0.2">
      <c r="C39" s="42" t="s">
        <v>19</v>
      </c>
      <c r="D39" s="43">
        <v>79733</v>
      </c>
      <c r="E39" s="43">
        <v>91847</v>
      </c>
      <c r="F39" s="44">
        <f t="shared" si="10"/>
        <v>171580</v>
      </c>
      <c r="G39" s="43">
        <v>952</v>
      </c>
      <c r="H39" s="43">
        <v>1488</v>
      </c>
      <c r="I39" s="44">
        <f t="shared" si="9"/>
        <v>2440</v>
      </c>
      <c r="J39" s="44">
        <f t="shared" si="14"/>
        <v>174020</v>
      </c>
      <c r="K39" s="43">
        <v>742700</v>
      </c>
      <c r="L39" s="43">
        <v>2073935</v>
      </c>
      <c r="M39" s="44">
        <f t="shared" si="11"/>
        <v>2816635</v>
      </c>
      <c r="N39" s="43">
        <v>52</v>
      </c>
      <c r="O39" s="43">
        <v>28372</v>
      </c>
      <c r="P39" s="44">
        <f t="shared" si="12"/>
        <v>28424</v>
      </c>
      <c r="Q39" s="47">
        <f t="shared" si="13"/>
        <v>2845059</v>
      </c>
    </row>
    <row r="40" spans="2:17" ht="19.5" customHeight="1" x14ac:dyDescent="0.2">
      <c r="C40" s="42" t="s">
        <v>20</v>
      </c>
      <c r="D40" s="43">
        <v>82759</v>
      </c>
      <c r="E40" s="43">
        <v>96930</v>
      </c>
      <c r="F40" s="44">
        <f t="shared" si="10"/>
        <v>179689</v>
      </c>
      <c r="G40" s="43">
        <v>1061</v>
      </c>
      <c r="H40" s="43">
        <v>1580</v>
      </c>
      <c r="I40" s="44">
        <f t="shared" si="9"/>
        <v>2641</v>
      </c>
      <c r="J40" s="44">
        <f t="shared" si="14"/>
        <v>182330</v>
      </c>
      <c r="K40" s="43">
        <v>802013</v>
      </c>
      <c r="L40" s="43">
        <v>2070238</v>
      </c>
      <c r="M40" s="44">
        <f t="shared" si="11"/>
        <v>2872251</v>
      </c>
      <c r="N40" s="43">
        <v>316</v>
      </c>
      <c r="O40" s="43">
        <v>29725</v>
      </c>
      <c r="P40" s="44">
        <f t="shared" si="12"/>
        <v>30041</v>
      </c>
      <c r="Q40" s="47">
        <f t="shared" si="13"/>
        <v>2902292</v>
      </c>
    </row>
    <row r="41" spans="2:17" ht="19.5" customHeight="1" x14ac:dyDescent="0.2">
      <c r="C41" s="42" t="s">
        <v>21</v>
      </c>
      <c r="D41" s="43">
        <v>80291</v>
      </c>
      <c r="E41" s="43">
        <v>90381</v>
      </c>
      <c r="F41" s="44">
        <f t="shared" si="10"/>
        <v>170672</v>
      </c>
      <c r="G41" s="43">
        <v>1038</v>
      </c>
      <c r="H41" s="43">
        <v>712</v>
      </c>
      <c r="I41" s="44">
        <f t="shared" si="9"/>
        <v>1750</v>
      </c>
      <c r="J41" s="44">
        <f t="shared" si="14"/>
        <v>172422</v>
      </c>
      <c r="K41" s="43">
        <v>859963</v>
      </c>
      <c r="L41" s="43">
        <v>1775192</v>
      </c>
      <c r="M41" s="44">
        <f t="shared" si="11"/>
        <v>2635155</v>
      </c>
      <c r="N41" s="43">
        <v>104</v>
      </c>
      <c r="O41" s="43">
        <v>29290</v>
      </c>
      <c r="P41" s="44">
        <f t="shared" si="12"/>
        <v>29394</v>
      </c>
      <c r="Q41" s="47">
        <f t="shared" si="13"/>
        <v>2664549</v>
      </c>
    </row>
    <row r="42" spans="2:17" ht="19.5" customHeight="1" x14ac:dyDescent="0.2">
      <c r="C42" s="42" t="s">
        <v>22</v>
      </c>
      <c r="D42" s="43">
        <v>82178</v>
      </c>
      <c r="E42" s="43">
        <v>92927</v>
      </c>
      <c r="F42" s="44">
        <f t="shared" si="10"/>
        <v>175105</v>
      </c>
      <c r="G42" s="43">
        <v>1022</v>
      </c>
      <c r="H42" s="43">
        <v>361</v>
      </c>
      <c r="I42" s="44">
        <f t="shared" si="9"/>
        <v>1383</v>
      </c>
      <c r="J42" s="44">
        <f t="shared" si="14"/>
        <v>176488</v>
      </c>
      <c r="K42" s="43">
        <v>831600</v>
      </c>
      <c r="L42" s="43">
        <v>1830379</v>
      </c>
      <c r="M42" s="44">
        <f t="shared" si="11"/>
        <v>2661979</v>
      </c>
      <c r="N42" s="43">
        <v>84</v>
      </c>
      <c r="O42" s="43">
        <v>26236</v>
      </c>
      <c r="P42" s="44">
        <f t="shared" si="12"/>
        <v>26320</v>
      </c>
      <c r="Q42" s="47">
        <f t="shared" si="13"/>
        <v>2688299</v>
      </c>
    </row>
    <row r="43" spans="2:17" ht="19.5" customHeight="1" x14ac:dyDescent="0.2">
      <c r="C43" s="42" t="s">
        <v>23</v>
      </c>
      <c r="D43" s="43">
        <v>82437</v>
      </c>
      <c r="E43" s="43">
        <v>95691</v>
      </c>
      <c r="F43" s="44">
        <f t="shared" si="10"/>
        <v>178128</v>
      </c>
      <c r="G43" s="43">
        <v>1071</v>
      </c>
      <c r="H43" s="43">
        <v>122</v>
      </c>
      <c r="I43" s="44">
        <f t="shared" si="9"/>
        <v>1193</v>
      </c>
      <c r="J43" s="44">
        <f t="shared" si="14"/>
        <v>179321</v>
      </c>
      <c r="K43" s="43">
        <v>852000</v>
      </c>
      <c r="L43" s="43">
        <v>2012861</v>
      </c>
      <c r="M43" s="44">
        <f t="shared" si="11"/>
        <v>2864861</v>
      </c>
      <c r="N43" s="43">
        <v>61</v>
      </c>
      <c r="O43" s="43">
        <v>24799</v>
      </c>
      <c r="P43" s="44">
        <f t="shared" si="12"/>
        <v>24860</v>
      </c>
      <c r="Q43" s="47">
        <f t="shared" si="13"/>
        <v>2889721</v>
      </c>
    </row>
    <row r="44" spans="2:17" ht="19.5" customHeight="1" x14ac:dyDescent="0.2">
      <c r="C44" s="42" t="s">
        <v>24</v>
      </c>
      <c r="D44" s="43">
        <v>84068</v>
      </c>
      <c r="E44" s="43">
        <v>102464</v>
      </c>
      <c r="F44" s="44">
        <f t="shared" si="10"/>
        <v>186532</v>
      </c>
      <c r="G44" s="43">
        <v>1113</v>
      </c>
      <c r="H44" s="49">
        <v>77</v>
      </c>
      <c r="I44" s="44">
        <f t="shared" si="9"/>
        <v>1190</v>
      </c>
      <c r="J44" s="44">
        <f t="shared" si="14"/>
        <v>187722</v>
      </c>
      <c r="K44" s="43">
        <v>823975</v>
      </c>
      <c r="L44" s="43">
        <v>2209104</v>
      </c>
      <c r="M44" s="44">
        <f t="shared" si="11"/>
        <v>3033079</v>
      </c>
      <c r="N44" s="43">
        <v>134</v>
      </c>
      <c r="O44" s="43">
        <v>22317</v>
      </c>
      <c r="P44" s="44">
        <f t="shared" si="12"/>
        <v>22451</v>
      </c>
      <c r="Q44" s="47">
        <f t="shared" si="13"/>
        <v>3055530</v>
      </c>
    </row>
    <row r="45" spans="2:17" ht="19.5" customHeight="1" x14ac:dyDescent="0.2">
      <c r="C45" s="42" t="s">
        <v>25</v>
      </c>
      <c r="D45" s="43">
        <v>85223</v>
      </c>
      <c r="E45" s="43">
        <v>96243</v>
      </c>
      <c r="F45" s="44">
        <f t="shared" si="10"/>
        <v>181466</v>
      </c>
      <c r="G45" s="43">
        <v>1324</v>
      </c>
      <c r="H45" s="43">
        <v>649</v>
      </c>
      <c r="I45" s="44">
        <f t="shared" si="9"/>
        <v>1973</v>
      </c>
      <c r="J45" s="44">
        <f t="shared" si="14"/>
        <v>183439</v>
      </c>
      <c r="K45" s="43">
        <v>994525</v>
      </c>
      <c r="L45" s="43">
        <v>2530743</v>
      </c>
      <c r="M45" s="44">
        <f t="shared" si="11"/>
        <v>3525268</v>
      </c>
      <c r="N45" s="43">
        <v>88</v>
      </c>
      <c r="O45" s="43">
        <v>24824</v>
      </c>
      <c r="P45" s="44">
        <f t="shared" si="12"/>
        <v>24912</v>
      </c>
      <c r="Q45" s="47">
        <f t="shared" si="13"/>
        <v>3550180</v>
      </c>
    </row>
    <row r="46" spans="2:17" ht="19.5" customHeight="1" x14ac:dyDescent="0.2">
      <c r="C46" s="50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51"/>
    </row>
    <row r="47" spans="2:17" ht="19.5" customHeight="1" x14ac:dyDescent="0.2">
      <c r="B47" s="1" t="s">
        <v>160</v>
      </c>
      <c r="C47" s="50" t="s">
        <v>26</v>
      </c>
      <c r="D47" s="44">
        <f>SUM(D34:D46)</f>
        <v>941768</v>
      </c>
      <c r="E47" s="44">
        <f t="shared" ref="E47:Q47" si="15">SUM(E34:E46)</f>
        <v>1097963</v>
      </c>
      <c r="F47" s="44">
        <f t="shared" si="15"/>
        <v>2039731</v>
      </c>
      <c r="G47" s="44">
        <f t="shared" si="15"/>
        <v>12148</v>
      </c>
      <c r="H47" s="44">
        <f t="shared" si="15"/>
        <v>11471</v>
      </c>
      <c r="I47" s="44">
        <f t="shared" si="15"/>
        <v>23619</v>
      </c>
      <c r="J47" s="44">
        <f t="shared" si="15"/>
        <v>2063350</v>
      </c>
      <c r="K47" s="44">
        <f t="shared" si="15"/>
        <v>9915090</v>
      </c>
      <c r="L47" s="44">
        <f>SUM(L34:L46)</f>
        <v>24379912</v>
      </c>
      <c r="M47" s="44">
        <f t="shared" si="15"/>
        <v>34295002</v>
      </c>
      <c r="N47" s="44">
        <f>SUM(N34:N46)</f>
        <v>1271</v>
      </c>
      <c r="O47" s="44">
        <f t="shared" si="15"/>
        <v>321643</v>
      </c>
      <c r="P47" s="44">
        <f t="shared" si="15"/>
        <v>322914</v>
      </c>
      <c r="Q47" s="44">
        <f t="shared" si="15"/>
        <v>34617916</v>
      </c>
    </row>
    <row r="48" spans="2:17" ht="7" customHeight="1" x14ac:dyDescent="0.2">
      <c r="C48" s="50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51"/>
    </row>
    <row r="49" spans="2:17" ht="19.5" customHeight="1" x14ac:dyDescent="0.2">
      <c r="C49" s="52" t="s">
        <v>14</v>
      </c>
      <c r="D49" s="53">
        <v>74613</v>
      </c>
      <c r="E49" s="53">
        <v>87357</v>
      </c>
      <c r="F49" s="74">
        <f t="shared" ref="F49:F51" si="16">SUM(D49:E49)</f>
        <v>161970</v>
      </c>
      <c r="G49" s="53">
        <v>925</v>
      </c>
      <c r="H49" s="75">
        <v>395</v>
      </c>
      <c r="I49" s="74">
        <f t="shared" ref="I49:I51" si="17">SUM(G49:H49)</f>
        <v>1320</v>
      </c>
      <c r="J49" s="74">
        <f t="shared" ref="J49:J51" si="18">F49+I49</f>
        <v>163290</v>
      </c>
      <c r="K49" s="53">
        <v>838325</v>
      </c>
      <c r="L49" s="53">
        <v>1960763</v>
      </c>
      <c r="M49" s="74">
        <f t="shared" ref="M49:M51" si="19">SUM(K49:L49)</f>
        <v>2799088</v>
      </c>
      <c r="N49" s="53">
        <v>99</v>
      </c>
      <c r="O49" s="53">
        <v>18593</v>
      </c>
      <c r="P49" s="74">
        <f t="shared" ref="P49:P51" si="20">SUM(N49:O49)</f>
        <v>18692</v>
      </c>
      <c r="Q49" s="58">
        <f t="shared" ref="Q49:Q51" si="21">M49+P49</f>
        <v>2817780</v>
      </c>
    </row>
    <row r="50" spans="2:17" ht="19.5" customHeight="1" x14ac:dyDescent="0.2">
      <c r="C50" s="42" t="s">
        <v>15</v>
      </c>
      <c r="D50" s="43">
        <v>69891</v>
      </c>
      <c r="E50" s="43">
        <v>77107</v>
      </c>
      <c r="F50" s="44">
        <f t="shared" si="16"/>
        <v>146998</v>
      </c>
      <c r="G50" s="43">
        <v>979</v>
      </c>
      <c r="H50" s="49">
        <v>458</v>
      </c>
      <c r="I50" s="44">
        <f t="shared" si="17"/>
        <v>1437</v>
      </c>
      <c r="J50" s="44">
        <f t="shared" si="18"/>
        <v>148435</v>
      </c>
      <c r="K50" s="43">
        <v>795125</v>
      </c>
      <c r="L50" s="43">
        <v>1490267</v>
      </c>
      <c r="M50" s="44">
        <f t="shared" si="19"/>
        <v>2285392</v>
      </c>
      <c r="N50" s="43">
        <v>51</v>
      </c>
      <c r="O50" s="40">
        <v>17970</v>
      </c>
      <c r="P50" s="44">
        <f t="shared" si="20"/>
        <v>18021</v>
      </c>
      <c r="Q50" s="47">
        <f t="shared" si="21"/>
        <v>2303413</v>
      </c>
    </row>
    <row r="51" spans="2:17" ht="19.5" customHeight="1" x14ac:dyDescent="0.2">
      <c r="C51" s="42" t="s">
        <v>16</v>
      </c>
      <c r="D51" s="43">
        <v>86992</v>
      </c>
      <c r="E51" s="43">
        <v>100427</v>
      </c>
      <c r="F51" s="44">
        <f t="shared" si="16"/>
        <v>187419</v>
      </c>
      <c r="G51" s="43">
        <v>1022</v>
      </c>
      <c r="H51" s="49">
        <v>570</v>
      </c>
      <c r="I51" s="44">
        <f t="shared" si="17"/>
        <v>1592</v>
      </c>
      <c r="J51" s="44">
        <f t="shared" si="18"/>
        <v>189011</v>
      </c>
      <c r="K51" s="43">
        <v>799825</v>
      </c>
      <c r="L51" s="43">
        <v>1906852</v>
      </c>
      <c r="M51" s="44">
        <f t="shared" si="19"/>
        <v>2706677</v>
      </c>
      <c r="N51" s="43">
        <v>86</v>
      </c>
      <c r="O51" s="43">
        <v>18256</v>
      </c>
      <c r="P51" s="44">
        <f t="shared" si="20"/>
        <v>18342</v>
      </c>
      <c r="Q51" s="47">
        <f t="shared" si="21"/>
        <v>2725019</v>
      </c>
    </row>
    <row r="52" spans="2:17" ht="19.5" customHeight="1" x14ac:dyDescent="0.2">
      <c r="C52" s="50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51"/>
    </row>
    <row r="53" spans="2:17" ht="19.5" customHeight="1" x14ac:dyDescent="0.2">
      <c r="B53" s="1" t="s">
        <v>161</v>
      </c>
      <c r="C53" s="50" t="s">
        <v>27</v>
      </c>
      <c r="D53" s="44">
        <f>SUM(D37:D45,D49:D51)</f>
        <v>959106</v>
      </c>
      <c r="E53" s="44">
        <f t="shared" ref="E53:Q53" si="22">SUM(E37:E45,E49:E51)</f>
        <v>1105123</v>
      </c>
      <c r="F53" s="44">
        <f t="shared" si="22"/>
        <v>2064229</v>
      </c>
      <c r="G53" s="44">
        <f>SUM(G37:G45,G49:G51)</f>
        <v>12427</v>
      </c>
      <c r="H53" s="44">
        <f>SUM(H37:H45,H49:H51)</f>
        <v>9472</v>
      </c>
      <c r="I53" s="44">
        <f t="shared" si="22"/>
        <v>21899</v>
      </c>
      <c r="J53" s="44">
        <f t="shared" si="22"/>
        <v>2086128</v>
      </c>
      <c r="K53" s="44">
        <f t="shared" si="22"/>
        <v>9947139</v>
      </c>
      <c r="L53" s="44">
        <f t="shared" si="22"/>
        <v>23966691</v>
      </c>
      <c r="M53" s="44">
        <f t="shared" si="22"/>
        <v>33913830</v>
      </c>
      <c r="N53" s="44">
        <f>SUM(N37:N45,N49:N51)</f>
        <v>1205</v>
      </c>
      <c r="O53" s="44">
        <f t="shared" si="22"/>
        <v>293816</v>
      </c>
      <c r="P53" s="44">
        <f t="shared" si="22"/>
        <v>295021</v>
      </c>
      <c r="Q53" s="44">
        <f t="shared" si="22"/>
        <v>34208851</v>
      </c>
    </row>
    <row r="54" spans="2:17" ht="7" customHeight="1" thickBot="1" x14ac:dyDescent="0.25"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76"/>
    </row>
    <row r="55" spans="2:17" ht="19.5" customHeight="1" x14ac:dyDescent="0.2">
      <c r="C55" s="163" t="str">
        <f>C1</f>
        <v>令　和　7　年　空　港　管　理　状　況　調　書</v>
      </c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</row>
    <row r="56" spans="2:17" ht="19.5" customHeight="1" thickBot="1" x14ac:dyDescent="0.25">
      <c r="C56" s="77" t="s">
        <v>0</v>
      </c>
      <c r="D56" s="77" t="s">
        <v>600</v>
      </c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9"/>
      <c r="Q56" s="79"/>
    </row>
    <row r="57" spans="2:17" ht="19.5" customHeight="1" x14ac:dyDescent="0.2">
      <c r="C57" s="25" t="s">
        <v>1</v>
      </c>
      <c r="D57" s="26"/>
      <c r="E57" s="27" t="s">
        <v>2</v>
      </c>
      <c r="F57" s="27"/>
      <c r="G57" s="164" t="s">
        <v>593</v>
      </c>
      <c r="H57" s="165"/>
      <c r="I57" s="165"/>
      <c r="J57" s="165"/>
      <c r="K57" s="165"/>
      <c r="L57" s="165"/>
      <c r="M57" s="165"/>
      <c r="N57" s="166"/>
      <c r="O57" s="164" t="s">
        <v>594</v>
      </c>
      <c r="P57" s="165"/>
      <c r="Q57" s="167"/>
    </row>
    <row r="58" spans="2:17" ht="19.5" customHeight="1" x14ac:dyDescent="0.2">
      <c r="C58" s="28"/>
      <c r="D58" s="29" t="s">
        <v>3</v>
      </c>
      <c r="E58" s="29" t="s">
        <v>4</v>
      </c>
      <c r="F58" s="29" t="s">
        <v>5</v>
      </c>
      <c r="G58" s="29"/>
      <c r="H58" s="30" t="s">
        <v>6</v>
      </c>
      <c r="I58" s="30"/>
      <c r="J58" s="31"/>
      <c r="K58" s="29"/>
      <c r="L58" s="31" t="s">
        <v>7</v>
      </c>
      <c r="M58" s="31"/>
      <c r="N58" s="29" t="s">
        <v>8</v>
      </c>
      <c r="O58" s="32" t="s">
        <v>595</v>
      </c>
      <c r="P58" s="33" t="s">
        <v>596</v>
      </c>
      <c r="Q58" s="34" t="s">
        <v>597</v>
      </c>
    </row>
    <row r="59" spans="2:17" ht="19.5" customHeight="1" x14ac:dyDescent="0.2">
      <c r="C59" s="28" t="s">
        <v>9</v>
      </c>
      <c r="D59" s="32"/>
      <c r="E59" s="32"/>
      <c r="F59" s="32"/>
      <c r="G59" s="29" t="s">
        <v>10</v>
      </c>
      <c r="H59" s="29" t="s">
        <v>11</v>
      </c>
      <c r="I59" s="29" t="s">
        <v>12</v>
      </c>
      <c r="J59" s="29" t="s">
        <v>13</v>
      </c>
      <c r="K59" s="29" t="s">
        <v>10</v>
      </c>
      <c r="L59" s="29" t="s">
        <v>11</v>
      </c>
      <c r="M59" s="29" t="s">
        <v>13</v>
      </c>
      <c r="N59" s="32"/>
      <c r="O59" s="35"/>
      <c r="P59" s="36"/>
      <c r="Q59" s="37"/>
    </row>
    <row r="60" spans="2:17" ht="7" customHeight="1" x14ac:dyDescent="0.2">
      <c r="C60" s="3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39"/>
      <c r="P60" s="40"/>
      <c r="Q60" s="41"/>
    </row>
    <row r="61" spans="2:17" ht="19.5" customHeight="1" x14ac:dyDescent="0.2">
      <c r="C61" s="42" t="s">
        <v>14</v>
      </c>
      <c r="D61" s="43">
        <v>1755</v>
      </c>
      <c r="E61" s="43">
        <v>2456</v>
      </c>
      <c r="F61" s="44">
        <f>SUM(D61:E61)</f>
        <v>4211</v>
      </c>
      <c r="G61" s="43">
        <v>213647</v>
      </c>
      <c r="H61" s="43">
        <v>255588</v>
      </c>
      <c r="I61" s="43">
        <v>681</v>
      </c>
      <c r="J61" s="45">
        <f>SUM(G61:I61)</f>
        <v>469916</v>
      </c>
      <c r="K61" s="46">
        <v>227300</v>
      </c>
      <c r="L61" s="46">
        <v>236202</v>
      </c>
      <c r="M61" s="45">
        <f>SUM(K61:L61)</f>
        <v>463502</v>
      </c>
      <c r="N61" s="45">
        <f>J61+M61</f>
        <v>933418</v>
      </c>
      <c r="O61" s="46">
        <v>44469</v>
      </c>
      <c r="P61" s="46">
        <v>0</v>
      </c>
      <c r="Q61" s="47">
        <f>SUM(O61:P61)</f>
        <v>44469</v>
      </c>
    </row>
    <row r="62" spans="2:17" ht="19.5" customHeight="1" x14ac:dyDescent="0.2">
      <c r="C62" s="42" t="s">
        <v>15</v>
      </c>
      <c r="D62" s="43">
        <v>1512</v>
      </c>
      <c r="E62" s="43">
        <v>2149</v>
      </c>
      <c r="F62" s="44">
        <f t="shared" ref="F62:F72" si="23">SUM(D62:E62)</f>
        <v>3661</v>
      </c>
      <c r="G62" s="43">
        <v>225961</v>
      </c>
      <c r="H62" s="43">
        <v>210271</v>
      </c>
      <c r="I62" s="43">
        <v>168</v>
      </c>
      <c r="J62" s="45">
        <f t="shared" ref="J62:J72" si="24">SUM(G62:I62)</f>
        <v>436400</v>
      </c>
      <c r="K62" s="46">
        <v>234808</v>
      </c>
      <c r="L62" s="46">
        <v>237838</v>
      </c>
      <c r="M62" s="45">
        <f t="shared" ref="M62:M72" si="25">SUM(K62:L62)</f>
        <v>472646</v>
      </c>
      <c r="N62" s="45">
        <f t="shared" ref="N62:N72" si="26">J62+M62</f>
        <v>909046</v>
      </c>
      <c r="O62" s="46">
        <v>39149</v>
      </c>
      <c r="P62" s="48">
        <v>0</v>
      </c>
      <c r="Q62" s="47">
        <f t="shared" ref="Q62:Q72" si="27">SUM(O62:P62)</f>
        <v>39149</v>
      </c>
    </row>
    <row r="63" spans="2:17" ht="19.5" customHeight="1" x14ac:dyDescent="0.2">
      <c r="C63" s="42" t="s">
        <v>16</v>
      </c>
      <c r="D63" s="43">
        <v>1705</v>
      </c>
      <c r="E63" s="43">
        <v>2464</v>
      </c>
      <c r="F63" s="44">
        <f t="shared" si="23"/>
        <v>4169</v>
      </c>
      <c r="G63" s="43">
        <v>219809</v>
      </c>
      <c r="H63" s="43">
        <v>243594</v>
      </c>
      <c r="I63" s="43">
        <v>232</v>
      </c>
      <c r="J63" s="45">
        <f t="shared" si="24"/>
        <v>463635</v>
      </c>
      <c r="K63" s="46">
        <v>284521</v>
      </c>
      <c r="L63" s="46">
        <v>289431</v>
      </c>
      <c r="M63" s="45">
        <f t="shared" si="25"/>
        <v>573952</v>
      </c>
      <c r="N63" s="45">
        <f t="shared" si="26"/>
        <v>1037587</v>
      </c>
      <c r="O63" s="46">
        <v>43670</v>
      </c>
      <c r="P63" s="46">
        <v>0</v>
      </c>
      <c r="Q63" s="47">
        <f t="shared" si="27"/>
        <v>43670</v>
      </c>
    </row>
    <row r="64" spans="2:17" ht="19.5" customHeight="1" x14ac:dyDescent="0.2">
      <c r="C64" s="42" t="s">
        <v>17</v>
      </c>
      <c r="D64" s="43">
        <v>1743</v>
      </c>
      <c r="E64" s="43">
        <v>2348</v>
      </c>
      <c r="F64" s="44">
        <f t="shared" si="23"/>
        <v>4091</v>
      </c>
      <c r="G64" s="43">
        <v>242732</v>
      </c>
      <c r="H64" s="43">
        <v>246980</v>
      </c>
      <c r="I64" s="43">
        <v>284</v>
      </c>
      <c r="J64" s="45">
        <f t="shared" si="24"/>
        <v>489996</v>
      </c>
      <c r="K64" s="43">
        <v>235335</v>
      </c>
      <c r="L64" s="43">
        <v>227384</v>
      </c>
      <c r="M64" s="45">
        <f t="shared" si="25"/>
        <v>462719</v>
      </c>
      <c r="N64" s="45">
        <f t="shared" si="26"/>
        <v>952715</v>
      </c>
      <c r="O64" s="43">
        <v>42787</v>
      </c>
      <c r="P64" s="43">
        <v>0</v>
      </c>
      <c r="Q64" s="47">
        <f t="shared" si="27"/>
        <v>42787</v>
      </c>
    </row>
    <row r="65" spans="2:17" ht="19.5" customHeight="1" x14ac:dyDescent="0.2">
      <c r="C65" s="42" t="s">
        <v>18</v>
      </c>
      <c r="D65" s="43">
        <v>1726</v>
      </c>
      <c r="E65" s="43">
        <v>2368</v>
      </c>
      <c r="F65" s="44">
        <f t="shared" si="23"/>
        <v>4094</v>
      </c>
      <c r="G65" s="43">
        <v>223098</v>
      </c>
      <c r="H65" s="43">
        <v>242871</v>
      </c>
      <c r="I65" s="43">
        <v>221</v>
      </c>
      <c r="J65" s="45">
        <f t="shared" si="24"/>
        <v>466190</v>
      </c>
      <c r="K65" s="43">
        <v>244131</v>
      </c>
      <c r="L65" s="43">
        <v>254867</v>
      </c>
      <c r="M65" s="45">
        <f t="shared" si="25"/>
        <v>498998</v>
      </c>
      <c r="N65" s="45">
        <f t="shared" si="26"/>
        <v>965188</v>
      </c>
      <c r="O65" s="43">
        <v>39621</v>
      </c>
      <c r="P65" s="43">
        <v>0</v>
      </c>
      <c r="Q65" s="47">
        <f t="shared" si="27"/>
        <v>39621</v>
      </c>
    </row>
    <row r="66" spans="2:17" ht="19.5" customHeight="1" x14ac:dyDescent="0.2">
      <c r="C66" s="42" t="s">
        <v>19</v>
      </c>
      <c r="D66" s="43">
        <v>1602</v>
      </c>
      <c r="E66" s="43">
        <v>2308</v>
      </c>
      <c r="F66" s="44">
        <f t="shared" si="23"/>
        <v>3910</v>
      </c>
      <c r="G66" s="43">
        <v>200841</v>
      </c>
      <c r="H66" s="43">
        <v>203748</v>
      </c>
      <c r="I66" s="43">
        <v>221</v>
      </c>
      <c r="J66" s="45">
        <f t="shared" si="24"/>
        <v>404810</v>
      </c>
      <c r="K66" s="43">
        <v>236988</v>
      </c>
      <c r="L66" s="43">
        <v>235777</v>
      </c>
      <c r="M66" s="45">
        <f t="shared" si="25"/>
        <v>472765</v>
      </c>
      <c r="N66" s="45">
        <f t="shared" si="26"/>
        <v>877575</v>
      </c>
      <c r="O66" s="43">
        <v>36875</v>
      </c>
      <c r="P66" s="43">
        <v>0</v>
      </c>
      <c r="Q66" s="47">
        <f t="shared" si="27"/>
        <v>36875</v>
      </c>
    </row>
    <row r="67" spans="2:17" ht="19.5" customHeight="1" x14ac:dyDescent="0.2">
      <c r="C67" s="42" t="s">
        <v>20</v>
      </c>
      <c r="D67" s="43">
        <v>1644</v>
      </c>
      <c r="E67" s="43">
        <v>2471</v>
      </c>
      <c r="F67" s="44">
        <f t="shared" si="23"/>
        <v>4115</v>
      </c>
      <c r="G67" s="43">
        <v>197453</v>
      </c>
      <c r="H67" s="43">
        <v>200251</v>
      </c>
      <c r="I67" s="43">
        <v>607</v>
      </c>
      <c r="J67" s="45">
        <f t="shared" si="24"/>
        <v>398311</v>
      </c>
      <c r="K67" s="43">
        <v>268007</v>
      </c>
      <c r="L67" s="43">
        <v>264652</v>
      </c>
      <c r="M67" s="45">
        <f t="shared" si="25"/>
        <v>532659</v>
      </c>
      <c r="N67" s="45">
        <f t="shared" si="26"/>
        <v>930970</v>
      </c>
      <c r="O67" s="43">
        <v>39226</v>
      </c>
      <c r="P67" s="43">
        <v>0</v>
      </c>
      <c r="Q67" s="47">
        <f t="shared" si="27"/>
        <v>39226</v>
      </c>
    </row>
    <row r="68" spans="2:17" ht="19.5" customHeight="1" x14ac:dyDescent="0.2">
      <c r="C68" s="42" t="s">
        <v>21</v>
      </c>
      <c r="D68" s="43">
        <v>1701</v>
      </c>
      <c r="E68" s="43">
        <v>2599</v>
      </c>
      <c r="F68" s="44">
        <f t="shared" si="23"/>
        <v>4300</v>
      </c>
      <c r="G68" s="43">
        <v>254403</v>
      </c>
      <c r="H68" s="43">
        <v>251364</v>
      </c>
      <c r="I68" s="43">
        <v>569</v>
      </c>
      <c r="J68" s="45">
        <f t="shared" si="24"/>
        <v>506336</v>
      </c>
      <c r="K68" s="43">
        <v>323122</v>
      </c>
      <c r="L68" s="43">
        <v>328637</v>
      </c>
      <c r="M68" s="45">
        <f t="shared" si="25"/>
        <v>651759</v>
      </c>
      <c r="N68" s="45">
        <f t="shared" si="26"/>
        <v>1158095</v>
      </c>
      <c r="O68" s="43">
        <v>39348</v>
      </c>
      <c r="P68" s="43">
        <v>0</v>
      </c>
      <c r="Q68" s="47">
        <f t="shared" si="27"/>
        <v>39348</v>
      </c>
    </row>
    <row r="69" spans="2:17" ht="19.5" customHeight="1" x14ac:dyDescent="0.2">
      <c r="C69" s="42" t="s">
        <v>22</v>
      </c>
      <c r="D69" s="43">
        <v>1557</v>
      </c>
      <c r="E69" s="43">
        <v>2393</v>
      </c>
      <c r="F69" s="44">
        <f t="shared" si="23"/>
        <v>3950</v>
      </c>
      <c r="G69" s="43">
        <v>193794</v>
      </c>
      <c r="H69" s="43">
        <v>223276</v>
      </c>
      <c r="I69" s="43">
        <v>1603</v>
      </c>
      <c r="J69" s="45">
        <f t="shared" si="24"/>
        <v>418673</v>
      </c>
      <c r="K69" s="43">
        <v>270419</v>
      </c>
      <c r="L69" s="43">
        <v>276977</v>
      </c>
      <c r="M69" s="45">
        <f t="shared" si="25"/>
        <v>547396</v>
      </c>
      <c r="N69" s="45">
        <f t="shared" si="26"/>
        <v>966069</v>
      </c>
      <c r="O69" s="43">
        <v>35968</v>
      </c>
      <c r="P69" s="43">
        <v>0</v>
      </c>
      <c r="Q69" s="47">
        <f t="shared" si="27"/>
        <v>35968</v>
      </c>
    </row>
    <row r="70" spans="2:17" ht="19.5" customHeight="1" x14ac:dyDescent="0.2">
      <c r="C70" s="42" t="s">
        <v>23</v>
      </c>
      <c r="D70" s="43">
        <v>1630</v>
      </c>
      <c r="E70" s="43">
        <v>2321</v>
      </c>
      <c r="F70" s="44">
        <f t="shared" si="23"/>
        <v>3951</v>
      </c>
      <c r="G70" s="43">
        <v>235740</v>
      </c>
      <c r="H70" s="43">
        <v>239767</v>
      </c>
      <c r="I70" s="43">
        <v>39</v>
      </c>
      <c r="J70" s="45">
        <f t="shared" si="24"/>
        <v>475546</v>
      </c>
      <c r="K70" s="43">
        <v>270062</v>
      </c>
      <c r="L70" s="43">
        <v>272062</v>
      </c>
      <c r="M70" s="45">
        <f t="shared" si="25"/>
        <v>542124</v>
      </c>
      <c r="N70" s="45">
        <f t="shared" si="26"/>
        <v>1017670</v>
      </c>
      <c r="O70" s="43">
        <v>36483</v>
      </c>
      <c r="P70" s="43">
        <v>0</v>
      </c>
      <c r="Q70" s="47">
        <f t="shared" si="27"/>
        <v>36483</v>
      </c>
    </row>
    <row r="71" spans="2:17" ht="19.5" customHeight="1" x14ac:dyDescent="0.2">
      <c r="C71" s="42" t="s">
        <v>24</v>
      </c>
      <c r="D71" s="43">
        <v>1505</v>
      </c>
      <c r="E71" s="43">
        <v>2231</v>
      </c>
      <c r="F71" s="44">
        <f t="shared" si="23"/>
        <v>3736</v>
      </c>
      <c r="G71" s="43">
        <v>220758</v>
      </c>
      <c r="H71" s="43">
        <v>231708</v>
      </c>
      <c r="I71" s="43">
        <v>24</v>
      </c>
      <c r="J71" s="45">
        <f t="shared" si="24"/>
        <v>452490</v>
      </c>
      <c r="K71" s="43">
        <v>257268</v>
      </c>
      <c r="L71" s="43">
        <v>261699</v>
      </c>
      <c r="M71" s="45">
        <f t="shared" si="25"/>
        <v>518967</v>
      </c>
      <c r="N71" s="45">
        <f t="shared" si="26"/>
        <v>971457</v>
      </c>
      <c r="O71" s="43">
        <v>38428</v>
      </c>
      <c r="P71" s="43">
        <v>0</v>
      </c>
      <c r="Q71" s="47">
        <f t="shared" si="27"/>
        <v>38428</v>
      </c>
    </row>
    <row r="72" spans="2:17" ht="19.5" customHeight="1" x14ac:dyDescent="0.2">
      <c r="C72" s="42" t="s">
        <v>25</v>
      </c>
      <c r="D72" s="43">
        <v>1433</v>
      </c>
      <c r="E72" s="43">
        <v>2336</v>
      </c>
      <c r="F72" s="44">
        <f t="shared" si="23"/>
        <v>3769</v>
      </c>
      <c r="G72" s="43">
        <v>218090</v>
      </c>
      <c r="H72" s="43">
        <v>212872</v>
      </c>
      <c r="I72" s="43">
        <v>36</v>
      </c>
      <c r="J72" s="45">
        <f t="shared" si="24"/>
        <v>430998</v>
      </c>
      <c r="K72" s="43">
        <v>251230</v>
      </c>
      <c r="L72" s="43">
        <v>241077</v>
      </c>
      <c r="M72" s="45">
        <f t="shared" si="25"/>
        <v>492307</v>
      </c>
      <c r="N72" s="45">
        <f t="shared" si="26"/>
        <v>923305</v>
      </c>
      <c r="O72" s="43">
        <v>39474</v>
      </c>
      <c r="P72" s="43">
        <v>0</v>
      </c>
      <c r="Q72" s="47">
        <f t="shared" si="27"/>
        <v>39474</v>
      </c>
    </row>
    <row r="73" spans="2:17" ht="19.5" customHeight="1" x14ac:dyDescent="0.2">
      <c r="C73" s="50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0"/>
      <c r="Q73" s="51"/>
    </row>
    <row r="74" spans="2:17" ht="19.5" customHeight="1" x14ac:dyDescent="0.2">
      <c r="B74" s="1" t="s">
        <v>162</v>
      </c>
      <c r="C74" s="50" t="s">
        <v>26</v>
      </c>
      <c r="D74" s="44">
        <f>SUM(D61:D72)</f>
        <v>19513</v>
      </c>
      <c r="E74" s="44">
        <f t="shared" ref="E74:Q74" si="28">SUM(E61:E72)</f>
        <v>28444</v>
      </c>
      <c r="F74" s="44">
        <f t="shared" si="28"/>
        <v>47957</v>
      </c>
      <c r="G74" s="44">
        <f t="shared" si="28"/>
        <v>2646326</v>
      </c>
      <c r="H74" s="44">
        <f t="shared" si="28"/>
        <v>2762290</v>
      </c>
      <c r="I74" s="44">
        <f t="shared" si="28"/>
        <v>4685</v>
      </c>
      <c r="J74" s="44">
        <f t="shared" si="28"/>
        <v>5413301</v>
      </c>
      <c r="K74" s="44">
        <f t="shared" si="28"/>
        <v>3103191</v>
      </c>
      <c r="L74" s="44">
        <f t="shared" si="28"/>
        <v>3126603</v>
      </c>
      <c r="M74" s="44">
        <f t="shared" si="28"/>
        <v>6229794</v>
      </c>
      <c r="N74" s="44">
        <f t="shared" si="28"/>
        <v>11643095</v>
      </c>
      <c r="O74" s="44">
        <f t="shared" si="28"/>
        <v>475498</v>
      </c>
      <c r="P74" s="44">
        <f t="shared" si="28"/>
        <v>0</v>
      </c>
      <c r="Q74" s="44">
        <f t="shared" si="28"/>
        <v>475498</v>
      </c>
    </row>
    <row r="75" spans="2:17" ht="7" customHeight="1" x14ac:dyDescent="0.2">
      <c r="C75" s="50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51"/>
    </row>
    <row r="76" spans="2:17" ht="19.5" customHeight="1" x14ac:dyDescent="0.2">
      <c r="C76" s="52" t="s">
        <v>14</v>
      </c>
      <c r="D76" s="53">
        <v>1387</v>
      </c>
      <c r="E76" s="53">
        <v>2308</v>
      </c>
      <c r="F76" s="74">
        <f t="shared" ref="F76:F78" si="29">SUM(D76:E76)</f>
        <v>3695</v>
      </c>
      <c r="G76" s="80">
        <v>200574</v>
      </c>
      <c r="H76" s="80">
        <v>219632</v>
      </c>
      <c r="I76" s="80">
        <v>1331</v>
      </c>
      <c r="J76" s="81">
        <f t="shared" ref="J76:J78" si="30">SUM(G76:I76)</f>
        <v>421537</v>
      </c>
      <c r="K76" s="82">
        <v>227569</v>
      </c>
      <c r="L76" s="82">
        <v>235608</v>
      </c>
      <c r="M76" s="57">
        <f>SUM(K76:L76)</f>
        <v>463177</v>
      </c>
      <c r="N76" s="57">
        <f>J76+M76</f>
        <v>884714</v>
      </c>
      <c r="O76" s="56">
        <v>39784</v>
      </c>
      <c r="P76" s="56">
        <v>0</v>
      </c>
      <c r="Q76" s="58">
        <f>SUM(O76:P76)</f>
        <v>39784</v>
      </c>
    </row>
    <row r="77" spans="2:17" ht="19.5" customHeight="1" x14ac:dyDescent="0.2">
      <c r="C77" s="42" t="s">
        <v>15</v>
      </c>
      <c r="D77" s="43">
        <v>1257</v>
      </c>
      <c r="E77" s="43">
        <v>2062</v>
      </c>
      <c r="F77" s="44">
        <f t="shared" si="29"/>
        <v>3319</v>
      </c>
      <c r="G77" s="83">
        <v>205385</v>
      </c>
      <c r="H77" s="83">
        <v>197400</v>
      </c>
      <c r="I77" s="83">
        <v>615</v>
      </c>
      <c r="J77" s="84">
        <f t="shared" si="30"/>
        <v>403400</v>
      </c>
      <c r="K77" s="85">
        <v>235358</v>
      </c>
      <c r="L77" s="85">
        <v>235521</v>
      </c>
      <c r="M77" s="45">
        <f>SUM(K77:L77)</f>
        <v>470879</v>
      </c>
      <c r="N77" s="45">
        <f>J77+M77</f>
        <v>874279</v>
      </c>
      <c r="O77" s="46">
        <v>35595</v>
      </c>
      <c r="P77" s="48">
        <v>0</v>
      </c>
      <c r="Q77" s="47">
        <f>SUM(O77:P77)</f>
        <v>35595</v>
      </c>
    </row>
    <row r="78" spans="2:17" ht="19.5" customHeight="1" x14ac:dyDescent="0.2">
      <c r="C78" s="42" t="s">
        <v>16</v>
      </c>
      <c r="D78" s="43">
        <v>1447</v>
      </c>
      <c r="E78" s="43">
        <v>2378</v>
      </c>
      <c r="F78" s="44">
        <f t="shared" si="29"/>
        <v>3825</v>
      </c>
      <c r="G78" s="83">
        <v>232238</v>
      </c>
      <c r="H78" s="83">
        <v>254678</v>
      </c>
      <c r="I78" s="83">
        <v>242</v>
      </c>
      <c r="J78" s="84">
        <f t="shared" si="30"/>
        <v>487158</v>
      </c>
      <c r="K78" s="85">
        <v>285250</v>
      </c>
      <c r="L78" s="85">
        <v>289213</v>
      </c>
      <c r="M78" s="45">
        <f>SUM(K78:L78)</f>
        <v>574463</v>
      </c>
      <c r="N78" s="45">
        <f>J78+M78</f>
        <v>1061621</v>
      </c>
      <c r="O78" s="46">
        <v>42509</v>
      </c>
      <c r="P78" s="48">
        <v>0</v>
      </c>
      <c r="Q78" s="47">
        <f>SUM(O78:P78)</f>
        <v>42509</v>
      </c>
    </row>
    <row r="79" spans="2:17" ht="19.5" customHeight="1" x14ac:dyDescent="0.2">
      <c r="C79" s="50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51"/>
    </row>
    <row r="80" spans="2:17" ht="19.5" customHeight="1" x14ac:dyDescent="0.2">
      <c r="B80" s="1" t="s">
        <v>163</v>
      </c>
      <c r="C80" s="50" t="s">
        <v>27</v>
      </c>
      <c r="D80" s="44">
        <f>SUM(D64:D72,D76:D78)</f>
        <v>18632</v>
      </c>
      <c r="E80" s="44">
        <f t="shared" ref="E80:Q80" si="31">SUM(E64:E72,E76:E78)</f>
        <v>28123</v>
      </c>
      <c r="F80" s="44">
        <f>SUM(F64:F72,F76:F78)</f>
        <v>46755</v>
      </c>
      <c r="G80" s="44">
        <f t="shared" si="31"/>
        <v>2625106</v>
      </c>
      <c r="H80" s="44">
        <f t="shared" si="31"/>
        <v>2724547</v>
      </c>
      <c r="I80" s="44">
        <f>SUM(I64:I72,I76:I78)</f>
        <v>5792</v>
      </c>
      <c r="J80" s="44">
        <f t="shared" si="31"/>
        <v>5355445</v>
      </c>
      <c r="K80" s="44">
        <f t="shared" si="31"/>
        <v>3104739</v>
      </c>
      <c r="L80" s="44">
        <f t="shared" si="31"/>
        <v>3123474</v>
      </c>
      <c r="M80" s="44">
        <f t="shared" si="31"/>
        <v>6228213</v>
      </c>
      <c r="N80" s="44">
        <f t="shared" si="31"/>
        <v>11583658</v>
      </c>
      <c r="O80" s="44">
        <f>SUM(O64:O72,O76:O78)</f>
        <v>466098</v>
      </c>
      <c r="P80" s="44">
        <f t="shared" si="31"/>
        <v>0</v>
      </c>
      <c r="Q80" s="44">
        <f t="shared" si="31"/>
        <v>466098</v>
      </c>
    </row>
    <row r="81" spans="3:17" ht="7" customHeight="1" thickBot="1" x14ac:dyDescent="0.25">
      <c r="C81" s="59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1"/>
      <c r="Q81" s="62"/>
    </row>
    <row r="82" spans="3:17" ht="19.5" customHeight="1" x14ac:dyDescent="0.2"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4"/>
      <c r="Q82" s="64"/>
    </row>
    <row r="83" spans="3:17" ht="19.5" customHeight="1" thickBot="1" x14ac:dyDescent="0.25"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4"/>
      <c r="Q83" s="64"/>
    </row>
    <row r="84" spans="3:17" ht="19.5" customHeight="1" x14ac:dyDescent="0.2">
      <c r="C84" s="25" t="s">
        <v>1</v>
      </c>
      <c r="D84" s="26"/>
      <c r="E84" s="27"/>
      <c r="F84" s="27"/>
      <c r="G84" s="27" t="s">
        <v>598</v>
      </c>
      <c r="H84" s="27"/>
      <c r="I84" s="27"/>
      <c r="J84" s="27"/>
      <c r="K84" s="26"/>
      <c r="L84" s="27"/>
      <c r="M84" s="27"/>
      <c r="N84" s="27" t="s">
        <v>31</v>
      </c>
      <c r="O84" s="27"/>
      <c r="P84" s="65"/>
      <c r="Q84" s="66"/>
    </row>
    <row r="85" spans="3:17" ht="19.5" customHeight="1" x14ac:dyDescent="0.2">
      <c r="C85" s="67"/>
      <c r="D85" s="29"/>
      <c r="E85" s="31" t="s">
        <v>6</v>
      </c>
      <c r="F85" s="31"/>
      <c r="G85" s="29"/>
      <c r="H85" s="31" t="s">
        <v>7</v>
      </c>
      <c r="I85" s="31"/>
      <c r="J85" s="29" t="s">
        <v>28</v>
      </c>
      <c r="K85" s="29"/>
      <c r="L85" s="31" t="s">
        <v>6</v>
      </c>
      <c r="M85" s="31"/>
      <c r="N85" s="29"/>
      <c r="O85" s="31" t="s">
        <v>7</v>
      </c>
      <c r="P85" s="68"/>
      <c r="Q85" s="69" t="s">
        <v>8</v>
      </c>
    </row>
    <row r="86" spans="3:17" ht="19.5" customHeight="1" x14ac:dyDescent="0.2">
      <c r="C86" s="70" t="s">
        <v>9</v>
      </c>
      <c r="D86" s="29" t="s">
        <v>29</v>
      </c>
      <c r="E86" s="29" t="s">
        <v>30</v>
      </c>
      <c r="F86" s="29" t="s">
        <v>13</v>
      </c>
      <c r="G86" s="29" t="s">
        <v>29</v>
      </c>
      <c r="H86" s="29" t="s">
        <v>30</v>
      </c>
      <c r="I86" s="29" t="s">
        <v>13</v>
      </c>
      <c r="J86" s="32"/>
      <c r="K86" s="29" t="s">
        <v>29</v>
      </c>
      <c r="L86" s="29" t="s">
        <v>30</v>
      </c>
      <c r="M86" s="29" t="s">
        <v>13</v>
      </c>
      <c r="N86" s="29" t="s">
        <v>29</v>
      </c>
      <c r="O86" s="29" t="s">
        <v>30</v>
      </c>
      <c r="P86" s="71" t="s">
        <v>13</v>
      </c>
      <c r="Q86" s="72"/>
    </row>
    <row r="87" spans="3:17" ht="7" customHeight="1" x14ac:dyDescent="0.2">
      <c r="C87" s="73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71"/>
      <c r="Q87" s="69"/>
    </row>
    <row r="88" spans="3:17" ht="19.5" customHeight="1" x14ac:dyDescent="0.2">
      <c r="C88" s="42" t="s">
        <v>14</v>
      </c>
      <c r="D88" s="43">
        <v>4428</v>
      </c>
      <c r="E88" s="43">
        <v>5360</v>
      </c>
      <c r="F88" s="44">
        <f>SUM(D88:E88)</f>
        <v>9788</v>
      </c>
      <c r="G88" s="43">
        <v>391</v>
      </c>
      <c r="H88" s="43">
        <v>477</v>
      </c>
      <c r="I88" s="44">
        <f>SUM(G88:H88)</f>
        <v>868</v>
      </c>
      <c r="J88" s="44">
        <f>F88+I88</f>
        <v>10656</v>
      </c>
      <c r="K88" s="43">
        <v>94658</v>
      </c>
      <c r="L88" s="43">
        <v>80605</v>
      </c>
      <c r="M88" s="44">
        <f>SUM(K88:L88)</f>
        <v>175263</v>
      </c>
      <c r="N88" s="43">
        <v>76349</v>
      </c>
      <c r="O88" s="43">
        <v>46314</v>
      </c>
      <c r="P88" s="44">
        <f>SUM(N88:O88)</f>
        <v>122663</v>
      </c>
      <c r="Q88" s="47">
        <f>M88+P88</f>
        <v>297926</v>
      </c>
    </row>
    <row r="89" spans="3:17" ht="19.5" customHeight="1" x14ac:dyDescent="0.2">
      <c r="C89" s="42" t="s">
        <v>15</v>
      </c>
      <c r="D89" s="43">
        <v>4741</v>
      </c>
      <c r="E89" s="43">
        <v>5076</v>
      </c>
      <c r="F89" s="44">
        <f t="shared" ref="F89:F99" si="32">SUM(D89:E89)</f>
        <v>9817</v>
      </c>
      <c r="G89" s="43">
        <v>396</v>
      </c>
      <c r="H89" s="43">
        <v>488</v>
      </c>
      <c r="I89" s="44">
        <f t="shared" ref="I89:I99" si="33">SUM(G89:H89)</f>
        <v>884</v>
      </c>
      <c r="J89" s="44">
        <f>F89+I89</f>
        <v>10701</v>
      </c>
      <c r="K89" s="43">
        <v>97884</v>
      </c>
      <c r="L89" s="43">
        <v>83620</v>
      </c>
      <c r="M89" s="44">
        <f t="shared" ref="M89:M99" si="34">SUM(K89:L89)</f>
        <v>181504</v>
      </c>
      <c r="N89" s="43">
        <v>73440</v>
      </c>
      <c r="O89" s="40">
        <v>42052</v>
      </c>
      <c r="P89" s="44">
        <f t="shared" ref="P89:P99" si="35">SUM(N89:O89)</f>
        <v>115492</v>
      </c>
      <c r="Q89" s="47">
        <f t="shared" ref="Q89:Q99" si="36">M89+P89</f>
        <v>296996</v>
      </c>
    </row>
    <row r="90" spans="3:17" ht="19.5" customHeight="1" x14ac:dyDescent="0.2">
      <c r="C90" s="42" t="s">
        <v>16</v>
      </c>
      <c r="D90" s="43">
        <v>5080</v>
      </c>
      <c r="E90" s="43">
        <v>6718</v>
      </c>
      <c r="F90" s="44">
        <f t="shared" si="32"/>
        <v>11798</v>
      </c>
      <c r="G90" s="43">
        <v>488</v>
      </c>
      <c r="H90" s="43">
        <v>566</v>
      </c>
      <c r="I90" s="44">
        <f t="shared" si="33"/>
        <v>1054</v>
      </c>
      <c r="J90" s="44">
        <f>F90+I90</f>
        <v>12852</v>
      </c>
      <c r="K90" s="43">
        <v>103487</v>
      </c>
      <c r="L90" s="43">
        <v>84135</v>
      </c>
      <c r="M90" s="44">
        <f t="shared" si="34"/>
        <v>187622</v>
      </c>
      <c r="N90" s="43">
        <v>81635</v>
      </c>
      <c r="O90" s="43">
        <v>47139</v>
      </c>
      <c r="P90" s="44">
        <f t="shared" si="35"/>
        <v>128774</v>
      </c>
      <c r="Q90" s="47">
        <f t="shared" si="36"/>
        <v>316396</v>
      </c>
    </row>
    <row r="91" spans="3:17" ht="19.5" customHeight="1" x14ac:dyDescent="0.2">
      <c r="C91" s="42" t="s">
        <v>17</v>
      </c>
      <c r="D91" s="43">
        <v>6124</v>
      </c>
      <c r="E91" s="43">
        <v>6202</v>
      </c>
      <c r="F91" s="44">
        <f t="shared" si="32"/>
        <v>12326</v>
      </c>
      <c r="G91" s="43">
        <v>437</v>
      </c>
      <c r="H91" s="43">
        <v>353</v>
      </c>
      <c r="I91" s="44">
        <f t="shared" si="33"/>
        <v>790</v>
      </c>
      <c r="J91" s="44">
        <f t="shared" ref="J91:J99" si="37">F91+I91</f>
        <v>13116</v>
      </c>
      <c r="K91" s="43">
        <v>102673</v>
      </c>
      <c r="L91" s="43">
        <v>84929</v>
      </c>
      <c r="M91" s="44">
        <f t="shared" si="34"/>
        <v>187602</v>
      </c>
      <c r="N91" s="43">
        <v>75722</v>
      </c>
      <c r="O91" s="43">
        <v>44953</v>
      </c>
      <c r="P91" s="44">
        <f t="shared" si="35"/>
        <v>120675</v>
      </c>
      <c r="Q91" s="47">
        <f t="shared" si="36"/>
        <v>308277</v>
      </c>
    </row>
    <row r="92" spans="3:17" ht="19.5" customHeight="1" x14ac:dyDescent="0.2">
      <c r="C92" s="42" t="s">
        <v>18</v>
      </c>
      <c r="D92" s="43">
        <v>5059</v>
      </c>
      <c r="E92" s="43">
        <v>5897</v>
      </c>
      <c r="F92" s="44">
        <f t="shared" si="32"/>
        <v>10956</v>
      </c>
      <c r="G92" s="43">
        <v>357</v>
      </c>
      <c r="H92" s="43">
        <v>321</v>
      </c>
      <c r="I92" s="44">
        <f t="shared" si="33"/>
        <v>678</v>
      </c>
      <c r="J92" s="44">
        <f t="shared" si="37"/>
        <v>11634</v>
      </c>
      <c r="K92" s="43">
        <v>95022</v>
      </c>
      <c r="L92" s="43">
        <v>61817</v>
      </c>
      <c r="M92" s="44">
        <f t="shared" si="34"/>
        <v>156839</v>
      </c>
      <c r="N92" s="43">
        <v>70603</v>
      </c>
      <c r="O92" s="43">
        <v>48459</v>
      </c>
      <c r="P92" s="44">
        <f t="shared" si="35"/>
        <v>119062</v>
      </c>
      <c r="Q92" s="47">
        <f t="shared" si="36"/>
        <v>275901</v>
      </c>
    </row>
    <row r="93" spans="3:17" ht="19.5" customHeight="1" x14ac:dyDescent="0.2">
      <c r="C93" s="42" t="s">
        <v>19</v>
      </c>
      <c r="D93" s="43">
        <v>4994</v>
      </c>
      <c r="E93" s="43">
        <v>5762</v>
      </c>
      <c r="F93" s="44">
        <f t="shared" si="32"/>
        <v>10756</v>
      </c>
      <c r="G93" s="43">
        <v>369</v>
      </c>
      <c r="H93" s="43">
        <v>313</v>
      </c>
      <c r="I93" s="44">
        <f t="shared" si="33"/>
        <v>682</v>
      </c>
      <c r="J93" s="44">
        <f t="shared" si="37"/>
        <v>11438</v>
      </c>
      <c r="K93" s="43">
        <v>87706</v>
      </c>
      <c r="L93" s="43">
        <v>70169</v>
      </c>
      <c r="M93" s="44">
        <f t="shared" si="34"/>
        <v>157875</v>
      </c>
      <c r="N93" s="43">
        <v>73952</v>
      </c>
      <c r="O93" s="43">
        <v>44167</v>
      </c>
      <c r="P93" s="44">
        <f t="shared" si="35"/>
        <v>118119</v>
      </c>
      <c r="Q93" s="47">
        <f t="shared" si="36"/>
        <v>275994</v>
      </c>
    </row>
    <row r="94" spans="3:17" ht="19.5" customHeight="1" x14ac:dyDescent="0.2">
      <c r="C94" s="42" t="s">
        <v>20</v>
      </c>
      <c r="D94" s="43">
        <v>5071</v>
      </c>
      <c r="E94" s="43">
        <v>5752</v>
      </c>
      <c r="F94" s="44">
        <f t="shared" si="32"/>
        <v>10823</v>
      </c>
      <c r="G94" s="43">
        <v>428</v>
      </c>
      <c r="H94" s="43">
        <v>403</v>
      </c>
      <c r="I94" s="44">
        <f t="shared" si="33"/>
        <v>831</v>
      </c>
      <c r="J94" s="44">
        <f t="shared" si="37"/>
        <v>11654</v>
      </c>
      <c r="K94" s="43">
        <v>97567</v>
      </c>
      <c r="L94" s="43">
        <v>49186</v>
      </c>
      <c r="M94" s="44">
        <f t="shared" si="34"/>
        <v>146753</v>
      </c>
      <c r="N94" s="43">
        <v>77286</v>
      </c>
      <c r="O94" s="43">
        <v>44648</v>
      </c>
      <c r="P94" s="44">
        <f t="shared" si="35"/>
        <v>121934</v>
      </c>
      <c r="Q94" s="47">
        <f t="shared" si="36"/>
        <v>268687</v>
      </c>
    </row>
    <row r="95" spans="3:17" ht="19.5" customHeight="1" x14ac:dyDescent="0.2">
      <c r="C95" s="42" t="s">
        <v>21</v>
      </c>
      <c r="D95" s="43">
        <v>5238</v>
      </c>
      <c r="E95" s="43">
        <v>5838</v>
      </c>
      <c r="F95" s="44">
        <f t="shared" si="32"/>
        <v>11076</v>
      </c>
      <c r="G95" s="43">
        <v>407</v>
      </c>
      <c r="H95" s="43">
        <v>372</v>
      </c>
      <c r="I95" s="44">
        <f t="shared" si="33"/>
        <v>779</v>
      </c>
      <c r="J95" s="44">
        <f t="shared" si="37"/>
        <v>11855</v>
      </c>
      <c r="K95" s="43">
        <v>86358</v>
      </c>
      <c r="L95" s="43">
        <v>43680</v>
      </c>
      <c r="M95" s="44">
        <f t="shared" si="34"/>
        <v>130038</v>
      </c>
      <c r="N95" s="43">
        <v>73628</v>
      </c>
      <c r="O95" s="43">
        <v>41481</v>
      </c>
      <c r="P95" s="44">
        <f t="shared" si="35"/>
        <v>115109</v>
      </c>
      <c r="Q95" s="47">
        <f t="shared" si="36"/>
        <v>245147</v>
      </c>
    </row>
    <row r="96" spans="3:17" ht="19.5" customHeight="1" x14ac:dyDescent="0.2">
      <c r="C96" s="42" t="s">
        <v>22</v>
      </c>
      <c r="D96" s="43">
        <v>5178</v>
      </c>
      <c r="E96" s="43">
        <v>5894</v>
      </c>
      <c r="F96" s="44">
        <f t="shared" si="32"/>
        <v>11072</v>
      </c>
      <c r="G96" s="43">
        <v>391</v>
      </c>
      <c r="H96" s="43">
        <v>390</v>
      </c>
      <c r="I96" s="44">
        <f t="shared" si="33"/>
        <v>781</v>
      </c>
      <c r="J96" s="44">
        <f t="shared" si="37"/>
        <v>11853</v>
      </c>
      <c r="K96" s="43">
        <v>67081</v>
      </c>
      <c r="L96" s="43">
        <v>104890</v>
      </c>
      <c r="M96" s="44">
        <f t="shared" si="34"/>
        <v>171971</v>
      </c>
      <c r="N96" s="43">
        <v>73299</v>
      </c>
      <c r="O96" s="43">
        <v>44455</v>
      </c>
      <c r="P96" s="44">
        <f t="shared" si="35"/>
        <v>117754</v>
      </c>
      <c r="Q96" s="47">
        <f t="shared" si="36"/>
        <v>289725</v>
      </c>
    </row>
    <row r="97" spans="2:17" ht="19.5" customHeight="1" x14ac:dyDescent="0.2">
      <c r="C97" s="42" t="s">
        <v>23</v>
      </c>
      <c r="D97" s="43">
        <v>5373</v>
      </c>
      <c r="E97" s="43">
        <v>5746</v>
      </c>
      <c r="F97" s="44">
        <f t="shared" si="32"/>
        <v>11119</v>
      </c>
      <c r="G97" s="43">
        <v>445</v>
      </c>
      <c r="H97" s="43">
        <v>325</v>
      </c>
      <c r="I97" s="44">
        <f t="shared" si="33"/>
        <v>770</v>
      </c>
      <c r="J97" s="44">
        <f t="shared" si="37"/>
        <v>11889</v>
      </c>
      <c r="K97" s="43">
        <v>77326</v>
      </c>
      <c r="L97" s="43">
        <v>104649</v>
      </c>
      <c r="M97" s="44">
        <f t="shared" si="34"/>
        <v>181975</v>
      </c>
      <c r="N97" s="43">
        <v>78257</v>
      </c>
      <c r="O97" s="43">
        <v>49136</v>
      </c>
      <c r="P97" s="44">
        <f t="shared" si="35"/>
        <v>127393</v>
      </c>
      <c r="Q97" s="47">
        <f t="shared" si="36"/>
        <v>309368</v>
      </c>
    </row>
    <row r="98" spans="2:17" ht="19.5" customHeight="1" x14ac:dyDescent="0.2">
      <c r="C98" s="42" t="s">
        <v>24</v>
      </c>
      <c r="D98" s="43">
        <v>5408</v>
      </c>
      <c r="E98" s="43">
        <v>5585</v>
      </c>
      <c r="F98" s="44">
        <f t="shared" si="32"/>
        <v>10993</v>
      </c>
      <c r="G98" s="43">
        <v>457</v>
      </c>
      <c r="H98" s="43">
        <v>276</v>
      </c>
      <c r="I98" s="44">
        <f t="shared" si="33"/>
        <v>733</v>
      </c>
      <c r="J98" s="44">
        <f t="shared" si="37"/>
        <v>11726</v>
      </c>
      <c r="K98" s="43">
        <v>89294</v>
      </c>
      <c r="L98" s="43">
        <v>85935</v>
      </c>
      <c r="M98" s="44">
        <f t="shared" si="34"/>
        <v>175229</v>
      </c>
      <c r="N98" s="43">
        <v>74427</v>
      </c>
      <c r="O98" s="43">
        <v>49608</v>
      </c>
      <c r="P98" s="44">
        <f t="shared" si="35"/>
        <v>124035</v>
      </c>
      <c r="Q98" s="47">
        <f t="shared" si="36"/>
        <v>299264</v>
      </c>
    </row>
    <row r="99" spans="2:17" ht="19.5" customHeight="1" x14ac:dyDescent="0.2">
      <c r="C99" s="42" t="s">
        <v>25</v>
      </c>
      <c r="D99" s="43">
        <v>5647</v>
      </c>
      <c r="E99" s="43">
        <v>5273</v>
      </c>
      <c r="F99" s="44">
        <f t="shared" si="32"/>
        <v>10920</v>
      </c>
      <c r="G99" s="43">
        <v>570</v>
      </c>
      <c r="H99" s="43">
        <v>356</v>
      </c>
      <c r="I99" s="44">
        <f t="shared" si="33"/>
        <v>926</v>
      </c>
      <c r="J99" s="44">
        <f t="shared" si="37"/>
        <v>11846</v>
      </c>
      <c r="K99" s="43">
        <v>103683</v>
      </c>
      <c r="L99" s="43">
        <v>82060</v>
      </c>
      <c r="M99" s="44">
        <f t="shared" si="34"/>
        <v>185743</v>
      </c>
      <c r="N99" s="43">
        <v>83341</v>
      </c>
      <c r="O99" s="43">
        <v>52786</v>
      </c>
      <c r="P99" s="44">
        <f t="shared" si="35"/>
        <v>136127</v>
      </c>
      <c r="Q99" s="47">
        <f t="shared" si="36"/>
        <v>321870</v>
      </c>
    </row>
    <row r="100" spans="2:17" ht="19.5" customHeight="1" x14ac:dyDescent="0.2">
      <c r="C100" s="50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51"/>
    </row>
    <row r="101" spans="2:17" ht="19.5" customHeight="1" x14ac:dyDescent="0.2">
      <c r="B101" s="1" t="s">
        <v>164</v>
      </c>
      <c r="C101" s="50" t="s">
        <v>26</v>
      </c>
      <c r="D101" s="44">
        <f>SUM(D88:D100)</f>
        <v>62341</v>
      </c>
      <c r="E101" s="44">
        <f t="shared" ref="E101" si="38">SUM(E88:E100)</f>
        <v>69103</v>
      </c>
      <c r="F101" s="44">
        <f>SUM(F88:F100)</f>
        <v>131444</v>
      </c>
      <c r="G101" s="44">
        <f>SUM(G88:G100)</f>
        <v>5136</v>
      </c>
      <c r="H101" s="44">
        <f>SUM(H88:H100)</f>
        <v>4640</v>
      </c>
      <c r="I101" s="44">
        <f t="shared" ref="I101:O101" si="39">SUM(I88:I100)</f>
        <v>9776</v>
      </c>
      <c r="J101" s="44">
        <f t="shared" si="39"/>
        <v>141220</v>
      </c>
      <c r="K101" s="44">
        <f t="shared" si="39"/>
        <v>1102739</v>
      </c>
      <c r="L101" s="44">
        <f t="shared" si="39"/>
        <v>935675</v>
      </c>
      <c r="M101" s="44">
        <f t="shared" si="39"/>
        <v>2038414</v>
      </c>
      <c r="N101" s="44">
        <f t="shared" si="39"/>
        <v>911939</v>
      </c>
      <c r="O101" s="44">
        <f t="shared" si="39"/>
        <v>555198</v>
      </c>
      <c r="P101" s="44">
        <f>SUM(P88:P100)</f>
        <v>1467137</v>
      </c>
      <c r="Q101" s="44">
        <f t="shared" ref="Q101" si="40">SUM(Q88:Q100)</f>
        <v>3505551</v>
      </c>
    </row>
    <row r="102" spans="2:17" ht="7" customHeight="1" x14ac:dyDescent="0.2">
      <c r="C102" s="50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51"/>
    </row>
    <row r="103" spans="2:17" ht="19.5" customHeight="1" x14ac:dyDescent="0.2">
      <c r="C103" s="52" t="s">
        <v>14</v>
      </c>
      <c r="D103" s="53">
        <v>5117</v>
      </c>
      <c r="E103" s="53">
        <v>5057</v>
      </c>
      <c r="F103" s="74">
        <f t="shared" ref="F103:F105" si="41">SUM(D103:E103)</f>
        <v>10174</v>
      </c>
      <c r="G103" s="53">
        <v>411</v>
      </c>
      <c r="H103" s="53">
        <v>283</v>
      </c>
      <c r="I103" s="74">
        <f t="shared" ref="I103:I105" si="42">SUM(G103:H103)</f>
        <v>694</v>
      </c>
      <c r="J103" s="74">
        <f>F103+I103</f>
        <v>10868</v>
      </c>
      <c r="K103" s="82">
        <v>85326</v>
      </c>
      <c r="L103" s="82">
        <v>67183</v>
      </c>
      <c r="M103" s="86">
        <f t="shared" ref="M103:M105" si="43">SUM(K103:L103)</f>
        <v>152509</v>
      </c>
      <c r="N103" s="82">
        <v>70121</v>
      </c>
      <c r="O103" s="82">
        <v>45445</v>
      </c>
      <c r="P103" s="74">
        <f t="shared" ref="P103:P105" si="44">SUM(N103:O103)</f>
        <v>115566</v>
      </c>
      <c r="Q103" s="58">
        <f t="shared" ref="Q103:Q105" si="45">M103+P103</f>
        <v>268075</v>
      </c>
    </row>
    <row r="104" spans="2:17" ht="19.5" customHeight="1" x14ac:dyDescent="0.2">
      <c r="C104" s="42" t="s">
        <v>15</v>
      </c>
      <c r="D104" s="43">
        <v>4709</v>
      </c>
      <c r="E104" s="43">
        <v>4774</v>
      </c>
      <c r="F104" s="44">
        <f t="shared" si="41"/>
        <v>9483</v>
      </c>
      <c r="G104" s="43">
        <v>399</v>
      </c>
      <c r="H104" s="43">
        <v>272</v>
      </c>
      <c r="I104" s="44">
        <f t="shared" si="42"/>
        <v>671</v>
      </c>
      <c r="J104" s="44">
        <f t="shared" ref="J104:J105" si="46">F104+I104</f>
        <v>10154</v>
      </c>
      <c r="K104" s="85">
        <v>75032</v>
      </c>
      <c r="L104" s="85">
        <v>63123</v>
      </c>
      <c r="M104" s="87">
        <f t="shared" si="43"/>
        <v>138155</v>
      </c>
      <c r="N104" s="85">
        <v>65449</v>
      </c>
      <c r="O104" s="85">
        <v>38758</v>
      </c>
      <c r="P104" s="44">
        <f t="shared" si="44"/>
        <v>104207</v>
      </c>
      <c r="Q104" s="47">
        <f t="shared" si="45"/>
        <v>242362</v>
      </c>
    </row>
    <row r="105" spans="2:17" ht="19.5" customHeight="1" x14ac:dyDescent="0.2">
      <c r="C105" s="42" t="s">
        <v>16</v>
      </c>
      <c r="D105" s="43">
        <v>6141</v>
      </c>
      <c r="E105" s="43">
        <v>7382</v>
      </c>
      <c r="F105" s="44">
        <f t="shared" si="41"/>
        <v>13523</v>
      </c>
      <c r="G105" s="43">
        <v>503</v>
      </c>
      <c r="H105" s="43">
        <v>339</v>
      </c>
      <c r="I105" s="44">
        <f t="shared" si="42"/>
        <v>842</v>
      </c>
      <c r="J105" s="44">
        <f t="shared" si="46"/>
        <v>14365</v>
      </c>
      <c r="K105" s="85">
        <v>89802</v>
      </c>
      <c r="L105" s="85">
        <v>73760</v>
      </c>
      <c r="M105" s="87">
        <f t="shared" si="43"/>
        <v>163562</v>
      </c>
      <c r="N105" s="85">
        <v>69908</v>
      </c>
      <c r="O105" s="85">
        <v>43629</v>
      </c>
      <c r="P105" s="44">
        <f t="shared" si="44"/>
        <v>113537</v>
      </c>
      <c r="Q105" s="47">
        <f t="shared" si="45"/>
        <v>277099</v>
      </c>
    </row>
    <row r="106" spans="2:17" ht="19.5" customHeight="1" x14ac:dyDescent="0.2">
      <c r="C106" s="50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51"/>
    </row>
    <row r="107" spans="2:17" ht="19.5" customHeight="1" x14ac:dyDescent="0.2">
      <c r="B107" s="1" t="s">
        <v>165</v>
      </c>
      <c r="C107" s="50" t="s">
        <v>27</v>
      </c>
      <c r="D107" s="44">
        <f>SUM(D91:D99,D103:D105)</f>
        <v>64059</v>
      </c>
      <c r="E107" s="44">
        <f t="shared" ref="E107:Q107" si="47">SUM(E91:E99,E103:E105)</f>
        <v>69162</v>
      </c>
      <c r="F107" s="44">
        <f t="shared" si="47"/>
        <v>133221</v>
      </c>
      <c r="G107" s="44">
        <f t="shared" si="47"/>
        <v>5174</v>
      </c>
      <c r="H107" s="44">
        <f t="shared" si="47"/>
        <v>4003</v>
      </c>
      <c r="I107" s="44">
        <f t="shared" si="47"/>
        <v>9177</v>
      </c>
      <c r="J107" s="44">
        <f t="shared" si="47"/>
        <v>142398</v>
      </c>
      <c r="K107" s="44">
        <f t="shared" si="47"/>
        <v>1056870</v>
      </c>
      <c r="L107" s="44">
        <f t="shared" si="47"/>
        <v>891381</v>
      </c>
      <c r="M107" s="44">
        <f>SUM(M91:M99,M103:M105)</f>
        <v>1948251</v>
      </c>
      <c r="N107" s="44">
        <f t="shared" si="47"/>
        <v>885993</v>
      </c>
      <c r="O107" s="44">
        <f t="shared" si="47"/>
        <v>547525</v>
      </c>
      <c r="P107" s="44">
        <f>SUM(P91:P99,P103:P105)</f>
        <v>1433518</v>
      </c>
      <c r="Q107" s="44">
        <f t="shared" si="47"/>
        <v>3381769</v>
      </c>
    </row>
    <row r="108" spans="2:17" ht="7" customHeight="1" thickBot="1" x14ac:dyDescent="0.25">
      <c r="C108" s="59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76"/>
    </row>
    <row r="109" spans="2:17" ht="19.5" customHeight="1" x14ac:dyDescent="0.2">
      <c r="C109" s="163" t="str">
        <f>C55</f>
        <v>令　和　7　年　空　港　管　理　状　況　調　書</v>
      </c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</row>
    <row r="110" spans="2:17" ht="19.5" customHeight="1" thickBot="1" x14ac:dyDescent="0.25">
      <c r="C110" s="77" t="s">
        <v>0</v>
      </c>
      <c r="D110" s="77" t="s">
        <v>601</v>
      </c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9"/>
      <c r="Q110" s="79"/>
    </row>
    <row r="111" spans="2:17" ht="19.5" customHeight="1" x14ac:dyDescent="0.2">
      <c r="C111" s="25" t="s">
        <v>1</v>
      </c>
      <c r="D111" s="26"/>
      <c r="E111" s="27" t="s">
        <v>2</v>
      </c>
      <c r="F111" s="27"/>
      <c r="G111" s="164" t="s">
        <v>593</v>
      </c>
      <c r="H111" s="165"/>
      <c r="I111" s="165"/>
      <c r="J111" s="165"/>
      <c r="K111" s="165"/>
      <c r="L111" s="165"/>
      <c r="M111" s="165"/>
      <c r="N111" s="166"/>
      <c r="O111" s="164" t="s">
        <v>594</v>
      </c>
      <c r="P111" s="165"/>
      <c r="Q111" s="167"/>
    </row>
    <row r="112" spans="2:17" ht="19.5" customHeight="1" x14ac:dyDescent="0.2">
      <c r="C112" s="28"/>
      <c r="D112" s="29" t="s">
        <v>3</v>
      </c>
      <c r="E112" s="29" t="s">
        <v>4</v>
      </c>
      <c r="F112" s="29" t="s">
        <v>5</v>
      </c>
      <c r="G112" s="29"/>
      <c r="H112" s="30" t="s">
        <v>6</v>
      </c>
      <c r="I112" s="30"/>
      <c r="J112" s="31"/>
      <c r="K112" s="29"/>
      <c r="L112" s="31" t="s">
        <v>7</v>
      </c>
      <c r="M112" s="31"/>
      <c r="N112" s="29" t="s">
        <v>8</v>
      </c>
      <c r="O112" s="32" t="s">
        <v>595</v>
      </c>
      <c r="P112" s="33" t="s">
        <v>596</v>
      </c>
      <c r="Q112" s="34" t="s">
        <v>597</v>
      </c>
    </row>
    <row r="113" spans="2:17" ht="19.5" customHeight="1" x14ac:dyDescent="0.2">
      <c r="C113" s="28" t="s">
        <v>9</v>
      </c>
      <c r="D113" s="32"/>
      <c r="E113" s="32"/>
      <c r="F113" s="32"/>
      <c r="G113" s="29" t="s">
        <v>10</v>
      </c>
      <c r="H113" s="29" t="s">
        <v>11</v>
      </c>
      <c r="I113" s="29" t="s">
        <v>12</v>
      </c>
      <c r="J113" s="29" t="s">
        <v>13</v>
      </c>
      <c r="K113" s="29" t="s">
        <v>10</v>
      </c>
      <c r="L113" s="29" t="s">
        <v>11</v>
      </c>
      <c r="M113" s="29" t="s">
        <v>13</v>
      </c>
      <c r="N113" s="32"/>
      <c r="O113" s="35"/>
      <c r="P113" s="36"/>
      <c r="Q113" s="37"/>
    </row>
    <row r="114" spans="2:17" ht="7" customHeight="1" x14ac:dyDescent="0.2">
      <c r="C114" s="3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39"/>
      <c r="P114" s="40"/>
      <c r="Q114" s="41"/>
    </row>
    <row r="115" spans="2:17" ht="19.5" customHeight="1" x14ac:dyDescent="0.2">
      <c r="C115" s="42" t="s">
        <v>14</v>
      </c>
      <c r="D115" s="43">
        <v>6865</v>
      </c>
      <c r="E115" s="43">
        <v>1973</v>
      </c>
      <c r="F115" s="44">
        <f>SUM(D115:E115)</f>
        <v>8838</v>
      </c>
      <c r="G115" s="43">
        <v>1085685</v>
      </c>
      <c r="H115" s="43">
        <v>1200886</v>
      </c>
      <c r="I115" s="43">
        <v>4709</v>
      </c>
      <c r="J115" s="45">
        <f>SUM(G115:I115)</f>
        <v>2291280</v>
      </c>
      <c r="K115" s="46">
        <v>266534</v>
      </c>
      <c r="L115" s="46">
        <v>264980</v>
      </c>
      <c r="M115" s="45">
        <f>SUM(K115:L115)</f>
        <v>531514</v>
      </c>
      <c r="N115" s="45">
        <f>J115+M115</f>
        <v>2822794</v>
      </c>
      <c r="O115" s="46">
        <v>122737</v>
      </c>
      <c r="P115" s="46">
        <v>0</v>
      </c>
      <c r="Q115" s="47">
        <f>SUM(O115:P115)</f>
        <v>122737</v>
      </c>
    </row>
    <row r="116" spans="2:17" ht="19.5" customHeight="1" x14ac:dyDescent="0.2">
      <c r="C116" s="42" t="s">
        <v>15</v>
      </c>
      <c r="D116" s="43">
        <v>6090</v>
      </c>
      <c r="E116" s="43">
        <v>1758</v>
      </c>
      <c r="F116" s="44">
        <f t="shared" ref="F116:F126" si="48">SUM(D116:E116)</f>
        <v>7848</v>
      </c>
      <c r="G116" s="43">
        <v>1101791</v>
      </c>
      <c r="H116" s="43">
        <v>1001243</v>
      </c>
      <c r="I116" s="43">
        <v>2270</v>
      </c>
      <c r="J116" s="45">
        <f t="shared" ref="J116:J126" si="49">SUM(G116:I116)</f>
        <v>2105304</v>
      </c>
      <c r="K116" s="46">
        <v>253715</v>
      </c>
      <c r="L116" s="46">
        <v>257678</v>
      </c>
      <c r="M116" s="45">
        <f t="shared" ref="M116:M126" si="50">SUM(K116:L116)</f>
        <v>511393</v>
      </c>
      <c r="N116" s="45">
        <f t="shared" ref="N116:N126" si="51">J116+M116</f>
        <v>2616697</v>
      </c>
      <c r="O116" s="46">
        <v>111780</v>
      </c>
      <c r="P116" s="48">
        <v>0</v>
      </c>
      <c r="Q116" s="47">
        <f t="shared" ref="Q116:Q126" si="52">SUM(O116:P116)</f>
        <v>111780</v>
      </c>
    </row>
    <row r="117" spans="2:17" ht="19.5" customHeight="1" x14ac:dyDescent="0.2">
      <c r="C117" s="42" t="s">
        <v>16</v>
      </c>
      <c r="D117" s="43">
        <v>6843</v>
      </c>
      <c r="E117" s="43">
        <v>1980</v>
      </c>
      <c r="F117" s="44">
        <f t="shared" si="48"/>
        <v>8823</v>
      </c>
      <c r="G117" s="43">
        <v>1090803</v>
      </c>
      <c r="H117" s="43">
        <v>1170867</v>
      </c>
      <c r="I117" s="43">
        <v>1411</v>
      </c>
      <c r="J117" s="45">
        <f t="shared" si="49"/>
        <v>2263081</v>
      </c>
      <c r="K117" s="46">
        <v>291722</v>
      </c>
      <c r="L117" s="46">
        <v>299692</v>
      </c>
      <c r="M117" s="45">
        <f t="shared" si="50"/>
        <v>591414</v>
      </c>
      <c r="N117" s="45">
        <f t="shared" si="51"/>
        <v>2854495</v>
      </c>
      <c r="O117" s="46">
        <v>125496</v>
      </c>
      <c r="P117" s="46">
        <v>0</v>
      </c>
      <c r="Q117" s="47">
        <f t="shared" si="52"/>
        <v>125496</v>
      </c>
    </row>
    <row r="118" spans="2:17" ht="19.5" customHeight="1" x14ac:dyDescent="0.2">
      <c r="C118" s="42" t="s">
        <v>17</v>
      </c>
      <c r="D118" s="43">
        <v>7120</v>
      </c>
      <c r="E118" s="43">
        <v>1851</v>
      </c>
      <c r="F118" s="44">
        <f t="shared" si="48"/>
        <v>8971</v>
      </c>
      <c r="G118" s="43">
        <v>1188185</v>
      </c>
      <c r="H118" s="43">
        <v>1160012</v>
      </c>
      <c r="I118" s="43">
        <v>1989</v>
      </c>
      <c r="J118" s="45">
        <f t="shared" si="49"/>
        <v>2350186</v>
      </c>
      <c r="K118" s="43">
        <v>253666</v>
      </c>
      <c r="L118" s="43">
        <v>247783</v>
      </c>
      <c r="M118" s="45">
        <f t="shared" si="50"/>
        <v>501449</v>
      </c>
      <c r="N118" s="45">
        <f t="shared" si="51"/>
        <v>2851635</v>
      </c>
      <c r="O118" s="43">
        <v>127264</v>
      </c>
      <c r="P118" s="43">
        <v>0</v>
      </c>
      <c r="Q118" s="47">
        <f t="shared" si="52"/>
        <v>127264</v>
      </c>
    </row>
    <row r="119" spans="2:17" ht="19.5" customHeight="1" x14ac:dyDescent="0.2">
      <c r="C119" s="42" t="s">
        <v>18</v>
      </c>
      <c r="D119" s="43">
        <v>7201</v>
      </c>
      <c r="E119" s="43">
        <v>1926</v>
      </c>
      <c r="F119" s="44">
        <f t="shared" si="48"/>
        <v>9127</v>
      </c>
      <c r="G119" s="43">
        <v>1145490</v>
      </c>
      <c r="H119" s="43">
        <v>1166457</v>
      </c>
      <c r="I119" s="43">
        <v>2570</v>
      </c>
      <c r="J119" s="45">
        <f t="shared" si="49"/>
        <v>2314517</v>
      </c>
      <c r="K119" s="43">
        <v>278162</v>
      </c>
      <c r="L119" s="43">
        <v>277973</v>
      </c>
      <c r="M119" s="45">
        <f t="shared" si="50"/>
        <v>556135</v>
      </c>
      <c r="N119" s="45">
        <f t="shared" si="51"/>
        <v>2870652</v>
      </c>
      <c r="O119" s="43">
        <v>124770</v>
      </c>
      <c r="P119" s="43">
        <v>0</v>
      </c>
      <c r="Q119" s="47">
        <f t="shared" si="52"/>
        <v>124770</v>
      </c>
    </row>
    <row r="120" spans="2:17" ht="19.5" customHeight="1" x14ac:dyDescent="0.2">
      <c r="C120" s="42" t="s">
        <v>19</v>
      </c>
      <c r="D120" s="43">
        <v>7002</v>
      </c>
      <c r="E120" s="43">
        <v>1823</v>
      </c>
      <c r="F120" s="44">
        <f t="shared" si="48"/>
        <v>8825</v>
      </c>
      <c r="G120" s="43">
        <v>1129811</v>
      </c>
      <c r="H120" s="43">
        <v>1097462</v>
      </c>
      <c r="I120" s="43">
        <v>4260</v>
      </c>
      <c r="J120" s="45">
        <f t="shared" si="49"/>
        <v>2231533</v>
      </c>
      <c r="K120" s="43">
        <v>269292</v>
      </c>
      <c r="L120" s="43">
        <v>263424</v>
      </c>
      <c r="M120" s="45">
        <f t="shared" si="50"/>
        <v>532716</v>
      </c>
      <c r="N120" s="45">
        <f t="shared" si="51"/>
        <v>2764249</v>
      </c>
      <c r="O120" s="43">
        <v>115677</v>
      </c>
      <c r="P120" s="43">
        <v>0</v>
      </c>
      <c r="Q120" s="47">
        <f t="shared" si="52"/>
        <v>115677</v>
      </c>
    </row>
    <row r="121" spans="2:17" ht="19.5" customHeight="1" x14ac:dyDescent="0.2">
      <c r="C121" s="42" t="s">
        <v>20</v>
      </c>
      <c r="D121" s="43">
        <v>7440</v>
      </c>
      <c r="E121" s="43">
        <v>1891</v>
      </c>
      <c r="F121" s="44">
        <f t="shared" si="48"/>
        <v>9331</v>
      </c>
      <c r="G121" s="43">
        <v>1116840</v>
      </c>
      <c r="H121" s="43">
        <v>1112033</v>
      </c>
      <c r="I121" s="43">
        <v>6211</v>
      </c>
      <c r="J121" s="45">
        <f t="shared" si="49"/>
        <v>2235084</v>
      </c>
      <c r="K121" s="43">
        <v>274881</v>
      </c>
      <c r="L121" s="43">
        <v>274149</v>
      </c>
      <c r="M121" s="45">
        <f t="shared" si="50"/>
        <v>549030</v>
      </c>
      <c r="N121" s="45">
        <f t="shared" si="51"/>
        <v>2784114</v>
      </c>
      <c r="O121" s="43">
        <v>119653</v>
      </c>
      <c r="P121" s="43">
        <v>0</v>
      </c>
      <c r="Q121" s="47">
        <f t="shared" si="52"/>
        <v>119653</v>
      </c>
    </row>
    <row r="122" spans="2:17" ht="19.5" customHeight="1" x14ac:dyDescent="0.2">
      <c r="C122" s="42" t="s">
        <v>21</v>
      </c>
      <c r="D122" s="43">
        <v>7450</v>
      </c>
      <c r="E122" s="43">
        <v>1962</v>
      </c>
      <c r="F122" s="44">
        <f t="shared" si="48"/>
        <v>9412</v>
      </c>
      <c r="G122" s="43">
        <v>1296021</v>
      </c>
      <c r="H122" s="43">
        <v>1244817</v>
      </c>
      <c r="I122" s="43">
        <v>5036</v>
      </c>
      <c r="J122" s="45">
        <f t="shared" si="49"/>
        <v>2545874</v>
      </c>
      <c r="K122" s="43">
        <v>308044</v>
      </c>
      <c r="L122" s="43">
        <v>311620</v>
      </c>
      <c r="M122" s="45">
        <f t="shared" si="50"/>
        <v>619664</v>
      </c>
      <c r="N122" s="45">
        <f t="shared" si="51"/>
        <v>3165538</v>
      </c>
      <c r="O122" s="43">
        <v>122890</v>
      </c>
      <c r="P122" s="43">
        <v>0</v>
      </c>
      <c r="Q122" s="47">
        <f t="shared" si="52"/>
        <v>122890</v>
      </c>
    </row>
    <row r="123" spans="2:17" ht="19.5" customHeight="1" x14ac:dyDescent="0.2">
      <c r="C123" s="42" t="s">
        <v>22</v>
      </c>
      <c r="D123" s="43">
        <v>6774</v>
      </c>
      <c r="E123" s="43">
        <v>1894</v>
      </c>
      <c r="F123" s="44">
        <f t="shared" si="48"/>
        <v>8668</v>
      </c>
      <c r="G123" s="43">
        <v>1024945</v>
      </c>
      <c r="H123" s="43">
        <v>1126188</v>
      </c>
      <c r="I123" s="43">
        <v>3992</v>
      </c>
      <c r="J123" s="45">
        <f t="shared" si="49"/>
        <v>2155125</v>
      </c>
      <c r="K123" s="43">
        <v>291479</v>
      </c>
      <c r="L123" s="43">
        <v>297288</v>
      </c>
      <c r="M123" s="45">
        <f t="shared" si="50"/>
        <v>588767</v>
      </c>
      <c r="N123" s="45">
        <f t="shared" si="51"/>
        <v>2743892</v>
      </c>
      <c r="O123" s="43">
        <v>113998</v>
      </c>
      <c r="P123" s="43">
        <v>0</v>
      </c>
      <c r="Q123" s="47">
        <f t="shared" si="52"/>
        <v>113998</v>
      </c>
    </row>
    <row r="124" spans="2:17" ht="19.5" customHeight="1" x14ac:dyDescent="0.2">
      <c r="C124" s="42" t="s">
        <v>23</v>
      </c>
      <c r="D124" s="43">
        <v>7308</v>
      </c>
      <c r="E124" s="43">
        <v>1921</v>
      </c>
      <c r="F124" s="44">
        <f t="shared" si="48"/>
        <v>9229</v>
      </c>
      <c r="G124" s="43">
        <v>1226442</v>
      </c>
      <c r="H124" s="43">
        <v>1188777</v>
      </c>
      <c r="I124" s="43">
        <v>3674</v>
      </c>
      <c r="J124" s="45">
        <f t="shared" si="49"/>
        <v>2418893</v>
      </c>
      <c r="K124" s="43">
        <v>296838</v>
      </c>
      <c r="L124" s="43">
        <v>296792</v>
      </c>
      <c r="M124" s="45">
        <f t="shared" si="50"/>
        <v>593630</v>
      </c>
      <c r="N124" s="45">
        <f t="shared" si="51"/>
        <v>3012523</v>
      </c>
      <c r="O124" s="43">
        <v>123015</v>
      </c>
      <c r="P124" s="43">
        <v>0</v>
      </c>
      <c r="Q124" s="47">
        <f t="shared" si="52"/>
        <v>123015</v>
      </c>
    </row>
    <row r="125" spans="2:17" ht="19.5" customHeight="1" x14ac:dyDescent="0.2">
      <c r="C125" s="42" t="s">
        <v>24</v>
      </c>
      <c r="D125" s="43">
        <v>6995</v>
      </c>
      <c r="E125" s="43">
        <v>1690</v>
      </c>
      <c r="F125" s="44">
        <f t="shared" si="48"/>
        <v>8685</v>
      </c>
      <c r="G125" s="43">
        <v>1178205</v>
      </c>
      <c r="H125" s="43">
        <v>1179438</v>
      </c>
      <c r="I125" s="43">
        <v>1471</v>
      </c>
      <c r="J125" s="45">
        <f t="shared" si="49"/>
        <v>2359114</v>
      </c>
      <c r="K125" s="43">
        <v>249002</v>
      </c>
      <c r="L125" s="43">
        <v>250214</v>
      </c>
      <c r="M125" s="45">
        <f t="shared" si="50"/>
        <v>499216</v>
      </c>
      <c r="N125" s="45">
        <f t="shared" si="51"/>
        <v>2858330</v>
      </c>
      <c r="O125" s="43">
        <v>122616</v>
      </c>
      <c r="P125" s="43">
        <v>0</v>
      </c>
      <c r="Q125" s="47">
        <f t="shared" si="52"/>
        <v>122616</v>
      </c>
    </row>
    <row r="126" spans="2:17" ht="19.5" customHeight="1" x14ac:dyDescent="0.2">
      <c r="C126" s="42" t="s">
        <v>25</v>
      </c>
      <c r="D126" s="43">
        <v>6523</v>
      </c>
      <c r="E126" s="43">
        <v>1830</v>
      </c>
      <c r="F126" s="44">
        <f t="shared" si="48"/>
        <v>8353</v>
      </c>
      <c r="G126" s="43">
        <v>1145071</v>
      </c>
      <c r="H126" s="43">
        <v>1073791</v>
      </c>
      <c r="I126" s="43">
        <v>2485</v>
      </c>
      <c r="J126" s="45">
        <f t="shared" si="49"/>
        <v>2221347</v>
      </c>
      <c r="K126" s="43">
        <v>249654</v>
      </c>
      <c r="L126" s="43">
        <v>246725</v>
      </c>
      <c r="M126" s="45">
        <f t="shared" si="50"/>
        <v>496379</v>
      </c>
      <c r="N126" s="45">
        <f t="shared" si="51"/>
        <v>2717726</v>
      </c>
      <c r="O126" s="43">
        <v>120801</v>
      </c>
      <c r="P126" s="43">
        <v>0</v>
      </c>
      <c r="Q126" s="47">
        <f t="shared" si="52"/>
        <v>120801</v>
      </c>
    </row>
    <row r="127" spans="2:17" ht="19.5" customHeight="1" x14ac:dyDescent="0.2">
      <c r="C127" s="50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0"/>
      <c r="Q127" s="51"/>
    </row>
    <row r="128" spans="2:17" ht="19.5" customHeight="1" x14ac:dyDescent="0.2">
      <c r="B128" s="1" t="s">
        <v>166</v>
      </c>
      <c r="C128" s="50" t="s">
        <v>26</v>
      </c>
      <c r="D128" s="44">
        <f>SUM(D115:D126)</f>
        <v>83611</v>
      </c>
      <c r="E128" s="44">
        <f t="shared" ref="E128:Q128" si="53">SUM(E115:E126)</f>
        <v>22499</v>
      </c>
      <c r="F128" s="44">
        <f>SUM(F115:F126)</f>
        <v>106110</v>
      </c>
      <c r="G128" s="44">
        <f t="shared" si="53"/>
        <v>13729289</v>
      </c>
      <c r="H128" s="44">
        <f t="shared" si="53"/>
        <v>13721971</v>
      </c>
      <c r="I128" s="44">
        <f t="shared" si="53"/>
        <v>40078</v>
      </c>
      <c r="J128" s="44">
        <f t="shared" si="53"/>
        <v>27491338</v>
      </c>
      <c r="K128" s="44">
        <f t="shared" si="53"/>
        <v>3282989</v>
      </c>
      <c r="L128" s="44">
        <f t="shared" si="53"/>
        <v>3288318</v>
      </c>
      <c r="M128" s="44">
        <f>SUM(M115:M126)</f>
        <v>6571307</v>
      </c>
      <c r="N128" s="44">
        <f t="shared" si="53"/>
        <v>34062645</v>
      </c>
      <c r="O128" s="44">
        <f t="shared" si="53"/>
        <v>1450697</v>
      </c>
      <c r="P128" s="44">
        <f t="shared" si="53"/>
        <v>0</v>
      </c>
      <c r="Q128" s="44">
        <f t="shared" si="53"/>
        <v>1450697</v>
      </c>
    </row>
    <row r="129" spans="2:17" ht="7" customHeight="1" x14ac:dyDescent="0.2">
      <c r="C129" s="50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51"/>
    </row>
    <row r="130" spans="2:17" ht="19.5" customHeight="1" x14ac:dyDescent="0.2">
      <c r="C130" s="52" t="s">
        <v>14</v>
      </c>
      <c r="D130" s="53">
        <v>6022</v>
      </c>
      <c r="E130" s="53">
        <v>1861</v>
      </c>
      <c r="F130" s="54">
        <f>SUM(D130:E130)</f>
        <v>7883</v>
      </c>
      <c r="G130" s="80">
        <v>1015544</v>
      </c>
      <c r="H130" s="80">
        <v>1053396</v>
      </c>
      <c r="I130" s="80">
        <v>3134</v>
      </c>
      <c r="J130" s="13">
        <f t="shared" ref="J130:J132" si="54">SUM(G130:I130)</f>
        <v>2072074</v>
      </c>
      <c r="K130" s="82">
        <v>247658</v>
      </c>
      <c r="L130" s="82">
        <v>248333</v>
      </c>
      <c r="M130" s="57">
        <f>SUM(K130:L130)</f>
        <v>495991</v>
      </c>
      <c r="N130" s="57">
        <f>J130+M130</f>
        <v>2568065</v>
      </c>
      <c r="O130" s="56">
        <v>112243</v>
      </c>
      <c r="P130" s="56">
        <v>0</v>
      </c>
      <c r="Q130" s="58">
        <f>SUM(O130:P130)</f>
        <v>112243</v>
      </c>
    </row>
    <row r="131" spans="2:17" ht="19.5" customHeight="1" x14ac:dyDescent="0.2">
      <c r="C131" s="42" t="s">
        <v>15</v>
      </c>
      <c r="D131" s="43">
        <v>5411</v>
      </c>
      <c r="E131" s="43">
        <v>1614</v>
      </c>
      <c r="F131" s="44">
        <f t="shared" ref="F131:F132" si="55">SUM(D131:E131)</f>
        <v>7025</v>
      </c>
      <c r="G131" s="83">
        <v>1013590</v>
      </c>
      <c r="H131" s="83">
        <v>957027</v>
      </c>
      <c r="I131" s="83">
        <v>1738</v>
      </c>
      <c r="J131" s="88">
        <f t="shared" si="54"/>
        <v>1972355</v>
      </c>
      <c r="K131" s="85">
        <v>236128</v>
      </c>
      <c r="L131" s="85">
        <v>236988</v>
      </c>
      <c r="M131" s="45">
        <f>SUM(K131:L131)</f>
        <v>473116</v>
      </c>
      <c r="N131" s="45">
        <f>J131+M131</f>
        <v>2445471</v>
      </c>
      <c r="O131" s="46">
        <v>100832</v>
      </c>
      <c r="P131" s="48">
        <v>0</v>
      </c>
      <c r="Q131" s="47">
        <f>SUM(O131:P131)</f>
        <v>100832</v>
      </c>
    </row>
    <row r="132" spans="2:17" ht="19.5" customHeight="1" x14ac:dyDescent="0.2">
      <c r="C132" s="42" t="s">
        <v>16</v>
      </c>
      <c r="D132" s="43">
        <v>6054</v>
      </c>
      <c r="E132" s="43">
        <v>1799</v>
      </c>
      <c r="F132" s="44">
        <f t="shared" si="55"/>
        <v>7853</v>
      </c>
      <c r="G132" s="83">
        <v>1050690</v>
      </c>
      <c r="H132" s="83">
        <v>1119335</v>
      </c>
      <c r="I132" s="83">
        <v>3112</v>
      </c>
      <c r="J132" s="88">
        <f t="shared" si="54"/>
        <v>2173137</v>
      </c>
      <c r="K132" s="85">
        <v>277248</v>
      </c>
      <c r="L132" s="85">
        <v>281094</v>
      </c>
      <c r="M132" s="45">
        <f>SUM(K132:L132)</f>
        <v>558342</v>
      </c>
      <c r="N132" s="45">
        <f>J132+M132</f>
        <v>2731479</v>
      </c>
      <c r="O132" s="46">
        <v>116133</v>
      </c>
      <c r="P132" s="48">
        <v>0</v>
      </c>
      <c r="Q132" s="47">
        <f>SUM(O132:P132)</f>
        <v>116133</v>
      </c>
    </row>
    <row r="133" spans="2:17" ht="19.5" customHeight="1" x14ac:dyDescent="0.2">
      <c r="C133" s="50"/>
      <c r="D133" s="43"/>
      <c r="E133" s="43"/>
      <c r="F133" s="43"/>
      <c r="G133" s="89"/>
      <c r="H133" s="89"/>
      <c r="I133" s="89"/>
      <c r="J133" s="89"/>
      <c r="K133" s="89"/>
      <c r="L133" s="89"/>
      <c r="M133" s="43"/>
      <c r="N133" s="43"/>
      <c r="O133" s="43"/>
      <c r="P133" s="43"/>
      <c r="Q133" s="51"/>
    </row>
    <row r="134" spans="2:17" ht="19.5" customHeight="1" x14ac:dyDescent="0.2">
      <c r="B134" s="1" t="s">
        <v>167</v>
      </c>
      <c r="C134" s="50" t="s">
        <v>27</v>
      </c>
      <c r="D134" s="44">
        <f>SUM(D118:D126,D130:D132)</f>
        <v>81300</v>
      </c>
      <c r="E134" s="44">
        <f t="shared" ref="E134:P134" si="56">SUM(E118:E126,E130:E132)</f>
        <v>22062</v>
      </c>
      <c r="F134" s="44">
        <f t="shared" si="56"/>
        <v>103362</v>
      </c>
      <c r="G134" s="44">
        <f t="shared" si="56"/>
        <v>13530834</v>
      </c>
      <c r="H134" s="44">
        <f>SUM(H118:H126,H130:H132)</f>
        <v>13478733</v>
      </c>
      <c r="I134" s="44">
        <f>SUM(I118:I126,I130:I132)</f>
        <v>39672</v>
      </c>
      <c r="J134" s="44">
        <f>SUM(J118:J126,J130:J132)</f>
        <v>27049239</v>
      </c>
      <c r="K134" s="44">
        <f t="shared" si="56"/>
        <v>3232052</v>
      </c>
      <c r="L134" s="44">
        <f>SUM(L118:L126,L130:L132)</f>
        <v>3232383</v>
      </c>
      <c r="M134" s="44">
        <f t="shared" si="56"/>
        <v>6464435</v>
      </c>
      <c r="N134" s="44">
        <f t="shared" si="56"/>
        <v>33513674</v>
      </c>
      <c r="O134" s="44">
        <f t="shared" si="56"/>
        <v>1419892</v>
      </c>
      <c r="P134" s="44">
        <f t="shared" si="56"/>
        <v>0</v>
      </c>
      <c r="Q134" s="44">
        <f>SUM(Q118:Q126,Q130:Q132)</f>
        <v>1419892</v>
      </c>
    </row>
    <row r="135" spans="2:17" ht="7" customHeight="1" thickBot="1" x14ac:dyDescent="0.25">
      <c r="C135" s="59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1"/>
      <c r="Q135" s="62"/>
    </row>
    <row r="136" spans="2:17" ht="19.5" customHeight="1" x14ac:dyDescent="0.2"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4"/>
      <c r="Q136" s="64"/>
    </row>
    <row r="137" spans="2:17" ht="19.5" customHeight="1" thickBot="1" x14ac:dyDescent="0.25"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4"/>
      <c r="Q137" s="64"/>
    </row>
    <row r="138" spans="2:17" ht="19.5" customHeight="1" x14ac:dyDescent="0.2">
      <c r="C138" s="25" t="s">
        <v>1</v>
      </c>
      <c r="D138" s="26"/>
      <c r="E138" s="27"/>
      <c r="F138" s="27"/>
      <c r="G138" s="27" t="s">
        <v>598</v>
      </c>
      <c r="H138" s="27"/>
      <c r="I138" s="27"/>
      <c r="J138" s="27"/>
      <c r="K138" s="26"/>
      <c r="L138" s="27"/>
      <c r="M138" s="27"/>
      <c r="N138" s="27" t="s">
        <v>31</v>
      </c>
      <c r="O138" s="27"/>
      <c r="P138" s="65"/>
      <c r="Q138" s="66"/>
    </row>
    <row r="139" spans="2:17" ht="19.5" customHeight="1" x14ac:dyDescent="0.2">
      <c r="C139" s="67"/>
      <c r="D139" s="29"/>
      <c r="E139" s="31" t="s">
        <v>6</v>
      </c>
      <c r="F139" s="31"/>
      <c r="G139" s="29"/>
      <c r="H139" s="31" t="s">
        <v>7</v>
      </c>
      <c r="I139" s="31"/>
      <c r="J139" s="29" t="s">
        <v>28</v>
      </c>
      <c r="K139" s="29"/>
      <c r="L139" s="31" t="s">
        <v>6</v>
      </c>
      <c r="M139" s="31"/>
      <c r="N139" s="29"/>
      <c r="O139" s="31" t="s">
        <v>7</v>
      </c>
      <c r="P139" s="68"/>
      <c r="Q139" s="69" t="s">
        <v>8</v>
      </c>
    </row>
    <row r="140" spans="2:17" ht="19.5" customHeight="1" x14ac:dyDescent="0.2">
      <c r="C140" s="70" t="s">
        <v>9</v>
      </c>
      <c r="D140" s="29" t="s">
        <v>29</v>
      </c>
      <c r="E140" s="29" t="s">
        <v>30</v>
      </c>
      <c r="F140" s="29" t="s">
        <v>13</v>
      </c>
      <c r="G140" s="29" t="s">
        <v>29</v>
      </c>
      <c r="H140" s="29" t="s">
        <v>30</v>
      </c>
      <c r="I140" s="29" t="s">
        <v>13</v>
      </c>
      <c r="J140" s="32"/>
      <c r="K140" s="29" t="s">
        <v>29</v>
      </c>
      <c r="L140" s="29" t="s">
        <v>30</v>
      </c>
      <c r="M140" s="29" t="s">
        <v>13</v>
      </c>
      <c r="N140" s="29" t="s">
        <v>29</v>
      </c>
      <c r="O140" s="29" t="s">
        <v>30</v>
      </c>
      <c r="P140" s="71" t="s">
        <v>13</v>
      </c>
      <c r="Q140" s="72"/>
    </row>
    <row r="141" spans="2:17" ht="7" customHeight="1" x14ac:dyDescent="0.2">
      <c r="C141" s="73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71"/>
      <c r="Q141" s="69"/>
    </row>
    <row r="142" spans="2:17" ht="19.5" customHeight="1" x14ac:dyDescent="0.2">
      <c r="C142" s="42" t="s">
        <v>14</v>
      </c>
      <c r="D142" s="43">
        <v>24520</v>
      </c>
      <c r="E142" s="43">
        <v>32254</v>
      </c>
      <c r="F142" s="44">
        <f>SUM(D142:E142)</f>
        <v>56774</v>
      </c>
      <c r="G142" s="43">
        <v>540</v>
      </c>
      <c r="H142" s="43">
        <v>365</v>
      </c>
      <c r="I142" s="44">
        <f>SUM(G142:H142)</f>
        <v>905</v>
      </c>
      <c r="J142" s="44">
        <f>F142+I142</f>
        <v>57679</v>
      </c>
      <c r="K142" s="43">
        <v>489493</v>
      </c>
      <c r="L142" s="43">
        <v>745007</v>
      </c>
      <c r="M142" s="44">
        <f>SUM(K142:L142)</f>
        <v>1234500</v>
      </c>
      <c r="N142" s="43">
        <v>90229</v>
      </c>
      <c r="O142" s="43">
        <v>55001</v>
      </c>
      <c r="P142" s="44">
        <f>SUM(N142:O142)</f>
        <v>145230</v>
      </c>
      <c r="Q142" s="47">
        <f>M142+P142</f>
        <v>1379730</v>
      </c>
    </row>
    <row r="143" spans="2:17" ht="19.5" customHeight="1" x14ac:dyDescent="0.2">
      <c r="C143" s="42" t="s">
        <v>15</v>
      </c>
      <c r="D143" s="43">
        <v>25351</v>
      </c>
      <c r="E143" s="43">
        <v>29663</v>
      </c>
      <c r="F143" s="44">
        <f t="shared" ref="F143:F153" si="57">SUM(D143:E143)</f>
        <v>55014</v>
      </c>
      <c r="G143" s="43">
        <v>591</v>
      </c>
      <c r="H143" s="43">
        <v>414</v>
      </c>
      <c r="I143" s="44">
        <f t="shared" ref="I143:I153" si="58">SUM(G143:H143)</f>
        <v>1005</v>
      </c>
      <c r="J143" s="44">
        <f>F143+I143</f>
        <v>56019</v>
      </c>
      <c r="K143" s="43">
        <v>488276</v>
      </c>
      <c r="L143" s="43">
        <v>569585</v>
      </c>
      <c r="M143" s="44">
        <f t="shared" ref="M143:M153" si="59">SUM(K143:L143)</f>
        <v>1057861</v>
      </c>
      <c r="N143" s="43">
        <v>89501</v>
      </c>
      <c r="O143" s="40">
        <v>51816</v>
      </c>
      <c r="P143" s="44">
        <f t="shared" ref="P143:P153" si="60">SUM(N143:O143)</f>
        <v>141317</v>
      </c>
      <c r="Q143" s="47">
        <f t="shared" ref="Q143:Q153" si="61">M143+P143</f>
        <v>1199178</v>
      </c>
    </row>
    <row r="144" spans="2:17" ht="19.5" customHeight="1" x14ac:dyDescent="0.2">
      <c r="C144" s="42" t="s">
        <v>16</v>
      </c>
      <c r="D144" s="43">
        <v>30936</v>
      </c>
      <c r="E144" s="43">
        <v>38796</v>
      </c>
      <c r="F144" s="44">
        <f t="shared" si="57"/>
        <v>69732</v>
      </c>
      <c r="G144" s="43">
        <v>635</v>
      </c>
      <c r="H144" s="43">
        <v>524</v>
      </c>
      <c r="I144" s="44">
        <f t="shared" si="58"/>
        <v>1159</v>
      </c>
      <c r="J144" s="44">
        <f>F144+I144</f>
        <v>70891</v>
      </c>
      <c r="K144" s="43">
        <v>546876</v>
      </c>
      <c r="L144" s="43">
        <v>837964</v>
      </c>
      <c r="M144" s="44">
        <f t="shared" si="59"/>
        <v>1384840</v>
      </c>
      <c r="N144" s="43">
        <v>102216</v>
      </c>
      <c r="O144" s="43">
        <v>54895</v>
      </c>
      <c r="P144" s="44">
        <f t="shared" si="60"/>
        <v>157111</v>
      </c>
      <c r="Q144" s="47">
        <f t="shared" si="61"/>
        <v>1541951</v>
      </c>
    </row>
    <row r="145" spans="2:17" ht="19.5" customHeight="1" x14ac:dyDescent="0.2">
      <c r="C145" s="42" t="s">
        <v>17</v>
      </c>
      <c r="D145" s="43">
        <v>28032</v>
      </c>
      <c r="E145" s="43">
        <v>34782</v>
      </c>
      <c r="F145" s="44">
        <f t="shared" si="57"/>
        <v>62814</v>
      </c>
      <c r="G145" s="43">
        <v>331</v>
      </c>
      <c r="H145" s="43">
        <v>332</v>
      </c>
      <c r="I145" s="44">
        <f t="shared" si="58"/>
        <v>663</v>
      </c>
      <c r="J145" s="44">
        <f t="shared" ref="J145:J153" si="62">F145+I145</f>
        <v>63477</v>
      </c>
      <c r="K145" s="43">
        <v>503696</v>
      </c>
      <c r="L145" s="43">
        <v>824612</v>
      </c>
      <c r="M145" s="44">
        <f t="shared" si="59"/>
        <v>1328308</v>
      </c>
      <c r="N145" s="43">
        <v>103722</v>
      </c>
      <c r="O145" s="43">
        <v>49220</v>
      </c>
      <c r="P145" s="44">
        <f t="shared" si="60"/>
        <v>152942</v>
      </c>
      <c r="Q145" s="47">
        <f t="shared" si="61"/>
        <v>1481250</v>
      </c>
    </row>
    <row r="146" spans="2:17" ht="19.5" customHeight="1" x14ac:dyDescent="0.2">
      <c r="C146" s="42" t="s">
        <v>18</v>
      </c>
      <c r="D146" s="43">
        <v>27391</v>
      </c>
      <c r="E146" s="43">
        <v>34172</v>
      </c>
      <c r="F146" s="44">
        <f t="shared" si="57"/>
        <v>61563</v>
      </c>
      <c r="G146" s="43">
        <v>315</v>
      </c>
      <c r="H146" s="43">
        <v>393</v>
      </c>
      <c r="I146" s="44">
        <f t="shared" si="58"/>
        <v>708</v>
      </c>
      <c r="J146" s="44">
        <f t="shared" si="62"/>
        <v>62271</v>
      </c>
      <c r="K146" s="43">
        <v>479304</v>
      </c>
      <c r="L146" s="43">
        <v>820353</v>
      </c>
      <c r="M146" s="44">
        <f t="shared" si="59"/>
        <v>1299657</v>
      </c>
      <c r="N146" s="43">
        <v>88587</v>
      </c>
      <c r="O146" s="43">
        <v>44508</v>
      </c>
      <c r="P146" s="44">
        <f t="shared" si="60"/>
        <v>133095</v>
      </c>
      <c r="Q146" s="47">
        <f t="shared" si="61"/>
        <v>1432752</v>
      </c>
    </row>
    <row r="147" spans="2:17" ht="19.5" customHeight="1" x14ac:dyDescent="0.2">
      <c r="C147" s="42" t="s">
        <v>19</v>
      </c>
      <c r="D147" s="43">
        <v>28241</v>
      </c>
      <c r="E147" s="43">
        <v>35656</v>
      </c>
      <c r="F147" s="44">
        <f t="shared" si="57"/>
        <v>63897</v>
      </c>
      <c r="G147" s="43">
        <v>288</v>
      </c>
      <c r="H147" s="43">
        <v>342</v>
      </c>
      <c r="I147" s="44">
        <f t="shared" si="58"/>
        <v>630</v>
      </c>
      <c r="J147" s="44">
        <f t="shared" si="62"/>
        <v>64527</v>
      </c>
      <c r="K147" s="43">
        <v>468843</v>
      </c>
      <c r="L147" s="43">
        <v>802145</v>
      </c>
      <c r="M147" s="44">
        <f t="shared" si="59"/>
        <v>1270988</v>
      </c>
      <c r="N147" s="43">
        <v>93101</v>
      </c>
      <c r="O147" s="43">
        <v>43201</v>
      </c>
      <c r="P147" s="44">
        <f t="shared" si="60"/>
        <v>136302</v>
      </c>
      <c r="Q147" s="47">
        <f t="shared" si="61"/>
        <v>1407290</v>
      </c>
    </row>
    <row r="148" spans="2:17" ht="19.5" customHeight="1" x14ac:dyDescent="0.2">
      <c r="C148" s="42" t="s">
        <v>20</v>
      </c>
      <c r="D148" s="43">
        <v>30106</v>
      </c>
      <c r="E148" s="43">
        <v>38274</v>
      </c>
      <c r="F148" s="44">
        <f t="shared" si="57"/>
        <v>68380</v>
      </c>
      <c r="G148" s="43">
        <v>316</v>
      </c>
      <c r="H148" s="43">
        <v>393</v>
      </c>
      <c r="I148" s="44">
        <f t="shared" si="58"/>
        <v>709</v>
      </c>
      <c r="J148" s="44">
        <f t="shared" si="62"/>
        <v>69089</v>
      </c>
      <c r="K148" s="43">
        <v>515737</v>
      </c>
      <c r="L148" s="43">
        <v>791588</v>
      </c>
      <c r="M148" s="44">
        <f t="shared" si="59"/>
        <v>1307325</v>
      </c>
      <c r="N148" s="43">
        <v>93157</v>
      </c>
      <c r="O148" s="43">
        <v>47083</v>
      </c>
      <c r="P148" s="44">
        <f t="shared" si="60"/>
        <v>140240</v>
      </c>
      <c r="Q148" s="47">
        <f t="shared" si="61"/>
        <v>1447565</v>
      </c>
    </row>
    <row r="149" spans="2:17" ht="19.5" customHeight="1" x14ac:dyDescent="0.2">
      <c r="C149" s="42" t="s">
        <v>21</v>
      </c>
      <c r="D149" s="43">
        <v>29496</v>
      </c>
      <c r="E149" s="43">
        <v>35518</v>
      </c>
      <c r="F149" s="44">
        <f t="shared" si="57"/>
        <v>65014</v>
      </c>
      <c r="G149" s="43">
        <v>398</v>
      </c>
      <c r="H149" s="43">
        <v>283</v>
      </c>
      <c r="I149" s="44">
        <f t="shared" si="58"/>
        <v>681</v>
      </c>
      <c r="J149" s="44">
        <f t="shared" si="62"/>
        <v>65695</v>
      </c>
      <c r="K149" s="43">
        <v>468955</v>
      </c>
      <c r="L149" s="43">
        <v>722655</v>
      </c>
      <c r="M149" s="44">
        <f t="shared" si="59"/>
        <v>1191610</v>
      </c>
      <c r="N149" s="43">
        <v>93497</v>
      </c>
      <c r="O149" s="43">
        <v>41780</v>
      </c>
      <c r="P149" s="44">
        <f t="shared" si="60"/>
        <v>135277</v>
      </c>
      <c r="Q149" s="47">
        <f t="shared" si="61"/>
        <v>1326887</v>
      </c>
    </row>
    <row r="150" spans="2:17" ht="19.5" customHeight="1" x14ac:dyDescent="0.2">
      <c r="C150" s="42" t="s">
        <v>22</v>
      </c>
      <c r="D150" s="43">
        <v>29059</v>
      </c>
      <c r="E150" s="43">
        <v>35339</v>
      </c>
      <c r="F150" s="44">
        <f t="shared" si="57"/>
        <v>64398</v>
      </c>
      <c r="G150" s="43">
        <v>316</v>
      </c>
      <c r="H150" s="43">
        <v>281</v>
      </c>
      <c r="I150" s="44">
        <f t="shared" si="58"/>
        <v>597</v>
      </c>
      <c r="J150" s="44">
        <f t="shared" si="62"/>
        <v>64995</v>
      </c>
      <c r="K150" s="43">
        <v>411854</v>
      </c>
      <c r="L150" s="43">
        <v>692089</v>
      </c>
      <c r="M150" s="44">
        <f t="shared" si="59"/>
        <v>1103943</v>
      </c>
      <c r="N150" s="43">
        <v>79333</v>
      </c>
      <c r="O150" s="43">
        <v>42893</v>
      </c>
      <c r="P150" s="44">
        <f t="shared" si="60"/>
        <v>122226</v>
      </c>
      <c r="Q150" s="47">
        <f t="shared" si="61"/>
        <v>1226169</v>
      </c>
    </row>
    <row r="151" spans="2:17" ht="19.5" customHeight="1" x14ac:dyDescent="0.2">
      <c r="C151" s="42" t="s">
        <v>23</v>
      </c>
      <c r="D151" s="43">
        <v>31295</v>
      </c>
      <c r="E151" s="43">
        <v>38323</v>
      </c>
      <c r="F151" s="44">
        <f t="shared" si="57"/>
        <v>69618</v>
      </c>
      <c r="G151" s="43">
        <v>388</v>
      </c>
      <c r="H151" s="43">
        <v>281</v>
      </c>
      <c r="I151" s="44">
        <f t="shared" si="58"/>
        <v>669</v>
      </c>
      <c r="J151" s="44">
        <f t="shared" si="62"/>
        <v>70287</v>
      </c>
      <c r="K151" s="43">
        <v>440866</v>
      </c>
      <c r="L151" s="43">
        <v>854587</v>
      </c>
      <c r="M151" s="44">
        <f t="shared" si="59"/>
        <v>1295453</v>
      </c>
      <c r="N151" s="43">
        <v>92478</v>
      </c>
      <c r="O151" s="43">
        <v>46065</v>
      </c>
      <c r="P151" s="44">
        <f t="shared" si="60"/>
        <v>138543</v>
      </c>
      <c r="Q151" s="47">
        <f t="shared" si="61"/>
        <v>1433996</v>
      </c>
    </row>
    <row r="152" spans="2:17" ht="19.5" customHeight="1" x14ac:dyDescent="0.2">
      <c r="C152" s="42" t="s">
        <v>24</v>
      </c>
      <c r="D152" s="43">
        <v>30862</v>
      </c>
      <c r="E152" s="43">
        <v>40314</v>
      </c>
      <c r="F152" s="44">
        <f t="shared" si="57"/>
        <v>71176</v>
      </c>
      <c r="G152" s="43">
        <v>290</v>
      </c>
      <c r="H152" s="43">
        <v>322</v>
      </c>
      <c r="I152" s="44">
        <f t="shared" si="58"/>
        <v>612</v>
      </c>
      <c r="J152" s="44">
        <f t="shared" si="62"/>
        <v>71788</v>
      </c>
      <c r="K152" s="43">
        <v>452103</v>
      </c>
      <c r="L152" s="43">
        <v>971107</v>
      </c>
      <c r="M152" s="44">
        <f t="shared" si="59"/>
        <v>1423210</v>
      </c>
      <c r="N152" s="43">
        <v>90678</v>
      </c>
      <c r="O152" s="43">
        <v>48906</v>
      </c>
      <c r="P152" s="44">
        <f t="shared" si="60"/>
        <v>139584</v>
      </c>
      <c r="Q152" s="47">
        <f t="shared" si="61"/>
        <v>1562794</v>
      </c>
    </row>
    <row r="153" spans="2:17" ht="19.5" customHeight="1" x14ac:dyDescent="0.2">
      <c r="C153" s="42" t="s">
        <v>25</v>
      </c>
      <c r="D153" s="43">
        <v>31144</v>
      </c>
      <c r="E153" s="43">
        <v>38256</v>
      </c>
      <c r="F153" s="44">
        <f t="shared" si="57"/>
        <v>69400</v>
      </c>
      <c r="G153" s="43">
        <v>366</v>
      </c>
      <c r="H153" s="43">
        <v>330</v>
      </c>
      <c r="I153" s="44">
        <f t="shared" si="58"/>
        <v>696</v>
      </c>
      <c r="J153" s="44">
        <f t="shared" si="62"/>
        <v>70096</v>
      </c>
      <c r="K153" s="43">
        <v>537704</v>
      </c>
      <c r="L153" s="43">
        <v>1090860</v>
      </c>
      <c r="M153" s="44">
        <f t="shared" si="59"/>
        <v>1628564</v>
      </c>
      <c r="N153" s="43">
        <v>114575</v>
      </c>
      <c r="O153" s="43">
        <v>49398</v>
      </c>
      <c r="P153" s="44">
        <f t="shared" si="60"/>
        <v>163973</v>
      </c>
      <c r="Q153" s="47">
        <f t="shared" si="61"/>
        <v>1792537</v>
      </c>
    </row>
    <row r="154" spans="2:17" ht="19.5" customHeight="1" x14ac:dyDescent="0.2">
      <c r="C154" s="50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51"/>
    </row>
    <row r="155" spans="2:17" ht="19.5" customHeight="1" x14ac:dyDescent="0.2">
      <c r="B155" s="1" t="s">
        <v>168</v>
      </c>
      <c r="C155" s="50" t="s">
        <v>26</v>
      </c>
      <c r="D155" s="44">
        <f t="shared" ref="D155:O155" si="63">SUM(D142:D154)</f>
        <v>346433</v>
      </c>
      <c r="E155" s="44">
        <f t="shared" si="63"/>
        <v>431347</v>
      </c>
      <c r="F155" s="44">
        <f t="shared" si="63"/>
        <v>777780</v>
      </c>
      <c r="G155" s="44">
        <f t="shared" si="63"/>
        <v>4774</v>
      </c>
      <c r="H155" s="44">
        <f t="shared" si="63"/>
        <v>4260</v>
      </c>
      <c r="I155" s="44">
        <f t="shared" si="63"/>
        <v>9034</v>
      </c>
      <c r="J155" s="44">
        <f t="shared" si="63"/>
        <v>786814</v>
      </c>
      <c r="K155" s="44">
        <f t="shared" si="63"/>
        <v>5803707</v>
      </c>
      <c r="L155" s="44">
        <f t="shared" si="63"/>
        <v>9722552</v>
      </c>
      <c r="M155" s="44">
        <f t="shared" si="63"/>
        <v>15526259</v>
      </c>
      <c r="N155" s="44">
        <f t="shared" si="63"/>
        <v>1131074</v>
      </c>
      <c r="O155" s="44">
        <f t="shared" si="63"/>
        <v>574766</v>
      </c>
      <c r="P155" s="44">
        <f>SUM(P142:P154)</f>
        <v>1705840</v>
      </c>
      <c r="Q155" s="44">
        <f t="shared" ref="Q155" si="64">SUM(Q142:Q154)</f>
        <v>17232099</v>
      </c>
    </row>
    <row r="156" spans="2:17" ht="7" customHeight="1" x14ac:dyDescent="0.2">
      <c r="C156" s="50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51"/>
    </row>
    <row r="157" spans="2:17" ht="19.5" customHeight="1" x14ac:dyDescent="0.2">
      <c r="C157" s="52" t="s">
        <v>14</v>
      </c>
      <c r="D157" s="82">
        <v>27323</v>
      </c>
      <c r="E157" s="82">
        <v>32451</v>
      </c>
      <c r="F157" s="86">
        <f t="shared" ref="F157:F159" si="65">SUM(D157:E157)</f>
        <v>59774</v>
      </c>
      <c r="G157" s="12">
        <v>294</v>
      </c>
      <c r="H157" s="12">
        <v>326</v>
      </c>
      <c r="I157" s="86">
        <f t="shared" ref="I157:I159" si="66">SUM(G157:H157)</f>
        <v>620</v>
      </c>
      <c r="J157" s="86">
        <f t="shared" ref="J157:J159" si="67">F157+I157</f>
        <v>60394</v>
      </c>
      <c r="K157" s="82">
        <v>441501</v>
      </c>
      <c r="L157" s="82">
        <v>924763</v>
      </c>
      <c r="M157" s="86">
        <f t="shared" ref="M157:M159" si="68">SUM(K157:L157)</f>
        <v>1366264</v>
      </c>
      <c r="N157" s="90">
        <v>92958</v>
      </c>
      <c r="O157" s="90">
        <v>36918</v>
      </c>
      <c r="P157" s="86">
        <f t="shared" ref="P157:P159" si="69">SUM(N157:O157)</f>
        <v>129876</v>
      </c>
      <c r="Q157" s="15">
        <f>M157+P157</f>
        <v>1496140</v>
      </c>
    </row>
    <row r="158" spans="2:17" ht="19.5" customHeight="1" x14ac:dyDescent="0.2">
      <c r="C158" s="42" t="s">
        <v>15</v>
      </c>
      <c r="D158" s="85">
        <v>26031</v>
      </c>
      <c r="E158" s="85">
        <v>29245</v>
      </c>
      <c r="F158" s="87">
        <f t="shared" si="65"/>
        <v>55276</v>
      </c>
      <c r="G158" s="89">
        <v>397</v>
      </c>
      <c r="H158" s="89">
        <v>298</v>
      </c>
      <c r="I158" s="87">
        <f t="shared" si="66"/>
        <v>695</v>
      </c>
      <c r="J158" s="87">
        <f t="shared" si="67"/>
        <v>55971</v>
      </c>
      <c r="K158" s="85">
        <v>399142</v>
      </c>
      <c r="L158" s="85">
        <v>745425</v>
      </c>
      <c r="M158" s="87">
        <f t="shared" si="68"/>
        <v>1144567</v>
      </c>
      <c r="N158" s="91">
        <v>86269</v>
      </c>
      <c r="O158" s="91">
        <v>40496</v>
      </c>
      <c r="P158" s="87">
        <f t="shared" si="69"/>
        <v>126765</v>
      </c>
      <c r="Q158" s="92">
        <f t="shared" ref="Q158:Q159" si="70">M158+P158</f>
        <v>1271332</v>
      </c>
    </row>
    <row r="159" spans="2:17" ht="19.5" customHeight="1" x14ac:dyDescent="0.2">
      <c r="C159" s="42" t="s">
        <v>16</v>
      </c>
      <c r="D159" s="85">
        <v>30478</v>
      </c>
      <c r="E159" s="85">
        <v>36714</v>
      </c>
      <c r="F159" s="87">
        <f t="shared" si="65"/>
        <v>67192</v>
      </c>
      <c r="G159" s="89">
        <v>490</v>
      </c>
      <c r="H159" s="89">
        <v>420</v>
      </c>
      <c r="I159" s="87">
        <f t="shared" si="66"/>
        <v>910</v>
      </c>
      <c r="J159" s="87">
        <f t="shared" si="67"/>
        <v>68102</v>
      </c>
      <c r="K159" s="85">
        <v>455799</v>
      </c>
      <c r="L159" s="85">
        <v>1037589</v>
      </c>
      <c r="M159" s="87">
        <f t="shared" si="68"/>
        <v>1493388</v>
      </c>
      <c r="N159" s="91">
        <v>102169</v>
      </c>
      <c r="O159" s="91">
        <v>47109</v>
      </c>
      <c r="P159" s="87">
        <f t="shared" si="69"/>
        <v>149278</v>
      </c>
      <c r="Q159" s="92">
        <f t="shared" si="70"/>
        <v>1642666</v>
      </c>
    </row>
    <row r="160" spans="2:17" ht="19.5" customHeight="1" x14ac:dyDescent="0.2">
      <c r="C160" s="50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51"/>
    </row>
    <row r="161" spans="2:17" ht="19.5" customHeight="1" x14ac:dyDescent="0.2">
      <c r="B161" s="1" t="s">
        <v>169</v>
      </c>
      <c r="C161" s="50" t="s">
        <v>27</v>
      </c>
      <c r="D161" s="44">
        <f>SUM(D145:D153,D157:D159)</f>
        <v>349458</v>
      </c>
      <c r="E161" s="44">
        <f t="shared" ref="E161:Q161" si="71">SUM(E145:E153,E157:E159)</f>
        <v>429044</v>
      </c>
      <c r="F161" s="44">
        <f>SUM(F145:F153,F157:F159)</f>
        <v>778502</v>
      </c>
      <c r="G161" s="44">
        <f>SUM(G145:G153,G157:G159)</f>
        <v>4189</v>
      </c>
      <c r="H161" s="44">
        <f>SUM(H145:H153,H157:H159)</f>
        <v>4001</v>
      </c>
      <c r="I161" s="44">
        <f t="shared" si="71"/>
        <v>8190</v>
      </c>
      <c r="J161" s="44">
        <f t="shared" si="71"/>
        <v>786692</v>
      </c>
      <c r="K161" s="44">
        <f>SUM(K145:K153,K157:K159)</f>
        <v>5575504</v>
      </c>
      <c r="L161" s="44">
        <f t="shared" si="71"/>
        <v>10277773</v>
      </c>
      <c r="M161" s="44">
        <f t="shared" si="71"/>
        <v>15853277</v>
      </c>
      <c r="N161" s="44">
        <f t="shared" si="71"/>
        <v>1130524</v>
      </c>
      <c r="O161" s="44">
        <f t="shared" si="71"/>
        <v>537577</v>
      </c>
      <c r="P161" s="44">
        <f t="shared" si="71"/>
        <v>1668101</v>
      </c>
      <c r="Q161" s="44">
        <f t="shared" si="71"/>
        <v>17521378</v>
      </c>
    </row>
    <row r="162" spans="2:17" ht="7" customHeight="1" thickBot="1" x14ac:dyDescent="0.25">
      <c r="C162" s="59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76"/>
    </row>
    <row r="163" spans="2:17" ht="19.5" customHeight="1" x14ac:dyDescent="0.2">
      <c r="C163" s="163" t="str">
        <f>C109</f>
        <v>令　和　7　年　空　港　管　理　状　況　調　書</v>
      </c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</row>
    <row r="164" spans="2:17" ht="19.5" customHeight="1" thickBot="1" x14ac:dyDescent="0.25">
      <c r="C164" s="77" t="s">
        <v>0</v>
      </c>
      <c r="D164" s="77" t="s">
        <v>602</v>
      </c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9"/>
      <c r="Q164" s="79"/>
    </row>
    <row r="165" spans="2:17" ht="19.5" customHeight="1" x14ac:dyDescent="0.2">
      <c r="C165" s="25" t="s">
        <v>1</v>
      </c>
      <c r="D165" s="26"/>
      <c r="E165" s="27" t="s">
        <v>2</v>
      </c>
      <c r="F165" s="27"/>
      <c r="G165" s="164" t="s">
        <v>593</v>
      </c>
      <c r="H165" s="165"/>
      <c r="I165" s="165"/>
      <c r="J165" s="165"/>
      <c r="K165" s="165"/>
      <c r="L165" s="165"/>
      <c r="M165" s="165"/>
      <c r="N165" s="166"/>
      <c r="O165" s="164" t="s">
        <v>594</v>
      </c>
      <c r="P165" s="165"/>
      <c r="Q165" s="167"/>
    </row>
    <row r="166" spans="2:17" ht="19.5" customHeight="1" x14ac:dyDescent="0.2">
      <c r="C166" s="28"/>
      <c r="D166" s="29" t="s">
        <v>3</v>
      </c>
      <c r="E166" s="29" t="s">
        <v>4</v>
      </c>
      <c r="F166" s="29" t="s">
        <v>5</v>
      </c>
      <c r="G166" s="29"/>
      <c r="H166" s="30" t="s">
        <v>6</v>
      </c>
      <c r="I166" s="30"/>
      <c r="J166" s="31"/>
      <c r="K166" s="29"/>
      <c r="L166" s="31" t="s">
        <v>7</v>
      </c>
      <c r="M166" s="31"/>
      <c r="N166" s="29" t="s">
        <v>8</v>
      </c>
      <c r="O166" s="32" t="s">
        <v>595</v>
      </c>
      <c r="P166" s="33" t="s">
        <v>596</v>
      </c>
      <c r="Q166" s="34" t="s">
        <v>597</v>
      </c>
    </row>
    <row r="167" spans="2:17" ht="19.5" customHeight="1" x14ac:dyDescent="0.2">
      <c r="C167" s="28" t="s">
        <v>9</v>
      </c>
      <c r="D167" s="32"/>
      <c r="E167" s="32"/>
      <c r="F167" s="32"/>
      <c r="G167" s="29" t="s">
        <v>10</v>
      </c>
      <c r="H167" s="29" t="s">
        <v>11</v>
      </c>
      <c r="I167" s="29" t="s">
        <v>12</v>
      </c>
      <c r="J167" s="29" t="s">
        <v>13</v>
      </c>
      <c r="K167" s="29" t="s">
        <v>10</v>
      </c>
      <c r="L167" s="29" t="s">
        <v>11</v>
      </c>
      <c r="M167" s="29" t="s">
        <v>13</v>
      </c>
      <c r="N167" s="32"/>
      <c r="O167" s="35"/>
      <c r="P167" s="36"/>
      <c r="Q167" s="37"/>
    </row>
    <row r="168" spans="2:17" ht="7" customHeight="1" x14ac:dyDescent="0.2">
      <c r="C168" s="38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39"/>
      <c r="P168" s="40"/>
      <c r="Q168" s="41"/>
    </row>
    <row r="169" spans="2:17" ht="19.5" customHeight="1" x14ac:dyDescent="0.2">
      <c r="C169" s="42" t="s">
        <v>14</v>
      </c>
      <c r="D169" s="43">
        <v>0</v>
      </c>
      <c r="E169" s="43">
        <v>5910</v>
      </c>
      <c r="F169" s="44">
        <f>SUM(D169:E169)</f>
        <v>5910</v>
      </c>
      <c r="G169" s="43">
        <v>0</v>
      </c>
      <c r="H169" s="43">
        <v>0</v>
      </c>
      <c r="I169" s="43">
        <v>0</v>
      </c>
      <c r="J169" s="45">
        <f>SUM(G169:I169)</f>
        <v>0</v>
      </c>
      <c r="K169" s="46">
        <v>623794</v>
      </c>
      <c r="L169" s="46">
        <v>614003</v>
      </c>
      <c r="M169" s="45">
        <f>SUM(K169:L169)</f>
        <v>1237797</v>
      </c>
      <c r="N169" s="45">
        <f>J169+M169</f>
        <v>1237797</v>
      </c>
      <c r="O169" s="46">
        <v>21151</v>
      </c>
      <c r="P169" s="46">
        <v>0</v>
      </c>
      <c r="Q169" s="47">
        <f>SUM(O169:P169)</f>
        <v>21151</v>
      </c>
    </row>
    <row r="170" spans="2:17" ht="19.5" customHeight="1" x14ac:dyDescent="0.2">
      <c r="C170" s="42" t="s">
        <v>15</v>
      </c>
      <c r="D170" s="43">
        <v>0</v>
      </c>
      <c r="E170" s="43">
        <v>5195</v>
      </c>
      <c r="F170" s="44">
        <f t="shared" ref="F170:F180" si="72">SUM(D170:E170)</f>
        <v>5195</v>
      </c>
      <c r="G170" s="43">
        <v>0</v>
      </c>
      <c r="H170" s="43">
        <v>0</v>
      </c>
      <c r="I170" s="43">
        <v>0</v>
      </c>
      <c r="J170" s="45">
        <f t="shared" ref="J170:J180" si="73">SUM(G170:I170)</f>
        <v>0</v>
      </c>
      <c r="K170" s="46">
        <v>596899</v>
      </c>
      <c r="L170" s="46">
        <v>588047</v>
      </c>
      <c r="M170" s="45">
        <f t="shared" ref="M170:M180" si="74">SUM(K170:L170)</f>
        <v>1184946</v>
      </c>
      <c r="N170" s="45">
        <f t="shared" ref="N170:N180" si="75">J170+M170</f>
        <v>1184946</v>
      </c>
      <c r="O170" s="46">
        <v>19418</v>
      </c>
      <c r="P170" s="48">
        <v>0</v>
      </c>
      <c r="Q170" s="47">
        <f t="shared" ref="Q170:Q180" si="76">SUM(O170:P170)</f>
        <v>19418</v>
      </c>
    </row>
    <row r="171" spans="2:17" ht="19.5" customHeight="1" x14ac:dyDescent="0.2">
      <c r="C171" s="42" t="s">
        <v>16</v>
      </c>
      <c r="D171" s="43">
        <v>0</v>
      </c>
      <c r="E171" s="43">
        <v>5812</v>
      </c>
      <c r="F171" s="44">
        <f t="shared" si="72"/>
        <v>5812</v>
      </c>
      <c r="G171" s="43">
        <v>0</v>
      </c>
      <c r="H171" s="43">
        <v>0</v>
      </c>
      <c r="I171" s="43">
        <v>0</v>
      </c>
      <c r="J171" s="45">
        <f t="shared" si="73"/>
        <v>0</v>
      </c>
      <c r="K171" s="46">
        <v>692147</v>
      </c>
      <c r="L171" s="46">
        <v>692274</v>
      </c>
      <c r="M171" s="45">
        <f t="shared" si="74"/>
        <v>1384421</v>
      </c>
      <c r="N171" s="45">
        <f t="shared" si="75"/>
        <v>1384421</v>
      </c>
      <c r="O171" s="46">
        <v>21355</v>
      </c>
      <c r="P171" s="46">
        <v>0</v>
      </c>
      <c r="Q171" s="47">
        <f t="shared" si="76"/>
        <v>21355</v>
      </c>
    </row>
    <row r="172" spans="2:17" ht="19.5" customHeight="1" x14ac:dyDescent="0.2">
      <c r="C172" s="42" t="s">
        <v>17</v>
      </c>
      <c r="D172" s="43">
        <v>0</v>
      </c>
      <c r="E172" s="43">
        <v>5683</v>
      </c>
      <c r="F172" s="44">
        <f t="shared" si="72"/>
        <v>5683</v>
      </c>
      <c r="G172" s="43">
        <v>0</v>
      </c>
      <c r="H172" s="43">
        <v>0</v>
      </c>
      <c r="I172" s="43">
        <v>0</v>
      </c>
      <c r="J172" s="45">
        <f t="shared" si="73"/>
        <v>0</v>
      </c>
      <c r="K172" s="43">
        <v>616468</v>
      </c>
      <c r="L172" s="43">
        <v>599071</v>
      </c>
      <c r="M172" s="45">
        <f t="shared" si="74"/>
        <v>1215539</v>
      </c>
      <c r="N172" s="45">
        <f t="shared" si="75"/>
        <v>1215539</v>
      </c>
      <c r="O172" s="43">
        <v>20185</v>
      </c>
      <c r="P172" s="43">
        <v>0</v>
      </c>
      <c r="Q172" s="47">
        <f t="shared" si="76"/>
        <v>20185</v>
      </c>
    </row>
    <row r="173" spans="2:17" ht="19.5" customHeight="1" x14ac:dyDescent="0.2">
      <c r="C173" s="42" t="s">
        <v>18</v>
      </c>
      <c r="D173" s="43">
        <v>0</v>
      </c>
      <c r="E173" s="43">
        <v>5832</v>
      </c>
      <c r="F173" s="44">
        <f t="shared" si="72"/>
        <v>5832</v>
      </c>
      <c r="G173" s="43">
        <v>0</v>
      </c>
      <c r="H173" s="43">
        <v>0</v>
      </c>
      <c r="I173" s="43">
        <v>0</v>
      </c>
      <c r="J173" s="45">
        <f t="shared" si="73"/>
        <v>0</v>
      </c>
      <c r="K173" s="43">
        <v>664480</v>
      </c>
      <c r="L173" s="43">
        <v>667565</v>
      </c>
      <c r="M173" s="45">
        <f t="shared" si="74"/>
        <v>1332045</v>
      </c>
      <c r="N173" s="45">
        <f t="shared" si="75"/>
        <v>1332045</v>
      </c>
      <c r="O173" s="43">
        <v>20595</v>
      </c>
      <c r="P173" s="43">
        <v>0</v>
      </c>
      <c r="Q173" s="47">
        <f t="shared" si="76"/>
        <v>20595</v>
      </c>
    </row>
    <row r="174" spans="2:17" ht="19.5" customHeight="1" x14ac:dyDescent="0.2">
      <c r="C174" s="42" t="s">
        <v>19</v>
      </c>
      <c r="D174" s="43">
        <v>0</v>
      </c>
      <c r="E174" s="43">
        <v>5612</v>
      </c>
      <c r="F174" s="44">
        <f t="shared" si="72"/>
        <v>5612</v>
      </c>
      <c r="G174" s="43">
        <v>0</v>
      </c>
      <c r="H174" s="43">
        <v>0</v>
      </c>
      <c r="I174" s="43">
        <v>0</v>
      </c>
      <c r="J174" s="45">
        <f t="shared" si="73"/>
        <v>0</v>
      </c>
      <c r="K174" s="43">
        <v>656534</v>
      </c>
      <c r="L174" s="43">
        <v>642441</v>
      </c>
      <c r="M174" s="45">
        <f t="shared" si="74"/>
        <v>1298975</v>
      </c>
      <c r="N174" s="45">
        <f t="shared" si="75"/>
        <v>1298975</v>
      </c>
      <c r="O174" s="43">
        <v>19837</v>
      </c>
      <c r="P174" s="43">
        <v>0</v>
      </c>
      <c r="Q174" s="47">
        <f t="shared" si="76"/>
        <v>19837</v>
      </c>
    </row>
    <row r="175" spans="2:17" ht="19.5" customHeight="1" x14ac:dyDescent="0.2">
      <c r="C175" s="42" t="s">
        <v>20</v>
      </c>
      <c r="D175" s="49">
        <v>1</v>
      </c>
      <c r="E175" s="43">
        <v>5912</v>
      </c>
      <c r="F175" s="44">
        <f t="shared" si="72"/>
        <v>5913</v>
      </c>
      <c r="G175" s="43">
        <v>0</v>
      </c>
      <c r="H175" s="43">
        <v>0</v>
      </c>
      <c r="I175" s="43">
        <v>0</v>
      </c>
      <c r="J175" s="45">
        <f t="shared" si="73"/>
        <v>0</v>
      </c>
      <c r="K175" s="43">
        <v>693739</v>
      </c>
      <c r="L175" s="43">
        <v>676782</v>
      </c>
      <c r="M175" s="45">
        <f t="shared" si="74"/>
        <v>1370521</v>
      </c>
      <c r="N175" s="45">
        <f t="shared" si="75"/>
        <v>1370521</v>
      </c>
      <c r="O175" s="43">
        <v>20164</v>
      </c>
      <c r="P175" s="43">
        <v>0</v>
      </c>
      <c r="Q175" s="47">
        <f t="shared" si="76"/>
        <v>20164</v>
      </c>
    </row>
    <row r="176" spans="2:17" ht="19.5" customHeight="1" x14ac:dyDescent="0.2">
      <c r="C176" s="42" t="s">
        <v>21</v>
      </c>
      <c r="D176" s="43">
        <v>0</v>
      </c>
      <c r="E176" s="43">
        <v>6276</v>
      </c>
      <c r="F176" s="44">
        <f t="shared" si="72"/>
        <v>6276</v>
      </c>
      <c r="G176" s="43">
        <v>0</v>
      </c>
      <c r="H176" s="43">
        <v>0</v>
      </c>
      <c r="I176" s="43">
        <v>0</v>
      </c>
      <c r="J176" s="45">
        <f t="shared" si="73"/>
        <v>0</v>
      </c>
      <c r="K176" s="43">
        <v>791009</v>
      </c>
      <c r="L176" s="43">
        <v>790070</v>
      </c>
      <c r="M176" s="45">
        <f t="shared" si="74"/>
        <v>1581079</v>
      </c>
      <c r="N176" s="45">
        <f t="shared" si="75"/>
        <v>1581079</v>
      </c>
      <c r="O176" s="43">
        <v>21743</v>
      </c>
      <c r="P176" s="43">
        <v>0</v>
      </c>
      <c r="Q176" s="47">
        <f t="shared" si="76"/>
        <v>21743</v>
      </c>
    </row>
    <row r="177" spans="2:17" ht="19.5" customHeight="1" x14ac:dyDescent="0.2">
      <c r="C177" s="42" t="s">
        <v>22</v>
      </c>
      <c r="D177" s="43">
        <v>0</v>
      </c>
      <c r="E177" s="43">
        <v>5600</v>
      </c>
      <c r="F177" s="44">
        <f t="shared" si="72"/>
        <v>5600</v>
      </c>
      <c r="G177" s="43">
        <v>0</v>
      </c>
      <c r="H177" s="43">
        <v>0</v>
      </c>
      <c r="I177" s="43">
        <v>0</v>
      </c>
      <c r="J177" s="45">
        <f t="shared" si="73"/>
        <v>0</v>
      </c>
      <c r="K177" s="43">
        <v>704356</v>
      </c>
      <c r="L177" s="43">
        <v>703993</v>
      </c>
      <c r="M177" s="45">
        <f t="shared" si="74"/>
        <v>1408349</v>
      </c>
      <c r="N177" s="45">
        <f t="shared" si="75"/>
        <v>1408349</v>
      </c>
      <c r="O177" s="43">
        <v>19136</v>
      </c>
      <c r="P177" s="43">
        <v>0</v>
      </c>
      <c r="Q177" s="47">
        <f t="shared" si="76"/>
        <v>19136</v>
      </c>
    </row>
    <row r="178" spans="2:17" ht="19.5" customHeight="1" x14ac:dyDescent="0.2">
      <c r="C178" s="42" t="s">
        <v>23</v>
      </c>
      <c r="D178" s="43">
        <v>0</v>
      </c>
      <c r="E178" s="43">
        <v>5817</v>
      </c>
      <c r="F178" s="44">
        <f t="shared" si="72"/>
        <v>5817</v>
      </c>
      <c r="G178" s="43">
        <v>0</v>
      </c>
      <c r="H178" s="43">
        <v>0</v>
      </c>
      <c r="I178" s="43">
        <v>0</v>
      </c>
      <c r="J178" s="45">
        <f t="shared" si="73"/>
        <v>0</v>
      </c>
      <c r="K178" s="43">
        <v>739347</v>
      </c>
      <c r="L178" s="43">
        <v>726413</v>
      </c>
      <c r="M178" s="45">
        <f t="shared" si="74"/>
        <v>1465760</v>
      </c>
      <c r="N178" s="45">
        <f t="shared" si="75"/>
        <v>1465760</v>
      </c>
      <c r="O178" s="43">
        <v>19645</v>
      </c>
      <c r="P178" s="43">
        <v>0</v>
      </c>
      <c r="Q178" s="47">
        <f t="shared" si="76"/>
        <v>19645</v>
      </c>
    </row>
    <row r="179" spans="2:17" ht="19.5" customHeight="1" x14ac:dyDescent="0.2">
      <c r="C179" s="42" t="s">
        <v>24</v>
      </c>
      <c r="D179" s="43">
        <v>0</v>
      </c>
      <c r="E179" s="43">
        <v>5649</v>
      </c>
      <c r="F179" s="44">
        <f t="shared" si="72"/>
        <v>5649</v>
      </c>
      <c r="G179" s="43">
        <v>0</v>
      </c>
      <c r="H179" s="43">
        <v>0</v>
      </c>
      <c r="I179" s="43">
        <v>0</v>
      </c>
      <c r="J179" s="45">
        <f t="shared" si="73"/>
        <v>0</v>
      </c>
      <c r="K179" s="43">
        <v>691322</v>
      </c>
      <c r="L179" s="43">
        <v>683044</v>
      </c>
      <c r="M179" s="45">
        <f t="shared" si="74"/>
        <v>1374366</v>
      </c>
      <c r="N179" s="45">
        <f t="shared" si="75"/>
        <v>1374366</v>
      </c>
      <c r="O179" s="43">
        <v>18807</v>
      </c>
      <c r="P179" s="43">
        <v>0</v>
      </c>
      <c r="Q179" s="47">
        <f t="shared" si="76"/>
        <v>18807</v>
      </c>
    </row>
    <row r="180" spans="2:17" ht="19.5" customHeight="1" x14ac:dyDescent="0.2">
      <c r="C180" s="42" t="s">
        <v>25</v>
      </c>
      <c r="D180" s="43">
        <v>0</v>
      </c>
      <c r="E180" s="43">
        <v>5878</v>
      </c>
      <c r="F180" s="44">
        <f t="shared" si="72"/>
        <v>5878</v>
      </c>
      <c r="G180" s="43">
        <v>0</v>
      </c>
      <c r="H180" s="43">
        <v>0</v>
      </c>
      <c r="I180" s="43">
        <v>0</v>
      </c>
      <c r="J180" s="45">
        <f t="shared" si="73"/>
        <v>0</v>
      </c>
      <c r="K180" s="43">
        <v>667042</v>
      </c>
      <c r="L180" s="43">
        <v>654208</v>
      </c>
      <c r="M180" s="45">
        <f t="shared" si="74"/>
        <v>1321250</v>
      </c>
      <c r="N180" s="45">
        <f t="shared" si="75"/>
        <v>1321250</v>
      </c>
      <c r="O180" s="43">
        <v>21415</v>
      </c>
      <c r="P180" s="43">
        <v>0</v>
      </c>
      <c r="Q180" s="47">
        <f t="shared" si="76"/>
        <v>21415</v>
      </c>
    </row>
    <row r="181" spans="2:17" ht="19.5" customHeight="1" x14ac:dyDescent="0.2">
      <c r="C181" s="50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0"/>
      <c r="Q181" s="51"/>
    </row>
    <row r="182" spans="2:17" ht="19.5" customHeight="1" x14ac:dyDescent="0.2">
      <c r="B182" s="1" t="s">
        <v>170</v>
      </c>
      <c r="C182" s="50" t="s">
        <v>26</v>
      </c>
      <c r="D182" s="44">
        <f>SUM(D169:D180)</f>
        <v>1</v>
      </c>
      <c r="E182" s="44">
        <f>SUM(E169:E180)</f>
        <v>69176</v>
      </c>
      <c r="F182" s="44">
        <f t="shared" ref="F182:Q182" si="77">SUM(F169:F180)</f>
        <v>69177</v>
      </c>
      <c r="G182" s="44">
        <f t="shared" si="77"/>
        <v>0</v>
      </c>
      <c r="H182" s="44">
        <f t="shared" si="77"/>
        <v>0</v>
      </c>
      <c r="I182" s="44">
        <f t="shared" si="77"/>
        <v>0</v>
      </c>
      <c r="J182" s="44">
        <f t="shared" si="77"/>
        <v>0</v>
      </c>
      <c r="K182" s="44">
        <f>SUM(K169:K180)</f>
        <v>8137137</v>
      </c>
      <c r="L182" s="44">
        <f t="shared" si="77"/>
        <v>8037911</v>
      </c>
      <c r="M182" s="44">
        <f>SUM(M169:M180)</f>
        <v>16175048</v>
      </c>
      <c r="N182" s="44">
        <f t="shared" si="77"/>
        <v>16175048</v>
      </c>
      <c r="O182" s="44">
        <f t="shared" si="77"/>
        <v>243451</v>
      </c>
      <c r="P182" s="44">
        <f t="shared" si="77"/>
        <v>0</v>
      </c>
      <c r="Q182" s="44">
        <f t="shared" si="77"/>
        <v>243451</v>
      </c>
    </row>
    <row r="183" spans="2:17" ht="7" customHeight="1" x14ac:dyDescent="0.2">
      <c r="C183" s="50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51"/>
    </row>
    <row r="184" spans="2:17" ht="19.5" customHeight="1" x14ac:dyDescent="0.2">
      <c r="C184" s="52" t="s">
        <v>14</v>
      </c>
      <c r="D184" s="53">
        <v>0</v>
      </c>
      <c r="E184" s="53">
        <v>5772</v>
      </c>
      <c r="F184" s="54">
        <f t="shared" ref="F184:F186" si="78">SUM(D184:E184)</f>
        <v>5772</v>
      </c>
      <c r="G184" s="53">
        <v>0</v>
      </c>
      <c r="H184" s="53">
        <v>0</v>
      </c>
      <c r="I184" s="53">
        <v>0</v>
      </c>
      <c r="J184" s="55">
        <f t="shared" ref="J184:J186" si="79">SUM(G184:I184)</f>
        <v>0</v>
      </c>
      <c r="K184" s="82">
        <v>629033</v>
      </c>
      <c r="L184" s="82">
        <v>620090</v>
      </c>
      <c r="M184" s="16">
        <f>SUM(K184:L184)</f>
        <v>1249123</v>
      </c>
      <c r="N184" s="57">
        <f>J184+M184</f>
        <v>1249123</v>
      </c>
      <c r="O184" s="56">
        <v>21162</v>
      </c>
      <c r="P184" s="56">
        <v>0</v>
      </c>
      <c r="Q184" s="58">
        <f>SUM(O184:P184)</f>
        <v>21162</v>
      </c>
    </row>
    <row r="185" spans="2:17" ht="19.5" customHeight="1" x14ac:dyDescent="0.2">
      <c r="C185" s="42" t="s">
        <v>15</v>
      </c>
      <c r="D185" s="43">
        <v>0</v>
      </c>
      <c r="E185" s="43">
        <v>5178</v>
      </c>
      <c r="F185" s="44">
        <f t="shared" si="78"/>
        <v>5178</v>
      </c>
      <c r="G185" s="43">
        <v>0</v>
      </c>
      <c r="H185" s="43">
        <v>0</v>
      </c>
      <c r="I185" s="43">
        <v>0</v>
      </c>
      <c r="J185" s="45">
        <f t="shared" si="79"/>
        <v>0</v>
      </c>
      <c r="K185" s="85">
        <v>618005</v>
      </c>
      <c r="L185" s="85">
        <v>606346</v>
      </c>
      <c r="M185" s="88">
        <f>SUM(K185:L185)</f>
        <v>1224351</v>
      </c>
      <c r="N185" s="45">
        <f>J185+M185</f>
        <v>1224351</v>
      </c>
      <c r="O185" s="46">
        <v>19044</v>
      </c>
      <c r="P185" s="48">
        <v>0</v>
      </c>
      <c r="Q185" s="47">
        <f>SUM(O185:P185)</f>
        <v>19044</v>
      </c>
    </row>
    <row r="186" spans="2:17" ht="19.5" customHeight="1" x14ac:dyDescent="0.2">
      <c r="C186" s="42" t="s">
        <v>16</v>
      </c>
      <c r="D186" s="43">
        <v>0</v>
      </c>
      <c r="E186" s="43">
        <v>5819</v>
      </c>
      <c r="F186" s="44">
        <f t="shared" si="78"/>
        <v>5819</v>
      </c>
      <c r="G186" s="43">
        <v>0</v>
      </c>
      <c r="H186" s="43">
        <v>0</v>
      </c>
      <c r="I186" s="43">
        <v>0</v>
      </c>
      <c r="J186" s="45">
        <f t="shared" si="79"/>
        <v>0</v>
      </c>
      <c r="K186" s="85">
        <v>723294</v>
      </c>
      <c r="L186" s="85">
        <v>722083</v>
      </c>
      <c r="M186" s="88">
        <f>SUM(K186:L186)</f>
        <v>1445377</v>
      </c>
      <c r="N186" s="45">
        <f>J186+M186</f>
        <v>1445377</v>
      </c>
      <c r="O186" s="46">
        <v>19078</v>
      </c>
      <c r="P186" s="48">
        <v>0</v>
      </c>
      <c r="Q186" s="47">
        <f>SUM(O186:P186)</f>
        <v>19078</v>
      </c>
    </row>
    <row r="187" spans="2:17" ht="19.5" customHeight="1" x14ac:dyDescent="0.2">
      <c r="C187" s="50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51"/>
    </row>
    <row r="188" spans="2:17" ht="19.5" customHeight="1" x14ac:dyDescent="0.2">
      <c r="B188" s="1" t="s">
        <v>171</v>
      </c>
      <c r="C188" s="50" t="s">
        <v>27</v>
      </c>
      <c r="D188" s="44">
        <f>SUM(D172:D180,D184:D186)</f>
        <v>1</v>
      </c>
      <c r="E188" s="44">
        <f>SUM(E172:E180,E184:E186)</f>
        <v>69028</v>
      </c>
      <c r="F188" s="44">
        <f t="shared" ref="F188:Q188" si="80">SUM(F172:F180,F184:F186)</f>
        <v>69029</v>
      </c>
      <c r="G188" s="44">
        <f t="shared" si="80"/>
        <v>0</v>
      </c>
      <c r="H188" s="44">
        <f t="shared" si="80"/>
        <v>0</v>
      </c>
      <c r="I188" s="44">
        <f t="shared" si="80"/>
        <v>0</v>
      </c>
      <c r="J188" s="44">
        <f t="shared" si="80"/>
        <v>0</v>
      </c>
      <c r="K188" s="44">
        <f>SUM(K172:K180,K184:K186)</f>
        <v>8194629</v>
      </c>
      <c r="L188" s="44">
        <f t="shared" si="80"/>
        <v>8092106</v>
      </c>
      <c r="M188" s="44">
        <f>SUM(M172:M180,M184:M186)</f>
        <v>16286735</v>
      </c>
      <c r="N188" s="44">
        <f t="shared" si="80"/>
        <v>16286735</v>
      </c>
      <c r="O188" s="44">
        <f>SUM(O172:O180,O184:O186)</f>
        <v>240811</v>
      </c>
      <c r="P188" s="44">
        <f t="shared" si="80"/>
        <v>0</v>
      </c>
      <c r="Q188" s="44">
        <f t="shared" si="80"/>
        <v>240811</v>
      </c>
    </row>
    <row r="189" spans="2:17" ht="7" customHeight="1" thickBot="1" x14ac:dyDescent="0.25">
      <c r="C189" s="59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1"/>
      <c r="Q189" s="62"/>
    </row>
    <row r="190" spans="2:17" ht="19.5" customHeight="1" x14ac:dyDescent="0.2"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4"/>
      <c r="Q190" s="64"/>
    </row>
    <row r="191" spans="2:17" ht="19.5" customHeight="1" thickBot="1" x14ac:dyDescent="0.25"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4"/>
      <c r="Q191" s="64"/>
    </row>
    <row r="192" spans="2:17" ht="19.5" customHeight="1" x14ac:dyDescent="0.2">
      <c r="C192" s="25" t="s">
        <v>1</v>
      </c>
      <c r="D192" s="26"/>
      <c r="E192" s="27"/>
      <c r="F192" s="27"/>
      <c r="G192" s="27" t="s">
        <v>598</v>
      </c>
      <c r="H192" s="27"/>
      <c r="I192" s="27"/>
      <c r="J192" s="27"/>
      <c r="K192" s="26"/>
      <c r="L192" s="27"/>
      <c r="M192" s="27"/>
      <c r="N192" s="27" t="s">
        <v>31</v>
      </c>
      <c r="O192" s="27"/>
      <c r="P192" s="65"/>
      <c r="Q192" s="66"/>
    </row>
    <row r="193" spans="3:17" ht="19.5" customHeight="1" x14ac:dyDescent="0.2">
      <c r="C193" s="67"/>
      <c r="D193" s="29"/>
      <c r="E193" s="31" t="s">
        <v>6</v>
      </c>
      <c r="F193" s="31"/>
      <c r="G193" s="29"/>
      <c r="H193" s="31" t="s">
        <v>7</v>
      </c>
      <c r="I193" s="31"/>
      <c r="J193" s="29" t="s">
        <v>28</v>
      </c>
      <c r="K193" s="29"/>
      <c r="L193" s="31" t="s">
        <v>6</v>
      </c>
      <c r="M193" s="31"/>
      <c r="N193" s="29"/>
      <c r="O193" s="31" t="s">
        <v>7</v>
      </c>
      <c r="P193" s="68"/>
      <c r="Q193" s="69" t="s">
        <v>8</v>
      </c>
    </row>
    <row r="194" spans="3:17" ht="19.5" customHeight="1" x14ac:dyDescent="0.2">
      <c r="C194" s="70" t="s">
        <v>9</v>
      </c>
      <c r="D194" s="29" t="s">
        <v>29</v>
      </c>
      <c r="E194" s="29" t="s">
        <v>30</v>
      </c>
      <c r="F194" s="29" t="s">
        <v>13</v>
      </c>
      <c r="G194" s="29" t="s">
        <v>29</v>
      </c>
      <c r="H194" s="29" t="s">
        <v>30</v>
      </c>
      <c r="I194" s="29" t="s">
        <v>13</v>
      </c>
      <c r="J194" s="32"/>
      <c r="K194" s="29" t="s">
        <v>29</v>
      </c>
      <c r="L194" s="29" t="s">
        <v>30</v>
      </c>
      <c r="M194" s="29" t="s">
        <v>13</v>
      </c>
      <c r="N194" s="29" t="s">
        <v>29</v>
      </c>
      <c r="O194" s="29" t="s">
        <v>30</v>
      </c>
      <c r="P194" s="71" t="s">
        <v>13</v>
      </c>
      <c r="Q194" s="72"/>
    </row>
    <row r="195" spans="3:17" ht="7" customHeight="1" x14ac:dyDescent="0.2">
      <c r="C195" s="73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71"/>
      <c r="Q195" s="69"/>
    </row>
    <row r="196" spans="3:17" ht="19.5" customHeight="1" x14ac:dyDescent="0.2">
      <c r="C196" s="42" t="s">
        <v>14</v>
      </c>
      <c r="D196" s="43">
        <v>0</v>
      </c>
      <c r="E196" s="43">
        <v>0</v>
      </c>
      <c r="F196" s="44">
        <f>SUM(D196:E196)</f>
        <v>0</v>
      </c>
      <c r="G196" s="43">
        <v>3709</v>
      </c>
      <c r="H196" s="43">
        <v>3392</v>
      </c>
      <c r="I196" s="44">
        <f t="shared" ref="I196:I207" si="81">SUM(G196:H196)</f>
        <v>7101</v>
      </c>
      <c r="J196" s="44">
        <f>F196+I196</f>
        <v>7101</v>
      </c>
      <c r="K196" s="43">
        <v>0</v>
      </c>
      <c r="L196" s="43">
        <v>0</v>
      </c>
      <c r="M196" s="44">
        <f>SUM(K196:L196)</f>
        <v>0</v>
      </c>
      <c r="N196" s="43">
        <v>437889</v>
      </c>
      <c r="O196" s="43">
        <v>290039</v>
      </c>
      <c r="P196" s="44">
        <f>SUM(N196:O196)</f>
        <v>727928</v>
      </c>
      <c r="Q196" s="47">
        <f>M196+P196</f>
        <v>727928</v>
      </c>
    </row>
    <row r="197" spans="3:17" ht="19.5" customHeight="1" x14ac:dyDescent="0.2">
      <c r="C197" s="42" t="s">
        <v>15</v>
      </c>
      <c r="D197" s="43">
        <v>0</v>
      </c>
      <c r="E197" s="43">
        <v>0</v>
      </c>
      <c r="F197" s="44">
        <f t="shared" ref="F197:F207" si="82">SUM(D197:E197)</f>
        <v>0</v>
      </c>
      <c r="G197" s="43">
        <v>3853</v>
      </c>
      <c r="H197" s="43">
        <v>3552</v>
      </c>
      <c r="I197" s="44">
        <f t="shared" si="81"/>
        <v>7405</v>
      </c>
      <c r="J197" s="44">
        <f>F197+I197</f>
        <v>7405</v>
      </c>
      <c r="K197" s="43">
        <v>0</v>
      </c>
      <c r="L197" s="43">
        <v>0</v>
      </c>
      <c r="M197" s="44">
        <f t="shared" ref="M197:M207" si="83">SUM(K197:L197)</f>
        <v>0</v>
      </c>
      <c r="N197" s="43">
        <v>440981</v>
      </c>
      <c r="O197" s="40">
        <v>293552</v>
      </c>
      <c r="P197" s="44">
        <f t="shared" ref="P197:P207" si="84">SUM(N197:O197)</f>
        <v>734533</v>
      </c>
      <c r="Q197" s="47">
        <f t="shared" ref="Q197:Q207" si="85">M197+P197</f>
        <v>734533</v>
      </c>
    </row>
    <row r="198" spans="3:17" ht="19.5" customHeight="1" x14ac:dyDescent="0.2">
      <c r="C198" s="42" t="s">
        <v>16</v>
      </c>
      <c r="D198" s="43">
        <v>0</v>
      </c>
      <c r="E198" s="43">
        <v>0</v>
      </c>
      <c r="F198" s="44">
        <f t="shared" si="82"/>
        <v>0</v>
      </c>
      <c r="G198" s="43">
        <v>4064</v>
      </c>
      <c r="H198" s="43">
        <v>3990</v>
      </c>
      <c r="I198" s="44">
        <f t="shared" si="81"/>
        <v>8054</v>
      </c>
      <c r="J198" s="44">
        <f>F198+I198</f>
        <v>8054</v>
      </c>
      <c r="K198" s="43">
        <v>0</v>
      </c>
      <c r="L198" s="43">
        <v>0</v>
      </c>
      <c r="M198" s="44">
        <f t="shared" si="83"/>
        <v>0</v>
      </c>
      <c r="N198" s="43">
        <v>476581</v>
      </c>
      <c r="O198" s="43">
        <v>314961</v>
      </c>
      <c r="P198" s="44">
        <f t="shared" si="84"/>
        <v>791542</v>
      </c>
      <c r="Q198" s="47">
        <f t="shared" si="85"/>
        <v>791542</v>
      </c>
    </row>
    <row r="199" spans="3:17" ht="19.5" customHeight="1" x14ac:dyDescent="0.2">
      <c r="C199" s="42" t="s">
        <v>17</v>
      </c>
      <c r="D199" s="43">
        <v>0</v>
      </c>
      <c r="E199" s="43">
        <v>0</v>
      </c>
      <c r="F199" s="44">
        <f t="shared" si="82"/>
        <v>0</v>
      </c>
      <c r="G199" s="43">
        <v>3598</v>
      </c>
      <c r="H199" s="43">
        <v>3702</v>
      </c>
      <c r="I199" s="44">
        <f t="shared" si="81"/>
        <v>7300</v>
      </c>
      <c r="J199" s="44">
        <f t="shared" ref="J199:J207" si="86">F199+I199</f>
        <v>7300</v>
      </c>
      <c r="K199" s="43">
        <v>0</v>
      </c>
      <c r="L199" s="43">
        <v>0</v>
      </c>
      <c r="M199" s="44">
        <f t="shared" si="83"/>
        <v>0</v>
      </c>
      <c r="N199" s="43">
        <v>439037</v>
      </c>
      <c r="O199" s="43">
        <v>294786</v>
      </c>
      <c r="P199" s="44">
        <f t="shared" si="84"/>
        <v>733823</v>
      </c>
      <c r="Q199" s="47">
        <f t="shared" si="85"/>
        <v>733823</v>
      </c>
    </row>
    <row r="200" spans="3:17" ht="19.5" customHeight="1" x14ac:dyDescent="0.2">
      <c r="C200" s="42" t="s">
        <v>18</v>
      </c>
      <c r="D200" s="43">
        <v>0</v>
      </c>
      <c r="E200" s="43">
        <v>0</v>
      </c>
      <c r="F200" s="44">
        <f t="shared" si="82"/>
        <v>0</v>
      </c>
      <c r="G200" s="43">
        <v>3329</v>
      </c>
      <c r="H200" s="43">
        <v>3656</v>
      </c>
      <c r="I200" s="44">
        <f t="shared" si="81"/>
        <v>6985</v>
      </c>
      <c r="J200" s="44">
        <f t="shared" si="86"/>
        <v>6985</v>
      </c>
      <c r="K200" s="43">
        <v>0</v>
      </c>
      <c r="L200" s="43">
        <v>0</v>
      </c>
      <c r="M200" s="44">
        <f t="shared" si="83"/>
        <v>0</v>
      </c>
      <c r="N200" s="43">
        <v>429424</v>
      </c>
      <c r="O200" s="43">
        <v>292405</v>
      </c>
      <c r="P200" s="44">
        <f t="shared" si="84"/>
        <v>721829</v>
      </c>
      <c r="Q200" s="47">
        <f t="shared" si="85"/>
        <v>721829</v>
      </c>
    </row>
    <row r="201" spans="3:17" ht="19.5" customHeight="1" x14ac:dyDescent="0.2">
      <c r="C201" s="42" t="s">
        <v>19</v>
      </c>
      <c r="D201" s="43">
        <v>0</v>
      </c>
      <c r="E201" s="43">
        <v>0</v>
      </c>
      <c r="F201" s="44">
        <f t="shared" si="82"/>
        <v>0</v>
      </c>
      <c r="G201" s="43">
        <v>3453</v>
      </c>
      <c r="H201" s="43">
        <v>3550</v>
      </c>
      <c r="I201" s="44">
        <f t="shared" si="81"/>
        <v>7003</v>
      </c>
      <c r="J201" s="44">
        <f t="shared" si="86"/>
        <v>7003</v>
      </c>
      <c r="K201" s="43">
        <v>0</v>
      </c>
      <c r="L201" s="43">
        <v>0</v>
      </c>
      <c r="M201" s="44">
        <f t="shared" si="83"/>
        <v>0</v>
      </c>
      <c r="N201" s="43">
        <v>410683</v>
      </c>
      <c r="O201" s="43">
        <v>269954</v>
      </c>
      <c r="P201" s="44">
        <f t="shared" si="84"/>
        <v>680637</v>
      </c>
      <c r="Q201" s="47">
        <f t="shared" si="85"/>
        <v>680637</v>
      </c>
    </row>
    <row r="202" spans="3:17" ht="19.5" customHeight="1" x14ac:dyDescent="0.2">
      <c r="C202" s="42" t="s">
        <v>20</v>
      </c>
      <c r="D202" s="43">
        <v>0</v>
      </c>
      <c r="E202" s="43">
        <v>0</v>
      </c>
      <c r="F202" s="44">
        <f t="shared" si="82"/>
        <v>0</v>
      </c>
      <c r="G202" s="43">
        <v>3743</v>
      </c>
      <c r="H202" s="43">
        <v>4427</v>
      </c>
      <c r="I202" s="44">
        <f t="shared" si="81"/>
        <v>8170</v>
      </c>
      <c r="J202" s="44">
        <f t="shared" si="86"/>
        <v>8170</v>
      </c>
      <c r="K202" s="43">
        <v>0</v>
      </c>
      <c r="L202" s="43">
        <v>0</v>
      </c>
      <c r="M202" s="44">
        <f t="shared" si="83"/>
        <v>0</v>
      </c>
      <c r="N202" s="43">
        <v>411679</v>
      </c>
      <c r="O202" s="43">
        <v>282026</v>
      </c>
      <c r="P202" s="44">
        <f t="shared" si="84"/>
        <v>693705</v>
      </c>
      <c r="Q202" s="47">
        <f t="shared" si="85"/>
        <v>693705</v>
      </c>
    </row>
    <row r="203" spans="3:17" ht="19.5" customHeight="1" x14ac:dyDescent="0.2">
      <c r="C203" s="42" t="s">
        <v>21</v>
      </c>
      <c r="D203" s="43">
        <v>0</v>
      </c>
      <c r="E203" s="43">
        <v>0</v>
      </c>
      <c r="F203" s="44">
        <f t="shared" si="82"/>
        <v>0</v>
      </c>
      <c r="G203" s="43">
        <v>3631</v>
      </c>
      <c r="H203" s="43">
        <v>4099</v>
      </c>
      <c r="I203" s="44">
        <f t="shared" si="81"/>
        <v>7730</v>
      </c>
      <c r="J203" s="44">
        <f t="shared" si="86"/>
        <v>7730</v>
      </c>
      <c r="K203" s="43">
        <v>0</v>
      </c>
      <c r="L203" s="43">
        <v>0</v>
      </c>
      <c r="M203" s="44">
        <f t="shared" si="83"/>
        <v>0</v>
      </c>
      <c r="N203" s="43">
        <v>396369</v>
      </c>
      <c r="O203" s="43">
        <v>266977</v>
      </c>
      <c r="P203" s="44">
        <f t="shared" si="84"/>
        <v>663346</v>
      </c>
      <c r="Q203" s="47">
        <f t="shared" si="85"/>
        <v>663346</v>
      </c>
    </row>
    <row r="204" spans="3:17" ht="19.5" customHeight="1" x14ac:dyDescent="0.2">
      <c r="C204" s="42" t="s">
        <v>22</v>
      </c>
      <c r="D204" s="43">
        <v>0</v>
      </c>
      <c r="E204" s="43">
        <v>0</v>
      </c>
      <c r="F204" s="44">
        <f t="shared" si="82"/>
        <v>0</v>
      </c>
      <c r="G204" s="43">
        <v>3535</v>
      </c>
      <c r="H204" s="43">
        <v>3939</v>
      </c>
      <c r="I204" s="44">
        <f t="shared" si="81"/>
        <v>7474</v>
      </c>
      <c r="J204" s="44">
        <f t="shared" si="86"/>
        <v>7474</v>
      </c>
      <c r="K204" s="43">
        <v>0</v>
      </c>
      <c r="L204" s="43">
        <v>0</v>
      </c>
      <c r="M204" s="44">
        <f t="shared" si="83"/>
        <v>0</v>
      </c>
      <c r="N204" s="43">
        <v>356328</v>
      </c>
      <c r="O204" s="43">
        <v>258169</v>
      </c>
      <c r="P204" s="44">
        <f t="shared" si="84"/>
        <v>614497</v>
      </c>
      <c r="Q204" s="47">
        <f t="shared" si="85"/>
        <v>614497</v>
      </c>
    </row>
    <row r="205" spans="3:17" ht="19.5" customHeight="1" x14ac:dyDescent="0.2">
      <c r="C205" s="42" t="s">
        <v>23</v>
      </c>
      <c r="D205" s="43">
        <v>0</v>
      </c>
      <c r="E205" s="43">
        <v>0</v>
      </c>
      <c r="F205" s="44">
        <f t="shared" si="82"/>
        <v>0</v>
      </c>
      <c r="G205" s="43">
        <v>4045</v>
      </c>
      <c r="H205" s="43">
        <v>4132</v>
      </c>
      <c r="I205" s="44">
        <f t="shared" si="81"/>
        <v>8177</v>
      </c>
      <c r="J205" s="44">
        <f t="shared" si="86"/>
        <v>8177</v>
      </c>
      <c r="K205" s="43">
        <v>0</v>
      </c>
      <c r="L205" s="43">
        <v>0</v>
      </c>
      <c r="M205" s="44">
        <f t="shared" si="83"/>
        <v>0</v>
      </c>
      <c r="N205" s="43">
        <v>399618</v>
      </c>
      <c r="O205" s="43">
        <v>295698</v>
      </c>
      <c r="P205" s="44">
        <f t="shared" si="84"/>
        <v>695316</v>
      </c>
      <c r="Q205" s="47">
        <f t="shared" si="85"/>
        <v>695316</v>
      </c>
    </row>
    <row r="206" spans="3:17" ht="19.5" customHeight="1" x14ac:dyDescent="0.2">
      <c r="C206" s="42" t="s">
        <v>24</v>
      </c>
      <c r="D206" s="43">
        <v>0</v>
      </c>
      <c r="E206" s="43">
        <v>0</v>
      </c>
      <c r="F206" s="44">
        <f t="shared" si="82"/>
        <v>0</v>
      </c>
      <c r="G206" s="43">
        <v>4057</v>
      </c>
      <c r="H206" s="43">
        <v>3910</v>
      </c>
      <c r="I206" s="44">
        <f t="shared" si="81"/>
        <v>7967</v>
      </c>
      <c r="J206" s="44">
        <f t="shared" si="86"/>
        <v>7967</v>
      </c>
      <c r="K206" s="43">
        <v>0</v>
      </c>
      <c r="L206" s="43">
        <v>0</v>
      </c>
      <c r="M206" s="44">
        <f t="shared" si="83"/>
        <v>0</v>
      </c>
      <c r="N206" s="43">
        <v>408139</v>
      </c>
      <c r="O206" s="43">
        <v>280796</v>
      </c>
      <c r="P206" s="44">
        <f t="shared" si="84"/>
        <v>688935</v>
      </c>
      <c r="Q206" s="47">
        <f t="shared" si="85"/>
        <v>688935</v>
      </c>
    </row>
    <row r="207" spans="3:17" ht="19.5" customHeight="1" x14ac:dyDescent="0.2">
      <c r="C207" s="42" t="s">
        <v>25</v>
      </c>
      <c r="D207" s="43">
        <v>0</v>
      </c>
      <c r="E207" s="43">
        <v>0</v>
      </c>
      <c r="F207" s="44">
        <f t="shared" si="82"/>
        <v>0</v>
      </c>
      <c r="G207" s="43">
        <v>4793</v>
      </c>
      <c r="H207" s="43">
        <v>4425</v>
      </c>
      <c r="I207" s="44">
        <f t="shared" si="81"/>
        <v>9218</v>
      </c>
      <c r="J207" s="44">
        <f t="shared" si="86"/>
        <v>9218</v>
      </c>
      <c r="K207" s="43">
        <v>0</v>
      </c>
      <c r="L207" s="43">
        <v>0</v>
      </c>
      <c r="M207" s="44">
        <f t="shared" si="83"/>
        <v>0</v>
      </c>
      <c r="N207" s="43">
        <v>258767</v>
      </c>
      <c r="O207" s="43">
        <v>300266</v>
      </c>
      <c r="P207" s="44">
        <f t="shared" si="84"/>
        <v>559033</v>
      </c>
      <c r="Q207" s="47">
        <f t="shared" si="85"/>
        <v>559033</v>
      </c>
    </row>
    <row r="208" spans="3:17" ht="19.5" customHeight="1" x14ac:dyDescent="0.2">
      <c r="C208" s="50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51"/>
    </row>
    <row r="209" spans="2:17" ht="19.5" customHeight="1" x14ac:dyDescent="0.2">
      <c r="B209" s="1" t="s">
        <v>172</v>
      </c>
      <c r="C209" s="50" t="s">
        <v>26</v>
      </c>
      <c r="D209" s="44">
        <f>SUM(D196:D208)</f>
        <v>0</v>
      </c>
      <c r="E209" s="44">
        <f t="shared" ref="E209:Q209" si="87">SUM(E196:E208)</f>
        <v>0</v>
      </c>
      <c r="F209" s="44">
        <f t="shared" si="87"/>
        <v>0</v>
      </c>
      <c r="G209" s="44">
        <f t="shared" si="87"/>
        <v>45810</v>
      </c>
      <c r="H209" s="44">
        <f t="shared" si="87"/>
        <v>46774</v>
      </c>
      <c r="I209" s="44">
        <f t="shared" si="87"/>
        <v>92584</v>
      </c>
      <c r="J209" s="44">
        <f t="shared" si="87"/>
        <v>92584</v>
      </c>
      <c r="K209" s="44">
        <f t="shared" si="87"/>
        <v>0</v>
      </c>
      <c r="L209" s="44">
        <f t="shared" si="87"/>
        <v>0</v>
      </c>
      <c r="M209" s="44">
        <f t="shared" si="87"/>
        <v>0</v>
      </c>
      <c r="N209" s="44">
        <f t="shared" si="87"/>
        <v>4865495</v>
      </c>
      <c r="O209" s="44">
        <f t="shared" si="87"/>
        <v>3439629</v>
      </c>
      <c r="P209" s="44">
        <f t="shared" si="87"/>
        <v>8305124</v>
      </c>
      <c r="Q209" s="44">
        <f t="shared" si="87"/>
        <v>8305124</v>
      </c>
    </row>
    <row r="210" spans="2:17" ht="7" customHeight="1" x14ac:dyDescent="0.2">
      <c r="C210" s="50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51"/>
    </row>
    <row r="211" spans="2:17" ht="19.5" customHeight="1" x14ac:dyDescent="0.2">
      <c r="C211" s="52" t="s">
        <v>14</v>
      </c>
      <c r="D211" s="53">
        <v>0</v>
      </c>
      <c r="E211" s="53">
        <v>0</v>
      </c>
      <c r="F211" s="74">
        <f t="shared" ref="F211:F213" si="88">SUM(D211:E211)</f>
        <v>0</v>
      </c>
      <c r="G211" s="53">
        <v>3738</v>
      </c>
      <c r="H211" s="53">
        <v>3481</v>
      </c>
      <c r="I211" s="74">
        <f t="shared" ref="I211:I213" si="89">SUM(G211:H211)</f>
        <v>7219</v>
      </c>
      <c r="J211" s="74">
        <f t="shared" ref="J211:J213" si="90">F211+I211</f>
        <v>7219</v>
      </c>
      <c r="K211" s="53">
        <v>0</v>
      </c>
      <c r="L211" s="53">
        <v>0</v>
      </c>
      <c r="M211" s="74">
        <f t="shared" ref="M211:M213" si="91">SUM(K211:L211)</f>
        <v>0</v>
      </c>
      <c r="N211" s="82">
        <v>407977</v>
      </c>
      <c r="O211" s="82">
        <v>298719</v>
      </c>
      <c r="P211" s="74">
        <f t="shared" ref="P211:P213" si="92">SUM(N211:O211)</f>
        <v>706696</v>
      </c>
      <c r="Q211" s="58">
        <f t="shared" ref="Q211:Q212" si="93">M211+P211</f>
        <v>706696</v>
      </c>
    </row>
    <row r="212" spans="2:17" ht="19.5" customHeight="1" x14ac:dyDescent="0.2">
      <c r="C212" s="42" t="s">
        <v>15</v>
      </c>
      <c r="D212" s="43">
        <v>0</v>
      </c>
      <c r="E212" s="43">
        <v>0</v>
      </c>
      <c r="F212" s="44">
        <f t="shared" si="88"/>
        <v>0</v>
      </c>
      <c r="G212" s="43">
        <v>3612</v>
      </c>
      <c r="H212" s="43">
        <v>3381</v>
      </c>
      <c r="I212" s="44">
        <f t="shared" si="89"/>
        <v>6993</v>
      </c>
      <c r="J212" s="44">
        <f t="shared" si="90"/>
        <v>6993</v>
      </c>
      <c r="K212" s="43">
        <v>0</v>
      </c>
      <c r="L212" s="43">
        <v>0</v>
      </c>
      <c r="M212" s="44">
        <f t="shared" si="91"/>
        <v>0</v>
      </c>
      <c r="N212" s="85">
        <v>377760</v>
      </c>
      <c r="O212" s="85">
        <v>263061</v>
      </c>
      <c r="P212" s="44">
        <f t="shared" si="92"/>
        <v>640821</v>
      </c>
      <c r="Q212" s="47">
        <f t="shared" si="93"/>
        <v>640821</v>
      </c>
    </row>
    <row r="213" spans="2:17" ht="19.5" customHeight="1" x14ac:dyDescent="0.2">
      <c r="C213" s="42" t="s">
        <v>16</v>
      </c>
      <c r="D213" s="43">
        <v>0</v>
      </c>
      <c r="E213" s="43">
        <v>0</v>
      </c>
      <c r="F213" s="44">
        <f t="shared" si="88"/>
        <v>0</v>
      </c>
      <c r="G213" s="43">
        <v>4051</v>
      </c>
      <c r="H213" s="43">
        <v>3995</v>
      </c>
      <c r="I213" s="44">
        <f t="shared" si="89"/>
        <v>8046</v>
      </c>
      <c r="J213" s="44">
        <f t="shared" si="90"/>
        <v>8046</v>
      </c>
      <c r="K213" s="43">
        <v>0</v>
      </c>
      <c r="L213" s="43">
        <v>0</v>
      </c>
      <c r="M213" s="44">
        <f t="shared" si="91"/>
        <v>0</v>
      </c>
      <c r="N213" s="85">
        <v>428896</v>
      </c>
      <c r="O213" s="85">
        <v>298406</v>
      </c>
      <c r="P213" s="44">
        <f t="shared" si="92"/>
        <v>727302</v>
      </c>
      <c r="Q213" s="47">
        <f>M213+P213</f>
        <v>727302</v>
      </c>
    </row>
    <row r="214" spans="2:17" ht="19.5" customHeight="1" x14ac:dyDescent="0.2">
      <c r="C214" s="50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51"/>
    </row>
    <row r="215" spans="2:17" ht="19.5" customHeight="1" x14ac:dyDescent="0.2">
      <c r="B215" s="1" t="s">
        <v>173</v>
      </c>
      <c r="C215" s="50" t="s">
        <v>27</v>
      </c>
      <c r="D215" s="44">
        <f>SUM(D199:D207,D211:D213)</f>
        <v>0</v>
      </c>
      <c r="E215" s="44">
        <f t="shared" ref="E215:M215" si="94">SUM(E199:E207,E211:E213)</f>
        <v>0</v>
      </c>
      <c r="F215" s="44">
        <f t="shared" si="94"/>
        <v>0</v>
      </c>
      <c r="G215" s="44">
        <f>SUM(G199:G207,G211:G213)</f>
        <v>45585</v>
      </c>
      <c r="H215" s="44">
        <f>SUM(H199:H207,H211:H213)</f>
        <v>46697</v>
      </c>
      <c r="I215" s="44">
        <f>SUM(I199:I207,I211:I213)</f>
        <v>92282</v>
      </c>
      <c r="J215" s="44">
        <f t="shared" si="94"/>
        <v>92282</v>
      </c>
      <c r="K215" s="44">
        <f t="shared" si="94"/>
        <v>0</v>
      </c>
      <c r="L215" s="44">
        <f t="shared" si="94"/>
        <v>0</v>
      </c>
      <c r="M215" s="44">
        <f t="shared" si="94"/>
        <v>0</v>
      </c>
      <c r="N215" s="44">
        <f>SUM(N199:N207,N211:N213)</f>
        <v>4724677</v>
      </c>
      <c r="O215" s="44">
        <f>SUM(O199:O207,O211:O213)</f>
        <v>3401263</v>
      </c>
      <c r="P215" s="44">
        <f>SUM(P199:P207,P211:P213)</f>
        <v>8125940</v>
      </c>
      <c r="Q215" s="44">
        <f>SUM(Q199:Q207,Q211:Q213)</f>
        <v>8125940</v>
      </c>
    </row>
    <row r="216" spans="2:17" ht="7" customHeight="1" thickBot="1" x14ac:dyDescent="0.25">
      <c r="C216" s="59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76"/>
    </row>
    <row r="217" spans="2:17" ht="19.5" customHeight="1" x14ac:dyDescent="0.2">
      <c r="C217" s="163" t="str">
        <f>C163</f>
        <v>令　和　7　年　空　港　管　理　状　況　調　書</v>
      </c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</row>
    <row r="218" spans="2:17" ht="19.5" customHeight="1" thickBot="1" x14ac:dyDescent="0.25">
      <c r="C218" s="77" t="s">
        <v>0</v>
      </c>
      <c r="D218" s="77" t="s">
        <v>603</v>
      </c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9"/>
      <c r="Q218" s="79"/>
    </row>
    <row r="219" spans="2:17" ht="19.5" customHeight="1" x14ac:dyDescent="0.2">
      <c r="C219" s="93" t="s">
        <v>1</v>
      </c>
      <c r="D219" s="94"/>
      <c r="E219" s="95" t="s">
        <v>2</v>
      </c>
      <c r="F219" s="95"/>
      <c r="G219" s="168" t="s">
        <v>593</v>
      </c>
      <c r="H219" s="169"/>
      <c r="I219" s="169"/>
      <c r="J219" s="169"/>
      <c r="K219" s="169"/>
      <c r="L219" s="169"/>
      <c r="M219" s="169"/>
      <c r="N219" s="170"/>
      <c r="O219" s="168" t="s">
        <v>594</v>
      </c>
      <c r="P219" s="169"/>
      <c r="Q219" s="171"/>
    </row>
    <row r="220" spans="2:17" ht="19.5" customHeight="1" x14ac:dyDescent="0.2">
      <c r="C220" s="96"/>
      <c r="D220" s="97" t="s">
        <v>3</v>
      </c>
      <c r="E220" s="97" t="s">
        <v>4</v>
      </c>
      <c r="F220" s="97" t="s">
        <v>5</v>
      </c>
      <c r="G220" s="97"/>
      <c r="H220" s="98" t="s">
        <v>6</v>
      </c>
      <c r="I220" s="98"/>
      <c r="J220" s="98"/>
      <c r="K220" s="97"/>
      <c r="L220" s="98" t="s">
        <v>7</v>
      </c>
      <c r="M220" s="98"/>
      <c r="N220" s="97" t="s">
        <v>8</v>
      </c>
      <c r="O220" s="99" t="s">
        <v>595</v>
      </c>
      <c r="P220" s="100" t="s">
        <v>596</v>
      </c>
      <c r="Q220" s="101" t="s">
        <v>597</v>
      </c>
    </row>
    <row r="221" spans="2:17" ht="19.5" customHeight="1" x14ac:dyDescent="0.2">
      <c r="C221" s="96" t="s">
        <v>9</v>
      </c>
      <c r="D221" s="99"/>
      <c r="E221" s="99"/>
      <c r="F221" s="99"/>
      <c r="G221" s="97" t="s">
        <v>10</v>
      </c>
      <c r="H221" s="97" t="s">
        <v>11</v>
      </c>
      <c r="I221" s="97" t="s">
        <v>12</v>
      </c>
      <c r="J221" s="97" t="s">
        <v>13</v>
      </c>
      <c r="K221" s="97" t="s">
        <v>10</v>
      </c>
      <c r="L221" s="97" t="s">
        <v>11</v>
      </c>
      <c r="M221" s="97" t="s">
        <v>13</v>
      </c>
      <c r="N221" s="99"/>
      <c r="O221" s="102"/>
      <c r="P221" s="103"/>
      <c r="Q221" s="104"/>
    </row>
    <row r="222" spans="2:17" ht="7" customHeight="1" x14ac:dyDescent="0.2">
      <c r="C222" s="105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106"/>
      <c r="P222" s="107"/>
      <c r="Q222" s="108"/>
    </row>
    <row r="223" spans="2:17" ht="19.5" customHeight="1" x14ac:dyDescent="0.2">
      <c r="C223" s="109" t="s">
        <v>14</v>
      </c>
      <c r="D223" s="110">
        <f>D7+D61+D115+D169</f>
        <v>17136</v>
      </c>
      <c r="E223" s="110">
        <f>E7+E61+E115+E169</f>
        <v>12434</v>
      </c>
      <c r="F223" s="110">
        <f>SUM(D223:E223)</f>
        <v>29570</v>
      </c>
      <c r="G223" s="110">
        <f t="shared" ref="G223:L234" si="95">G7+G61+G115+G169</f>
        <v>2647389</v>
      </c>
      <c r="H223" s="110">
        <f t="shared" si="95"/>
        <v>2880077</v>
      </c>
      <c r="I223" s="110">
        <f t="shared" si="95"/>
        <v>126996</v>
      </c>
      <c r="J223" s="110">
        <f>SUM(G223:I223)</f>
        <v>5654462</v>
      </c>
      <c r="K223" s="110">
        <f>K7+K61+K115+K169</f>
        <v>1410111</v>
      </c>
      <c r="L223" s="110">
        <f t="shared" si="95"/>
        <v>1424546</v>
      </c>
      <c r="M223" s="110">
        <f>SUM(K223:L223)</f>
        <v>2834657</v>
      </c>
      <c r="N223" s="110">
        <f>SUM(M223,J223)</f>
        <v>8489119</v>
      </c>
      <c r="O223" s="110">
        <f t="shared" ref="O223:P234" si="96">O7+O61+O115+O169</f>
        <v>486773</v>
      </c>
      <c r="P223" s="110">
        <f t="shared" si="96"/>
        <v>0</v>
      </c>
      <c r="Q223" s="111">
        <f>SUM(O223:P223)</f>
        <v>486773</v>
      </c>
    </row>
    <row r="224" spans="2:17" ht="19.5" customHeight="1" x14ac:dyDescent="0.2">
      <c r="C224" s="109" t="s">
        <v>15</v>
      </c>
      <c r="D224" s="110">
        <f t="shared" ref="D224:E234" si="97">D8+D62+D116+D170</f>
        <v>15331</v>
      </c>
      <c r="E224" s="110">
        <f t="shared" si="97"/>
        <v>10769</v>
      </c>
      <c r="F224" s="110">
        <f t="shared" ref="F224:F234" si="98">SUM(D224:E224)</f>
        <v>26100</v>
      </c>
      <c r="G224" s="110">
        <f t="shared" si="95"/>
        <v>2672796</v>
      </c>
      <c r="H224" s="110">
        <f t="shared" si="95"/>
        <v>2476573</v>
      </c>
      <c r="I224" s="110">
        <f t="shared" si="95"/>
        <v>91939</v>
      </c>
      <c r="J224" s="110">
        <f t="shared" ref="J224:J234" si="99">SUM(G224:I224)</f>
        <v>5241308</v>
      </c>
      <c r="K224" s="110">
        <f t="shared" ref="K224:L234" si="100">K8+K62+K116+K170</f>
        <v>1335862</v>
      </c>
      <c r="L224" s="110">
        <f t="shared" si="100"/>
        <v>1334335</v>
      </c>
      <c r="M224" s="110">
        <f t="shared" ref="M224:M234" si="101">SUM(K224:L224)</f>
        <v>2670197</v>
      </c>
      <c r="N224" s="110">
        <f t="shared" ref="N224:N234" si="102">SUM(M224,J224)</f>
        <v>7911505</v>
      </c>
      <c r="O224" s="110">
        <f t="shared" si="96"/>
        <v>441901</v>
      </c>
      <c r="P224" s="110">
        <f t="shared" si="96"/>
        <v>0</v>
      </c>
      <c r="Q224" s="111">
        <f t="shared" ref="Q224:Q234" si="103">SUM(O224:P224)</f>
        <v>441901</v>
      </c>
    </row>
    <row r="225" spans="3:17" ht="19.5" customHeight="1" x14ac:dyDescent="0.2">
      <c r="C225" s="109" t="s">
        <v>16</v>
      </c>
      <c r="D225" s="110">
        <f t="shared" si="97"/>
        <v>17350</v>
      </c>
      <c r="E225" s="110">
        <f t="shared" si="97"/>
        <v>12354</v>
      </c>
      <c r="F225" s="110">
        <f t="shared" si="98"/>
        <v>29704</v>
      </c>
      <c r="G225" s="110">
        <f t="shared" si="95"/>
        <v>2710150</v>
      </c>
      <c r="H225" s="110">
        <f t="shared" si="95"/>
        <v>2937551</v>
      </c>
      <c r="I225" s="110">
        <f t="shared" si="95"/>
        <v>66113</v>
      </c>
      <c r="J225" s="110">
        <f t="shared" si="99"/>
        <v>5713814</v>
      </c>
      <c r="K225" s="110">
        <f t="shared" si="100"/>
        <v>1580499</v>
      </c>
      <c r="L225" s="110">
        <f t="shared" si="100"/>
        <v>1602374</v>
      </c>
      <c r="M225" s="110">
        <f t="shared" si="101"/>
        <v>3182873</v>
      </c>
      <c r="N225" s="110">
        <f t="shared" si="102"/>
        <v>8896687</v>
      </c>
      <c r="O225" s="110">
        <f t="shared" si="96"/>
        <v>497298</v>
      </c>
      <c r="P225" s="110">
        <f t="shared" si="96"/>
        <v>0</v>
      </c>
      <c r="Q225" s="111">
        <f t="shared" si="103"/>
        <v>497298</v>
      </c>
    </row>
    <row r="226" spans="3:17" ht="19.5" customHeight="1" x14ac:dyDescent="0.2">
      <c r="C226" s="109" t="s">
        <v>17</v>
      </c>
      <c r="D226" s="110">
        <f t="shared" si="97"/>
        <v>17376</v>
      </c>
      <c r="E226" s="110">
        <f t="shared" si="97"/>
        <v>11852</v>
      </c>
      <c r="F226" s="110">
        <f t="shared" si="98"/>
        <v>29228</v>
      </c>
      <c r="G226" s="110">
        <f t="shared" si="95"/>
        <v>2844797</v>
      </c>
      <c r="H226" s="110">
        <f t="shared" si="95"/>
        <v>2787857</v>
      </c>
      <c r="I226" s="110">
        <f t="shared" si="95"/>
        <v>60716</v>
      </c>
      <c r="J226" s="110">
        <f t="shared" si="99"/>
        <v>5693370</v>
      </c>
      <c r="K226" s="110">
        <f t="shared" si="100"/>
        <v>1376288</v>
      </c>
      <c r="L226" s="110">
        <f t="shared" si="100"/>
        <v>1345713</v>
      </c>
      <c r="M226" s="110">
        <f t="shared" si="101"/>
        <v>2722001</v>
      </c>
      <c r="N226" s="110">
        <f t="shared" si="102"/>
        <v>8415371</v>
      </c>
      <c r="O226" s="110">
        <f t="shared" si="96"/>
        <v>483795</v>
      </c>
      <c r="P226" s="110">
        <f t="shared" si="96"/>
        <v>0</v>
      </c>
      <c r="Q226" s="111">
        <f t="shared" si="103"/>
        <v>483795</v>
      </c>
    </row>
    <row r="227" spans="3:17" ht="19.5" customHeight="1" x14ac:dyDescent="0.2">
      <c r="C227" s="109" t="s">
        <v>18</v>
      </c>
      <c r="D227" s="110">
        <f t="shared" si="97"/>
        <v>17499</v>
      </c>
      <c r="E227" s="110">
        <f t="shared" si="97"/>
        <v>12201</v>
      </c>
      <c r="F227" s="110">
        <f t="shared" si="98"/>
        <v>29700</v>
      </c>
      <c r="G227" s="110">
        <f t="shared" si="95"/>
        <v>2689752</v>
      </c>
      <c r="H227" s="110">
        <f t="shared" si="95"/>
        <v>2796425</v>
      </c>
      <c r="I227" s="110">
        <f t="shared" si="95"/>
        <v>86147</v>
      </c>
      <c r="J227" s="110">
        <f t="shared" si="99"/>
        <v>5572324</v>
      </c>
      <c r="K227" s="110">
        <f t="shared" si="100"/>
        <v>1481318</v>
      </c>
      <c r="L227" s="110">
        <f t="shared" si="100"/>
        <v>1507064</v>
      </c>
      <c r="M227" s="110">
        <f t="shared" si="101"/>
        <v>2988382</v>
      </c>
      <c r="N227" s="110">
        <f t="shared" si="102"/>
        <v>8560706</v>
      </c>
      <c r="O227" s="110">
        <f t="shared" si="96"/>
        <v>478326</v>
      </c>
      <c r="P227" s="110">
        <f t="shared" si="96"/>
        <v>0</v>
      </c>
      <c r="Q227" s="111">
        <f t="shared" si="103"/>
        <v>478326</v>
      </c>
    </row>
    <row r="228" spans="3:17" ht="19.5" customHeight="1" x14ac:dyDescent="0.2">
      <c r="C228" s="109" t="s">
        <v>19</v>
      </c>
      <c r="D228" s="110">
        <f t="shared" si="97"/>
        <v>16825</v>
      </c>
      <c r="E228" s="110">
        <f t="shared" si="97"/>
        <v>11723</v>
      </c>
      <c r="F228" s="110">
        <f t="shared" si="98"/>
        <v>28548</v>
      </c>
      <c r="G228" s="110">
        <f t="shared" si="95"/>
        <v>2567925</v>
      </c>
      <c r="H228" s="110">
        <f t="shared" si="95"/>
        <v>2537078</v>
      </c>
      <c r="I228" s="110">
        <f t="shared" si="95"/>
        <v>101087</v>
      </c>
      <c r="J228" s="110">
        <f t="shared" si="99"/>
        <v>5206090</v>
      </c>
      <c r="K228" s="110">
        <f t="shared" si="100"/>
        <v>1444421</v>
      </c>
      <c r="L228" s="110">
        <f t="shared" si="100"/>
        <v>1427236</v>
      </c>
      <c r="M228" s="110">
        <f t="shared" si="101"/>
        <v>2871657</v>
      </c>
      <c r="N228" s="110">
        <f t="shared" si="102"/>
        <v>8077747</v>
      </c>
      <c r="O228" s="110">
        <f t="shared" si="96"/>
        <v>452026</v>
      </c>
      <c r="P228" s="110">
        <f t="shared" si="96"/>
        <v>0</v>
      </c>
      <c r="Q228" s="111">
        <f t="shared" si="103"/>
        <v>452026</v>
      </c>
    </row>
    <row r="229" spans="3:17" ht="19.5" customHeight="1" x14ac:dyDescent="0.2">
      <c r="C229" s="109" t="s">
        <v>20</v>
      </c>
      <c r="D229" s="110">
        <f t="shared" si="97"/>
        <v>17910</v>
      </c>
      <c r="E229" s="110">
        <f t="shared" si="97"/>
        <v>12382</v>
      </c>
      <c r="F229" s="110">
        <f t="shared" si="98"/>
        <v>30292</v>
      </c>
      <c r="G229" s="110">
        <f t="shared" si="95"/>
        <v>2642278</v>
      </c>
      <c r="H229" s="110">
        <f t="shared" si="95"/>
        <v>2582633</v>
      </c>
      <c r="I229" s="110">
        <f t="shared" si="95"/>
        <v>122245</v>
      </c>
      <c r="J229" s="110">
        <f t="shared" si="99"/>
        <v>5347156</v>
      </c>
      <c r="K229" s="110">
        <f t="shared" si="100"/>
        <v>1541303</v>
      </c>
      <c r="L229" s="110">
        <f t="shared" si="100"/>
        <v>1519673</v>
      </c>
      <c r="M229" s="110">
        <f t="shared" si="101"/>
        <v>3060976</v>
      </c>
      <c r="N229" s="110">
        <f t="shared" si="102"/>
        <v>8408132</v>
      </c>
      <c r="O229" s="110">
        <f t="shared" si="96"/>
        <v>477400</v>
      </c>
      <c r="P229" s="110">
        <f t="shared" si="96"/>
        <v>0</v>
      </c>
      <c r="Q229" s="111">
        <f t="shared" si="103"/>
        <v>477400</v>
      </c>
    </row>
    <row r="230" spans="3:17" ht="19.5" customHeight="1" x14ac:dyDescent="0.2">
      <c r="C230" s="109" t="s">
        <v>21</v>
      </c>
      <c r="D230" s="110">
        <f t="shared" si="97"/>
        <v>18071</v>
      </c>
      <c r="E230" s="110">
        <f t="shared" si="97"/>
        <v>13094</v>
      </c>
      <c r="F230" s="110">
        <f t="shared" si="98"/>
        <v>31165</v>
      </c>
      <c r="G230" s="110">
        <f t="shared" si="95"/>
        <v>3035267</v>
      </c>
      <c r="H230" s="110">
        <f t="shared" si="95"/>
        <v>2931501</v>
      </c>
      <c r="I230" s="110">
        <f t="shared" si="95"/>
        <v>106347</v>
      </c>
      <c r="J230" s="110">
        <f t="shared" si="99"/>
        <v>6073115</v>
      </c>
      <c r="K230" s="110">
        <f t="shared" si="100"/>
        <v>1773180</v>
      </c>
      <c r="L230" s="110">
        <f t="shared" si="100"/>
        <v>1783066</v>
      </c>
      <c r="M230" s="110">
        <f t="shared" si="101"/>
        <v>3556246</v>
      </c>
      <c r="N230" s="110">
        <f t="shared" si="102"/>
        <v>9629361</v>
      </c>
      <c r="O230" s="110">
        <f t="shared" si="96"/>
        <v>482198</v>
      </c>
      <c r="P230" s="110">
        <f t="shared" si="96"/>
        <v>0</v>
      </c>
      <c r="Q230" s="111">
        <f t="shared" si="103"/>
        <v>482198</v>
      </c>
    </row>
    <row r="231" spans="3:17" ht="19.5" customHeight="1" x14ac:dyDescent="0.2">
      <c r="C231" s="109" t="s">
        <v>22</v>
      </c>
      <c r="D231" s="110">
        <f t="shared" si="97"/>
        <v>16739</v>
      </c>
      <c r="E231" s="110">
        <f t="shared" si="97"/>
        <v>11925</v>
      </c>
      <c r="F231" s="110">
        <f t="shared" si="98"/>
        <v>28664</v>
      </c>
      <c r="G231" s="110">
        <f t="shared" si="95"/>
        <v>2432294</v>
      </c>
      <c r="H231" s="110">
        <f t="shared" si="95"/>
        <v>2680077</v>
      </c>
      <c r="I231" s="110">
        <f t="shared" si="95"/>
        <v>98315</v>
      </c>
      <c r="J231" s="110">
        <f t="shared" si="99"/>
        <v>5210686</v>
      </c>
      <c r="K231" s="110">
        <f t="shared" si="100"/>
        <v>1572532</v>
      </c>
      <c r="L231" s="110">
        <f t="shared" si="100"/>
        <v>1593265</v>
      </c>
      <c r="M231" s="110">
        <f t="shared" si="101"/>
        <v>3165797</v>
      </c>
      <c r="N231" s="110">
        <f t="shared" si="102"/>
        <v>8376483</v>
      </c>
      <c r="O231" s="110">
        <f t="shared" si="96"/>
        <v>452705</v>
      </c>
      <c r="P231" s="110">
        <f t="shared" si="96"/>
        <v>0</v>
      </c>
      <c r="Q231" s="111">
        <f t="shared" si="103"/>
        <v>452705</v>
      </c>
    </row>
    <row r="232" spans="3:17" ht="19.5" customHeight="1" x14ac:dyDescent="0.2">
      <c r="C232" s="109" t="s">
        <v>23</v>
      </c>
      <c r="D232" s="110">
        <f t="shared" si="97"/>
        <v>17839</v>
      </c>
      <c r="E232" s="110">
        <f t="shared" si="97"/>
        <v>12090</v>
      </c>
      <c r="F232" s="110">
        <f t="shared" si="98"/>
        <v>29929</v>
      </c>
      <c r="G232" s="110">
        <f t="shared" si="95"/>
        <v>2888972</v>
      </c>
      <c r="H232" s="110">
        <f t="shared" si="95"/>
        <v>2868313</v>
      </c>
      <c r="I232" s="110">
        <f t="shared" si="95"/>
        <v>82669</v>
      </c>
      <c r="J232" s="110">
        <f t="shared" si="99"/>
        <v>5839954</v>
      </c>
      <c r="K232" s="110">
        <f t="shared" si="100"/>
        <v>1613907</v>
      </c>
      <c r="L232" s="110">
        <f t="shared" si="100"/>
        <v>1605593</v>
      </c>
      <c r="M232" s="110">
        <f t="shared" si="101"/>
        <v>3219500</v>
      </c>
      <c r="N232" s="110">
        <f t="shared" si="102"/>
        <v>9059454</v>
      </c>
      <c r="O232" s="110">
        <f t="shared" si="96"/>
        <v>477258</v>
      </c>
      <c r="P232" s="110">
        <f t="shared" si="96"/>
        <v>0</v>
      </c>
      <c r="Q232" s="111">
        <f t="shared" si="103"/>
        <v>477258</v>
      </c>
    </row>
    <row r="233" spans="3:17" ht="19.5" customHeight="1" x14ac:dyDescent="0.2">
      <c r="C233" s="109" t="s">
        <v>24</v>
      </c>
      <c r="D233" s="110">
        <f t="shared" si="97"/>
        <v>17067</v>
      </c>
      <c r="E233" s="110">
        <f t="shared" si="97"/>
        <v>11629</v>
      </c>
      <c r="F233" s="110">
        <f t="shared" si="98"/>
        <v>28696</v>
      </c>
      <c r="G233" s="110">
        <f t="shared" si="95"/>
        <v>2803519</v>
      </c>
      <c r="H233" s="110">
        <f t="shared" si="95"/>
        <v>2813168</v>
      </c>
      <c r="I233" s="110">
        <f t="shared" si="95"/>
        <v>73760</v>
      </c>
      <c r="J233" s="110">
        <f t="shared" si="99"/>
        <v>5690447</v>
      </c>
      <c r="K233" s="110">
        <f t="shared" si="100"/>
        <v>1492546</v>
      </c>
      <c r="L233" s="110">
        <f t="shared" si="100"/>
        <v>1498324</v>
      </c>
      <c r="M233" s="110">
        <f t="shared" si="101"/>
        <v>2990870</v>
      </c>
      <c r="N233" s="110">
        <f t="shared" si="102"/>
        <v>8681317</v>
      </c>
      <c r="O233" s="110">
        <f t="shared" si="96"/>
        <v>485039</v>
      </c>
      <c r="P233" s="110">
        <f t="shared" si="96"/>
        <v>0</v>
      </c>
      <c r="Q233" s="111">
        <f t="shared" si="103"/>
        <v>485039</v>
      </c>
    </row>
    <row r="234" spans="3:17" ht="19.5" customHeight="1" x14ac:dyDescent="0.2">
      <c r="C234" s="109" t="s">
        <v>25</v>
      </c>
      <c r="D234" s="110">
        <f t="shared" si="97"/>
        <v>16904</v>
      </c>
      <c r="E234" s="110">
        <f t="shared" si="97"/>
        <v>12153</v>
      </c>
      <c r="F234" s="110">
        <f t="shared" si="98"/>
        <v>29057</v>
      </c>
      <c r="G234" s="110">
        <f t="shared" si="95"/>
        <v>2819991</v>
      </c>
      <c r="H234" s="110">
        <f t="shared" si="95"/>
        <v>2700886</v>
      </c>
      <c r="I234" s="110">
        <f t="shared" si="95"/>
        <v>95559</v>
      </c>
      <c r="J234" s="110">
        <f t="shared" si="99"/>
        <v>5616436</v>
      </c>
      <c r="K234" s="110">
        <f t="shared" si="100"/>
        <v>1466261</v>
      </c>
      <c r="L234" s="110">
        <f t="shared" si="100"/>
        <v>1432617</v>
      </c>
      <c r="M234" s="110">
        <f t="shared" si="101"/>
        <v>2898878</v>
      </c>
      <c r="N234" s="110">
        <f t="shared" si="102"/>
        <v>8515314</v>
      </c>
      <c r="O234" s="110">
        <f t="shared" si="96"/>
        <v>500741</v>
      </c>
      <c r="P234" s="110">
        <f t="shared" si="96"/>
        <v>0</v>
      </c>
      <c r="Q234" s="111">
        <f t="shared" si="103"/>
        <v>500741</v>
      </c>
    </row>
    <row r="235" spans="3:17" ht="19.5" customHeight="1" x14ac:dyDescent="0.2">
      <c r="C235" s="112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107"/>
      <c r="Q235" s="113"/>
    </row>
    <row r="236" spans="3:17" ht="19.5" customHeight="1" x14ac:dyDescent="0.2">
      <c r="C236" s="112" t="s">
        <v>26</v>
      </c>
      <c r="D236" s="110">
        <f>SUM(D223:D234)</f>
        <v>206047</v>
      </c>
      <c r="E236" s="110">
        <f t="shared" ref="E236:Q236" si="104">SUM(E223:E234)</f>
        <v>144606</v>
      </c>
      <c r="F236" s="110">
        <f t="shared" si="104"/>
        <v>350653</v>
      </c>
      <c r="G236" s="110">
        <f t="shared" si="104"/>
        <v>32755130</v>
      </c>
      <c r="H236" s="110">
        <f t="shared" si="104"/>
        <v>32992139</v>
      </c>
      <c r="I236" s="110">
        <f t="shared" si="104"/>
        <v>1111893</v>
      </c>
      <c r="J236" s="110">
        <f t="shared" si="104"/>
        <v>66859162</v>
      </c>
      <c r="K236" s="110">
        <f t="shared" si="104"/>
        <v>18088228</v>
      </c>
      <c r="L236" s="110">
        <f t="shared" si="104"/>
        <v>18073806</v>
      </c>
      <c r="M236" s="110">
        <f t="shared" si="104"/>
        <v>36162034</v>
      </c>
      <c r="N236" s="110">
        <f t="shared" si="104"/>
        <v>103021196</v>
      </c>
      <c r="O236" s="110">
        <f t="shared" si="104"/>
        <v>5715460</v>
      </c>
      <c r="P236" s="110">
        <f t="shared" si="104"/>
        <v>0</v>
      </c>
      <c r="Q236" s="110">
        <f t="shared" si="104"/>
        <v>5715460</v>
      </c>
    </row>
    <row r="237" spans="3:17" ht="7" customHeight="1" x14ac:dyDescent="0.2">
      <c r="C237" s="112"/>
      <c r="D237" s="114"/>
      <c r="E237" s="103"/>
      <c r="F237" s="103"/>
      <c r="G237" s="114"/>
      <c r="H237" s="114"/>
      <c r="I237" s="103"/>
      <c r="J237" s="103"/>
      <c r="K237" s="114"/>
      <c r="L237" s="103"/>
      <c r="M237" s="103"/>
      <c r="N237" s="103"/>
      <c r="O237" s="103"/>
      <c r="P237" s="103"/>
      <c r="Q237" s="115"/>
    </row>
    <row r="238" spans="3:17" ht="19.5" customHeight="1" x14ac:dyDescent="0.2">
      <c r="C238" s="116" t="s">
        <v>14</v>
      </c>
      <c r="D238" s="110">
        <f t="shared" ref="D238:I240" si="105">D22+D76+D130+D184</f>
        <v>16060</v>
      </c>
      <c r="E238" s="110">
        <f t="shared" si="105"/>
        <v>12059</v>
      </c>
      <c r="F238" s="110">
        <f>SUM(D238:E238)</f>
        <v>28119</v>
      </c>
      <c r="G238" s="110">
        <f t="shared" si="105"/>
        <v>2615276</v>
      </c>
      <c r="H238" s="110">
        <f t="shared" si="105"/>
        <v>2692970</v>
      </c>
      <c r="I238" s="110">
        <f t="shared" si="105"/>
        <v>115451</v>
      </c>
      <c r="J238" s="110">
        <f>SUM(G238:I238)</f>
        <v>5423697</v>
      </c>
      <c r="K238" s="110">
        <f t="shared" ref="K238:L240" si="106">K22+K76+K130+K184</f>
        <v>1385355</v>
      </c>
      <c r="L238" s="110">
        <f t="shared" si="106"/>
        <v>1406706</v>
      </c>
      <c r="M238" s="110">
        <f>SUM(K238:L238)</f>
        <v>2792061</v>
      </c>
      <c r="N238" s="110">
        <f t="shared" ref="N238:N240" si="107">SUM(M238,J238)</f>
        <v>8215758</v>
      </c>
      <c r="O238" s="110">
        <f t="shared" ref="O238:P240" si="108">O22+O76+O130+O184</f>
        <v>485851</v>
      </c>
      <c r="P238" s="110">
        <f t="shared" si="108"/>
        <v>0</v>
      </c>
      <c r="Q238" s="111">
        <f t="shared" ref="Q238" si="109">SUM(O238:P238)</f>
        <v>485851</v>
      </c>
    </row>
    <row r="239" spans="3:17" ht="19.5" customHeight="1" x14ac:dyDescent="0.2">
      <c r="C239" s="109" t="s">
        <v>15</v>
      </c>
      <c r="D239" s="110">
        <f t="shared" si="105"/>
        <v>14441</v>
      </c>
      <c r="E239" s="110">
        <f t="shared" si="105"/>
        <v>10673</v>
      </c>
      <c r="F239" s="110">
        <f t="shared" ref="F239:F240" si="110">SUM(D239:E239)</f>
        <v>25114</v>
      </c>
      <c r="G239" s="110">
        <f t="shared" si="105"/>
        <v>2618681</v>
      </c>
      <c r="H239" s="110">
        <f t="shared" si="105"/>
        <v>2493581</v>
      </c>
      <c r="I239" s="110">
        <f t="shared" si="105"/>
        <v>92115</v>
      </c>
      <c r="J239" s="110">
        <f t="shared" ref="J239:J240" si="111">SUM(G239:I239)</f>
        <v>5204377</v>
      </c>
      <c r="K239" s="110">
        <f t="shared" si="106"/>
        <v>1352296</v>
      </c>
      <c r="L239" s="110">
        <f t="shared" si="106"/>
        <v>1344362</v>
      </c>
      <c r="M239" s="110">
        <f t="shared" ref="M239:M240" si="112">SUM(K239:L239)</f>
        <v>2696658</v>
      </c>
      <c r="N239" s="110">
        <f t="shared" si="107"/>
        <v>7901035</v>
      </c>
      <c r="O239" s="110">
        <f t="shared" si="108"/>
        <v>430854</v>
      </c>
      <c r="P239" s="110">
        <f t="shared" si="108"/>
        <v>0</v>
      </c>
      <c r="Q239" s="111">
        <f>SUM(O239:P239)</f>
        <v>430854</v>
      </c>
    </row>
    <row r="240" spans="3:17" ht="19.5" customHeight="1" x14ac:dyDescent="0.2">
      <c r="C240" s="109" t="s">
        <v>16</v>
      </c>
      <c r="D240" s="110">
        <f t="shared" si="105"/>
        <v>16207</v>
      </c>
      <c r="E240" s="110">
        <f t="shared" si="105"/>
        <v>12127</v>
      </c>
      <c r="F240" s="110">
        <f t="shared" si="110"/>
        <v>28334</v>
      </c>
      <c r="G240" s="110">
        <f t="shared" si="105"/>
        <v>2756050</v>
      </c>
      <c r="H240" s="110">
        <f t="shared" si="105"/>
        <v>2973672</v>
      </c>
      <c r="I240" s="110">
        <f t="shared" si="105"/>
        <v>73942</v>
      </c>
      <c r="J240" s="110">
        <f t="shared" si="111"/>
        <v>5803664</v>
      </c>
      <c r="K240" s="110">
        <f t="shared" si="106"/>
        <v>1601219</v>
      </c>
      <c r="L240" s="110">
        <f t="shared" si="106"/>
        <v>1613323</v>
      </c>
      <c r="M240" s="110">
        <f t="shared" si="112"/>
        <v>3214542</v>
      </c>
      <c r="N240" s="110">
        <f t="shared" si="107"/>
        <v>9018206</v>
      </c>
      <c r="O240" s="110">
        <f t="shared" si="108"/>
        <v>483827</v>
      </c>
      <c r="P240" s="110">
        <f t="shared" si="108"/>
        <v>0</v>
      </c>
      <c r="Q240" s="111">
        <f>SUM(O240:P240)</f>
        <v>483827</v>
      </c>
    </row>
    <row r="241" spans="3:17" ht="19.5" customHeight="1" x14ac:dyDescent="0.2">
      <c r="C241" s="112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107"/>
      <c r="Q241" s="108"/>
    </row>
    <row r="242" spans="3:17" ht="19.5" customHeight="1" x14ac:dyDescent="0.2">
      <c r="C242" s="112" t="s">
        <v>27</v>
      </c>
      <c r="D242" s="117">
        <f>SUM(D226:D234,D238:D240)</f>
        <v>202938</v>
      </c>
      <c r="E242" s="117">
        <f t="shared" ref="E242:Q242" si="113">SUM(E226:E234,E238:E240)</f>
        <v>143908</v>
      </c>
      <c r="F242" s="117">
        <f t="shared" si="113"/>
        <v>346846</v>
      </c>
      <c r="G242" s="117">
        <f t="shared" si="113"/>
        <v>32714802</v>
      </c>
      <c r="H242" s="117">
        <f t="shared" si="113"/>
        <v>32858161</v>
      </c>
      <c r="I242" s="117">
        <f t="shared" si="113"/>
        <v>1108353</v>
      </c>
      <c r="J242" s="117">
        <f t="shared" si="113"/>
        <v>66681316</v>
      </c>
      <c r="K242" s="117">
        <f t="shared" si="113"/>
        <v>18100626</v>
      </c>
      <c r="L242" s="117">
        <f t="shared" si="113"/>
        <v>18076942</v>
      </c>
      <c r="M242" s="117">
        <f t="shared" si="113"/>
        <v>36177568</v>
      </c>
      <c r="N242" s="117">
        <f t="shared" si="113"/>
        <v>102858884</v>
      </c>
      <c r="O242" s="117">
        <f t="shared" si="113"/>
        <v>5690020</v>
      </c>
      <c r="P242" s="117">
        <f t="shared" si="113"/>
        <v>0</v>
      </c>
      <c r="Q242" s="117">
        <f t="shared" si="113"/>
        <v>5690020</v>
      </c>
    </row>
    <row r="243" spans="3:17" ht="7" customHeight="1" thickBot="1" x14ac:dyDescent="0.25">
      <c r="C243" s="118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20"/>
      <c r="Q243" s="121"/>
    </row>
    <row r="244" spans="3:17" ht="19.5" customHeight="1" x14ac:dyDescent="0.2"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9"/>
      <c r="Q244" s="79"/>
    </row>
    <row r="245" spans="3:17" ht="19.5" customHeight="1" thickBot="1" x14ac:dyDescent="0.25"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9"/>
      <c r="Q245" s="79"/>
    </row>
    <row r="246" spans="3:17" ht="19.5" customHeight="1" x14ac:dyDescent="0.2">
      <c r="C246" s="93" t="s">
        <v>1</v>
      </c>
      <c r="D246" s="94"/>
      <c r="E246" s="95"/>
      <c r="F246" s="95"/>
      <c r="G246" s="95" t="s">
        <v>598</v>
      </c>
      <c r="H246" s="95"/>
      <c r="I246" s="95"/>
      <c r="J246" s="95"/>
      <c r="K246" s="94"/>
      <c r="L246" s="95"/>
      <c r="M246" s="95"/>
      <c r="N246" s="95" t="s">
        <v>31</v>
      </c>
      <c r="O246" s="95"/>
      <c r="P246" s="122"/>
      <c r="Q246" s="123"/>
    </row>
    <row r="247" spans="3:17" ht="19.5" customHeight="1" x14ac:dyDescent="0.2">
      <c r="C247" s="124"/>
      <c r="D247" s="97"/>
      <c r="E247" s="98" t="s">
        <v>6</v>
      </c>
      <c r="F247" s="98"/>
      <c r="G247" s="97"/>
      <c r="H247" s="98" t="s">
        <v>7</v>
      </c>
      <c r="I247" s="98"/>
      <c r="J247" s="97" t="s">
        <v>28</v>
      </c>
      <c r="K247" s="97"/>
      <c r="L247" s="98" t="s">
        <v>6</v>
      </c>
      <c r="M247" s="98"/>
      <c r="N247" s="97"/>
      <c r="O247" s="98" t="s">
        <v>7</v>
      </c>
      <c r="P247" s="125"/>
      <c r="Q247" s="126" t="s">
        <v>8</v>
      </c>
    </row>
    <row r="248" spans="3:17" ht="19.5" customHeight="1" x14ac:dyDescent="0.2">
      <c r="C248" s="127" t="s">
        <v>9</v>
      </c>
      <c r="D248" s="97" t="s">
        <v>29</v>
      </c>
      <c r="E248" s="97" t="s">
        <v>30</v>
      </c>
      <c r="F248" s="97" t="s">
        <v>13</v>
      </c>
      <c r="G248" s="97" t="s">
        <v>29</v>
      </c>
      <c r="H248" s="97" t="s">
        <v>30</v>
      </c>
      <c r="I248" s="97" t="s">
        <v>13</v>
      </c>
      <c r="J248" s="99"/>
      <c r="K248" s="97" t="s">
        <v>29</v>
      </c>
      <c r="L248" s="97" t="s">
        <v>30</v>
      </c>
      <c r="M248" s="97" t="s">
        <v>13</v>
      </c>
      <c r="N248" s="97" t="s">
        <v>29</v>
      </c>
      <c r="O248" s="97" t="s">
        <v>30</v>
      </c>
      <c r="P248" s="128" t="s">
        <v>13</v>
      </c>
      <c r="Q248" s="129"/>
    </row>
    <row r="249" spans="3:17" ht="7" customHeight="1" x14ac:dyDescent="0.2">
      <c r="C249" s="130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128"/>
      <c r="Q249" s="126"/>
    </row>
    <row r="250" spans="3:17" ht="19.5" customHeight="1" x14ac:dyDescent="0.2">
      <c r="C250" s="109" t="s">
        <v>14</v>
      </c>
      <c r="D250" s="110">
        <f>D34+D88+D142+D196</f>
        <v>93730</v>
      </c>
      <c r="E250" s="110">
        <f t="shared" ref="E250:E261" si="114">E34+E88+E142+E196</f>
        <v>120239</v>
      </c>
      <c r="F250" s="110">
        <f>SUM(D250:E250)</f>
        <v>213969</v>
      </c>
      <c r="G250" s="110">
        <f t="shared" ref="G250:H261" si="115">G34+G88+G142+G196</f>
        <v>5515</v>
      </c>
      <c r="H250" s="110">
        <f t="shared" si="115"/>
        <v>5269</v>
      </c>
      <c r="I250" s="110">
        <f>SUM(G250:H250)</f>
        <v>10784</v>
      </c>
      <c r="J250" s="110">
        <f>F250+I250</f>
        <v>224753</v>
      </c>
      <c r="K250" s="110">
        <f>K34+K88+K142+K196</f>
        <v>1387926</v>
      </c>
      <c r="L250" s="110">
        <f t="shared" ref="L250:L261" si="116">L34+L88+L142+L196</f>
        <v>2761551</v>
      </c>
      <c r="M250" s="110">
        <f>SUM(K250:L250)</f>
        <v>4149477</v>
      </c>
      <c r="N250" s="110">
        <f t="shared" ref="N250:O261" si="117">N34+N88+N142+N196</f>
        <v>604607</v>
      </c>
      <c r="O250" s="110">
        <f t="shared" si="117"/>
        <v>417791</v>
      </c>
      <c r="P250" s="110">
        <f>SUM(N250:O250)</f>
        <v>1022398</v>
      </c>
      <c r="Q250" s="111">
        <f>M250+P250</f>
        <v>5171875</v>
      </c>
    </row>
    <row r="251" spans="3:17" ht="19.5" customHeight="1" x14ac:dyDescent="0.2">
      <c r="C251" s="109" t="s">
        <v>15</v>
      </c>
      <c r="D251" s="110">
        <f t="shared" ref="D251:D261" si="118">D35+D89+D143+D197</f>
        <v>96641</v>
      </c>
      <c r="E251" s="110">
        <f t="shared" si="114"/>
        <v>108783</v>
      </c>
      <c r="F251" s="110">
        <f t="shared" ref="F251:F261" si="119">SUM(D251:E251)</f>
        <v>205424</v>
      </c>
      <c r="G251" s="110">
        <f t="shared" si="115"/>
        <v>5671</v>
      </c>
      <c r="H251" s="110">
        <f t="shared" si="115"/>
        <v>5568</v>
      </c>
      <c r="I251" s="110">
        <f t="shared" ref="I251:I261" si="120">SUM(G251:H251)</f>
        <v>11239</v>
      </c>
      <c r="J251" s="110">
        <f t="shared" ref="J251:J261" si="121">F251+I251</f>
        <v>216663</v>
      </c>
      <c r="K251" s="110">
        <f t="shared" ref="K251:K261" si="122">K35+K89+K143+K197</f>
        <v>1356973</v>
      </c>
      <c r="L251" s="110">
        <f t="shared" si="116"/>
        <v>2239346</v>
      </c>
      <c r="M251" s="110">
        <f t="shared" ref="M251:M261" si="123">SUM(K251:L251)</f>
        <v>3596319</v>
      </c>
      <c r="N251" s="110">
        <f t="shared" si="117"/>
        <v>604016</v>
      </c>
      <c r="O251" s="110">
        <f t="shared" si="117"/>
        <v>413767</v>
      </c>
      <c r="P251" s="110">
        <f t="shared" ref="P251:P261" si="124">SUM(N251:O251)</f>
        <v>1017783</v>
      </c>
      <c r="Q251" s="111">
        <f t="shared" ref="Q251:Q261" si="125">M251+P251</f>
        <v>4614102</v>
      </c>
    </row>
    <row r="252" spans="3:17" ht="19.5" customHeight="1" x14ac:dyDescent="0.2">
      <c r="C252" s="109" t="s">
        <v>16</v>
      </c>
      <c r="D252" s="110">
        <f t="shared" si="118"/>
        <v>118843</v>
      </c>
      <c r="E252" s="110">
        <f t="shared" si="114"/>
        <v>146576</v>
      </c>
      <c r="F252" s="110">
        <f t="shared" si="119"/>
        <v>265419</v>
      </c>
      <c r="G252" s="110">
        <f t="shared" si="115"/>
        <v>6128</v>
      </c>
      <c r="H252" s="110">
        <f t="shared" si="115"/>
        <v>6353</v>
      </c>
      <c r="I252" s="110">
        <f t="shared" si="120"/>
        <v>12481</v>
      </c>
      <c r="J252" s="110">
        <f t="shared" si="121"/>
        <v>277900</v>
      </c>
      <c r="K252" s="110">
        <f t="shared" si="122"/>
        <v>1477001</v>
      </c>
      <c r="L252" s="110">
        <f t="shared" si="116"/>
        <v>3171122</v>
      </c>
      <c r="M252" s="110">
        <f t="shared" si="123"/>
        <v>4648123</v>
      </c>
      <c r="N252" s="110">
        <f t="shared" si="117"/>
        <v>660500</v>
      </c>
      <c r="O252" s="110">
        <f t="shared" si="117"/>
        <v>446857</v>
      </c>
      <c r="P252" s="110">
        <f t="shared" si="124"/>
        <v>1107357</v>
      </c>
      <c r="Q252" s="111">
        <f t="shared" si="125"/>
        <v>5755480</v>
      </c>
    </row>
    <row r="253" spans="3:17" ht="19.5" customHeight="1" x14ac:dyDescent="0.2">
      <c r="C253" s="109" t="s">
        <v>17</v>
      </c>
      <c r="D253" s="110">
        <f t="shared" si="118"/>
        <v>110523</v>
      </c>
      <c r="E253" s="110">
        <f t="shared" si="114"/>
        <v>127963</v>
      </c>
      <c r="F253" s="110">
        <f t="shared" si="119"/>
        <v>238486</v>
      </c>
      <c r="G253" s="110">
        <f t="shared" si="115"/>
        <v>5336</v>
      </c>
      <c r="H253" s="110">
        <f t="shared" si="115"/>
        <v>5878</v>
      </c>
      <c r="I253" s="110">
        <f t="shared" si="120"/>
        <v>11214</v>
      </c>
      <c r="J253" s="110">
        <f t="shared" si="121"/>
        <v>249700</v>
      </c>
      <c r="K253" s="110">
        <f t="shared" si="122"/>
        <v>1410144</v>
      </c>
      <c r="L253" s="110">
        <f t="shared" si="116"/>
        <v>2845480</v>
      </c>
      <c r="M253" s="110">
        <f t="shared" si="123"/>
        <v>4255624</v>
      </c>
      <c r="N253" s="110">
        <f t="shared" si="117"/>
        <v>618562</v>
      </c>
      <c r="O253" s="110">
        <f t="shared" si="117"/>
        <v>418183</v>
      </c>
      <c r="P253" s="110">
        <f t="shared" si="124"/>
        <v>1036745</v>
      </c>
      <c r="Q253" s="111">
        <f t="shared" si="125"/>
        <v>5292369</v>
      </c>
    </row>
    <row r="254" spans="3:17" ht="19.5" customHeight="1" x14ac:dyDescent="0.2">
      <c r="C254" s="109" t="s">
        <v>18</v>
      </c>
      <c r="D254" s="110">
        <f t="shared" si="118"/>
        <v>107004</v>
      </c>
      <c r="E254" s="110">
        <f t="shared" si="114"/>
        <v>126839</v>
      </c>
      <c r="F254" s="110">
        <f t="shared" si="119"/>
        <v>233843</v>
      </c>
      <c r="G254" s="110">
        <f t="shared" si="115"/>
        <v>4951</v>
      </c>
      <c r="H254" s="110">
        <f t="shared" si="115"/>
        <v>5939</v>
      </c>
      <c r="I254" s="110">
        <f t="shared" si="120"/>
        <v>10890</v>
      </c>
      <c r="J254" s="110">
        <f t="shared" si="121"/>
        <v>244733</v>
      </c>
      <c r="K254" s="110">
        <f t="shared" si="122"/>
        <v>1377639</v>
      </c>
      <c r="L254" s="110">
        <f t="shared" si="116"/>
        <v>3052588</v>
      </c>
      <c r="M254" s="110">
        <f t="shared" si="123"/>
        <v>4430227</v>
      </c>
      <c r="N254" s="110">
        <f t="shared" si="117"/>
        <v>588663</v>
      </c>
      <c r="O254" s="110">
        <f t="shared" si="117"/>
        <v>409582</v>
      </c>
      <c r="P254" s="110">
        <f t="shared" si="124"/>
        <v>998245</v>
      </c>
      <c r="Q254" s="111">
        <f t="shared" si="125"/>
        <v>5428472</v>
      </c>
    </row>
    <row r="255" spans="3:17" ht="19.5" customHeight="1" x14ac:dyDescent="0.2">
      <c r="C255" s="109" t="s">
        <v>19</v>
      </c>
      <c r="D255" s="110">
        <f t="shared" si="118"/>
        <v>112968</v>
      </c>
      <c r="E255" s="110">
        <f t="shared" si="114"/>
        <v>133265</v>
      </c>
      <c r="F255" s="110">
        <f t="shared" si="119"/>
        <v>246233</v>
      </c>
      <c r="G255" s="110">
        <f t="shared" si="115"/>
        <v>5062</v>
      </c>
      <c r="H255" s="110">
        <f t="shared" si="115"/>
        <v>5693</v>
      </c>
      <c r="I255" s="110">
        <f t="shared" si="120"/>
        <v>10755</v>
      </c>
      <c r="J255" s="110">
        <f t="shared" si="121"/>
        <v>256988</v>
      </c>
      <c r="K255" s="110">
        <f t="shared" si="122"/>
        <v>1299249</v>
      </c>
      <c r="L255" s="110">
        <f t="shared" si="116"/>
        <v>2946249</v>
      </c>
      <c r="M255" s="110">
        <f t="shared" si="123"/>
        <v>4245498</v>
      </c>
      <c r="N255" s="110">
        <f t="shared" si="117"/>
        <v>577788</v>
      </c>
      <c r="O255" s="110">
        <f t="shared" si="117"/>
        <v>385694</v>
      </c>
      <c r="P255" s="110">
        <f t="shared" si="124"/>
        <v>963482</v>
      </c>
      <c r="Q255" s="111">
        <f t="shared" si="125"/>
        <v>5208980</v>
      </c>
    </row>
    <row r="256" spans="3:17" ht="19.5" customHeight="1" x14ac:dyDescent="0.2">
      <c r="C256" s="109" t="s">
        <v>20</v>
      </c>
      <c r="D256" s="110">
        <f t="shared" si="118"/>
        <v>117936</v>
      </c>
      <c r="E256" s="110">
        <f t="shared" si="114"/>
        <v>140956</v>
      </c>
      <c r="F256" s="110">
        <f t="shared" si="119"/>
        <v>258892</v>
      </c>
      <c r="G256" s="110">
        <f t="shared" si="115"/>
        <v>5548</v>
      </c>
      <c r="H256" s="110">
        <f t="shared" si="115"/>
        <v>6803</v>
      </c>
      <c r="I256" s="110">
        <f t="shared" si="120"/>
        <v>12351</v>
      </c>
      <c r="J256" s="110">
        <f t="shared" si="121"/>
        <v>271243</v>
      </c>
      <c r="K256" s="110">
        <f t="shared" si="122"/>
        <v>1415317</v>
      </c>
      <c r="L256" s="110">
        <f t="shared" si="116"/>
        <v>2911012</v>
      </c>
      <c r="M256" s="110">
        <f t="shared" si="123"/>
        <v>4326329</v>
      </c>
      <c r="N256" s="110">
        <f t="shared" si="117"/>
        <v>582438</v>
      </c>
      <c r="O256" s="110">
        <f t="shared" si="117"/>
        <v>403482</v>
      </c>
      <c r="P256" s="110">
        <f t="shared" si="124"/>
        <v>985920</v>
      </c>
      <c r="Q256" s="111">
        <f t="shared" si="125"/>
        <v>5312249</v>
      </c>
    </row>
    <row r="257" spans="3:17" ht="19.5" customHeight="1" x14ac:dyDescent="0.2">
      <c r="C257" s="109" t="s">
        <v>21</v>
      </c>
      <c r="D257" s="110">
        <f t="shared" si="118"/>
        <v>115025</v>
      </c>
      <c r="E257" s="110">
        <f t="shared" si="114"/>
        <v>131737</v>
      </c>
      <c r="F257" s="110">
        <f t="shared" si="119"/>
        <v>246762</v>
      </c>
      <c r="G257" s="110">
        <f t="shared" si="115"/>
        <v>5474</v>
      </c>
      <c r="H257" s="110">
        <f t="shared" si="115"/>
        <v>5466</v>
      </c>
      <c r="I257" s="110">
        <f t="shared" si="120"/>
        <v>10940</v>
      </c>
      <c r="J257" s="110">
        <f t="shared" si="121"/>
        <v>257702</v>
      </c>
      <c r="K257" s="110">
        <f t="shared" si="122"/>
        <v>1415276</v>
      </c>
      <c r="L257" s="110">
        <f t="shared" si="116"/>
        <v>2541527</v>
      </c>
      <c r="M257" s="110">
        <f t="shared" si="123"/>
        <v>3956803</v>
      </c>
      <c r="N257" s="110">
        <f t="shared" si="117"/>
        <v>563598</v>
      </c>
      <c r="O257" s="110">
        <f t="shared" si="117"/>
        <v>379528</v>
      </c>
      <c r="P257" s="110">
        <f t="shared" si="124"/>
        <v>943126</v>
      </c>
      <c r="Q257" s="111">
        <f t="shared" si="125"/>
        <v>4899929</v>
      </c>
    </row>
    <row r="258" spans="3:17" ht="19.5" customHeight="1" x14ac:dyDescent="0.2">
      <c r="C258" s="109" t="s">
        <v>22</v>
      </c>
      <c r="D258" s="110">
        <f t="shared" si="118"/>
        <v>116415</v>
      </c>
      <c r="E258" s="110">
        <f t="shared" si="114"/>
        <v>134160</v>
      </c>
      <c r="F258" s="110">
        <f t="shared" si="119"/>
        <v>250575</v>
      </c>
      <c r="G258" s="110">
        <f t="shared" si="115"/>
        <v>5264</v>
      </c>
      <c r="H258" s="110">
        <f t="shared" si="115"/>
        <v>4971</v>
      </c>
      <c r="I258" s="110">
        <f t="shared" si="120"/>
        <v>10235</v>
      </c>
      <c r="J258" s="110">
        <f t="shared" si="121"/>
        <v>260810</v>
      </c>
      <c r="K258" s="110">
        <f t="shared" si="122"/>
        <v>1310535</v>
      </c>
      <c r="L258" s="110">
        <f t="shared" si="116"/>
        <v>2627358</v>
      </c>
      <c r="M258" s="110">
        <f t="shared" si="123"/>
        <v>3937893</v>
      </c>
      <c r="N258" s="110">
        <f t="shared" si="117"/>
        <v>509044</v>
      </c>
      <c r="O258" s="110">
        <f t="shared" si="117"/>
        <v>371753</v>
      </c>
      <c r="P258" s="110">
        <f t="shared" si="124"/>
        <v>880797</v>
      </c>
      <c r="Q258" s="111">
        <f t="shared" si="125"/>
        <v>4818690</v>
      </c>
    </row>
    <row r="259" spans="3:17" ht="19.5" customHeight="1" x14ac:dyDescent="0.2">
      <c r="C259" s="109" t="s">
        <v>23</v>
      </c>
      <c r="D259" s="110">
        <f t="shared" si="118"/>
        <v>119105</v>
      </c>
      <c r="E259" s="110">
        <f t="shared" si="114"/>
        <v>139760</v>
      </c>
      <c r="F259" s="110">
        <f t="shared" si="119"/>
        <v>258865</v>
      </c>
      <c r="G259" s="110">
        <f t="shared" si="115"/>
        <v>5949</v>
      </c>
      <c r="H259" s="110">
        <f t="shared" si="115"/>
        <v>4860</v>
      </c>
      <c r="I259" s="110">
        <f t="shared" si="120"/>
        <v>10809</v>
      </c>
      <c r="J259" s="110">
        <f t="shared" si="121"/>
        <v>269674</v>
      </c>
      <c r="K259" s="110">
        <f t="shared" si="122"/>
        <v>1370192</v>
      </c>
      <c r="L259" s="110">
        <f t="shared" si="116"/>
        <v>2972097</v>
      </c>
      <c r="M259" s="110">
        <f t="shared" si="123"/>
        <v>4342289</v>
      </c>
      <c r="N259" s="110">
        <f t="shared" si="117"/>
        <v>570414</v>
      </c>
      <c r="O259" s="110">
        <f t="shared" si="117"/>
        <v>415698</v>
      </c>
      <c r="P259" s="110">
        <f t="shared" si="124"/>
        <v>986112</v>
      </c>
      <c r="Q259" s="111">
        <f t="shared" si="125"/>
        <v>5328401</v>
      </c>
    </row>
    <row r="260" spans="3:17" ht="19.5" customHeight="1" x14ac:dyDescent="0.2">
      <c r="C260" s="109" t="s">
        <v>24</v>
      </c>
      <c r="D260" s="110">
        <f t="shared" si="118"/>
        <v>120338</v>
      </c>
      <c r="E260" s="110">
        <f t="shared" si="114"/>
        <v>148363</v>
      </c>
      <c r="F260" s="110">
        <f t="shared" si="119"/>
        <v>268701</v>
      </c>
      <c r="G260" s="110">
        <f t="shared" si="115"/>
        <v>5917</v>
      </c>
      <c r="H260" s="110">
        <f t="shared" si="115"/>
        <v>4585</v>
      </c>
      <c r="I260" s="110">
        <f t="shared" si="120"/>
        <v>10502</v>
      </c>
      <c r="J260" s="110">
        <f t="shared" si="121"/>
        <v>279203</v>
      </c>
      <c r="K260" s="110">
        <f t="shared" si="122"/>
        <v>1365372</v>
      </c>
      <c r="L260" s="110">
        <f t="shared" si="116"/>
        <v>3266146</v>
      </c>
      <c r="M260" s="110">
        <f t="shared" si="123"/>
        <v>4631518</v>
      </c>
      <c r="N260" s="110">
        <f t="shared" si="117"/>
        <v>573378</v>
      </c>
      <c r="O260" s="110">
        <f t="shared" si="117"/>
        <v>401627</v>
      </c>
      <c r="P260" s="110">
        <f t="shared" si="124"/>
        <v>975005</v>
      </c>
      <c r="Q260" s="111">
        <f t="shared" si="125"/>
        <v>5606523</v>
      </c>
    </row>
    <row r="261" spans="3:17" ht="19.5" customHeight="1" x14ac:dyDescent="0.2">
      <c r="C261" s="109" t="s">
        <v>25</v>
      </c>
      <c r="D261" s="110">
        <f t="shared" si="118"/>
        <v>122014</v>
      </c>
      <c r="E261" s="110">
        <f t="shared" si="114"/>
        <v>139772</v>
      </c>
      <c r="F261" s="110">
        <f t="shared" si="119"/>
        <v>261786</v>
      </c>
      <c r="G261" s="110">
        <f t="shared" si="115"/>
        <v>7053</v>
      </c>
      <c r="H261" s="110">
        <f t="shared" si="115"/>
        <v>5760</v>
      </c>
      <c r="I261" s="110">
        <f t="shared" si="120"/>
        <v>12813</v>
      </c>
      <c r="J261" s="110">
        <f t="shared" si="121"/>
        <v>274599</v>
      </c>
      <c r="K261" s="110">
        <f t="shared" si="122"/>
        <v>1635912</v>
      </c>
      <c r="L261" s="110">
        <f t="shared" si="116"/>
        <v>3703663</v>
      </c>
      <c r="M261" s="110">
        <f t="shared" si="123"/>
        <v>5339575</v>
      </c>
      <c r="N261" s="110">
        <f t="shared" si="117"/>
        <v>456771</v>
      </c>
      <c r="O261" s="110">
        <f t="shared" si="117"/>
        <v>427274</v>
      </c>
      <c r="P261" s="110">
        <f t="shared" si="124"/>
        <v>884045</v>
      </c>
      <c r="Q261" s="111">
        <f t="shared" si="125"/>
        <v>6223620</v>
      </c>
    </row>
    <row r="262" spans="3:17" ht="19.5" customHeight="1" x14ac:dyDescent="0.2">
      <c r="C262" s="112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113"/>
    </row>
    <row r="263" spans="3:17" ht="19.5" customHeight="1" x14ac:dyDescent="0.2">
      <c r="C263" s="112" t="s">
        <v>26</v>
      </c>
      <c r="D263" s="110">
        <f>SUM(D250:D261)</f>
        <v>1350542</v>
      </c>
      <c r="E263" s="110">
        <f t="shared" ref="E263:Q263" si="126">SUM(E250:E261)</f>
        <v>1598413</v>
      </c>
      <c r="F263" s="110">
        <f t="shared" si="126"/>
        <v>2948955</v>
      </c>
      <c r="G263" s="110">
        <f t="shared" si="126"/>
        <v>67868</v>
      </c>
      <c r="H263" s="110">
        <f t="shared" si="126"/>
        <v>67145</v>
      </c>
      <c r="I263" s="110">
        <f t="shared" si="126"/>
        <v>135013</v>
      </c>
      <c r="J263" s="110">
        <f t="shared" si="126"/>
        <v>3083968</v>
      </c>
      <c r="K263" s="110">
        <f t="shared" si="126"/>
        <v>16821536</v>
      </c>
      <c r="L263" s="110">
        <f t="shared" si="126"/>
        <v>35038139</v>
      </c>
      <c r="M263" s="110">
        <f t="shared" si="126"/>
        <v>51859675</v>
      </c>
      <c r="N263" s="110">
        <f t="shared" si="126"/>
        <v>6909779</v>
      </c>
      <c r="O263" s="110">
        <f t="shared" si="126"/>
        <v>4891236</v>
      </c>
      <c r="P263" s="110">
        <f t="shared" si="126"/>
        <v>11801015</v>
      </c>
      <c r="Q263" s="110">
        <f t="shared" si="126"/>
        <v>63660690</v>
      </c>
    </row>
    <row r="264" spans="3:17" ht="7" customHeight="1" x14ac:dyDescent="0.2">
      <c r="C264" s="131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5"/>
    </row>
    <row r="265" spans="3:17" ht="19.5" customHeight="1" x14ac:dyDescent="0.2">
      <c r="C265" s="109" t="s">
        <v>14</v>
      </c>
      <c r="D265" s="110">
        <f t="shared" ref="D265:E267" si="127">D49+D103+D157+D211</f>
        <v>107053</v>
      </c>
      <c r="E265" s="110">
        <f t="shared" si="127"/>
        <v>124865</v>
      </c>
      <c r="F265" s="110">
        <f t="shared" ref="F265:F267" si="128">SUM(D265:E265)</f>
        <v>231918</v>
      </c>
      <c r="G265" s="110">
        <f t="shared" ref="G265:H267" si="129">G49+G103+G157+G211</f>
        <v>5368</v>
      </c>
      <c r="H265" s="110">
        <f t="shared" si="129"/>
        <v>4485</v>
      </c>
      <c r="I265" s="110">
        <f t="shared" ref="I265:I267" si="130">SUM(G265:H265)</f>
        <v>9853</v>
      </c>
      <c r="J265" s="110">
        <f t="shared" ref="J265:J267" si="131">F265+I265</f>
        <v>241771</v>
      </c>
      <c r="K265" s="110">
        <f t="shared" ref="K265:L267" si="132">K49+K103+K157+K211</f>
        <v>1365152</v>
      </c>
      <c r="L265" s="110">
        <f t="shared" si="132"/>
        <v>2952709</v>
      </c>
      <c r="M265" s="110">
        <f t="shared" ref="M265:M267" si="133">SUM(K265:L265)</f>
        <v>4317861</v>
      </c>
      <c r="N265" s="110">
        <f t="shared" ref="N265:O267" si="134">N49+N103+N157+N211</f>
        <v>571155</v>
      </c>
      <c r="O265" s="110">
        <f t="shared" si="134"/>
        <v>399675</v>
      </c>
      <c r="P265" s="110">
        <f t="shared" ref="P265:P267" si="135">SUM(N265:O265)</f>
        <v>970830</v>
      </c>
      <c r="Q265" s="111">
        <f t="shared" ref="Q265:Q267" si="136">M265+P265</f>
        <v>5288691</v>
      </c>
    </row>
    <row r="266" spans="3:17" ht="19.5" customHeight="1" x14ac:dyDescent="0.2">
      <c r="C266" s="109" t="s">
        <v>15</v>
      </c>
      <c r="D266" s="110">
        <f t="shared" si="127"/>
        <v>100631</v>
      </c>
      <c r="E266" s="110">
        <f t="shared" si="127"/>
        <v>111126</v>
      </c>
      <c r="F266" s="110">
        <f t="shared" si="128"/>
        <v>211757</v>
      </c>
      <c r="G266" s="110">
        <f t="shared" si="129"/>
        <v>5387</v>
      </c>
      <c r="H266" s="110">
        <f t="shared" si="129"/>
        <v>4409</v>
      </c>
      <c r="I266" s="110">
        <f t="shared" si="130"/>
        <v>9796</v>
      </c>
      <c r="J266" s="110">
        <f t="shared" si="131"/>
        <v>221553</v>
      </c>
      <c r="K266" s="110">
        <f t="shared" si="132"/>
        <v>1269299</v>
      </c>
      <c r="L266" s="110">
        <f t="shared" si="132"/>
        <v>2298815</v>
      </c>
      <c r="M266" s="110">
        <f t="shared" si="133"/>
        <v>3568114</v>
      </c>
      <c r="N266" s="110">
        <f t="shared" si="134"/>
        <v>529529</v>
      </c>
      <c r="O266" s="110">
        <f t="shared" si="134"/>
        <v>360285</v>
      </c>
      <c r="P266" s="110">
        <f t="shared" si="135"/>
        <v>889814</v>
      </c>
      <c r="Q266" s="111">
        <f t="shared" si="136"/>
        <v>4457928</v>
      </c>
    </row>
    <row r="267" spans="3:17" ht="19.5" customHeight="1" x14ac:dyDescent="0.2">
      <c r="C267" s="109" t="s">
        <v>16</v>
      </c>
      <c r="D267" s="110">
        <f t="shared" si="127"/>
        <v>123611</v>
      </c>
      <c r="E267" s="110">
        <f t="shared" si="127"/>
        <v>144523</v>
      </c>
      <c r="F267" s="110">
        <f t="shared" si="128"/>
        <v>268134</v>
      </c>
      <c r="G267" s="110">
        <f t="shared" si="129"/>
        <v>6066</v>
      </c>
      <c r="H267" s="110">
        <f t="shared" si="129"/>
        <v>5324</v>
      </c>
      <c r="I267" s="110">
        <f t="shared" si="130"/>
        <v>11390</v>
      </c>
      <c r="J267" s="110">
        <f t="shared" si="131"/>
        <v>279524</v>
      </c>
      <c r="K267" s="110">
        <f t="shared" si="132"/>
        <v>1345426</v>
      </c>
      <c r="L267" s="110">
        <f t="shared" si="132"/>
        <v>3018201</v>
      </c>
      <c r="M267" s="110">
        <f t="shared" si="133"/>
        <v>4363627</v>
      </c>
      <c r="N267" s="110">
        <f t="shared" si="134"/>
        <v>601059</v>
      </c>
      <c r="O267" s="110">
        <f t="shared" si="134"/>
        <v>407400</v>
      </c>
      <c r="P267" s="110">
        <f t="shared" si="135"/>
        <v>1008459</v>
      </c>
      <c r="Q267" s="111">
        <f t="shared" si="136"/>
        <v>5372086</v>
      </c>
    </row>
    <row r="268" spans="3:17" ht="19.5" customHeight="1" x14ac:dyDescent="0.2">
      <c r="C268" s="112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113"/>
    </row>
    <row r="269" spans="3:17" ht="19.5" customHeight="1" x14ac:dyDescent="0.2">
      <c r="C269" s="112" t="s">
        <v>27</v>
      </c>
      <c r="D269" s="117">
        <f>SUM(D253:D261,D265:D267)</f>
        <v>1372623</v>
      </c>
      <c r="E269" s="117">
        <f t="shared" ref="E269:Q269" si="137">SUM(E253:E261,E265:E267)</f>
        <v>1603329</v>
      </c>
      <c r="F269" s="117">
        <f t="shared" si="137"/>
        <v>2975952</v>
      </c>
      <c r="G269" s="117">
        <f t="shared" si="137"/>
        <v>67375</v>
      </c>
      <c r="H269" s="117">
        <f t="shared" si="137"/>
        <v>64173</v>
      </c>
      <c r="I269" s="117">
        <f t="shared" si="137"/>
        <v>131548</v>
      </c>
      <c r="J269" s="117">
        <f t="shared" si="137"/>
        <v>3107500</v>
      </c>
      <c r="K269" s="117">
        <f t="shared" si="137"/>
        <v>16579513</v>
      </c>
      <c r="L269" s="117">
        <f t="shared" si="137"/>
        <v>35135845</v>
      </c>
      <c r="M269" s="117">
        <f t="shared" si="137"/>
        <v>51715358</v>
      </c>
      <c r="N269" s="117">
        <f t="shared" si="137"/>
        <v>6742399</v>
      </c>
      <c r="O269" s="117">
        <f t="shared" si="137"/>
        <v>4780181</v>
      </c>
      <c r="P269" s="117">
        <f t="shared" si="137"/>
        <v>11522580</v>
      </c>
      <c r="Q269" s="117">
        <f t="shared" si="137"/>
        <v>63237938</v>
      </c>
    </row>
    <row r="270" spans="3:17" ht="7" customHeight="1" thickBot="1" x14ac:dyDescent="0.25">
      <c r="C270" s="118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32"/>
    </row>
    <row r="271" spans="3:17" ht="19.5" customHeight="1" x14ac:dyDescent="0.2">
      <c r="C271" s="163" t="str">
        <f>C217</f>
        <v>令　和　7　年　空　港　管　理　状　況　調　書</v>
      </c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</row>
    <row r="272" spans="3:17" ht="19.5" customHeight="1" thickBot="1" x14ac:dyDescent="0.25">
      <c r="C272" s="22" t="s">
        <v>0</v>
      </c>
      <c r="D272" s="22" t="s">
        <v>604</v>
      </c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4"/>
      <c r="Q272" s="64"/>
    </row>
    <row r="273" spans="3:17" ht="19.5" customHeight="1" x14ac:dyDescent="0.2">
      <c r="C273" s="25" t="s">
        <v>1</v>
      </c>
      <c r="D273" s="26"/>
      <c r="E273" s="27" t="s">
        <v>2</v>
      </c>
      <c r="F273" s="27"/>
      <c r="G273" s="164" t="s">
        <v>593</v>
      </c>
      <c r="H273" s="165"/>
      <c r="I273" s="165"/>
      <c r="J273" s="165"/>
      <c r="K273" s="165"/>
      <c r="L273" s="165"/>
      <c r="M273" s="165"/>
      <c r="N273" s="166"/>
      <c r="O273" s="164" t="s">
        <v>594</v>
      </c>
      <c r="P273" s="165"/>
      <c r="Q273" s="167"/>
    </row>
    <row r="274" spans="3:17" ht="19.5" customHeight="1" x14ac:dyDescent="0.2">
      <c r="C274" s="28"/>
      <c r="D274" s="29" t="s">
        <v>3</v>
      </c>
      <c r="E274" s="29" t="s">
        <v>4</v>
      </c>
      <c r="F274" s="29" t="s">
        <v>5</v>
      </c>
      <c r="G274" s="29"/>
      <c r="H274" s="30" t="s">
        <v>6</v>
      </c>
      <c r="I274" s="30"/>
      <c r="J274" s="31"/>
      <c r="K274" s="29"/>
      <c r="L274" s="31" t="s">
        <v>7</v>
      </c>
      <c r="M274" s="31"/>
      <c r="N274" s="29" t="s">
        <v>8</v>
      </c>
      <c r="O274" s="32" t="s">
        <v>595</v>
      </c>
      <c r="P274" s="33" t="s">
        <v>596</v>
      </c>
      <c r="Q274" s="34" t="s">
        <v>597</v>
      </c>
    </row>
    <row r="275" spans="3:17" ht="19.5" customHeight="1" x14ac:dyDescent="0.2">
      <c r="C275" s="28" t="s">
        <v>9</v>
      </c>
      <c r="D275" s="32"/>
      <c r="E275" s="32"/>
      <c r="F275" s="32"/>
      <c r="G275" s="29" t="s">
        <v>10</v>
      </c>
      <c r="H275" s="29" t="s">
        <v>11</v>
      </c>
      <c r="I275" s="29" t="s">
        <v>12</v>
      </c>
      <c r="J275" s="29" t="s">
        <v>13</v>
      </c>
      <c r="K275" s="29" t="s">
        <v>10</v>
      </c>
      <c r="L275" s="29" t="s">
        <v>11</v>
      </c>
      <c r="M275" s="29" t="s">
        <v>13</v>
      </c>
      <c r="N275" s="32"/>
      <c r="O275" s="35"/>
      <c r="P275" s="36"/>
      <c r="Q275" s="37"/>
    </row>
    <row r="276" spans="3:17" ht="7" customHeight="1" x14ac:dyDescent="0.2">
      <c r="C276" s="38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39"/>
      <c r="P276" s="40"/>
      <c r="Q276" s="41"/>
    </row>
    <row r="277" spans="3:17" ht="19.5" customHeight="1" x14ac:dyDescent="0.2">
      <c r="C277" s="42" t="s">
        <v>14</v>
      </c>
      <c r="D277" s="43">
        <v>4900</v>
      </c>
      <c r="E277" s="43">
        <v>15863</v>
      </c>
      <c r="F277" s="44">
        <f>SUM(D277:E277)</f>
        <v>20763</v>
      </c>
      <c r="G277" s="43">
        <v>922073</v>
      </c>
      <c r="H277" s="43">
        <v>925076</v>
      </c>
      <c r="I277" s="43">
        <v>99424</v>
      </c>
      <c r="J277" s="45">
        <f>SUM(G277:I277)</f>
        <v>1946573</v>
      </c>
      <c r="K277" s="46">
        <v>2494531</v>
      </c>
      <c r="L277" s="46">
        <v>2724334</v>
      </c>
      <c r="M277" s="45">
        <f>SUM(K277:L277)</f>
        <v>5218865</v>
      </c>
      <c r="N277" s="45">
        <f>J277+M277</f>
        <v>7165438</v>
      </c>
      <c r="O277" s="46">
        <v>371462</v>
      </c>
      <c r="P277" s="46">
        <v>0</v>
      </c>
      <c r="Q277" s="47">
        <f>SUM(O277:P277)</f>
        <v>371462</v>
      </c>
    </row>
    <row r="278" spans="3:17" ht="19.5" customHeight="1" x14ac:dyDescent="0.2">
      <c r="C278" s="42" t="s">
        <v>15</v>
      </c>
      <c r="D278" s="43">
        <v>4472</v>
      </c>
      <c r="E278" s="43">
        <v>14190</v>
      </c>
      <c r="F278" s="44">
        <f t="shared" ref="F278:F288" si="138">SUM(D278:E278)</f>
        <v>18662</v>
      </c>
      <c r="G278" s="43">
        <v>909964</v>
      </c>
      <c r="H278" s="43">
        <v>869840</v>
      </c>
      <c r="I278" s="43">
        <v>59077</v>
      </c>
      <c r="J278" s="45">
        <f t="shared" ref="J278:J288" si="139">SUM(G278:I278)</f>
        <v>1838881</v>
      </c>
      <c r="K278" s="46">
        <v>2586535</v>
      </c>
      <c r="L278" s="46">
        <v>2593351</v>
      </c>
      <c r="M278" s="45">
        <f t="shared" ref="M278:M288" si="140">SUM(K278:L278)</f>
        <v>5179886</v>
      </c>
      <c r="N278" s="45">
        <f t="shared" ref="N278:N288" si="141">J278+M278</f>
        <v>7018767</v>
      </c>
      <c r="O278" s="46">
        <v>346590</v>
      </c>
      <c r="P278" s="48">
        <v>0</v>
      </c>
      <c r="Q278" s="47">
        <f t="shared" ref="Q278:Q288" si="142">SUM(O278:P278)</f>
        <v>346590</v>
      </c>
    </row>
    <row r="279" spans="3:17" ht="19.5" customHeight="1" x14ac:dyDescent="0.2">
      <c r="C279" s="42" t="s">
        <v>16</v>
      </c>
      <c r="D279" s="43">
        <v>4998</v>
      </c>
      <c r="E279" s="43">
        <v>15788</v>
      </c>
      <c r="F279" s="44">
        <f t="shared" si="138"/>
        <v>20786</v>
      </c>
      <c r="G279" s="43">
        <v>986665</v>
      </c>
      <c r="H279" s="43">
        <v>1067706</v>
      </c>
      <c r="I279" s="43">
        <v>41664</v>
      </c>
      <c r="J279" s="45">
        <f t="shared" si="139"/>
        <v>2096035</v>
      </c>
      <c r="K279" s="46">
        <v>2901678</v>
      </c>
      <c r="L279" s="46">
        <v>2932912</v>
      </c>
      <c r="M279" s="45">
        <f t="shared" si="140"/>
        <v>5834590</v>
      </c>
      <c r="N279" s="45">
        <f t="shared" si="141"/>
        <v>7930625</v>
      </c>
      <c r="O279" s="46">
        <v>374088</v>
      </c>
      <c r="P279" s="46">
        <v>0</v>
      </c>
      <c r="Q279" s="47">
        <f t="shared" si="142"/>
        <v>374088</v>
      </c>
    </row>
    <row r="280" spans="3:17" ht="19.5" customHeight="1" x14ac:dyDescent="0.2">
      <c r="C280" s="42" t="s">
        <v>17</v>
      </c>
      <c r="D280" s="43">
        <v>4906</v>
      </c>
      <c r="E280" s="43">
        <v>15314</v>
      </c>
      <c r="F280" s="44">
        <f t="shared" si="138"/>
        <v>20220</v>
      </c>
      <c r="G280" s="43">
        <v>1013588</v>
      </c>
      <c r="H280" s="43">
        <v>994024</v>
      </c>
      <c r="I280" s="43">
        <v>38262</v>
      </c>
      <c r="J280" s="45">
        <f t="shared" si="139"/>
        <v>2045874</v>
      </c>
      <c r="K280" s="43">
        <v>2497680</v>
      </c>
      <c r="L280" s="43">
        <v>2429277</v>
      </c>
      <c r="M280" s="45">
        <f t="shared" si="140"/>
        <v>4926957</v>
      </c>
      <c r="N280" s="45">
        <f t="shared" si="141"/>
        <v>6972831</v>
      </c>
      <c r="O280" s="43">
        <v>359601</v>
      </c>
      <c r="P280" s="43">
        <v>0</v>
      </c>
      <c r="Q280" s="47">
        <f t="shared" si="142"/>
        <v>359601</v>
      </c>
    </row>
    <row r="281" spans="3:17" ht="19.5" customHeight="1" x14ac:dyDescent="0.2">
      <c r="C281" s="42" t="s">
        <v>18</v>
      </c>
      <c r="D281" s="43">
        <v>5067</v>
      </c>
      <c r="E281" s="43">
        <v>15799</v>
      </c>
      <c r="F281" s="44">
        <f t="shared" si="138"/>
        <v>20866</v>
      </c>
      <c r="G281" s="43">
        <v>968249</v>
      </c>
      <c r="H281" s="43">
        <v>1004755</v>
      </c>
      <c r="I281" s="43">
        <v>61708</v>
      </c>
      <c r="J281" s="45">
        <f t="shared" si="139"/>
        <v>2034712</v>
      </c>
      <c r="K281" s="43">
        <v>2676754</v>
      </c>
      <c r="L281" s="43">
        <v>2740326</v>
      </c>
      <c r="M281" s="45">
        <f t="shared" si="140"/>
        <v>5417080</v>
      </c>
      <c r="N281" s="45">
        <f t="shared" si="141"/>
        <v>7451792</v>
      </c>
      <c r="O281" s="43">
        <v>373150</v>
      </c>
      <c r="P281" s="43">
        <v>0</v>
      </c>
      <c r="Q281" s="47">
        <f t="shared" si="142"/>
        <v>373150</v>
      </c>
    </row>
    <row r="282" spans="3:17" ht="19.5" customHeight="1" x14ac:dyDescent="0.2">
      <c r="C282" s="42" t="s">
        <v>19</v>
      </c>
      <c r="D282" s="43">
        <v>4886</v>
      </c>
      <c r="E282" s="43">
        <v>15260</v>
      </c>
      <c r="F282" s="44">
        <f t="shared" si="138"/>
        <v>20146</v>
      </c>
      <c r="G282" s="43">
        <v>942012</v>
      </c>
      <c r="H282" s="43">
        <v>932176</v>
      </c>
      <c r="I282" s="43">
        <v>64564</v>
      </c>
      <c r="J282" s="45">
        <f t="shared" si="139"/>
        <v>1938752</v>
      </c>
      <c r="K282" s="43">
        <v>2634303</v>
      </c>
      <c r="L282" s="43">
        <v>2612725</v>
      </c>
      <c r="M282" s="45">
        <f t="shared" si="140"/>
        <v>5247028</v>
      </c>
      <c r="N282" s="45">
        <f t="shared" si="141"/>
        <v>7185780</v>
      </c>
      <c r="O282" s="43">
        <v>361394</v>
      </c>
      <c r="P282" s="43">
        <v>0</v>
      </c>
      <c r="Q282" s="47">
        <f t="shared" si="142"/>
        <v>361394</v>
      </c>
    </row>
    <row r="283" spans="3:17" ht="19.5" customHeight="1" x14ac:dyDescent="0.2">
      <c r="C283" s="42" t="s">
        <v>20</v>
      </c>
      <c r="D283" s="43">
        <v>5045</v>
      </c>
      <c r="E283" s="43">
        <v>15764</v>
      </c>
      <c r="F283" s="44">
        <f t="shared" si="138"/>
        <v>20809</v>
      </c>
      <c r="G283" s="43">
        <v>979493</v>
      </c>
      <c r="H283" s="43">
        <v>946877</v>
      </c>
      <c r="I283" s="43">
        <v>77654</v>
      </c>
      <c r="J283" s="45">
        <f t="shared" si="139"/>
        <v>2004024</v>
      </c>
      <c r="K283" s="43">
        <v>2843690</v>
      </c>
      <c r="L283" s="43">
        <v>2779549</v>
      </c>
      <c r="M283" s="45">
        <f t="shared" si="140"/>
        <v>5623239</v>
      </c>
      <c r="N283" s="45">
        <f t="shared" si="141"/>
        <v>7627263</v>
      </c>
      <c r="O283" s="43">
        <v>377639</v>
      </c>
      <c r="P283" s="43">
        <v>0</v>
      </c>
      <c r="Q283" s="47">
        <f t="shared" si="142"/>
        <v>377639</v>
      </c>
    </row>
    <row r="284" spans="3:17" ht="19.5" customHeight="1" x14ac:dyDescent="0.2">
      <c r="C284" s="42" t="s">
        <v>21</v>
      </c>
      <c r="D284" s="43">
        <v>5050</v>
      </c>
      <c r="E284" s="43">
        <v>15898</v>
      </c>
      <c r="F284" s="44">
        <f t="shared" si="138"/>
        <v>20948</v>
      </c>
      <c r="G284" s="43">
        <v>1044769</v>
      </c>
      <c r="H284" s="43">
        <v>1019024</v>
      </c>
      <c r="I284" s="43">
        <v>67681</v>
      </c>
      <c r="J284" s="45">
        <f t="shared" si="139"/>
        <v>2131474</v>
      </c>
      <c r="K284" s="43">
        <v>3172366</v>
      </c>
      <c r="L284" s="43">
        <v>3227790</v>
      </c>
      <c r="M284" s="45">
        <f t="shared" si="140"/>
        <v>6400156</v>
      </c>
      <c r="N284" s="45">
        <f t="shared" si="141"/>
        <v>8531630</v>
      </c>
      <c r="O284" s="43">
        <v>383662</v>
      </c>
      <c r="P284" s="43">
        <v>0</v>
      </c>
      <c r="Q284" s="47">
        <f t="shared" si="142"/>
        <v>383662</v>
      </c>
    </row>
    <row r="285" spans="3:17" ht="19.5" customHeight="1" x14ac:dyDescent="0.2">
      <c r="C285" s="42" t="s">
        <v>22</v>
      </c>
      <c r="D285" s="43">
        <v>4863</v>
      </c>
      <c r="E285" s="43">
        <v>15185</v>
      </c>
      <c r="F285" s="44">
        <f t="shared" si="138"/>
        <v>20048</v>
      </c>
      <c r="G285" s="43">
        <v>936589</v>
      </c>
      <c r="H285" s="43">
        <v>1013592</v>
      </c>
      <c r="I285" s="43">
        <v>55113</v>
      </c>
      <c r="J285" s="45">
        <f t="shared" si="139"/>
        <v>2005294</v>
      </c>
      <c r="K285" s="43">
        <v>2866568</v>
      </c>
      <c r="L285" s="43">
        <v>2889456</v>
      </c>
      <c r="M285" s="45">
        <f t="shared" si="140"/>
        <v>5756024</v>
      </c>
      <c r="N285" s="45">
        <f t="shared" si="141"/>
        <v>7761318</v>
      </c>
      <c r="O285" s="43">
        <v>360792</v>
      </c>
      <c r="P285" s="43">
        <v>0</v>
      </c>
      <c r="Q285" s="47">
        <f t="shared" si="142"/>
        <v>360792</v>
      </c>
    </row>
    <row r="286" spans="3:17" ht="19.5" customHeight="1" x14ac:dyDescent="0.2">
      <c r="C286" s="42" t="s">
        <v>23</v>
      </c>
      <c r="D286" s="43">
        <v>5077</v>
      </c>
      <c r="E286" s="43">
        <v>15888</v>
      </c>
      <c r="F286" s="44">
        <f t="shared" si="138"/>
        <v>20965</v>
      </c>
      <c r="G286" s="43">
        <v>1039154</v>
      </c>
      <c r="H286" s="43">
        <v>1058458</v>
      </c>
      <c r="I286" s="43">
        <v>50685</v>
      </c>
      <c r="J286" s="45">
        <f t="shared" si="139"/>
        <v>2148297</v>
      </c>
      <c r="K286" s="43">
        <v>3069915</v>
      </c>
      <c r="L286" s="43">
        <v>3049904</v>
      </c>
      <c r="M286" s="45">
        <f t="shared" si="140"/>
        <v>6119819</v>
      </c>
      <c r="N286" s="45">
        <f t="shared" si="141"/>
        <v>8268116</v>
      </c>
      <c r="O286" s="43">
        <v>365309</v>
      </c>
      <c r="P286" s="43">
        <v>0</v>
      </c>
      <c r="Q286" s="47">
        <f t="shared" si="142"/>
        <v>365309</v>
      </c>
    </row>
    <row r="287" spans="3:17" ht="19.5" customHeight="1" x14ac:dyDescent="0.2">
      <c r="C287" s="42" t="s">
        <v>24</v>
      </c>
      <c r="D287" s="43">
        <v>4903</v>
      </c>
      <c r="E287" s="43">
        <v>15239</v>
      </c>
      <c r="F287" s="44">
        <f t="shared" si="138"/>
        <v>20142</v>
      </c>
      <c r="G287" s="43">
        <v>1032767</v>
      </c>
      <c r="H287" s="43">
        <v>1019113</v>
      </c>
      <c r="I287" s="43">
        <v>38562</v>
      </c>
      <c r="J287" s="45">
        <f t="shared" si="139"/>
        <v>2090442</v>
      </c>
      <c r="K287" s="43">
        <v>2934597</v>
      </c>
      <c r="L287" s="43">
        <v>2955384</v>
      </c>
      <c r="M287" s="45">
        <f t="shared" si="140"/>
        <v>5889981</v>
      </c>
      <c r="N287" s="45">
        <f t="shared" si="141"/>
        <v>7980423</v>
      </c>
      <c r="O287" s="43">
        <v>365229</v>
      </c>
      <c r="P287" s="43">
        <v>0</v>
      </c>
      <c r="Q287" s="47">
        <f t="shared" si="142"/>
        <v>365229</v>
      </c>
    </row>
    <row r="288" spans="3:17" ht="19.5" customHeight="1" x14ac:dyDescent="0.2">
      <c r="C288" s="42" t="s">
        <v>25</v>
      </c>
      <c r="D288" s="43">
        <v>5069</v>
      </c>
      <c r="E288" s="43">
        <v>15688</v>
      </c>
      <c r="F288" s="44">
        <f t="shared" si="138"/>
        <v>20757</v>
      </c>
      <c r="G288" s="43">
        <v>992219</v>
      </c>
      <c r="H288" s="43">
        <v>994062</v>
      </c>
      <c r="I288" s="43">
        <v>62671</v>
      </c>
      <c r="J288" s="45">
        <f t="shared" si="139"/>
        <v>2048952</v>
      </c>
      <c r="K288" s="43">
        <v>2916359</v>
      </c>
      <c r="L288" s="43">
        <v>2683240</v>
      </c>
      <c r="M288" s="45">
        <f t="shared" si="140"/>
        <v>5599599</v>
      </c>
      <c r="N288" s="45">
        <f t="shared" si="141"/>
        <v>7648551</v>
      </c>
      <c r="O288" s="43">
        <v>379907</v>
      </c>
      <c r="P288" s="43">
        <v>0</v>
      </c>
      <c r="Q288" s="47">
        <f t="shared" si="142"/>
        <v>379907</v>
      </c>
    </row>
    <row r="289" spans="2:17" ht="19.5" customHeight="1" x14ac:dyDescent="0.2">
      <c r="C289" s="50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0"/>
      <c r="Q289" s="51"/>
    </row>
    <row r="290" spans="2:17" ht="19.5" customHeight="1" x14ac:dyDescent="0.2">
      <c r="B290" s="1" t="s">
        <v>174</v>
      </c>
      <c r="C290" s="50" t="s">
        <v>26</v>
      </c>
      <c r="D290" s="44">
        <f>SUM(D277:D288)</f>
        <v>59236</v>
      </c>
      <c r="E290" s="44">
        <f t="shared" ref="E290:Q290" si="143">SUM(E277:E288)</f>
        <v>185876</v>
      </c>
      <c r="F290" s="44">
        <f t="shared" si="143"/>
        <v>245112</v>
      </c>
      <c r="G290" s="44">
        <f>SUM(G277:G288)</f>
        <v>11767542</v>
      </c>
      <c r="H290" s="44">
        <f>SUM(H277:H288)</f>
        <v>11844703</v>
      </c>
      <c r="I290" s="44">
        <f>SUM(I277:I288)</f>
        <v>717065</v>
      </c>
      <c r="J290" s="44">
        <f>SUM(J277:J288)</f>
        <v>24329310</v>
      </c>
      <c r="K290" s="44">
        <f t="shared" si="143"/>
        <v>33594976</v>
      </c>
      <c r="L290" s="44">
        <f>SUM(L277:L288)</f>
        <v>33618248</v>
      </c>
      <c r="M290" s="44">
        <f t="shared" si="143"/>
        <v>67213224</v>
      </c>
      <c r="N290" s="44">
        <f t="shared" si="143"/>
        <v>91542534</v>
      </c>
      <c r="O290" s="44">
        <f t="shared" si="143"/>
        <v>4418823</v>
      </c>
      <c r="P290" s="44">
        <f t="shared" si="143"/>
        <v>0</v>
      </c>
      <c r="Q290" s="44">
        <f t="shared" si="143"/>
        <v>4418823</v>
      </c>
    </row>
    <row r="291" spans="2:17" ht="7" customHeight="1" x14ac:dyDescent="0.2">
      <c r="C291" s="50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51"/>
    </row>
    <row r="292" spans="2:17" ht="19.5" customHeight="1" x14ac:dyDescent="0.2">
      <c r="C292" s="52" t="s">
        <v>14</v>
      </c>
      <c r="D292" s="53">
        <v>4950</v>
      </c>
      <c r="E292" s="53">
        <v>15706</v>
      </c>
      <c r="F292" s="54">
        <f>SUM(D292:E292)</f>
        <v>20656</v>
      </c>
      <c r="G292" s="53">
        <v>964555</v>
      </c>
      <c r="H292" s="53">
        <v>948100</v>
      </c>
      <c r="I292" s="53">
        <v>74355</v>
      </c>
      <c r="J292" s="55">
        <f t="shared" ref="J292:J294" si="144">SUM(G292:I292)</f>
        <v>1987010</v>
      </c>
      <c r="K292" s="56">
        <v>2541185</v>
      </c>
      <c r="L292" s="56">
        <v>2764739</v>
      </c>
      <c r="M292" s="57">
        <f>SUM(K292:L292)</f>
        <v>5305924</v>
      </c>
      <c r="N292" s="57">
        <f>J292+M292</f>
        <v>7292934</v>
      </c>
      <c r="O292" s="56">
        <v>369322</v>
      </c>
      <c r="P292" s="56">
        <v>0</v>
      </c>
      <c r="Q292" s="58">
        <f>SUM(O292:P292)</f>
        <v>369322</v>
      </c>
    </row>
    <row r="293" spans="2:17" ht="19.5" customHeight="1" x14ac:dyDescent="0.2">
      <c r="C293" s="42" t="s">
        <v>15</v>
      </c>
      <c r="D293" s="43">
        <v>4499</v>
      </c>
      <c r="E293" s="43">
        <v>14164</v>
      </c>
      <c r="F293" s="44">
        <f t="shared" ref="F293:F294" si="145">SUM(D293:E293)</f>
        <v>18663</v>
      </c>
      <c r="G293" s="43">
        <v>930446</v>
      </c>
      <c r="H293" s="43">
        <v>910744</v>
      </c>
      <c r="I293" s="43">
        <v>52977</v>
      </c>
      <c r="J293" s="45">
        <f t="shared" si="144"/>
        <v>1894167</v>
      </c>
      <c r="K293" s="46">
        <v>2646122</v>
      </c>
      <c r="L293" s="46">
        <v>2651772</v>
      </c>
      <c r="M293" s="45">
        <f>SUM(K293:L293)</f>
        <v>5297894</v>
      </c>
      <c r="N293" s="45">
        <f>J293+M293</f>
        <v>7192061</v>
      </c>
      <c r="O293" s="46">
        <v>331584</v>
      </c>
      <c r="P293" s="48">
        <v>0</v>
      </c>
      <c r="Q293" s="47">
        <f>SUM(O293:P293)</f>
        <v>331584</v>
      </c>
    </row>
    <row r="294" spans="2:17" ht="19.5" customHeight="1" x14ac:dyDescent="0.2">
      <c r="C294" s="42" t="s">
        <v>16</v>
      </c>
      <c r="D294" s="43">
        <v>5046</v>
      </c>
      <c r="E294" s="43">
        <v>15855</v>
      </c>
      <c r="F294" s="44">
        <f t="shared" si="145"/>
        <v>20901</v>
      </c>
      <c r="G294" s="43">
        <v>1054769</v>
      </c>
      <c r="H294" s="43">
        <v>1147250</v>
      </c>
      <c r="I294" s="43">
        <v>45187</v>
      </c>
      <c r="J294" s="45">
        <f t="shared" si="144"/>
        <v>2247206</v>
      </c>
      <c r="K294" s="46">
        <v>3060747</v>
      </c>
      <c r="L294" s="46">
        <v>3106361</v>
      </c>
      <c r="M294" s="45">
        <f>SUM(K294:L294)</f>
        <v>6167108</v>
      </c>
      <c r="N294" s="45">
        <f>J294+M294</f>
        <v>8414314</v>
      </c>
      <c r="O294" s="46">
        <v>373578</v>
      </c>
      <c r="P294" s="48">
        <v>0</v>
      </c>
      <c r="Q294" s="47">
        <f>SUM(O294:P294)</f>
        <v>373578</v>
      </c>
    </row>
    <row r="295" spans="2:17" ht="19.5" customHeight="1" x14ac:dyDescent="0.2">
      <c r="C295" s="50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51"/>
    </row>
    <row r="296" spans="2:17" ht="19.5" customHeight="1" x14ac:dyDescent="0.2">
      <c r="B296" s="1" t="s">
        <v>175</v>
      </c>
      <c r="C296" s="50" t="s">
        <v>27</v>
      </c>
      <c r="D296" s="44">
        <f>SUM(D280:D288,D292:D294)</f>
        <v>59361</v>
      </c>
      <c r="E296" s="44">
        <f>SUM(E280:E288,E292:E294)</f>
        <v>185760</v>
      </c>
      <c r="F296" s="44">
        <f>SUM(F280:F288,F292:F294)</f>
        <v>245121</v>
      </c>
      <c r="G296" s="44">
        <f t="shared" ref="G296:Q296" si="146">SUM(G280:G288,G292:G294)</f>
        <v>11898610</v>
      </c>
      <c r="H296" s="44">
        <f t="shared" si="146"/>
        <v>11988175</v>
      </c>
      <c r="I296" s="44">
        <f>SUM(I280:I288,I292:I294)</f>
        <v>689419</v>
      </c>
      <c r="J296" s="44">
        <f t="shared" si="146"/>
        <v>24576204</v>
      </c>
      <c r="K296" s="44">
        <f t="shared" si="146"/>
        <v>33860286</v>
      </c>
      <c r="L296" s="44">
        <f t="shared" si="146"/>
        <v>33890523</v>
      </c>
      <c r="M296" s="44">
        <f t="shared" si="146"/>
        <v>67750809</v>
      </c>
      <c r="N296" s="44">
        <f t="shared" si="146"/>
        <v>92327013</v>
      </c>
      <c r="O296" s="44">
        <f t="shared" si="146"/>
        <v>4401167</v>
      </c>
      <c r="P296" s="44">
        <f t="shared" si="146"/>
        <v>0</v>
      </c>
      <c r="Q296" s="44">
        <f t="shared" si="146"/>
        <v>4401167</v>
      </c>
    </row>
    <row r="297" spans="2:17" ht="7" customHeight="1" thickBot="1" x14ac:dyDescent="0.25">
      <c r="C297" s="59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1"/>
      <c r="Q297" s="62"/>
    </row>
    <row r="298" spans="2:17" ht="19.5" customHeight="1" x14ac:dyDescent="0.2"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4"/>
      <c r="Q298" s="64"/>
    </row>
    <row r="299" spans="2:17" ht="19.5" customHeight="1" thickBot="1" x14ac:dyDescent="0.25"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4"/>
      <c r="Q299" s="64"/>
    </row>
    <row r="300" spans="2:17" ht="19.5" customHeight="1" x14ac:dyDescent="0.2">
      <c r="C300" s="25" t="s">
        <v>1</v>
      </c>
      <c r="D300" s="26"/>
      <c r="E300" s="27"/>
      <c r="F300" s="27"/>
      <c r="G300" s="27" t="s">
        <v>598</v>
      </c>
      <c r="H300" s="27"/>
      <c r="I300" s="27"/>
      <c r="J300" s="27"/>
      <c r="K300" s="26"/>
      <c r="L300" s="27"/>
      <c r="M300" s="27"/>
      <c r="N300" s="27" t="s">
        <v>31</v>
      </c>
      <c r="O300" s="27"/>
      <c r="P300" s="65"/>
      <c r="Q300" s="66"/>
    </row>
    <row r="301" spans="2:17" ht="19.5" customHeight="1" x14ac:dyDescent="0.2">
      <c r="C301" s="67"/>
      <c r="D301" s="29"/>
      <c r="E301" s="31" t="s">
        <v>6</v>
      </c>
      <c r="F301" s="31"/>
      <c r="G301" s="29"/>
      <c r="H301" s="31" t="s">
        <v>7</v>
      </c>
      <c r="I301" s="31"/>
      <c r="J301" s="29" t="s">
        <v>28</v>
      </c>
      <c r="K301" s="29"/>
      <c r="L301" s="31" t="s">
        <v>6</v>
      </c>
      <c r="M301" s="31"/>
      <c r="N301" s="29"/>
      <c r="O301" s="31" t="s">
        <v>7</v>
      </c>
      <c r="P301" s="68"/>
      <c r="Q301" s="69" t="s">
        <v>8</v>
      </c>
    </row>
    <row r="302" spans="2:17" ht="19.5" customHeight="1" x14ac:dyDescent="0.2">
      <c r="C302" s="70" t="s">
        <v>9</v>
      </c>
      <c r="D302" s="29" t="s">
        <v>29</v>
      </c>
      <c r="E302" s="29" t="s">
        <v>30</v>
      </c>
      <c r="F302" s="29" t="s">
        <v>13</v>
      </c>
      <c r="G302" s="29" t="s">
        <v>29</v>
      </c>
      <c r="H302" s="29" t="s">
        <v>30</v>
      </c>
      <c r="I302" s="29" t="s">
        <v>13</v>
      </c>
      <c r="J302" s="32"/>
      <c r="K302" s="29" t="s">
        <v>29</v>
      </c>
      <c r="L302" s="29" t="s">
        <v>30</v>
      </c>
      <c r="M302" s="29" t="s">
        <v>13</v>
      </c>
      <c r="N302" s="29" t="s">
        <v>29</v>
      </c>
      <c r="O302" s="29" t="s">
        <v>30</v>
      </c>
      <c r="P302" s="71" t="s">
        <v>13</v>
      </c>
      <c r="Q302" s="72"/>
    </row>
    <row r="303" spans="2:17" ht="7" customHeight="1" x14ac:dyDescent="0.2">
      <c r="C303" s="73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71"/>
      <c r="Q303" s="69"/>
    </row>
    <row r="304" spans="2:17" ht="19.5" customHeight="1" x14ac:dyDescent="0.2">
      <c r="C304" s="42" t="s">
        <v>14</v>
      </c>
      <c r="D304" s="43">
        <v>27145</v>
      </c>
      <c r="E304" s="43">
        <v>28563</v>
      </c>
      <c r="F304" s="44">
        <f>SUM(D304:E304)</f>
        <v>55708</v>
      </c>
      <c r="G304" s="43">
        <v>18213</v>
      </c>
      <c r="H304" s="43">
        <v>18708</v>
      </c>
      <c r="I304" s="44">
        <f>SUM(G304:H304)</f>
        <v>36921</v>
      </c>
      <c r="J304" s="44">
        <f>F304+I304</f>
        <v>92629</v>
      </c>
      <c r="K304" s="43">
        <v>1236492</v>
      </c>
      <c r="L304" s="43">
        <v>758599</v>
      </c>
      <c r="M304" s="44">
        <f>SUM(K304:L304)</f>
        <v>1995091</v>
      </c>
      <c r="N304" s="43">
        <v>1961660</v>
      </c>
      <c r="O304" s="43">
        <v>1224509</v>
      </c>
      <c r="P304" s="44">
        <f>SUM(N304:O304)</f>
        <v>3186169</v>
      </c>
      <c r="Q304" s="47">
        <f>M304+P304</f>
        <v>5181260</v>
      </c>
    </row>
    <row r="305" spans="2:17" ht="19.5" customHeight="1" x14ac:dyDescent="0.2">
      <c r="C305" s="42" t="s">
        <v>15</v>
      </c>
      <c r="D305" s="43">
        <v>25226</v>
      </c>
      <c r="E305" s="43">
        <v>25494</v>
      </c>
      <c r="F305" s="44">
        <f t="shared" ref="F305:F315" si="147">SUM(D305:E305)</f>
        <v>50720</v>
      </c>
      <c r="G305" s="43">
        <v>18169</v>
      </c>
      <c r="H305" s="43">
        <v>18700</v>
      </c>
      <c r="I305" s="44">
        <f t="shared" ref="I305:I315" si="148">SUM(G305:H305)</f>
        <v>36869</v>
      </c>
      <c r="J305" s="44">
        <f>F305+I305</f>
        <v>87589</v>
      </c>
      <c r="K305" s="43">
        <v>1254899</v>
      </c>
      <c r="L305" s="43">
        <v>673023</v>
      </c>
      <c r="M305" s="44">
        <f t="shared" ref="M305:M315" si="149">SUM(K305:L305)</f>
        <v>1927922</v>
      </c>
      <c r="N305" s="43">
        <v>1860178</v>
      </c>
      <c r="O305" s="40">
        <v>1173590</v>
      </c>
      <c r="P305" s="44">
        <f t="shared" ref="P305:P315" si="150">SUM(N305:O305)</f>
        <v>3033768</v>
      </c>
      <c r="Q305" s="47">
        <f t="shared" ref="Q305:Q315" si="151">M305+P305</f>
        <v>4961690</v>
      </c>
    </row>
    <row r="306" spans="2:17" ht="19.5" customHeight="1" x14ac:dyDescent="0.2">
      <c r="C306" s="42" t="s">
        <v>16</v>
      </c>
      <c r="D306" s="43">
        <v>32293</v>
      </c>
      <c r="E306" s="43">
        <v>33208</v>
      </c>
      <c r="F306" s="44">
        <f t="shared" si="147"/>
        <v>65501</v>
      </c>
      <c r="G306" s="43">
        <v>20458</v>
      </c>
      <c r="H306" s="49">
        <v>20793</v>
      </c>
      <c r="I306" s="44">
        <f t="shared" si="148"/>
        <v>41251</v>
      </c>
      <c r="J306" s="44">
        <f>F306+I306</f>
        <v>106752</v>
      </c>
      <c r="K306" s="43">
        <v>1354292</v>
      </c>
      <c r="L306" s="43">
        <v>784227</v>
      </c>
      <c r="M306" s="44">
        <f t="shared" si="149"/>
        <v>2138519</v>
      </c>
      <c r="N306" s="43">
        <v>2130166</v>
      </c>
      <c r="O306" s="43">
        <v>1282123</v>
      </c>
      <c r="P306" s="44">
        <f t="shared" si="150"/>
        <v>3412289</v>
      </c>
      <c r="Q306" s="47">
        <f t="shared" si="151"/>
        <v>5550808</v>
      </c>
    </row>
    <row r="307" spans="2:17" ht="19.5" customHeight="1" x14ac:dyDescent="0.2">
      <c r="C307" s="42" t="s">
        <v>17</v>
      </c>
      <c r="D307" s="43">
        <v>30079</v>
      </c>
      <c r="E307" s="43">
        <v>29461</v>
      </c>
      <c r="F307" s="44">
        <f t="shared" si="147"/>
        <v>59540</v>
      </c>
      <c r="G307" s="43">
        <v>18761</v>
      </c>
      <c r="H307" s="43">
        <v>18675</v>
      </c>
      <c r="I307" s="44">
        <f t="shared" si="148"/>
        <v>37436</v>
      </c>
      <c r="J307" s="44">
        <f t="shared" ref="J307:J315" si="152">F307+I307</f>
        <v>96976</v>
      </c>
      <c r="K307" s="43">
        <v>1274910</v>
      </c>
      <c r="L307" s="43">
        <v>673139</v>
      </c>
      <c r="M307" s="44">
        <f t="shared" si="149"/>
        <v>1948049</v>
      </c>
      <c r="N307" s="43">
        <v>2011764</v>
      </c>
      <c r="O307" s="43">
        <v>1240626</v>
      </c>
      <c r="P307" s="44">
        <f t="shared" si="150"/>
        <v>3252390</v>
      </c>
      <c r="Q307" s="47">
        <f t="shared" si="151"/>
        <v>5200439</v>
      </c>
    </row>
    <row r="308" spans="2:17" ht="19.5" customHeight="1" x14ac:dyDescent="0.2">
      <c r="C308" s="42" t="s">
        <v>18</v>
      </c>
      <c r="D308" s="43">
        <v>31344</v>
      </c>
      <c r="E308" s="43">
        <v>32256</v>
      </c>
      <c r="F308" s="44">
        <f t="shared" si="147"/>
        <v>63600</v>
      </c>
      <c r="G308" s="43">
        <v>17545</v>
      </c>
      <c r="H308" s="43">
        <v>17734</v>
      </c>
      <c r="I308" s="44">
        <f t="shared" si="148"/>
        <v>35279</v>
      </c>
      <c r="J308" s="44">
        <f t="shared" si="152"/>
        <v>98879</v>
      </c>
      <c r="K308" s="43">
        <v>1207143</v>
      </c>
      <c r="L308" s="43">
        <v>700756</v>
      </c>
      <c r="M308" s="44">
        <f t="shared" si="149"/>
        <v>1907899</v>
      </c>
      <c r="N308" s="43">
        <v>2061245</v>
      </c>
      <c r="O308" s="43">
        <v>1228580</v>
      </c>
      <c r="P308" s="44">
        <f t="shared" si="150"/>
        <v>3289825</v>
      </c>
      <c r="Q308" s="47">
        <f t="shared" si="151"/>
        <v>5197724</v>
      </c>
    </row>
    <row r="309" spans="2:17" ht="19.5" customHeight="1" x14ac:dyDescent="0.2">
      <c r="C309" s="42" t="s">
        <v>19</v>
      </c>
      <c r="D309" s="43">
        <v>31263</v>
      </c>
      <c r="E309" s="43">
        <v>31969</v>
      </c>
      <c r="F309" s="44">
        <f t="shared" si="147"/>
        <v>63232</v>
      </c>
      <c r="G309" s="43">
        <v>17738</v>
      </c>
      <c r="H309" s="43">
        <v>17498</v>
      </c>
      <c r="I309" s="44">
        <f t="shared" si="148"/>
        <v>35236</v>
      </c>
      <c r="J309" s="44">
        <f t="shared" si="152"/>
        <v>98468</v>
      </c>
      <c r="K309" s="43">
        <v>1129021</v>
      </c>
      <c r="L309" s="43">
        <v>942387</v>
      </c>
      <c r="M309" s="44">
        <f t="shared" si="149"/>
        <v>2071408</v>
      </c>
      <c r="N309" s="43">
        <v>2140374</v>
      </c>
      <c r="O309" s="43">
        <v>1180061</v>
      </c>
      <c r="P309" s="44">
        <f t="shared" si="150"/>
        <v>3320435</v>
      </c>
      <c r="Q309" s="47">
        <f t="shared" si="151"/>
        <v>5391843</v>
      </c>
    </row>
    <row r="310" spans="2:17" ht="19.5" customHeight="1" x14ac:dyDescent="0.2">
      <c r="C310" s="42" t="s">
        <v>20</v>
      </c>
      <c r="D310" s="43">
        <v>32642</v>
      </c>
      <c r="E310" s="43">
        <v>33904</v>
      </c>
      <c r="F310" s="44">
        <f t="shared" si="147"/>
        <v>66546</v>
      </c>
      <c r="G310" s="43">
        <v>20888</v>
      </c>
      <c r="H310" s="43">
        <v>21979</v>
      </c>
      <c r="I310" s="44">
        <f t="shared" si="148"/>
        <v>42867</v>
      </c>
      <c r="J310" s="44">
        <f t="shared" si="152"/>
        <v>109413</v>
      </c>
      <c r="K310" s="43">
        <v>1126316</v>
      </c>
      <c r="L310" s="43">
        <v>616897</v>
      </c>
      <c r="M310" s="44">
        <f t="shared" si="149"/>
        <v>1743213</v>
      </c>
      <c r="N310" s="43">
        <v>2002138</v>
      </c>
      <c r="O310" s="43">
        <v>1181422</v>
      </c>
      <c r="P310" s="44">
        <f t="shared" si="150"/>
        <v>3183560</v>
      </c>
      <c r="Q310" s="47">
        <f t="shared" si="151"/>
        <v>4926773</v>
      </c>
    </row>
    <row r="311" spans="2:17" ht="19.5" customHeight="1" x14ac:dyDescent="0.2">
      <c r="C311" s="42" t="s">
        <v>21</v>
      </c>
      <c r="D311" s="43">
        <v>29752</v>
      </c>
      <c r="E311" s="43">
        <v>30889</v>
      </c>
      <c r="F311" s="44">
        <f t="shared" si="147"/>
        <v>60641</v>
      </c>
      <c r="G311" s="43">
        <v>20310</v>
      </c>
      <c r="H311" s="43">
        <v>20073</v>
      </c>
      <c r="I311" s="44">
        <f t="shared" si="148"/>
        <v>40383</v>
      </c>
      <c r="J311" s="44">
        <f t="shared" si="152"/>
        <v>101024</v>
      </c>
      <c r="K311" s="43">
        <v>1198164</v>
      </c>
      <c r="L311" s="43">
        <v>586869</v>
      </c>
      <c r="M311" s="44">
        <f t="shared" si="149"/>
        <v>1785033</v>
      </c>
      <c r="N311" s="43">
        <v>1884197</v>
      </c>
      <c r="O311" s="43">
        <v>1111001</v>
      </c>
      <c r="P311" s="44">
        <f t="shared" si="150"/>
        <v>2995198</v>
      </c>
      <c r="Q311" s="47">
        <f t="shared" si="151"/>
        <v>4780231</v>
      </c>
    </row>
    <row r="312" spans="2:17" ht="19.5" customHeight="1" x14ac:dyDescent="0.2">
      <c r="C312" s="42" t="s">
        <v>22</v>
      </c>
      <c r="D312" s="43">
        <v>31437</v>
      </c>
      <c r="E312" s="43">
        <v>30764</v>
      </c>
      <c r="F312" s="44">
        <f t="shared" si="147"/>
        <v>62201</v>
      </c>
      <c r="G312" s="43">
        <v>20297</v>
      </c>
      <c r="H312" s="43">
        <v>18784</v>
      </c>
      <c r="I312" s="44">
        <f t="shared" si="148"/>
        <v>39081</v>
      </c>
      <c r="J312" s="44">
        <f t="shared" si="152"/>
        <v>101282</v>
      </c>
      <c r="K312" s="49">
        <v>865349</v>
      </c>
      <c r="L312" s="49">
        <v>609112</v>
      </c>
      <c r="M312" s="44">
        <f t="shared" si="149"/>
        <v>1474461</v>
      </c>
      <c r="N312" s="43">
        <v>1835892</v>
      </c>
      <c r="O312" s="43">
        <v>1080207</v>
      </c>
      <c r="P312" s="44">
        <f t="shared" si="150"/>
        <v>2916099</v>
      </c>
      <c r="Q312" s="47">
        <f t="shared" si="151"/>
        <v>4390560</v>
      </c>
    </row>
    <row r="313" spans="2:17" ht="19.5" customHeight="1" x14ac:dyDescent="0.2">
      <c r="C313" s="42" t="s">
        <v>23</v>
      </c>
      <c r="D313" s="43">
        <v>33216</v>
      </c>
      <c r="E313" s="43">
        <v>32267</v>
      </c>
      <c r="F313" s="133">
        <f t="shared" si="147"/>
        <v>65483</v>
      </c>
      <c r="G313" s="43">
        <v>22051</v>
      </c>
      <c r="H313" s="43">
        <v>20400</v>
      </c>
      <c r="I313" s="44">
        <f t="shared" si="148"/>
        <v>42451</v>
      </c>
      <c r="J313" s="44">
        <f t="shared" si="152"/>
        <v>107934</v>
      </c>
      <c r="K313" s="49">
        <v>965549</v>
      </c>
      <c r="L313" s="49">
        <v>637245</v>
      </c>
      <c r="M313" s="44">
        <f t="shared" si="149"/>
        <v>1602794</v>
      </c>
      <c r="N313" s="43">
        <v>2140872</v>
      </c>
      <c r="O313" s="43">
        <v>1182855</v>
      </c>
      <c r="P313" s="44">
        <f t="shared" si="150"/>
        <v>3323727</v>
      </c>
      <c r="Q313" s="47">
        <f t="shared" si="151"/>
        <v>4926521</v>
      </c>
    </row>
    <row r="314" spans="2:17" ht="19.5" customHeight="1" x14ac:dyDescent="0.2">
      <c r="C314" s="42" t="s">
        <v>24</v>
      </c>
      <c r="D314" s="43">
        <v>32812</v>
      </c>
      <c r="E314" s="43">
        <v>31767</v>
      </c>
      <c r="F314" s="44">
        <f t="shared" si="147"/>
        <v>64579</v>
      </c>
      <c r="G314" s="43">
        <v>21333</v>
      </c>
      <c r="H314" s="43">
        <v>18294</v>
      </c>
      <c r="I314" s="44">
        <f t="shared" si="148"/>
        <v>39627</v>
      </c>
      <c r="J314" s="44">
        <f t="shared" si="152"/>
        <v>104206</v>
      </c>
      <c r="K314" s="49">
        <v>1053385</v>
      </c>
      <c r="L314" s="43">
        <v>642491</v>
      </c>
      <c r="M314" s="44">
        <f t="shared" si="149"/>
        <v>1695876</v>
      </c>
      <c r="N314" s="43">
        <v>1922698</v>
      </c>
      <c r="O314" s="43">
        <v>1143172</v>
      </c>
      <c r="P314" s="44">
        <f t="shared" si="150"/>
        <v>3065870</v>
      </c>
      <c r="Q314" s="47">
        <f t="shared" si="151"/>
        <v>4761746</v>
      </c>
    </row>
    <row r="315" spans="2:17" ht="19.5" customHeight="1" x14ac:dyDescent="0.2">
      <c r="C315" s="42" t="s">
        <v>25</v>
      </c>
      <c r="D315" s="43">
        <v>32980</v>
      </c>
      <c r="E315" s="43">
        <v>32115</v>
      </c>
      <c r="F315" s="44">
        <f t="shared" si="147"/>
        <v>65095</v>
      </c>
      <c r="G315" s="43">
        <v>25440</v>
      </c>
      <c r="H315" s="43">
        <v>23224</v>
      </c>
      <c r="I315" s="44">
        <f t="shared" si="148"/>
        <v>48664</v>
      </c>
      <c r="J315" s="44">
        <f t="shared" si="152"/>
        <v>113759</v>
      </c>
      <c r="K315" s="43">
        <v>1242648</v>
      </c>
      <c r="L315" s="43">
        <v>894421</v>
      </c>
      <c r="M315" s="44">
        <f t="shared" si="149"/>
        <v>2137069</v>
      </c>
      <c r="N315" s="43">
        <v>2301265</v>
      </c>
      <c r="O315" s="43">
        <v>1214624</v>
      </c>
      <c r="P315" s="44">
        <f t="shared" si="150"/>
        <v>3515889</v>
      </c>
      <c r="Q315" s="47">
        <f t="shared" si="151"/>
        <v>5652958</v>
      </c>
    </row>
    <row r="316" spans="2:17" ht="19.5" customHeight="1" x14ac:dyDescent="0.2">
      <c r="C316" s="50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51"/>
    </row>
    <row r="317" spans="2:17" ht="19.5" customHeight="1" x14ac:dyDescent="0.2">
      <c r="B317" s="1" t="s">
        <v>176</v>
      </c>
      <c r="C317" s="50" t="s">
        <v>26</v>
      </c>
      <c r="D317" s="44">
        <f>SUM(D304:D316)</f>
        <v>370189</v>
      </c>
      <c r="E317" s="44">
        <f t="shared" ref="E317:K317" si="153">SUM(E304:E316)</f>
        <v>372657</v>
      </c>
      <c r="F317" s="44">
        <f t="shared" si="153"/>
        <v>742846</v>
      </c>
      <c r="G317" s="44">
        <f t="shared" si="153"/>
        <v>241203</v>
      </c>
      <c r="H317" s="44">
        <f t="shared" si="153"/>
        <v>234862</v>
      </c>
      <c r="I317" s="44">
        <f t="shared" si="153"/>
        <v>476065</v>
      </c>
      <c r="J317" s="44">
        <f t="shared" si="153"/>
        <v>1218911</v>
      </c>
      <c r="K317" s="44">
        <f t="shared" si="153"/>
        <v>13908168</v>
      </c>
      <c r="L317" s="44">
        <f>SUM(L304:L316)</f>
        <v>8519166</v>
      </c>
      <c r="M317" s="44">
        <f>SUM(M304:M316)</f>
        <v>22427334</v>
      </c>
      <c r="N317" s="44">
        <f t="shared" ref="N317:O317" si="154">SUM(N304:N316)</f>
        <v>24252449</v>
      </c>
      <c r="O317" s="44">
        <f t="shared" si="154"/>
        <v>14242770</v>
      </c>
      <c r="P317" s="44">
        <f>SUM(P304:P316)</f>
        <v>38495219</v>
      </c>
      <c r="Q317" s="44">
        <f>SUM(Q304:Q316)</f>
        <v>60922553</v>
      </c>
    </row>
    <row r="318" spans="2:17" ht="7" customHeight="1" x14ac:dyDescent="0.2">
      <c r="C318" s="50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51"/>
    </row>
    <row r="319" spans="2:17" ht="19.5" customHeight="1" x14ac:dyDescent="0.2">
      <c r="C319" s="52" t="s">
        <v>14</v>
      </c>
      <c r="D319" s="53">
        <v>28355</v>
      </c>
      <c r="E319" s="53">
        <v>28974</v>
      </c>
      <c r="F319" s="74">
        <f t="shared" ref="F319:F321" si="155">SUM(D319:E319)</f>
        <v>57329</v>
      </c>
      <c r="G319" s="53">
        <v>18182</v>
      </c>
      <c r="H319" s="53">
        <v>17339</v>
      </c>
      <c r="I319" s="74">
        <f t="shared" ref="I319:I321" si="156">SUM(G319:H319)</f>
        <v>35521</v>
      </c>
      <c r="J319" s="74">
        <f t="shared" ref="J319:J321" si="157">F319+I319</f>
        <v>92850</v>
      </c>
      <c r="K319" s="53">
        <v>1044230</v>
      </c>
      <c r="L319" s="53">
        <v>698433</v>
      </c>
      <c r="M319" s="74">
        <f t="shared" ref="M319:M321" si="158">SUM(K319:L319)</f>
        <v>1742663</v>
      </c>
      <c r="N319" s="53">
        <v>2009336</v>
      </c>
      <c r="O319" s="53">
        <v>1150705</v>
      </c>
      <c r="P319" s="74">
        <f>SUM(N319:O319)</f>
        <v>3160041</v>
      </c>
      <c r="Q319" s="58">
        <f>M319+P319</f>
        <v>4902704</v>
      </c>
    </row>
    <row r="320" spans="2:17" ht="19.5" customHeight="1" x14ac:dyDescent="0.2">
      <c r="C320" s="42" t="s">
        <v>15</v>
      </c>
      <c r="D320" s="43">
        <v>28449</v>
      </c>
      <c r="E320" s="43">
        <v>26541</v>
      </c>
      <c r="F320" s="44">
        <f t="shared" si="155"/>
        <v>54990</v>
      </c>
      <c r="G320" s="43">
        <v>18137</v>
      </c>
      <c r="H320" s="43">
        <v>17109</v>
      </c>
      <c r="I320" s="44">
        <f t="shared" si="156"/>
        <v>35246</v>
      </c>
      <c r="J320" s="44">
        <f t="shared" si="157"/>
        <v>90236</v>
      </c>
      <c r="K320" s="43">
        <v>977255</v>
      </c>
      <c r="L320" s="43">
        <v>606011</v>
      </c>
      <c r="M320" s="44">
        <f t="shared" si="158"/>
        <v>1583266</v>
      </c>
      <c r="N320" s="43">
        <v>1772299</v>
      </c>
      <c r="O320" s="40">
        <v>1042435</v>
      </c>
      <c r="P320" s="44">
        <f t="shared" ref="P320:P321" si="159">SUM(N320:O320)</f>
        <v>2814734</v>
      </c>
      <c r="Q320" s="47">
        <f t="shared" ref="Q320:Q321" si="160">M320+P320</f>
        <v>4398000</v>
      </c>
    </row>
    <row r="321" spans="2:17" ht="19.5" customHeight="1" x14ac:dyDescent="0.2">
      <c r="C321" s="42" t="s">
        <v>16</v>
      </c>
      <c r="D321" s="43">
        <v>31769</v>
      </c>
      <c r="E321" s="43">
        <v>32707</v>
      </c>
      <c r="F321" s="44">
        <f t="shared" si="155"/>
        <v>64476</v>
      </c>
      <c r="G321" s="43">
        <v>21018</v>
      </c>
      <c r="H321" s="43">
        <v>20256</v>
      </c>
      <c r="I321" s="44">
        <f t="shared" si="156"/>
        <v>41274</v>
      </c>
      <c r="J321" s="44">
        <f t="shared" si="157"/>
        <v>105750</v>
      </c>
      <c r="K321" s="43">
        <v>1098004</v>
      </c>
      <c r="L321" s="43">
        <v>721447</v>
      </c>
      <c r="M321" s="44">
        <f t="shared" si="158"/>
        <v>1819451</v>
      </c>
      <c r="N321" s="43">
        <v>1963928</v>
      </c>
      <c r="O321" s="43">
        <v>1203066</v>
      </c>
      <c r="P321" s="44">
        <f t="shared" si="159"/>
        <v>3166994</v>
      </c>
      <c r="Q321" s="47">
        <f t="shared" si="160"/>
        <v>4986445</v>
      </c>
    </row>
    <row r="322" spans="2:17" ht="19.5" customHeight="1" x14ac:dyDescent="0.2">
      <c r="C322" s="50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51"/>
    </row>
    <row r="323" spans="2:17" ht="19.5" customHeight="1" x14ac:dyDescent="0.2">
      <c r="B323" s="1" t="s">
        <v>177</v>
      </c>
      <c r="C323" s="50" t="s">
        <v>27</v>
      </c>
      <c r="D323" s="44">
        <f>SUM(D307:D315,D319:D321)</f>
        <v>374098</v>
      </c>
      <c r="E323" s="44">
        <f t="shared" ref="E323:P323" si="161">SUM(E307:E315,E319:E321)</f>
        <v>373614</v>
      </c>
      <c r="F323" s="44">
        <f t="shared" si="161"/>
        <v>747712</v>
      </c>
      <c r="G323" s="44">
        <f t="shared" si="161"/>
        <v>241700</v>
      </c>
      <c r="H323" s="44">
        <f>SUM(H307:H315,H319:H321)</f>
        <v>231365</v>
      </c>
      <c r="I323" s="44">
        <f>SUM(I307:I315,I319:I321)</f>
        <v>473065</v>
      </c>
      <c r="J323" s="44">
        <f t="shared" si="161"/>
        <v>1220777</v>
      </c>
      <c r="K323" s="44">
        <f t="shared" si="161"/>
        <v>13181974</v>
      </c>
      <c r="L323" s="44">
        <f>SUM(L307:L315,L319:L321)</f>
        <v>8329208</v>
      </c>
      <c r="M323" s="44">
        <f>SUM(M307:M315,M319:M321)</f>
        <v>21511182</v>
      </c>
      <c r="N323" s="44">
        <f t="shared" si="161"/>
        <v>24046008</v>
      </c>
      <c r="O323" s="44">
        <f>SUM(O307:O315,O319:O321)</f>
        <v>13958754</v>
      </c>
      <c r="P323" s="44">
        <f t="shared" si="161"/>
        <v>38004762</v>
      </c>
      <c r="Q323" s="44">
        <f>SUM(Q307:Q315,Q319:Q321)</f>
        <v>59515944</v>
      </c>
    </row>
    <row r="324" spans="2:17" ht="7" customHeight="1" thickBot="1" x14ac:dyDescent="0.25">
      <c r="C324" s="59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76"/>
    </row>
    <row r="325" spans="2:17" ht="19.5" customHeight="1" x14ac:dyDescent="0.2">
      <c r="C325" s="163" t="str">
        <f>C271</f>
        <v>令　和　7　年　空　港　管　理　状　況　調　書</v>
      </c>
      <c r="D325" s="163"/>
      <c r="E325" s="163"/>
      <c r="F325" s="163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</row>
    <row r="326" spans="2:17" ht="19.5" customHeight="1" thickBot="1" x14ac:dyDescent="0.25">
      <c r="C326" s="22" t="s">
        <v>0</v>
      </c>
      <c r="D326" s="22" t="s">
        <v>605</v>
      </c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4"/>
      <c r="Q326" s="64"/>
    </row>
    <row r="327" spans="2:17" ht="19.5" customHeight="1" x14ac:dyDescent="0.2">
      <c r="C327" s="25" t="s">
        <v>1</v>
      </c>
      <c r="D327" s="26"/>
      <c r="E327" s="27" t="s">
        <v>2</v>
      </c>
      <c r="F327" s="27"/>
      <c r="G327" s="164" t="s">
        <v>593</v>
      </c>
      <c r="H327" s="165"/>
      <c r="I327" s="165"/>
      <c r="J327" s="165"/>
      <c r="K327" s="165"/>
      <c r="L327" s="165"/>
      <c r="M327" s="165"/>
      <c r="N327" s="166"/>
      <c r="O327" s="164" t="s">
        <v>594</v>
      </c>
      <c r="P327" s="165"/>
      <c r="Q327" s="167"/>
    </row>
    <row r="328" spans="2:17" ht="19.5" customHeight="1" x14ac:dyDescent="0.2">
      <c r="C328" s="28"/>
      <c r="D328" s="29" t="s">
        <v>3</v>
      </c>
      <c r="E328" s="29" t="s">
        <v>4</v>
      </c>
      <c r="F328" s="29" t="s">
        <v>5</v>
      </c>
      <c r="G328" s="29"/>
      <c r="H328" s="30" t="s">
        <v>6</v>
      </c>
      <c r="I328" s="30"/>
      <c r="J328" s="31"/>
      <c r="K328" s="29"/>
      <c r="L328" s="31" t="s">
        <v>7</v>
      </c>
      <c r="M328" s="31"/>
      <c r="N328" s="29" t="s">
        <v>8</v>
      </c>
      <c r="O328" s="32" t="s">
        <v>595</v>
      </c>
      <c r="P328" s="33" t="s">
        <v>596</v>
      </c>
      <c r="Q328" s="34" t="s">
        <v>597</v>
      </c>
    </row>
    <row r="329" spans="2:17" ht="19.5" customHeight="1" x14ac:dyDescent="0.2">
      <c r="C329" s="28" t="s">
        <v>9</v>
      </c>
      <c r="D329" s="32"/>
      <c r="E329" s="32"/>
      <c r="F329" s="32"/>
      <c r="G329" s="29" t="s">
        <v>10</v>
      </c>
      <c r="H329" s="29" t="s">
        <v>11</v>
      </c>
      <c r="I329" s="29" t="s">
        <v>12</v>
      </c>
      <c r="J329" s="29" t="s">
        <v>13</v>
      </c>
      <c r="K329" s="29" t="s">
        <v>10</v>
      </c>
      <c r="L329" s="29" t="s">
        <v>11</v>
      </c>
      <c r="M329" s="29" t="s">
        <v>13</v>
      </c>
      <c r="N329" s="32"/>
      <c r="O329" s="35"/>
      <c r="P329" s="36"/>
      <c r="Q329" s="37"/>
    </row>
    <row r="330" spans="2:17" ht="7" customHeight="1" x14ac:dyDescent="0.2">
      <c r="C330" s="38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39"/>
      <c r="P330" s="40"/>
      <c r="Q330" s="41"/>
    </row>
    <row r="331" spans="2:17" ht="19.5" customHeight="1" x14ac:dyDescent="0.2">
      <c r="C331" s="42" t="s">
        <v>14</v>
      </c>
      <c r="D331" s="49">
        <v>1306</v>
      </c>
      <c r="E331" s="43">
        <v>5731</v>
      </c>
      <c r="F331" s="44">
        <f>SUM(D331:E331)</f>
        <v>7037</v>
      </c>
      <c r="G331" s="43">
        <v>264130</v>
      </c>
      <c r="H331" s="43">
        <v>272389</v>
      </c>
      <c r="I331" s="43">
        <v>0</v>
      </c>
      <c r="J331" s="45">
        <f>SUM(G331:I331)</f>
        <v>536519</v>
      </c>
      <c r="K331" s="46">
        <v>872203</v>
      </c>
      <c r="L331" s="46">
        <v>851564</v>
      </c>
      <c r="M331" s="45">
        <f>SUM(K331:L331)</f>
        <v>1723767</v>
      </c>
      <c r="N331" s="45">
        <f>J331+M331</f>
        <v>2260286</v>
      </c>
      <c r="O331" s="46">
        <v>44713</v>
      </c>
      <c r="P331" s="46">
        <v>0</v>
      </c>
      <c r="Q331" s="47">
        <f>SUM(O331:P331)</f>
        <v>44713</v>
      </c>
    </row>
    <row r="332" spans="2:17" ht="19.5" customHeight="1" x14ac:dyDescent="0.2">
      <c r="C332" s="42" t="s">
        <v>15</v>
      </c>
      <c r="D332" s="49">
        <v>1124</v>
      </c>
      <c r="E332" s="43">
        <v>4948</v>
      </c>
      <c r="F332" s="44">
        <f t="shared" ref="F332:F342" si="162">SUM(D332:E332)</f>
        <v>6072</v>
      </c>
      <c r="G332" s="43">
        <v>238766</v>
      </c>
      <c r="H332" s="43">
        <v>227733</v>
      </c>
      <c r="I332" s="43">
        <v>0</v>
      </c>
      <c r="J332" s="45">
        <f t="shared" ref="J332:J342" si="163">SUM(G332:I332)</f>
        <v>466499</v>
      </c>
      <c r="K332" s="46">
        <v>853412</v>
      </c>
      <c r="L332" s="46">
        <v>822456</v>
      </c>
      <c r="M332" s="45">
        <f t="shared" ref="M332:M342" si="164">SUM(K332:L332)</f>
        <v>1675868</v>
      </c>
      <c r="N332" s="45">
        <f t="shared" ref="N332:N342" si="165">J332+M332</f>
        <v>2142367</v>
      </c>
      <c r="O332" s="46">
        <v>37267</v>
      </c>
      <c r="P332" s="48">
        <v>0</v>
      </c>
      <c r="Q332" s="47">
        <f t="shared" ref="Q332:Q342" si="166">SUM(O332:P332)</f>
        <v>37267</v>
      </c>
    </row>
    <row r="333" spans="2:17" ht="19.5" customHeight="1" x14ac:dyDescent="0.2">
      <c r="C333" s="42" t="s">
        <v>16</v>
      </c>
      <c r="D333" s="43">
        <v>987</v>
      </c>
      <c r="E333" s="43">
        <v>5692</v>
      </c>
      <c r="F333" s="44">
        <f t="shared" si="162"/>
        <v>6679</v>
      </c>
      <c r="G333" s="43">
        <v>186043</v>
      </c>
      <c r="H333" s="43">
        <v>173853</v>
      </c>
      <c r="I333" s="43">
        <v>0</v>
      </c>
      <c r="J333" s="45">
        <f t="shared" si="163"/>
        <v>359896</v>
      </c>
      <c r="K333" s="46">
        <v>951307</v>
      </c>
      <c r="L333" s="46">
        <v>910432</v>
      </c>
      <c r="M333" s="45">
        <f t="shared" si="164"/>
        <v>1861739</v>
      </c>
      <c r="N333" s="45">
        <f t="shared" si="165"/>
        <v>2221635</v>
      </c>
      <c r="O333" s="46">
        <v>41454</v>
      </c>
      <c r="P333" s="46">
        <v>0</v>
      </c>
      <c r="Q333" s="47">
        <f t="shared" si="166"/>
        <v>41454</v>
      </c>
    </row>
    <row r="334" spans="2:17" ht="19.5" customHeight="1" x14ac:dyDescent="0.2">
      <c r="C334" s="42" t="s">
        <v>17</v>
      </c>
      <c r="D334" s="43">
        <v>651</v>
      </c>
      <c r="E334" s="43">
        <v>5435</v>
      </c>
      <c r="F334" s="44">
        <f t="shared" si="162"/>
        <v>6086</v>
      </c>
      <c r="G334" s="43">
        <v>108411</v>
      </c>
      <c r="H334" s="43">
        <v>110374</v>
      </c>
      <c r="I334" s="43">
        <v>0</v>
      </c>
      <c r="J334" s="45">
        <f t="shared" si="163"/>
        <v>218785</v>
      </c>
      <c r="K334" s="43">
        <v>699469</v>
      </c>
      <c r="L334" s="43">
        <v>718112</v>
      </c>
      <c r="M334" s="45">
        <f t="shared" si="164"/>
        <v>1417581</v>
      </c>
      <c r="N334" s="45">
        <f t="shared" si="165"/>
        <v>1636366</v>
      </c>
      <c r="O334" s="43">
        <v>39024</v>
      </c>
      <c r="P334" s="43">
        <v>0</v>
      </c>
      <c r="Q334" s="47">
        <f t="shared" si="166"/>
        <v>39024</v>
      </c>
    </row>
    <row r="335" spans="2:17" ht="19.5" customHeight="1" x14ac:dyDescent="0.2">
      <c r="C335" s="42" t="s">
        <v>18</v>
      </c>
      <c r="D335" s="43">
        <v>707</v>
      </c>
      <c r="E335" s="43">
        <v>5657</v>
      </c>
      <c r="F335" s="44">
        <f t="shared" si="162"/>
        <v>6364</v>
      </c>
      <c r="G335" s="43">
        <v>114603</v>
      </c>
      <c r="H335" s="43">
        <v>118820</v>
      </c>
      <c r="I335" s="43">
        <v>0</v>
      </c>
      <c r="J335" s="45">
        <f t="shared" si="163"/>
        <v>233423</v>
      </c>
      <c r="K335" s="43">
        <v>878899</v>
      </c>
      <c r="L335" s="43">
        <v>870435</v>
      </c>
      <c r="M335" s="45">
        <f t="shared" si="164"/>
        <v>1749334</v>
      </c>
      <c r="N335" s="45">
        <f t="shared" si="165"/>
        <v>1982757</v>
      </c>
      <c r="O335" s="43">
        <v>43407</v>
      </c>
      <c r="P335" s="43">
        <v>0</v>
      </c>
      <c r="Q335" s="47">
        <f t="shared" si="166"/>
        <v>43407</v>
      </c>
    </row>
    <row r="336" spans="2:17" ht="19.5" customHeight="1" x14ac:dyDescent="0.2">
      <c r="C336" s="42" t="s">
        <v>19</v>
      </c>
      <c r="D336" s="43">
        <v>837</v>
      </c>
      <c r="E336" s="43">
        <v>5570</v>
      </c>
      <c r="F336" s="44">
        <f t="shared" si="162"/>
        <v>6407</v>
      </c>
      <c r="G336" s="43">
        <v>140974</v>
      </c>
      <c r="H336" s="43">
        <v>147463</v>
      </c>
      <c r="I336" s="43">
        <v>0</v>
      </c>
      <c r="J336" s="45">
        <f t="shared" si="163"/>
        <v>288437</v>
      </c>
      <c r="K336" s="43">
        <v>908498</v>
      </c>
      <c r="L336" s="43">
        <v>904233</v>
      </c>
      <c r="M336" s="45">
        <f t="shared" si="164"/>
        <v>1812731</v>
      </c>
      <c r="N336" s="45">
        <f t="shared" si="165"/>
        <v>2101168</v>
      </c>
      <c r="O336" s="43">
        <v>41733</v>
      </c>
      <c r="P336" s="43">
        <v>0</v>
      </c>
      <c r="Q336" s="47">
        <f t="shared" si="166"/>
        <v>41733</v>
      </c>
    </row>
    <row r="337" spans="2:17" ht="19.5" customHeight="1" x14ac:dyDescent="0.2">
      <c r="C337" s="42" t="s">
        <v>20</v>
      </c>
      <c r="D337" s="43">
        <v>1023</v>
      </c>
      <c r="E337" s="43">
        <v>5734</v>
      </c>
      <c r="F337" s="44">
        <f t="shared" si="162"/>
        <v>6757</v>
      </c>
      <c r="G337" s="43">
        <v>186538</v>
      </c>
      <c r="H337" s="43">
        <v>195737</v>
      </c>
      <c r="I337" s="43">
        <v>0</v>
      </c>
      <c r="J337" s="45">
        <f t="shared" si="163"/>
        <v>382275</v>
      </c>
      <c r="K337" s="43">
        <v>944826</v>
      </c>
      <c r="L337" s="43">
        <v>949371</v>
      </c>
      <c r="M337" s="45">
        <f t="shared" si="164"/>
        <v>1894197</v>
      </c>
      <c r="N337" s="45">
        <f t="shared" si="165"/>
        <v>2276472</v>
      </c>
      <c r="O337" s="43">
        <v>46055</v>
      </c>
      <c r="P337" s="43">
        <v>0</v>
      </c>
      <c r="Q337" s="47">
        <f t="shared" si="166"/>
        <v>46055</v>
      </c>
    </row>
    <row r="338" spans="2:17" ht="19.5" customHeight="1" x14ac:dyDescent="0.2">
      <c r="C338" s="42" t="s">
        <v>21</v>
      </c>
      <c r="D338" s="43">
        <v>1044</v>
      </c>
      <c r="E338" s="43">
        <v>6033</v>
      </c>
      <c r="F338" s="44">
        <f t="shared" si="162"/>
        <v>7077</v>
      </c>
      <c r="G338" s="43">
        <v>206857</v>
      </c>
      <c r="H338" s="43">
        <v>192958</v>
      </c>
      <c r="I338" s="43">
        <v>0</v>
      </c>
      <c r="J338" s="45">
        <f t="shared" si="163"/>
        <v>399815</v>
      </c>
      <c r="K338" s="43">
        <v>1072365</v>
      </c>
      <c r="L338" s="43">
        <v>1043588</v>
      </c>
      <c r="M338" s="45">
        <f t="shared" si="164"/>
        <v>2115953</v>
      </c>
      <c r="N338" s="45">
        <f t="shared" si="165"/>
        <v>2515768</v>
      </c>
      <c r="O338" s="43">
        <v>47809</v>
      </c>
      <c r="P338" s="43">
        <v>0</v>
      </c>
      <c r="Q338" s="47">
        <f t="shared" si="166"/>
        <v>47809</v>
      </c>
    </row>
    <row r="339" spans="2:17" ht="19.5" customHeight="1" x14ac:dyDescent="0.2">
      <c r="C339" s="42" t="s">
        <v>22</v>
      </c>
      <c r="D339" s="43">
        <v>857</v>
      </c>
      <c r="E339" s="43">
        <v>5552</v>
      </c>
      <c r="F339" s="44">
        <f t="shared" si="162"/>
        <v>6409</v>
      </c>
      <c r="G339" s="43">
        <v>137837</v>
      </c>
      <c r="H339" s="43">
        <v>143748</v>
      </c>
      <c r="I339" s="43">
        <v>0</v>
      </c>
      <c r="J339" s="45">
        <f t="shared" si="163"/>
        <v>281585</v>
      </c>
      <c r="K339" s="43">
        <v>983512</v>
      </c>
      <c r="L339" s="43">
        <v>960883</v>
      </c>
      <c r="M339" s="45">
        <f t="shared" si="164"/>
        <v>1944395</v>
      </c>
      <c r="N339" s="45">
        <f t="shared" si="165"/>
        <v>2225980</v>
      </c>
      <c r="O339" s="43">
        <v>43288</v>
      </c>
      <c r="P339" s="43">
        <v>0</v>
      </c>
      <c r="Q339" s="47">
        <f t="shared" si="166"/>
        <v>43288</v>
      </c>
    </row>
    <row r="340" spans="2:17" ht="19.5" customHeight="1" x14ac:dyDescent="0.2">
      <c r="C340" s="42" t="s">
        <v>23</v>
      </c>
      <c r="D340" s="43">
        <v>927</v>
      </c>
      <c r="E340" s="43">
        <v>5643</v>
      </c>
      <c r="F340" s="44">
        <f t="shared" si="162"/>
        <v>6570</v>
      </c>
      <c r="G340" s="43">
        <v>163864</v>
      </c>
      <c r="H340" s="43">
        <v>161831</v>
      </c>
      <c r="I340" s="43">
        <v>0</v>
      </c>
      <c r="J340" s="45">
        <f t="shared" si="163"/>
        <v>325695</v>
      </c>
      <c r="K340" s="43">
        <v>977540</v>
      </c>
      <c r="L340" s="43">
        <v>961081</v>
      </c>
      <c r="M340" s="45">
        <f t="shared" si="164"/>
        <v>1938621</v>
      </c>
      <c r="N340" s="45">
        <f t="shared" si="165"/>
        <v>2264316</v>
      </c>
      <c r="O340" s="43">
        <v>46586</v>
      </c>
      <c r="P340" s="43">
        <v>0</v>
      </c>
      <c r="Q340" s="47">
        <f t="shared" si="166"/>
        <v>46586</v>
      </c>
    </row>
    <row r="341" spans="2:17" ht="19.5" customHeight="1" x14ac:dyDescent="0.2">
      <c r="C341" s="42" t="s">
        <v>24</v>
      </c>
      <c r="D341" s="43">
        <v>932</v>
      </c>
      <c r="E341" s="43">
        <v>5315</v>
      </c>
      <c r="F341" s="44">
        <f t="shared" si="162"/>
        <v>6247</v>
      </c>
      <c r="G341" s="43">
        <v>161749</v>
      </c>
      <c r="H341" s="43">
        <v>172066</v>
      </c>
      <c r="I341" s="43">
        <v>0</v>
      </c>
      <c r="J341" s="45">
        <f t="shared" si="163"/>
        <v>333815</v>
      </c>
      <c r="K341" s="43">
        <v>872599</v>
      </c>
      <c r="L341" s="43">
        <v>861170</v>
      </c>
      <c r="M341" s="45">
        <f t="shared" si="164"/>
        <v>1733769</v>
      </c>
      <c r="N341" s="45">
        <f t="shared" si="165"/>
        <v>2067584</v>
      </c>
      <c r="O341" s="43">
        <v>42492</v>
      </c>
      <c r="P341" s="43">
        <v>0</v>
      </c>
      <c r="Q341" s="47">
        <f t="shared" si="166"/>
        <v>42492</v>
      </c>
    </row>
    <row r="342" spans="2:17" ht="19.5" customHeight="1" x14ac:dyDescent="0.2">
      <c r="C342" s="42" t="s">
        <v>25</v>
      </c>
      <c r="D342" s="49">
        <v>1376</v>
      </c>
      <c r="E342" s="43">
        <v>5287</v>
      </c>
      <c r="F342" s="44">
        <f t="shared" si="162"/>
        <v>6663</v>
      </c>
      <c r="G342" s="43">
        <v>256238</v>
      </c>
      <c r="H342" s="43">
        <v>273116</v>
      </c>
      <c r="I342" s="43">
        <v>0</v>
      </c>
      <c r="J342" s="45">
        <f t="shared" si="163"/>
        <v>529354</v>
      </c>
      <c r="K342" s="43">
        <v>780742</v>
      </c>
      <c r="L342" s="43">
        <v>844957</v>
      </c>
      <c r="M342" s="45">
        <f t="shared" si="164"/>
        <v>1625699</v>
      </c>
      <c r="N342" s="45">
        <f t="shared" si="165"/>
        <v>2155053</v>
      </c>
      <c r="O342" s="43">
        <v>47586</v>
      </c>
      <c r="P342" s="43">
        <v>0</v>
      </c>
      <c r="Q342" s="47">
        <f t="shared" si="166"/>
        <v>47586</v>
      </c>
    </row>
    <row r="343" spans="2:17" ht="19.5" customHeight="1" x14ac:dyDescent="0.2">
      <c r="C343" s="50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0"/>
      <c r="Q343" s="51"/>
    </row>
    <row r="344" spans="2:17" ht="19.5" customHeight="1" x14ac:dyDescent="0.2">
      <c r="B344" s="1" t="s">
        <v>178</v>
      </c>
      <c r="C344" s="50" t="s">
        <v>26</v>
      </c>
      <c r="D344" s="44">
        <f>SUM(D331:D342)</f>
        <v>11771</v>
      </c>
      <c r="E344" s="44">
        <f t="shared" ref="E344:Q344" si="167">SUM(E331:E342)</f>
        <v>66597</v>
      </c>
      <c r="F344" s="44">
        <f t="shared" si="167"/>
        <v>78368</v>
      </c>
      <c r="G344" s="44">
        <f>SUM(G331:G342)</f>
        <v>2166010</v>
      </c>
      <c r="H344" s="44">
        <f t="shared" si="167"/>
        <v>2190088</v>
      </c>
      <c r="I344" s="44">
        <f t="shared" si="167"/>
        <v>0</v>
      </c>
      <c r="J344" s="44">
        <f t="shared" si="167"/>
        <v>4356098</v>
      </c>
      <c r="K344" s="44">
        <f t="shared" si="167"/>
        <v>10795372</v>
      </c>
      <c r="L344" s="44">
        <f t="shared" si="167"/>
        <v>10698282</v>
      </c>
      <c r="M344" s="44">
        <f t="shared" si="167"/>
        <v>21493654</v>
      </c>
      <c r="N344" s="44">
        <f t="shared" si="167"/>
        <v>25849752</v>
      </c>
      <c r="O344" s="44">
        <f>SUM(O331:O342)</f>
        <v>521414</v>
      </c>
      <c r="P344" s="44">
        <f t="shared" si="167"/>
        <v>0</v>
      </c>
      <c r="Q344" s="44">
        <f t="shared" si="167"/>
        <v>521414</v>
      </c>
    </row>
    <row r="345" spans="2:17" ht="7" customHeight="1" x14ac:dyDescent="0.2">
      <c r="C345" s="50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51"/>
    </row>
    <row r="346" spans="2:17" ht="19.5" customHeight="1" x14ac:dyDescent="0.2">
      <c r="C346" s="52" t="s">
        <v>14</v>
      </c>
      <c r="D346" s="53">
        <v>1464</v>
      </c>
      <c r="E346" s="53">
        <v>5382</v>
      </c>
      <c r="F346" s="54">
        <f t="shared" ref="F346:F348" si="168">SUM(D346:E346)</f>
        <v>6846</v>
      </c>
      <c r="G346" s="53">
        <v>292202</v>
      </c>
      <c r="H346" s="53">
        <v>295443</v>
      </c>
      <c r="I346" s="53">
        <v>0</v>
      </c>
      <c r="J346" s="55">
        <f t="shared" ref="J346:J348" si="169">SUM(G346:I346)</f>
        <v>587645</v>
      </c>
      <c r="K346" s="56">
        <v>840711</v>
      </c>
      <c r="L346" s="56">
        <v>802946</v>
      </c>
      <c r="M346" s="57">
        <f>SUM(K346:L346)</f>
        <v>1643657</v>
      </c>
      <c r="N346" s="57">
        <f>J346+M346</f>
        <v>2231302</v>
      </c>
      <c r="O346" s="56">
        <v>50072</v>
      </c>
      <c r="P346" s="56">
        <v>0</v>
      </c>
      <c r="Q346" s="58">
        <f>SUM(O346:P346)</f>
        <v>50072</v>
      </c>
    </row>
    <row r="347" spans="2:17" ht="19.5" customHeight="1" x14ac:dyDescent="0.2">
      <c r="C347" s="42" t="s">
        <v>15</v>
      </c>
      <c r="D347" s="43">
        <v>1307</v>
      </c>
      <c r="E347" s="43">
        <v>5023</v>
      </c>
      <c r="F347" s="44">
        <f t="shared" si="168"/>
        <v>6330</v>
      </c>
      <c r="G347" s="43">
        <v>269630</v>
      </c>
      <c r="H347" s="43">
        <v>261036</v>
      </c>
      <c r="I347" s="43">
        <v>0</v>
      </c>
      <c r="J347" s="45">
        <f t="shared" si="169"/>
        <v>530666</v>
      </c>
      <c r="K347" s="46">
        <v>836630</v>
      </c>
      <c r="L347" s="46">
        <v>820490</v>
      </c>
      <c r="M347" s="45">
        <f>SUM(K347:L347)</f>
        <v>1657120</v>
      </c>
      <c r="N347" s="45">
        <f>J347+M347</f>
        <v>2187786</v>
      </c>
      <c r="O347" s="46">
        <v>46305</v>
      </c>
      <c r="P347" s="48">
        <v>0</v>
      </c>
      <c r="Q347" s="47">
        <f>SUM(O347:P347)</f>
        <v>46305</v>
      </c>
    </row>
    <row r="348" spans="2:17" ht="19.5" customHeight="1" x14ac:dyDescent="0.2">
      <c r="C348" s="42" t="s">
        <v>16</v>
      </c>
      <c r="D348" s="43">
        <v>1042</v>
      </c>
      <c r="E348" s="43">
        <v>5648</v>
      </c>
      <c r="F348" s="44">
        <f t="shared" si="168"/>
        <v>6690</v>
      </c>
      <c r="G348" s="43">
        <v>215470</v>
      </c>
      <c r="H348" s="43">
        <v>209035</v>
      </c>
      <c r="I348" s="43">
        <v>0</v>
      </c>
      <c r="J348" s="45">
        <f t="shared" si="169"/>
        <v>424505</v>
      </c>
      <c r="K348" s="46">
        <v>998754</v>
      </c>
      <c r="L348" s="46">
        <v>955656</v>
      </c>
      <c r="M348" s="45">
        <f>SUM(K348:L348)</f>
        <v>1954410</v>
      </c>
      <c r="N348" s="45">
        <f>J348+M348</f>
        <v>2378915</v>
      </c>
      <c r="O348" s="46">
        <v>46064</v>
      </c>
      <c r="P348" s="48">
        <v>0</v>
      </c>
      <c r="Q348" s="47">
        <f>SUM(O348:P348)</f>
        <v>46064</v>
      </c>
    </row>
    <row r="349" spans="2:17" ht="19.5" customHeight="1" x14ac:dyDescent="0.2">
      <c r="C349" s="50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51"/>
    </row>
    <row r="350" spans="2:17" ht="19.5" customHeight="1" x14ac:dyDescent="0.2">
      <c r="B350" s="1" t="s">
        <v>179</v>
      </c>
      <c r="C350" s="50" t="s">
        <v>27</v>
      </c>
      <c r="D350" s="44">
        <f>SUM(D334:D342,D346:D348)</f>
        <v>12167</v>
      </c>
      <c r="E350" s="44">
        <f t="shared" ref="E350:Q350" si="170">SUM(E334:E342,E346:E348)</f>
        <v>66279</v>
      </c>
      <c r="F350" s="44">
        <f t="shared" si="170"/>
        <v>78446</v>
      </c>
      <c r="G350" s="44">
        <f t="shared" si="170"/>
        <v>2254373</v>
      </c>
      <c r="H350" s="44">
        <f t="shared" si="170"/>
        <v>2281627</v>
      </c>
      <c r="I350" s="44">
        <f t="shared" si="170"/>
        <v>0</v>
      </c>
      <c r="J350" s="44">
        <f>SUM(J334:J342,J346:J348)</f>
        <v>4536000</v>
      </c>
      <c r="K350" s="44">
        <f t="shared" si="170"/>
        <v>10794545</v>
      </c>
      <c r="L350" s="44">
        <f>SUM(L334:L342,L346:L348)</f>
        <v>10692922</v>
      </c>
      <c r="M350" s="44">
        <f t="shared" si="170"/>
        <v>21487467</v>
      </c>
      <c r="N350" s="44">
        <f t="shared" si="170"/>
        <v>26023467</v>
      </c>
      <c r="O350" s="44">
        <f t="shared" si="170"/>
        <v>540421</v>
      </c>
      <c r="P350" s="44">
        <f t="shared" si="170"/>
        <v>0</v>
      </c>
      <c r="Q350" s="44">
        <f t="shared" si="170"/>
        <v>540421</v>
      </c>
    </row>
    <row r="351" spans="2:17" ht="7" customHeight="1" thickBot="1" x14ac:dyDescent="0.25">
      <c r="C351" s="59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1"/>
      <c r="Q351" s="62"/>
    </row>
    <row r="352" spans="2:17" ht="19.5" customHeight="1" x14ac:dyDescent="0.2"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4"/>
      <c r="Q352" s="64"/>
    </row>
    <row r="353" spans="3:17" ht="19.5" customHeight="1" thickBot="1" x14ac:dyDescent="0.25"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4"/>
      <c r="Q353" s="64"/>
    </row>
    <row r="354" spans="3:17" ht="19.5" customHeight="1" x14ac:dyDescent="0.2">
      <c r="C354" s="25" t="s">
        <v>1</v>
      </c>
      <c r="D354" s="26"/>
      <c r="E354" s="27"/>
      <c r="F354" s="27"/>
      <c r="G354" s="27" t="s">
        <v>598</v>
      </c>
      <c r="H354" s="27"/>
      <c r="I354" s="27"/>
      <c r="J354" s="27"/>
      <c r="K354" s="26"/>
      <c r="L354" s="27"/>
      <c r="M354" s="27"/>
      <c r="N354" s="27" t="s">
        <v>31</v>
      </c>
      <c r="O354" s="27"/>
      <c r="P354" s="65"/>
      <c r="Q354" s="66"/>
    </row>
    <row r="355" spans="3:17" ht="19.5" customHeight="1" x14ac:dyDescent="0.2">
      <c r="C355" s="67"/>
      <c r="D355" s="29"/>
      <c r="E355" s="31" t="s">
        <v>6</v>
      </c>
      <c r="F355" s="31"/>
      <c r="G355" s="29"/>
      <c r="H355" s="31" t="s">
        <v>7</v>
      </c>
      <c r="I355" s="31"/>
      <c r="J355" s="29" t="s">
        <v>28</v>
      </c>
      <c r="K355" s="29"/>
      <c r="L355" s="31" t="s">
        <v>6</v>
      </c>
      <c r="M355" s="31"/>
      <c r="N355" s="29"/>
      <c r="O355" s="31" t="s">
        <v>7</v>
      </c>
      <c r="P355" s="68"/>
      <c r="Q355" s="69" t="s">
        <v>8</v>
      </c>
    </row>
    <row r="356" spans="3:17" ht="19.5" customHeight="1" x14ac:dyDescent="0.2">
      <c r="C356" s="70" t="s">
        <v>9</v>
      </c>
      <c r="D356" s="29" t="s">
        <v>29</v>
      </c>
      <c r="E356" s="29" t="s">
        <v>30</v>
      </c>
      <c r="F356" s="29" t="s">
        <v>13</v>
      </c>
      <c r="G356" s="29" t="s">
        <v>29</v>
      </c>
      <c r="H356" s="29" t="s">
        <v>30</v>
      </c>
      <c r="I356" s="29" t="s">
        <v>13</v>
      </c>
      <c r="J356" s="32"/>
      <c r="K356" s="29" t="s">
        <v>29</v>
      </c>
      <c r="L356" s="29" t="s">
        <v>30</v>
      </c>
      <c r="M356" s="29" t="s">
        <v>13</v>
      </c>
      <c r="N356" s="29" t="s">
        <v>29</v>
      </c>
      <c r="O356" s="29" t="s">
        <v>30</v>
      </c>
      <c r="P356" s="71" t="s">
        <v>13</v>
      </c>
      <c r="Q356" s="72"/>
    </row>
    <row r="357" spans="3:17" ht="7" customHeight="1" x14ac:dyDescent="0.2">
      <c r="C357" s="73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71"/>
      <c r="Q357" s="69"/>
    </row>
    <row r="358" spans="3:17" ht="19.5" customHeight="1" x14ac:dyDescent="0.2">
      <c r="C358" s="42" t="s">
        <v>14</v>
      </c>
      <c r="D358" s="43">
        <v>365</v>
      </c>
      <c r="E358" s="43">
        <v>338</v>
      </c>
      <c r="F358" s="44">
        <f>SUM(D358:E358)</f>
        <v>703</v>
      </c>
      <c r="G358" s="43">
        <v>4333</v>
      </c>
      <c r="H358" s="43">
        <v>5871</v>
      </c>
      <c r="I358" s="44">
        <f>SUM(G358:H358)</f>
        <v>10204</v>
      </c>
      <c r="J358" s="44">
        <f>F358+I358</f>
        <v>10907</v>
      </c>
      <c r="K358" s="43">
        <v>0</v>
      </c>
      <c r="L358" s="43">
        <v>0</v>
      </c>
      <c r="M358" s="44">
        <f>SUM(K358:L358)</f>
        <v>0</v>
      </c>
      <c r="N358" s="43">
        <v>311407</v>
      </c>
      <c r="O358" s="43">
        <v>344167</v>
      </c>
      <c r="P358" s="44">
        <f>SUM(N358:O358)</f>
        <v>655574</v>
      </c>
      <c r="Q358" s="47">
        <f>M358+P358</f>
        <v>655574</v>
      </c>
    </row>
    <row r="359" spans="3:17" ht="19.5" customHeight="1" x14ac:dyDescent="0.2">
      <c r="C359" s="42" t="s">
        <v>15</v>
      </c>
      <c r="D359" s="43">
        <v>329</v>
      </c>
      <c r="E359" s="43">
        <v>238</v>
      </c>
      <c r="F359" s="44">
        <f t="shared" ref="F359:F369" si="171">SUM(D359:E359)</f>
        <v>567</v>
      </c>
      <c r="G359" s="43">
        <v>4080</v>
      </c>
      <c r="H359" s="43">
        <v>5940</v>
      </c>
      <c r="I359" s="44">
        <f t="shared" ref="I359:I369" si="172">SUM(G359:H359)</f>
        <v>10020</v>
      </c>
      <c r="J359" s="44">
        <f>F359+I359</f>
        <v>10587</v>
      </c>
      <c r="K359" s="43">
        <v>0</v>
      </c>
      <c r="L359" s="43">
        <v>0</v>
      </c>
      <c r="M359" s="44">
        <f t="shared" ref="M359:M369" si="173">SUM(K359:L359)</f>
        <v>0</v>
      </c>
      <c r="N359" s="43">
        <v>306051</v>
      </c>
      <c r="O359" s="40">
        <v>322245</v>
      </c>
      <c r="P359" s="44">
        <f t="shared" ref="P359:P369" si="174">SUM(N359:O359)</f>
        <v>628296</v>
      </c>
      <c r="Q359" s="47">
        <f t="shared" ref="Q359:Q369" si="175">M359+P359</f>
        <v>628296</v>
      </c>
    </row>
    <row r="360" spans="3:17" ht="19.5" customHeight="1" x14ac:dyDescent="0.2">
      <c r="C360" s="42" t="s">
        <v>16</v>
      </c>
      <c r="D360" s="43">
        <v>358</v>
      </c>
      <c r="E360" s="43">
        <v>309</v>
      </c>
      <c r="F360" s="44">
        <f t="shared" si="171"/>
        <v>667</v>
      </c>
      <c r="G360" s="43">
        <v>4450</v>
      </c>
      <c r="H360" s="43">
        <v>6671</v>
      </c>
      <c r="I360" s="44">
        <f t="shared" si="172"/>
        <v>11121</v>
      </c>
      <c r="J360" s="44">
        <f>F360+I360</f>
        <v>11788</v>
      </c>
      <c r="K360" s="43">
        <v>0</v>
      </c>
      <c r="L360" s="43">
        <v>0</v>
      </c>
      <c r="M360" s="44">
        <f t="shared" si="173"/>
        <v>0</v>
      </c>
      <c r="N360" s="43">
        <v>324217</v>
      </c>
      <c r="O360" s="43">
        <v>376288</v>
      </c>
      <c r="P360" s="44">
        <f t="shared" si="174"/>
        <v>700505</v>
      </c>
      <c r="Q360" s="47">
        <f t="shared" si="175"/>
        <v>700505</v>
      </c>
    </row>
    <row r="361" spans="3:17" ht="19.5" customHeight="1" x14ac:dyDescent="0.2">
      <c r="C361" s="42" t="s">
        <v>17</v>
      </c>
      <c r="D361" s="43">
        <v>388</v>
      </c>
      <c r="E361" s="43">
        <v>250</v>
      </c>
      <c r="F361" s="44">
        <f t="shared" si="171"/>
        <v>638</v>
      </c>
      <c r="G361" s="43">
        <v>5041</v>
      </c>
      <c r="H361" s="43">
        <v>6478</v>
      </c>
      <c r="I361" s="44">
        <f t="shared" si="172"/>
        <v>11519</v>
      </c>
      <c r="J361" s="44">
        <f t="shared" ref="J361:J369" si="176">F361+I361</f>
        <v>12157</v>
      </c>
      <c r="K361" s="43">
        <v>0</v>
      </c>
      <c r="L361" s="43">
        <v>0</v>
      </c>
      <c r="M361" s="44">
        <f t="shared" si="173"/>
        <v>0</v>
      </c>
      <c r="N361" s="43">
        <v>315910</v>
      </c>
      <c r="O361" s="43">
        <v>348758</v>
      </c>
      <c r="P361" s="44">
        <f t="shared" si="174"/>
        <v>664668</v>
      </c>
      <c r="Q361" s="47">
        <f t="shared" si="175"/>
        <v>664668</v>
      </c>
    </row>
    <row r="362" spans="3:17" ht="19.5" customHeight="1" x14ac:dyDescent="0.2">
      <c r="C362" s="42" t="s">
        <v>18</v>
      </c>
      <c r="D362" s="43">
        <v>423</v>
      </c>
      <c r="E362" s="43">
        <v>286</v>
      </c>
      <c r="F362" s="44">
        <f t="shared" si="171"/>
        <v>709</v>
      </c>
      <c r="G362" s="43">
        <v>4988</v>
      </c>
      <c r="H362" s="43">
        <v>6157</v>
      </c>
      <c r="I362" s="44">
        <f t="shared" si="172"/>
        <v>11145</v>
      </c>
      <c r="J362" s="44">
        <f t="shared" si="176"/>
        <v>11854</v>
      </c>
      <c r="K362" s="43">
        <v>0</v>
      </c>
      <c r="L362" s="43">
        <v>0</v>
      </c>
      <c r="M362" s="44">
        <f t="shared" si="173"/>
        <v>0</v>
      </c>
      <c r="N362" s="43">
        <v>329553</v>
      </c>
      <c r="O362" s="43">
        <v>366962</v>
      </c>
      <c r="P362" s="44">
        <f t="shared" si="174"/>
        <v>696515</v>
      </c>
      <c r="Q362" s="47">
        <f t="shared" si="175"/>
        <v>696515</v>
      </c>
    </row>
    <row r="363" spans="3:17" ht="19.5" customHeight="1" x14ac:dyDescent="0.2">
      <c r="C363" s="42" t="s">
        <v>19</v>
      </c>
      <c r="D363" s="43">
        <v>368</v>
      </c>
      <c r="E363" s="43">
        <v>203</v>
      </c>
      <c r="F363" s="44">
        <f t="shared" si="171"/>
        <v>571</v>
      </c>
      <c r="G363" s="43">
        <v>5355</v>
      </c>
      <c r="H363" s="43">
        <v>6078</v>
      </c>
      <c r="I363" s="44">
        <f t="shared" si="172"/>
        <v>11433</v>
      </c>
      <c r="J363" s="44">
        <f t="shared" si="176"/>
        <v>12004</v>
      </c>
      <c r="K363" s="43">
        <v>0</v>
      </c>
      <c r="L363" s="43">
        <v>0</v>
      </c>
      <c r="M363" s="44">
        <f t="shared" si="173"/>
        <v>0</v>
      </c>
      <c r="N363" s="43">
        <v>298379</v>
      </c>
      <c r="O363" s="43">
        <v>384130</v>
      </c>
      <c r="P363" s="44">
        <f t="shared" si="174"/>
        <v>682509</v>
      </c>
      <c r="Q363" s="47">
        <f t="shared" si="175"/>
        <v>682509</v>
      </c>
    </row>
    <row r="364" spans="3:17" ht="19.5" customHeight="1" x14ac:dyDescent="0.2">
      <c r="C364" s="42" t="s">
        <v>20</v>
      </c>
      <c r="D364" s="43">
        <v>373</v>
      </c>
      <c r="E364" s="43">
        <v>249</v>
      </c>
      <c r="F364" s="44">
        <f t="shared" si="171"/>
        <v>622</v>
      </c>
      <c r="G364" s="43">
        <v>7982</v>
      </c>
      <c r="H364" s="43">
        <v>6717</v>
      </c>
      <c r="I364" s="44">
        <f t="shared" si="172"/>
        <v>14699</v>
      </c>
      <c r="J364" s="44">
        <f t="shared" si="176"/>
        <v>15321</v>
      </c>
      <c r="K364" s="43">
        <v>0</v>
      </c>
      <c r="L364" s="43">
        <v>0</v>
      </c>
      <c r="M364" s="44">
        <f t="shared" si="173"/>
        <v>0</v>
      </c>
      <c r="N364" s="43">
        <v>291485</v>
      </c>
      <c r="O364" s="43">
        <v>351853</v>
      </c>
      <c r="P364" s="44">
        <f t="shared" si="174"/>
        <v>643338</v>
      </c>
      <c r="Q364" s="47">
        <f t="shared" si="175"/>
        <v>643338</v>
      </c>
    </row>
    <row r="365" spans="3:17" ht="19.5" customHeight="1" x14ac:dyDescent="0.2">
      <c r="C365" s="42" t="s">
        <v>21</v>
      </c>
      <c r="D365" s="43">
        <v>373</v>
      </c>
      <c r="E365" s="43">
        <v>273</v>
      </c>
      <c r="F365" s="44">
        <f t="shared" si="171"/>
        <v>646</v>
      </c>
      <c r="G365" s="43">
        <v>7486</v>
      </c>
      <c r="H365" s="43">
        <v>6368</v>
      </c>
      <c r="I365" s="44">
        <f t="shared" si="172"/>
        <v>13854</v>
      </c>
      <c r="J365" s="44">
        <f t="shared" si="176"/>
        <v>14500</v>
      </c>
      <c r="K365" s="43">
        <v>0</v>
      </c>
      <c r="L365" s="43">
        <v>0</v>
      </c>
      <c r="M365" s="44">
        <f t="shared" si="173"/>
        <v>0</v>
      </c>
      <c r="N365" s="43">
        <v>271498</v>
      </c>
      <c r="O365" s="43">
        <v>326347</v>
      </c>
      <c r="P365" s="44">
        <f t="shared" si="174"/>
        <v>597845</v>
      </c>
      <c r="Q365" s="47">
        <f t="shared" si="175"/>
        <v>597845</v>
      </c>
    </row>
    <row r="366" spans="3:17" ht="19.5" customHeight="1" x14ac:dyDescent="0.2">
      <c r="C366" s="42" t="s">
        <v>22</v>
      </c>
      <c r="D366" s="43">
        <v>370</v>
      </c>
      <c r="E366" s="43">
        <v>278</v>
      </c>
      <c r="F366" s="44">
        <f t="shared" si="171"/>
        <v>648</v>
      </c>
      <c r="G366" s="43">
        <v>7118</v>
      </c>
      <c r="H366" s="43">
        <v>6139</v>
      </c>
      <c r="I366" s="44">
        <f t="shared" si="172"/>
        <v>13257</v>
      </c>
      <c r="J366" s="44">
        <f t="shared" si="176"/>
        <v>13905</v>
      </c>
      <c r="K366" s="43">
        <v>0</v>
      </c>
      <c r="L366" s="43">
        <v>0</v>
      </c>
      <c r="M366" s="44">
        <f t="shared" si="173"/>
        <v>0</v>
      </c>
      <c r="N366" s="43">
        <v>270361</v>
      </c>
      <c r="O366" s="43">
        <v>322596</v>
      </c>
      <c r="P366" s="44">
        <f t="shared" si="174"/>
        <v>592957</v>
      </c>
      <c r="Q366" s="47">
        <f t="shared" si="175"/>
        <v>592957</v>
      </c>
    </row>
    <row r="367" spans="3:17" ht="19.5" customHeight="1" x14ac:dyDescent="0.2">
      <c r="C367" s="42" t="s">
        <v>23</v>
      </c>
      <c r="D367" s="43">
        <v>418</v>
      </c>
      <c r="E367" s="43">
        <v>468</v>
      </c>
      <c r="F367" s="44">
        <f t="shared" si="171"/>
        <v>886</v>
      </c>
      <c r="G367" s="43">
        <v>7373</v>
      </c>
      <c r="H367" s="43">
        <v>6777</v>
      </c>
      <c r="I367" s="44">
        <f t="shared" si="172"/>
        <v>14150</v>
      </c>
      <c r="J367" s="44">
        <f t="shared" si="176"/>
        <v>15036</v>
      </c>
      <c r="K367" s="43">
        <v>0</v>
      </c>
      <c r="L367" s="43">
        <v>0</v>
      </c>
      <c r="M367" s="44">
        <f t="shared" si="173"/>
        <v>0</v>
      </c>
      <c r="N367" s="43">
        <v>315074</v>
      </c>
      <c r="O367" s="43">
        <v>389440</v>
      </c>
      <c r="P367" s="44">
        <f t="shared" si="174"/>
        <v>704514</v>
      </c>
      <c r="Q367" s="47">
        <f t="shared" si="175"/>
        <v>704514</v>
      </c>
    </row>
    <row r="368" spans="3:17" ht="19.5" customHeight="1" x14ac:dyDescent="0.2">
      <c r="C368" s="42" t="s">
        <v>24</v>
      </c>
      <c r="D368" s="43">
        <v>640</v>
      </c>
      <c r="E368" s="43">
        <v>967</v>
      </c>
      <c r="F368" s="44">
        <f t="shared" si="171"/>
        <v>1607</v>
      </c>
      <c r="G368" s="43">
        <v>5302</v>
      </c>
      <c r="H368" s="43">
        <v>6863</v>
      </c>
      <c r="I368" s="44">
        <f t="shared" si="172"/>
        <v>12165</v>
      </c>
      <c r="J368" s="44">
        <f t="shared" si="176"/>
        <v>13772</v>
      </c>
      <c r="K368" s="43">
        <v>0</v>
      </c>
      <c r="L368" s="43">
        <v>0</v>
      </c>
      <c r="M368" s="44">
        <f t="shared" si="173"/>
        <v>0</v>
      </c>
      <c r="N368" s="43">
        <v>327092</v>
      </c>
      <c r="O368" s="43">
        <v>363063</v>
      </c>
      <c r="P368" s="44">
        <f t="shared" si="174"/>
        <v>690155</v>
      </c>
      <c r="Q368" s="47">
        <f t="shared" si="175"/>
        <v>690155</v>
      </c>
    </row>
    <row r="369" spans="2:17" ht="19.5" customHeight="1" x14ac:dyDescent="0.2">
      <c r="C369" s="42" t="s">
        <v>25</v>
      </c>
      <c r="D369" s="43">
        <v>767</v>
      </c>
      <c r="E369" s="43">
        <v>846</v>
      </c>
      <c r="F369" s="44">
        <f t="shared" si="171"/>
        <v>1613</v>
      </c>
      <c r="G369" s="43">
        <v>5310</v>
      </c>
      <c r="H369" s="43">
        <v>8810</v>
      </c>
      <c r="I369" s="44">
        <f t="shared" si="172"/>
        <v>14120</v>
      </c>
      <c r="J369" s="44">
        <f t="shared" si="176"/>
        <v>15733</v>
      </c>
      <c r="K369" s="43">
        <v>0</v>
      </c>
      <c r="L369" s="43">
        <v>0</v>
      </c>
      <c r="M369" s="44">
        <f t="shared" si="173"/>
        <v>0</v>
      </c>
      <c r="N369" s="43">
        <v>356540</v>
      </c>
      <c r="O369" s="43">
        <v>418027</v>
      </c>
      <c r="P369" s="44">
        <f t="shared" si="174"/>
        <v>774567</v>
      </c>
      <c r="Q369" s="47">
        <f t="shared" si="175"/>
        <v>774567</v>
      </c>
    </row>
    <row r="370" spans="2:17" ht="19.5" customHeight="1" x14ac:dyDescent="0.2">
      <c r="C370" s="50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51"/>
    </row>
    <row r="371" spans="2:17" ht="19.5" customHeight="1" x14ac:dyDescent="0.2">
      <c r="B371" s="1" t="s">
        <v>180</v>
      </c>
      <c r="C371" s="50" t="s">
        <v>26</v>
      </c>
      <c r="D371" s="44">
        <f>SUM(D358:D370)</f>
        <v>5172</v>
      </c>
      <c r="E371" s="44">
        <f t="shared" ref="E371:H371" si="177">SUM(E358:E370)</f>
        <v>4705</v>
      </c>
      <c r="F371" s="44">
        <f t="shared" si="177"/>
        <v>9877</v>
      </c>
      <c r="G371" s="44">
        <f t="shared" si="177"/>
        <v>68818</v>
      </c>
      <c r="H371" s="44">
        <f t="shared" si="177"/>
        <v>78869</v>
      </c>
      <c r="I371" s="44">
        <f>SUM(I358:I370)</f>
        <v>147687</v>
      </c>
      <c r="J371" s="44">
        <f t="shared" ref="J371:Q371" si="178">SUM(J358:J370)</f>
        <v>157564</v>
      </c>
      <c r="K371" s="44">
        <f t="shared" si="178"/>
        <v>0</v>
      </c>
      <c r="L371" s="44">
        <f t="shared" si="178"/>
        <v>0</v>
      </c>
      <c r="M371" s="44">
        <f t="shared" si="178"/>
        <v>0</v>
      </c>
      <c r="N371" s="44">
        <f t="shared" si="178"/>
        <v>3717567</v>
      </c>
      <c r="O371" s="44">
        <f t="shared" si="178"/>
        <v>4313876</v>
      </c>
      <c r="P371" s="44">
        <f t="shared" si="178"/>
        <v>8031443</v>
      </c>
      <c r="Q371" s="44">
        <f t="shared" si="178"/>
        <v>8031443</v>
      </c>
    </row>
    <row r="372" spans="2:17" ht="7" customHeight="1" x14ac:dyDescent="0.2">
      <c r="C372" s="50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51"/>
    </row>
    <row r="373" spans="2:17" ht="19.5" customHeight="1" x14ac:dyDescent="0.2">
      <c r="C373" s="52" t="s">
        <v>14</v>
      </c>
      <c r="D373" s="53">
        <v>601</v>
      </c>
      <c r="E373" s="53">
        <v>439</v>
      </c>
      <c r="F373" s="74">
        <f t="shared" ref="F373:F375" si="179">SUM(D373:E373)</f>
        <v>1040</v>
      </c>
      <c r="G373" s="53">
        <v>3539</v>
      </c>
      <c r="H373" s="53">
        <v>6022</v>
      </c>
      <c r="I373" s="74">
        <f t="shared" ref="I373:I374" si="180">SUM(G373:H373)</f>
        <v>9561</v>
      </c>
      <c r="J373" s="74">
        <f t="shared" ref="J373:J375" si="181">F373+I373</f>
        <v>10601</v>
      </c>
      <c r="K373" s="53">
        <v>0</v>
      </c>
      <c r="L373" s="53">
        <v>0</v>
      </c>
      <c r="M373" s="74">
        <f t="shared" ref="M373:M375" si="182">SUM(K373:L373)</f>
        <v>0</v>
      </c>
      <c r="N373" s="53">
        <v>283279</v>
      </c>
      <c r="O373" s="53">
        <v>367591</v>
      </c>
      <c r="P373" s="74">
        <f>SUM(N373:O373)</f>
        <v>650870</v>
      </c>
      <c r="Q373" s="58">
        <f t="shared" ref="Q373:Q375" si="183">M373+P373</f>
        <v>650870</v>
      </c>
    </row>
    <row r="374" spans="2:17" ht="19.5" customHeight="1" x14ac:dyDescent="0.2">
      <c r="C374" s="42" t="s">
        <v>15</v>
      </c>
      <c r="D374" s="43">
        <v>569</v>
      </c>
      <c r="E374" s="43">
        <v>371</v>
      </c>
      <c r="F374" s="44">
        <f t="shared" si="179"/>
        <v>940</v>
      </c>
      <c r="G374" s="43">
        <v>3239</v>
      </c>
      <c r="H374" s="43">
        <v>6516</v>
      </c>
      <c r="I374" s="44">
        <f t="shared" si="180"/>
        <v>9755</v>
      </c>
      <c r="J374" s="44">
        <f t="shared" si="181"/>
        <v>10695</v>
      </c>
      <c r="K374" s="43">
        <v>0</v>
      </c>
      <c r="L374" s="43">
        <v>0</v>
      </c>
      <c r="M374" s="44">
        <f t="shared" si="182"/>
        <v>0</v>
      </c>
      <c r="N374" s="43">
        <v>274213</v>
      </c>
      <c r="O374" s="40">
        <v>326692</v>
      </c>
      <c r="P374" s="44">
        <f t="shared" ref="P374:P375" si="184">SUM(N374:O374)</f>
        <v>600905</v>
      </c>
      <c r="Q374" s="47">
        <f t="shared" si="183"/>
        <v>600905</v>
      </c>
    </row>
    <row r="375" spans="2:17" ht="19.5" customHeight="1" x14ac:dyDescent="0.2">
      <c r="C375" s="42" t="s">
        <v>16</v>
      </c>
      <c r="D375" s="43">
        <v>459</v>
      </c>
      <c r="E375" s="43">
        <v>434</v>
      </c>
      <c r="F375" s="44">
        <f t="shared" si="179"/>
        <v>893</v>
      </c>
      <c r="G375" s="43">
        <v>3907</v>
      </c>
      <c r="H375" s="43">
        <v>7395</v>
      </c>
      <c r="I375" s="44">
        <f>SUM(G375:H375)</f>
        <v>11302</v>
      </c>
      <c r="J375" s="44">
        <f t="shared" si="181"/>
        <v>12195</v>
      </c>
      <c r="K375" s="43">
        <v>0</v>
      </c>
      <c r="L375" s="43">
        <v>0</v>
      </c>
      <c r="M375" s="44">
        <f t="shared" si="182"/>
        <v>0</v>
      </c>
      <c r="N375" s="43">
        <v>301723</v>
      </c>
      <c r="O375" s="43">
        <v>371573</v>
      </c>
      <c r="P375" s="44">
        <f t="shared" si="184"/>
        <v>673296</v>
      </c>
      <c r="Q375" s="47">
        <f t="shared" si="183"/>
        <v>673296</v>
      </c>
    </row>
    <row r="376" spans="2:17" ht="19.5" customHeight="1" x14ac:dyDescent="0.2">
      <c r="C376" s="50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51"/>
    </row>
    <row r="377" spans="2:17" ht="19.5" customHeight="1" x14ac:dyDescent="0.2">
      <c r="B377" s="1" t="s">
        <v>181</v>
      </c>
      <c r="C377" s="50" t="s">
        <v>27</v>
      </c>
      <c r="D377" s="44">
        <f t="shared" ref="D377:Q377" si="185">SUM(D361:D369,D373:D375)</f>
        <v>5749</v>
      </c>
      <c r="E377" s="44">
        <f t="shared" si="185"/>
        <v>5064</v>
      </c>
      <c r="F377" s="44">
        <f t="shared" si="185"/>
        <v>10813</v>
      </c>
      <c r="G377" s="44">
        <f t="shared" si="185"/>
        <v>66640</v>
      </c>
      <c r="H377" s="44">
        <f t="shared" si="185"/>
        <v>80320</v>
      </c>
      <c r="I377" s="44">
        <f t="shared" si="185"/>
        <v>146960</v>
      </c>
      <c r="J377" s="44">
        <f t="shared" si="185"/>
        <v>157773</v>
      </c>
      <c r="K377" s="44">
        <f t="shared" si="185"/>
        <v>0</v>
      </c>
      <c r="L377" s="44">
        <f t="shared" si="185"/>
        <v>0</v>
      </c>
      <c r="M377" s="44">
        <f t="shared" si="185"/>
        <v>0</v>
      </c>
      <c r="N377" s="44">
        <f t="shared" si="185"/>
        <v>3635107</v>
      </c>
      <c r="O377" s="44">
        <f t="shared" si="185"/>
        <v>4337032</v>
      </c>
      <c r="P377" s="44">
        <f t="shared" si="185"/>
        <v>7972139</v>
      </c>
      <c r="Q377" s="44">
        <f t="shared" si="185"/>
        <v>7972139</v>
      </c>
    </row>
    <row r="378" spans="2:17" ht="7" customHeight="1" thickBot="1" x14ac:dyDescent="0.25">
      <c r="C378" s="59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76"/>
    </row>
    <row r="379" spans="2:17" ht="19.5" customHeight="1" x14ac:dyDescent="0.2">
      <c r="C379" s="163" t="str">
        <f>C325</f>
        <v>令　和　7　年　空　港　管　理　状　況　調　書</v>
      </c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</row>
    <row r="380" spans="2:17" ht="19.5" customHeight="1" thickBot="1" x14ac:dyDescent="0.25">
      <c r="C380" s="22" t="s">
        <v>0</v>
      </c>
      <c r="D380" s="22" t="s">
        <v>606</v>
      </c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4"/>
      <c r="Q380" s="64"/>
    </row>
    <row r="381" spans="2:17" ht="19.5" customHeight="1" x14ac:dyDescent="0.2">
      <c r="C381" s="25" t="s">
        <v>1</v>
      </c>
      <c r="D381" s="26"/>
      <c r="E381" s="27" t="s">
        <v>2</v>
      </c>
      <c r="F381" s="27"/>
      <c r="G381" s="164" t="s">
        <v>593</v>
      </c>
      <c r="H381" s="165"/>
      <c r="I381" s="165"/>
      <c r="J381" s="165"/>
      <c r="K381" s="165"/>
      <c r="L381" s="165"/>
      <c r="M381" s="165"/>
      <c r="N381" s="166"/>
      <c r="O381" s="164" t="s">
        <v>594</v>
      </c>
      <c r="P381" s="165"/>
      <c r="Q381" s="167"/>
    </row>
    <row r="382" spans="2:17" ht="19.5" customHeight="1" x14ac:dyDescent="0.2">
      <c r="C382" s="28"/>
      <c r="D382" s="29" t="s">
        <v>3</v>
      </c>
      <c r="E382" s="29" t="s">
        <v>4</v>
      </c>
      <c r="F382" s="29" t="s">
        <v>5</v>
      </c>
      <c r="G382" s="29"/>
      <c r="H382" s="30" t="s">
        <v>6</v>
      </c>
      <c r="I382" s="30"/>
      <c r="J382" s="31"/>
      <c r="K382" s="29"/>
      <c r="L382" s="31" t="s">
        <v>7</v>
      </c>
      <c r="M382" s="31"/>
      <c r="N382" s="29" t="s">
        <v>8</v>
      </c>
      <c r="O382" s="32" t="s">
        <v>595</v>
      </c>
      <c r="P382" s="33" t="s">
        <v>596</v>
      </c>
      <c r="Q382" s="34" t="s">
        <v>597</v>
      </c>
    </row>
    <row r="383" spans="2:17" ht="19.5" customHeight="1" x14ac:dyDescent="0.2">
      <c r="C383" s="28" t="s">
        <v>9</v>
      </c>
      <c r="D383" s="32"/>
      <c r="E383" s="32"/>
      <c r="F383" s="32"/>
      <c r="G383" s="29" t="s">
        <v>10</v>
      </c>
      <c r="H383" s="29" t="s">
        <v>11</v>
      </c>
      <c r="I383" s="29" t="s">
        <v>12</v>
      </c>
      <c r="J383" s="29" t="s">
        <v>13</v>
      </c>
      <c r="K383" s="29" t="s">
        <v>10</v>
      </c>
      <c r="L383" s="29" t="s">
        <v>11</v>
      </c>
      <c r="M383" s="29" t="s">
        <v>13</v>
      </c>
      <c r="N383" s="32"/>
      <c r="O383" s="35"/>
      <c r="P383" s="36"/>
      <c r="Q383" s="37"/>
    </row>
    <row r="384" spans="2:17" ht="7" customHeight="1" x14ac:dyDescent="0.2">
      <c r="C384" s="38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39"/>
      <c r="P384" s="40"/>
      <c r="Q384" s="41"/>
    </row>
    <row r="385" spans="2:17" ht="19.5" customHeight="1" x14ac:dyDescent="0.2">
      <c r="C385" s="42" t="s">
        <v>14</v>
      </c>
      <c r="D385" s="43">
        <v>0</v>
      </c>
      <c r="E385" s="43">
        <v>83</v>
      </c>
      <c r="F385" s="44">
        <f>SUM(D385:E385)</f>
        <v>83</v>
      </c>
      <c r="G385" s="43">
        <v>0</v>
      </c>
      <c r="H385" s="43">
        <v>0</v>
      </c>
      <c r="I385" s="43">
        <v>0</v>
      </c>
      <c r="J385" s="45">
        <f>SUM(G385:I385)</f>
        <v>0</v>
      </c>
      <c r="K385" s="46">
        <v>3918</v>
      </c>
      <c r="L385" s="46">
        <v>3443</v>
      </c>
      <c r="M385" s="45">
        <f>SUM(K385:L385)</f>
        <v>7361</v>
      </c>
      <c r="N385" s="45">
        <f>J385+M385</f>
        <v>7361</v>
      </c>
      <c r="O385" s="46">
        <v>60</v>
      </c>
      <c r="P385" s="46">
        <v>0</v>
      </c>
      <c r="Q385" s="47">
        <f>SUM(O385:P385)</f>
        <v>60</v>
      </c>
    </row>
    <row r="386" spans="2:17" ht="19.5" customHeight="1" x14ac:dyDescent="0.2">
      <c r="C386" s="42" t="s">
        <v>15</v>
      </c>
      <c r="D386" s="43">
        <v>0</v>
      </c>
      <c r="E386" s="43">
        <v>75</v>
      </c>
      <c r="F386" s="44">
        <f t="shared" ref="F386:F396" si="186">SUM(D386:E386)</f>
        <v>75</v>
      </c>
      <c r="G386" s="43">
        <v>0</v>
      </c>
      <c r="H386" s="43">
        <v>0</v>
      </c>
      <c r="I386" s="43">
        <v>0</v>
      </c>
      <c r="J386" s="45">
        <f t="shared" ref="J386:J396" si="187">SUM(G386:I386)</f>
        <v>0</v>
      </c>
      <c r="K386" s="46">
        <v>3165</v>
      </c>
      <c r="L386" s="46">
        <v>3430</v>
      </c>
      <c r="M386" s="45">
        <f t="shared" ref="M386:M396" si="188">SUM(K386:L386)</f>
        <v>6595</v>
      </c>
      <c r="N386" s="45">
        <f t="shared" ref="N386:N396" si="189">J386+M386</f>
        <v>6595</v>
      </c>
      <c r="O386" s="46">
        <v>54</v>
      </c>
      <c r="P386" s="48">
        <v>0</v>
      </c>
      <c r="Q386" s="47">
        <f t="shared" ref="Q386:Q396" si="190">SUM(O386:P386)</f>
        <v>54</v>
      </c>
    </row>
    <row r="387" spans="2:17" ht="19.5" customHeight="1" x14ac:dyDescent="0.2">
      <c r="C387" s="42" t="s">
        <v>16</v>
      </c>
      <c r="D387" s="43">
        <v>0</v>
      </c>
      <c r="E387" s="43">
        <v>87</v>
      </c>
      <c r="F387" s="44">
        <f t="shared" si="186"/>
        <v>87</v>
      </c>
      <c r="G387" s="43">
        <v>0</v>
      </c>
      <c r="H387" s="43">
        <v>0</v>
      </c>
      <c r="I387" s="43">
        <v>0</v>
      </c>
      <c r="J387" s="45">
        <f t="shared" si="187"/>
        <v>0</v>
      </c>
      <c r="K387" s="46">
        <v>4380</v>
      </c>
      <c r="L387" s="46">
        <v>4336</v>
      </c>
      <c r="M387" s="45">
        <f t="shared" si="188"/>
        <v>8716</v>
      </c>
      <c r="N387" s="45">
        <f t="shared" si="189"/>
        <v>8716</v>
      </c>
      <c r="O387" s="46">
        <v>93</v>
      </c>
      <c r="P387" s="46">
        <v>0</v>
      </c>
      <c r="Q387" s="47">
        <f t="shared" si="190"/>
        <v>93</v>
      </c>
    </row>
    <row r="388" spans="2:17" ht="19.5" customHeight="1" x14ac:dyDescent="0.2">
      <c r="C388" s="42" t="s">
        <v>17</v>
      </c>
      <c r="D388" s="43">
        <v>0</v>
      </c>
      <c r="E388" s="43">
        <v>96</v>
      </c>
      <c r="F388" s="44">
        <f t="shared" si="186"/>
        <v>96</v>
      </c>
      <c r="G388" s="43">
        <v>0</v>
      </c>
      <c r="H388" s="43">
        <v>0</v>
      </c>
      <c r="I388" s="43">
        <v>0</v>
      </c>
      <c r="J388" s="45">
        <f t="shared" si="187"/>
        <v>0</v>
      </c>
      <c r="K388" s="43">
        <v>4447</v>
      </c>
      <c r="L388" s="43">
        <v>4630</v>
      </c>
      <c r="M388" s="45">
        <f t="shared" si="188"/>
        <v>9077</v>
      </c>
      <c r="N388" s="45">
        <f t="shared" si="189"/>
        <v>9077</v>
      </c>
      <c r="O388" s="43">
        <v>134</v>
      </c>
      <c r="P388" s="43">
        <v>0</v>
      </c>
      <c r="Q388" s="47">
        <f t="shared" si="190"/>
        <v>134</v>
      </c>
    </row>
    <row r="389" spans="2:17" ht="19.5" customHeight="1" x14ac:dyDescent="0.2">
      <c r="C389" s="42" t="s">
        <v>18</v>
      </c>
      <c r="D389" s="43">
        <v>0</v>
      </c>
      <c r="E389" s="43">
        <v>98</v>
      </c>
      <c r="F389" s="44">
        <f t="shared" si="186"/>
        <v>98</v>
      </c>
      <c r="G389" s="43">
        <v>0</v>
      </c>
      <c r="H389" s="43">
        <v>0</v>
      </c>
      <c r="I389" s="43">
        <v>0</v>
      </c>
      <c r="J389" s="45">
        <f t="shared" si="187"/>
        <v>0</v>
      </c>
      <c r="K389" s="43">
        <v>7177</v>
      </c>
      <c r="L389" s="43">
        <v>7870</v>
      </c>
      <c r="M389" s="45">
        <f t="shared" si="188"/>
        <v>15047</v>
      </c>
      <c r="N389" s="45">
        <f t="shared" si="189"/>
        <v>15047</v>
      </c>
      <c r="O389" s="43">
        <v>140</v>
      </c>
      <c r="P389" s="43">
        <v>0</v>
      </c>
      <c r="Q389" s="47">
        <f t="shared" si="190"/>
        <v>140</v>
      </c>
    </row>
    <row r="390" spans="2:17" ht="19.5" customHeight="1" x14ac:dyDescent="0.2">
      <c r="C390" s="42" t="s">
        <v>19</v>
      </c>
      <c r="D390" s="43">
        <v>0</v>
      </c>
      <c r="E390" s="43">
        <v>158</v>
      </c>
      <c r="F390" s="44">
        <f t="shared" si="186"/>
        <v>158</v>
      </c>
      <c r="G390" s="43">
        <v>0</v>
      </c>
      <c r="H390" s="43">
        <v>0</v>
      </c>
      <c r="I390" s="43">
        <v>0</v>
      </c>
      <c r="J390" s="45">
        <f t="shared" si="187"/>
        <v>0</v>
      </c>
      <c r="K390" s="43">
        <v>13093</v>
      </c>
      <c r="L390" s="43">
        <v>13517</v>
      </c>
      <c r="M390" s="45">
        <f t="shared" si="188"/>
        <v>26610</v>
      </c>
      <c r="N390" s="45">
        <f t="shared" si="189"/>
        <v>26610</v>
      </c>
      <c r="O390" s="43">
        <v>350</v>
      </c>
      <c r="P390" s="43">
        <v>0</v>
      </c>
      <c r="Q390" s="47">
        <f t="shared" si="190"/>
        <v>350</v>
      </c>
    </row>
    <row r="391" spans="2:17" ht="19.5" customHeight="1" x14ac:dyDescent="0.2">
      <c r="C391" s="42" t="s">
        <v>20</v>
      </c>
      <c r="D391" s="43">
        <v>0</v>
      </c>
      <c r="E391" s="43">
        <v>177</v>
      </c>
      <c r="F391" s="44">
        <f t="shared" si="186"/>
        <v>177</v>
      </c>
      <c r="G391" s="43">
        <v>0</v>
      </c>
      <c r="H391" s="43">
        <v>0</v>
      </c>
      <c r="I391" s="43">
        <v>0</v>
      </c>
      <c r="J391" s="45">
        <f t="shared" si="187"/>
        <v>0</v>
      </c>
      <c r="K391" s="43">
        <v>15109</v>
      </c>
      <c r="L391" s="43">
        <v>15400</v>
      </c>
      <c r="M391" s="45">
        <f t="shared" si="188"/>
        <v>30509</v>
      </c>
      <c r="N391" s="45">
        <f t="shared" si="189"/>
        <v>30509</v>
      </c>
      <c r="O391" s="43">
        <v>435</v>
      </c>
      <c r="P391" s="43">
        <v>0</v>
      </c>
      <c r="Q391" s="47">
        <f t="shared" si="190"/>
        <v>435</v>
      </c>
    </row>
    <row r="392" spans="2:17" ht="19.5" customHeight="1" x14ac:dyDescent="0.2">
      <c r="C392" s="42" t="s">
        <v>21</v>
      </c>
      <c r="D392" s="43">
        <v>0</v>
      </c>
      <c r="E392" s="43">
        <v>137</v>
      </c>
      <c r="F392" s="44">
        <f t="shared" si="186"/>
        <v>137</v>
      </c>
      <c r="G392" s="43">
        <v>0</v>
      </c>
      <c r="H392" s="43">
        <v>0</v>
      </c>
      <c r="I392" s="43">
        <v>0</v>
      </c>
      <c r="J392" s="45">
        <f t="shared" si="187"/>
        <v>0</v>
      </c>
      <c r="K392" s="43">
        <v>12911</v>
      </c>
      <c r="L392" s="43">
        <v>13107</v>
      </c>
      <c r="M392" s="45">
        <f t="shared" si="188"/>
        <v>26018</v>
      </c>
      <c r="N392" s="45">
        <f t="shared" si="189"/>
        <v>26018</v>
      </c>
      <c r="O392" s="43">
        <v>323</v>
      </c>
      <c r="P392" s="43">
        <v>0</v>
      </c>
      <c r="Q392" s="47">
        <f t="shared" si="190"/>
        <v>323</v>
      </c>
    </row>
    <row r="393" spans="2:17" ht="19.5" customHeight="1" x14ac:dyDescent="0.2">
      <c r="C393" s="42" t="s">
        <v>22</v>
      </c>
      <c r="D393" s="43">
        <v>0</v>
      </c>
      <c r="E393" s="43">
        <v>127</v>
      </c>
      <c r="F393" s="44">
        <f t="shared" si="186"/>
        <v>127</v>
      </c>
      <c r="G393" s="43">
        <v>0</v>
      </c>
      <c r="H393" s="43">
        <v>0</v>
      </c>
      <c r="I393" s="43">
        <v>0</v>
      </c>
      <c r="J393" s="45">
        <f t="shared" si="187"/>
        <v>0</v>
      </c>
      <c r="K393" s="43">
        <v>11388</v>
      </c>
      <c r="L393" s="43">
        <v>11559</v>
      </c>
      <c r="M393" s="45">
        <f t="shared" si="188"/>
        <v>22947</v>
      </c>
      <c r="N393" s="45">
        <f t="shared" si="189"/>
        <v>22947</v>
      </c>
      <c r="O393" s="43">
        <v>272</v>
      </c>
      <c r="P393" s="43">
        <v>0</v>
      </c>
      <c r="Q393" s="47">
        <f t="shared" si="190"/>
        <v>272</v>
      </c>
    </row>
    <row r="394" spans="2:17" ht="19.5" customHeight="1" x14ac:dyDescent="0.2">
      <c r="C394" s="42" t="s">
        <v>23</v>
      </c>
      <c r="D394" s="43">
        <v>0</v>
      </c>
      <c r="E394" s="43">
        <v>100</v>
      </c>
      <c r="F394" s="44">
        <f t="shared" si="186"/>
        <v>100</v>
      </c>
      <c r="G394" s="43">
        <v>0</v>
      </c>
      <c r="H394" s="43">
        <v>0</v>
      </c>
      <c r="I394" s="43">
        <v>0</v>
      </c>
      <c r="J394" s="45">
        <f t="shared" si="187"/>
        <v>0</v>
      </c>
      <c r="K394" s="43">
        <v>7942</v>
      </c>
      <c r="L394" s="43">
        <v>7726</v>
      </c>
      <c r="M394" s="45">
        <f t="shared" si="188"/>
        <v>15668</v>
      </c>
      <c r="N394" s="45">
        <f t="shared" si="189"/>
        <v>15668</v>
      </c>
      <c r="O394" s="43">
        <v>173</v>
      </c>
      <c r="P394" s="43">
        <v>0</v>
      </c>
      <c r="Q394" s="47">
        <f t="shared" si="190"/>
        <v>173</v>
      </c>
    </row>
    <row r="395" spans="2:17" ht="19.5" customHeight="1" x14ac:dyDescent="0.2">
      <c r="C395" s="42" t="s">
        <v>24</v>
      </c>
      <c r="D395" s="43">
        <v>0</v>
      </c>
      <c r="E395" s="43">
        <v>85</v>
      </c>
      <c r="F395" s="44">
        <f t="shared" si="186"/>
        <v>85</v>
      </c>
      <c r="G395" s="43">
        <v>0</v>
      </c>
      <c r="H395" s="43">
        <v>0</v>
      </c>
      <c r="I395" s="43">
        <v>0</v>
      </c>
      <c r="J395" s="45">
        <f t="shared" si="187"/>
        <v>0</v>
      </c>
      <c r="K395" s="43">
        <v>5372</v>
      </c>
      <c r="L395" s="43">
        <v>5129</v>
      </c>
      <c r="M395" s="45">
        <f t="shared" si="188"/>
        <v>10501</v>
      </c>
      <c r="N395" s="45">
        <f t="shared" si="189"/>
        <v>10501</v>
      </c>
      <c r="O395" s="43">
        <v>94</v>
      </c>
      <c r="P395" s="43">
        <v>0</v>
      </c>
      <c r="Q395" s="47">
        <f t="shared" si="190"/>
        <v>94</v>
      </c>
    </row>
    <row r="396" spans="2:17" ht="19.5" customHeight="1" x14ac:dyDescent="0.2">
      <c r="C396" s="42" t="s">
        <v>25</v>
      </c>
      <c r="D396" s="43">
        <v>0</v>
      </c>
      <c r="E396" s="43">
        <v>78</v>
      </c>
      <c r="F396" s="44">
        <f t="shared" si="186"/>
        <v>78</v>
      </c>
      <c r="G396" s="43">
        <v>0</v>
      </c>
      <c r="H396" s="43">
        <v>0</v>
      </c>
      <c r="I396" s="43">
        <v>0</v>
      </c>
      <c r="J396" s="45">
        <f t="shared" si="187"/>
        <v>0</v>
      </c>
      <c r="K396" s="43">
        <v>3821</v>
      </c>
      <c r="L396" s="43">
        <v>4403</v>
      </c>
      <c r="M396" s="45">
        <f t="shared" si="188"/>
        <v>8224</v>
      </c>
      <c r="N396" s="45">
        <f t="shared" si="189"/>
        <v>8224</v>
      </c>
      <c r="O396" s="43">
        <v>62</v>
      </c>
      <c r="P396" s="43">
        <v>0</v>
      </c>
      <c r="Q396" s="47">
        <f t="shared" si="190"/>
        <v>62</v>
      </c>
    </row>
    <row r="397" spans="2:17" ht="19.5" customHeight="1" x14ac:dyDescent="0.2">
      <c r="C397" s="50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0"/>
      <c r="Q397" s="51"/>
    </row>
    <row r="398" spans="2:17" ht="19.5" customHeight="1" x14ac:dyDescent="0.2">
      <c r="B398" s="1" t="s">
        <v>182</v>
      </c>
      <c r="C398" s="50" t="s">
        <v>26</v>
      </c>
      <c r="D398" s="44">
        <f>SUM(D385:D396)</f>
        <v>0</v>
      </c>
      <c r="E398" s="44">
        <f t="shared" ref="E398:Q398" si="191">SUM(E385:E396)</f>
        <v>1301</v>
      </c>
      <c r="F398" s="44">
        <f t="shared" si="191"/>
        <v>1301</v>
      </c>
      <c r="G398" s="44">
        <f t="shared" si="191"/>
        <v>0</v>
      </c>
      <c r="H398" s="44">
        <f t="shared" si="191"/>
        <v>0</v>
      </c>
      <c r="I398" s="44">
        <f t="shared" si="191"/>
        <v>0</v>
      </c>
      <c r="J398" s="44">
        <f t="shared" si="191"/>
        <v>0</v>
      </c>
      <c r="K398" s="44">
        <f>SUM(K385:K396)</f>
        <v>92723</v>
      </c>
      <c r="L398" s="44">
        <f t="shared" si="191"/>
        <v>94550</v>
      </c>
      <c r="M398" s="44">
        <f t="shared" si="191"/>
        <v>187273</v>
      </c>
      <c r="N398" s="44">
        <f t="shared" si="191"/>
        <v>187273</v>
      </c>
      <c r="O398" s="44">
        <f t="shared" si="191"/>
        <v>2190</v>
      </c>
      <c r="P398" s="44">
        <f t="shared" si="191"/>
        <v>0</v>
      </c>
      <c r="Q398" s="44">
        <f t="shared" si="191"/>
        <v>2190</v>
      </c>
    </row>
    <row r="399" spans="2:17" ht="7" customHeight="1" x14ac:dyDescent="0.2">
      <c r="C399" s="50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51"/>
    </row>
    <row r="400" spans="2:17" ht="19.5" customHeight="1" x14ac:dyDescent="0.2">
      <c r="C400" s="52" t="s">
        <v>14</v>
      </c>
      <c r="D400" s="53">
        <v>0</v>
      </c>
      <c r="E400" s="53">
        <v>71</v>
      </c>
      <c r="F400" s="54">
        <f t="shared" ref="F400:F402" si="192">SUM(D400:E400)</f>
        <v>71</v>
      </c>
      <c r="G400" s="53">
        <v>0</v>
      </c>
      <c r="H400" s="53">
        <v>0</v>
      </c>
      <c r="I400" s="53">
        <v>0</v>
      </c>
      <c r="J400" s="55">
        <f t="shared" ref="J400:J402" si="193">SUM(G400:I400)</f>
        <v>0</v>
      </c>
      <c r="K400" s="56">
        <v>3610</v>
      </c>
      <c r="L400" s="56">
        <v>2976</v>
      </c>
      <c r="M400" s="57">
        <f>SUM(K400:L400)</f>
        <v>6586</v>
      </c>
      <c r="N400" s="57">
        <f>J400+M400</f>
        <v>6586</v>
      </c>
      <c r="O400" s="56">
        <v>63</v>
      </c>
      <c r="P400" s="56">
        <v>0</v>
      </c>
      <c r="Q400" s="58">
        <f>SUM(O400:P400)</f>
        <v>63</v>
      </c>
    </row>
    <row r="401" spans="2:17" ht="19.5" customHeight="1" x14ac:dyDescent="0.2">
      <c r="C401" s="42" t="s">
        <v>15</v>
      </c>
      <c r="D401" s="43">
        <v>0</v>
      </c>
      <c r="E401" s="43">
        <v>75</v>
      </c>
      <c r="F401" s="44">
        <f t="shared" si="192"/>
        <v>75</v>
      </c>
      <c r="G401" s="43">
        <v>0</v>
      </c>
      <c r="H401" s="43">
        <v>0</v>
      </c>
      <c r="I401" s="43">
        <v>0</v>
      </c>
      <c r="J401" s="45">
        <f t="shared" si="193"/>
        <v>0</v>
      </c>
      <c r="K401" s="46">
        <v>3483</v>
      </c>
      <c r="L401" s="46">
        <v>3636</v>
      </c>
      <c r="M401" s="45">
        <f>SUM(K401:L401)</f>
        <v>7119</v>
      </c>
      <c r="N401" s="45">
        <f>J401+M401</f>
        <v>7119</v>
      </c>
      <c r="O401" s="46">
        <v>90</v>
      </c>
      <c r="P401" s="48">
        <v>0</v>
      </c>
      <c r="Q401" s="47">
        <f>SUM(O401:P401)</f>
        <v>90</v>
      </c>
    </row>
    <row r="402" spans="2:17" ht="19.5" customHeight="1" x14ac:dyDescent="0.2">
      <c r="C402" s="42" t="s">
        <v>16</v>
      </c>
      <c r="D402" s="43">
        <v>0</v>
      </c>
      <c r="E402" s="43">
        <v>88</v>
      </c>
      <c r="F402" s="44">
        <f t="shared" si="192"/>
        <v>88</v>
      </c>
      <c r="G402" s="43">
        <v>0</v>
      </c>
      <c r="H402" s="43">
        <v>0</v>
      </c>
      <c r="I402" s="43">
        <v>0</v>
      </c>
      <c r="J402" s="45">
        <f t="shared" si="193"/>
        <v>0</v>
      </c>
      <c r="K402" s="46">
        <v>4863</v>
      </c>
      <c r="L402" s="46">
        <v>4741</v>
      </c>
      <c r="M402" s="45">
        <f>SUM(K402:L402)</f>
        <v>9604</v>
      </c>
      <c r="N402" s="45">
        <f>J402+M402</f>
        <v>9604</v>
      </c>
      <c r="O402" s="46">
        <v>117</v>
      </c>
      <c r="P402" s="48">
        <v>0</v>
      </c>
      <c r="Q402" s="47">
        <f>SUM(O402:P402)</f>
        <v>117</v>
      </c>
    </row>
    <row r="403" spans="2:17" ht="19.5" customHeight="1" x14ac:dyDescent="0.2">
      <c r="C403" s="50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51"/>
    </row>
    <row r="404" spans="2:17" ht="19.5" customHeight="1" x14ac:dyDescent="0.2">
      <c r="B404" s="1" t="s">
        <v>183</v>
      </c>
      <c r="C404" s="50" t="s">
        <v>27</v>
      </c>
      <c r="D404" s="44">
        <f>SUM(D388:D396,D400:D402)</f>
        <v>0</v>
      </c>
      <c r="E404" s="44">
        <f>SUM(E388:E396,E400:E402)</f>
        <v>1290</v>
      </c>
      <c r="F404" s="44">
        <f t="shared" ref="F404:P404" si="194">SUM(F388:F396,F400:F402)</f>
        <v>1290</v>
      </c>
      <c r="G404" s="44">
        <f t="shared" si="194"/>
        <v>0</v>
      </c>
      <c r="H404" s="44">
        <f t="shared" si="194"/>
        <v>0</v>
      </c>
      <c r="I404" s="44">
        <f t="shared" si="194"/>
        <v>0</v>
      </c>
      <c r="J404" s="44">
        <f t="shared" si="194"/>
        <v>0</v>
      </c>
      <c r="K404" s="44">
        <f t="shared" si="194"/>
        <v>93216</v>
      </c>
      <c r="L404" s="44">
        <f t="shared" si="194"/>
        <v>94694</v>
      </c>
      <c r="M404" s="44">
        <f t="shared" si="194"/>
        <v>187910</v>
      </c>
      <c r="N404" s="44">
        <f t="shared" si="194"/>
        <v>187910</v>
      </c>
      <c r="O404" s="44">
        <f t="shared" si="194"/>
        <v>2253</v>
      </c>
      <c r="P404" s="44">
        <f t="shared" si="194"/>
        <v>0</v>
      </c>
      <c r="Q404" s="44">
        <f>SUM(Q388:Q396,Q400:Q402)</f>
        <v>2253</v>
      </c>
    </row>
    <row r="405" spans="2:17" ht="7" customHeight="1" thickBot="1" x14ac:dyDescent="0.25">
      <c r="C405" s="59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1"/>
      <c r="Q405" s="62"/>
    </row>
    <row r="406" spans="2:17" ht="19.5" customHeight="1" x14ac:dyDescent="0.2"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4"/>
      <c r="Q406" s="64"/>
    </row>
    <row r="407" spans="2:17" ht="19.5" customHeight="1" thickBot="1" x14ac:dyDescent="0.25"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4"/>
      <c r="Q407" s="64"/>
    </row>
    <row r="408" spans="2:17" ht="19.5" customHeight="1" x14ac:dyDescent="0.2">
      <c r="C408" s="25" t="s">
        <v>1</v>
      </c>
      <c r="D408" s="26"/>
      <c r="E408" s="27"/>
      <c r="F408" s="27"/>
      <c r="G408" s="27" t="s">
        <v>598</v>
      </c>
      <c r="H408" s="27"/>
      <c r="I408" s="27"/>
      <c r="J408" s="27"/>
      <c r="K408" s="26"/>
      <c r="L408" s="27"/>
      <c r="M408" s="27"/>
      <c r="N408" s="27" t="s">
        <v>31</v>
      </c>
      <c r="O408" s="27"/>
      <c r="P408" s="65"/>
      <c r="Q408" s="66"/>
    </row>
    <row r="409" spans="2:17" ht="19.5" customHeight="1" x14ac:dyDescent="0.2">
      <c r="C409" s="67"/>
      <c r="D409" s="29"/>
      <c r="E409" s="31" t="s">
        <v>6</v>
      </c>
      <c r="F409" s="31"/>
      <c r="G409" s="29"/>
      <c r="H409" s="31" t="s">
        <v>7</v>
      </c>
      <c r="I409" s="31"/>
      <c r="J409" s="29" t="s">
        <v>28</v>
      </c>
      <c r="K409" s="29"/>
      <c r="L409" s="31" t="s">
        <v>6</v>
      </c>
      <c r="M409" s="31"/>
      <c r="N409" s="29"/>
      <c r="O409" s="31" t="s">
        <v>7</v>
      </c>
      <c r="P409" s="68"/>
      <c r="Q409" s="69" t="s">
        <v>8</v>
      </c>
    </row>
    <row r="410" spans="2:17" ht="19.5" customHeight="1" x14ac:dyDescent="0.2">
      <c r="C410" s="70" t="s">
        <v>9</v>
      </c>
      <c r="D410" s="29" t="s">
        <v>29</v>
      </c>
      <c r="E410" s="29" t="s">
        <v>30</v>
      </c>
      <c r="F410" s="29" t="s">
        <v>13</v>
      </c>
      <c r="G410" s="29" t="s">
        <v>29</v>
      </c>
      <c r="H410" s="29" t="s">
        <v>30</v>
      </c>
      <c r="I410" s="29" t="s">
        <v>13</v>
      </c>
      <c r="J410" s="32"/>
      <c r="K410" s="29" t="s">
        <v>29</v>
      </c>
      <c r="L410" s="29" t="s">
        <v>30</v>
      </c>
      <c r="M410" s="29" t="s">
        <v>13</v>
      </c>
      <c r="N410" s="29" t="s">
        <v>29</v>
      </c>
      <c r="O410" s="29" t="s">
        <v>30</v>
      </c>
      <c r="P410" s="71" t="s">
        <v>13</v>
      </c>
      <c r="Q410" s="72"/>
    </row>
    <row r="411" spans="2:17" ht="7" customHeight="1" x14ac:dyDescent="0.2">
      <c r="C411" s="73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71"/>
      <c r="Q411" s="69"/>
    </row>
    <row r="412" spans="2:17" ht="19.5" customHeight="1" x14ac:dyDescent="0.2">
      <c r="C412" s="42" t="s">
        <v>14</v>
      </c>
      <c r="D412" s="43">
        <v>0</v>
      </c>
      <c r="E412" s="43">
        <v>0</v>
      </c>
      <c r="F412" s="44">
        <f>SUM(D412:E412)</f>
        <v>0</v>
      </c>
      <c r="G412" s="43">
        <v>4</v>
      </c>
      <c r="H412" s="43">
        <v>0</v>
      </c>
      <c r="I412" s="44">
        <f t="shared" ref="I412:I423" si="195">SUM(G412:H412)</f>
        <v>4</v>
      </c>
      <c r="J412" s="44">
        <f>F412+I412</f>
        <v>4</v>
      </c>
      <c r="K412" s="43">
        <v>0</v>
      </c>
      <c r="L412" s="43">
        <v>0</v>
      </c>
      <c r="M412" s="44">
        <f>SUM(K412:L412)</f>
        <v>0</v>
      </c>
      <c r="N412" s="43">
        <v>0</v>
      </c>
      <c r="O412" s="43">
        <v>0</v>
      </c>
      <c r="P412" s="44">
        <f>SUM(N412:O412)</f>
        <v>0</v>
      </c>
      <c r="Q412" s="47">
        <f>M412+P412</f>
        <v>0</v>
      </c>
    </row>
    <row r="413" spans="2:17" ht="19.5" customHeight="1" x14ac:dyDescent="0.2">
      <c r="C413" s="42" t="s">
        <v>15</v>
      </c>
      <c r="D413" s="43">
        <v>0</v>
      </c>
      <c r="E413" s="43">
        <v>0</v>
      </c>
      <c r="F413" s="44">
        <f t="shared" ref="F413:F423" si="196">SUM(D413:E413)</f>
        <v>0</v>
      </c>
      <c r="G413" s="43">
        <v>5</v>
      </c>
      <c r="H413" s="43">
        <v>1</v>
      </c>
      <c r="I413" s="44">
        <f t="shared" si="195"/>
        <v>6</v>
      </c>
      <c r="J413" s="44">
        <f>F413+I413</f>
        <v>6</v>
      </c>
      <c r="K413" s="43">
        <v>0</v>
      </c>
      <c r="L413" s="43">
        <v>0</v>
      </c>
      <c r="M413" s="44">
        <f t="shared" ref="M413:M423" si="197">SUM(K413:L413)</f>
        <v>0</v>
      </c>
      <c r="N413" s="43">
        <v>0</v>
      </c>
      <c r="O413" s="40">
        <v>0</v>
      </c>
      <c r="P413" s="44">
        <f t="shared" ref="P413:P423" si="198">SUM(N413:O413)</f>
        <v>0</v>
      </c>
      <c r="Q413" s="47">
        <f t="shared" ref="Q413:Q423" si="199">M413+P413</f>
        <v>0</v>
      </c>
    </row>
    <row r="414" spans="2:17" ht="19.5" customHeight="1" x14ac:dyDescent="0.2">
      <c r="C414" s="42" t="s">
        <v>16</v>
      </c>
      <c r="D414" s="43">
        <v>0</v>
      </c>
      <c r="E414" s="43">
        <v>0</v>
      </c>
      <c r="F414" s="44">
        <f t="shared" si="196"/>
        <v>0</v>
      </c>
      <c r="G414" s="43">
        <v>5</v>
      </c>
      <c r="H414" s="43">
        <v>0</v>
      </c>
      <c r="I414" s="44">
        <f t="shared" si="195"/>
        <v>5</v>
      </c>
      <c r="J414" s="44">
        <f>F414+I414</f>
        <v>5</v>
      </c>
      <c r="K414" s="43">
        <v>0</v>
      </c>
      <c r="L414" s="43">
        <v>0</v>
      </c>
      <c r="M414" s="44">
        <f t="shared" si="197"/>
        <v>0</v>
      </c>
      <c r="N414" s="43">
        <v>0</v>
      </c>
      <c r="O414" s="43">
        <v>0</v>
      </c>
      <c r="P414" s="44">
        <f t="shared" si="198"/>
        <v>0</v>
      </c>
      <c r="Q414" s="47">
        <f t="shared" si="199"/>
        <v>0</v>
      </c>
    </row>
    <row r="415" spans="2:17" ht="19.5" customHeight="1" x14ac:dyDescent="0.2">
      <c r="C415" s="42" t="s">
        <v>17</v>
      </c>
      <c r="D415" s="43">
        <v>0</v>
      </c>
      <c r="E415" s="43">
        <v>0</v>
      </c>
      <c r="F415" s="44">
        <f t="shared" si="196"/>
        <v>0</v>
      </c>
      <c r="G415" s="43">
        <v>5</v>
      </c>
      <c r="H415" s="43">
        <v>0</v>
      </c>
      <c r="I415" s="44">
        <f t="shared" si="195"/>
        <v>5</v>
      </c>
      <c r="J415" s="44">
        <f t="shared" ref="J415:J423" si="200">F415+I415</f>
        <v>5</v>
      </c>
      <c r="K415" s="43">
        <v>0</v>
      </c>
      <c r="L415" s="43">
        <v>0</v>
      </c>
      <c r="M415" s="44">
        <f t="shared" si="197"/>
        <v>0</v>
      </c>
      <c r="N415" s="43">
        <v>0</v>
      </c>
      <c r="O415" s="43">
        <v>0</v>
      </c>
      <c r="P415" s="44">
        <f t="shared" si="198"/>
        <v>0</v>
      </c>
      <c r="Q415" s="47">
        <f t="shared" si="199"/>
        <v>0</v>
      </c>
    </row>
    <row r="416" spans="2:17" ht="19.5" customHeight="1" x14ac:dyDescent="0.2">
      <c r="C416" s="42" t="s">
        <v>18</v>
      </c>
      <c r="D416" s="43">
        <v>0</v>
      </c>
      <c r="E416" s="43">
        <v>0</v>
      </c>
      <c r="F416" s="44">
        <f t="shared" si="196"/>
        <v>0</v>
      </c>
      <c r="G416" s="43">
        <v>6</v>
      </c>
      <c r="H416" s="43">
        <v>0</v>
      </c>
      <c r="I416" s="44">
        <f t="shared" si="195"/>
        <v>6</v>
      </c>
      <c r="J416" s="44">
        <f t="shared" si="200"/>
        <v>6</v>
      </c>
      <c r="K416" s="43">
        <v>0</v>
      </c>
      <c r="L416" s="43">
        <v>0</v>
      </c>
      <c r="M416" s="44">
        <f t="shared" si="197"/>
        <v>0</v>
      </c>
      <c r="N416" s="43">
        <v>0</v>
      </c>
      <c r="O416" s="43">
        <v>0</v>
      </c>
      <c r="P416" s="44">
        <f t="shared" si="198"/>
        <v>0</v>
      </c>
      <c r="Q416" s="47">
        <f t="shared" si="199"/>
        <v>0</v>
      </c>
    </row>
    <row r="417" spans="2:17" ht="19.5" customHeight="1" x14ac:dyDescent="0.2">
      <c r="C417" s="42" t="s">
        <v>19</v>
      </c>
      <c r="D417" s="43">
        <v>0</v>
      </c>
      <c r="E417" s="43">
        <v>0</v>
      </c>
      <c r="F417" s="44">
        <f t="shared" si="196"/>
        <v>0</v>
      </c>
      <c r="G417" s="43">
        <v>4</v>
      </c>
      <c r="H417" s="43">
        <v>0</v>
      </c>
      <c r="I417" s="44">
        <f t="shared" si="195"/>
        <v>4</v>
      </c>
      <c r="J417" s="44">
        <f t="shared" si="200"/>
        <v>4</v>
      </c>
      <c r="K417" s="43">
        <v>0</v>
      </c>
      <c r="L417" s="43">
        <v>0</v>
      </c>
      <c r="M417" s="44">
        <f t="shared" si="197"/>
        <v>0</v>
      </c>
      <c r="N417" s="43">
        <v>0</v>
      </c>
      <c r="O417" s="43">
        <v>0</v>
      </c>
      <c r="P417" s="44">
        <f t="shared" si="198"/>
        <v>0</v>
      </c>
      <c r="Q417" s="47">
        <f t="shared" si="199"/>
        <v>0</v>
      </c>
    </row>
    <row r="418" spans="2:17" ht="19.5" customHeight="1" x14ac:dyDescent="0.2">
      <c r="C418" s="42" t="s">
        <v>20</v>
      </c>
      <c r="D418" s="43">
        <v>0</v>
      </c>
      <c r="E418" s="43">
        <v>0</v>
      </c>
      <c r="F418" s="44">
        <f t="shared" si="196"/>
        <v>0</v>
      </c>
      <c r="G418" s="43">
        <v>0</v>
      </c>
      <c r="H418" s="43">
        <v>0</v>
      </c>
      <c r="I418" s="44">
        <f t="shared" si="195"/>
        <v>0</v>
      </c>
      <c r="J418" s="44">
        <f t="shared" si="200"/>
        <v>0</v>
      </c>
      <c r="K418" s="43">
        <v>0</v>
      </c>
      <c r="L418" s="43">
        <v>0</v>
      </c>
      <c r="M418" s="44">
        <f t="shared" si="197"/>
        <v>0</v>
      </c>
      <c r="N418" s="43">
        <v>0</v>
      </c>
      <c r="O418" s="43">
        <v>0</v>
      </c>
      <c r="P418" s="44">
        <f t="shared" si="198"/>
        <v>0</v>
      </c>
      <c r="Q418" s="47">
        <f t="shared" si="199"/>
        <v>0</v>
      </c>
    </row>
    <row r="419" spans="2:17" ht="19.5" customHeight="1" x14ac:dyDescent="0.2">
      <c r="C419" s="42" t="s">
        <v>21</v>
      </c>
      <c r="D419" s="43">
        <v>0</v>
      </c>
      <c r="E419" s="43">
        <v>0</v>
      </c>
      <c r="F419" s="44">
        <f t="shared" si="196"/>
        <v>0</v>
      </c>
      <c r="G419" s="43">
        <v>1</v>
      </c>
      <c r="H419" s="43">
        <v>1</v>
      </c>
      <c r="I419" s="44">
        <f t="shared" si="195"/>
        <v>2</v>
      </c>
      <c r="J419" s="44">
        <f t="shared" si="200"/>
        <v>2</v>
      </c>
      <c r="K419" s="43">
        <v>0</v>
      </c>
      <c r="L419" s="43">
        <v>0</v>
      </c>
      <c r="M419" s="44">
        <f t="shared" si="197"/>
        <v>0</v>
      </c>
      <c r="N419" s="43">
        <v>0</v>
      </c>
      <c r="O419" s="43">
        <v>0</v>
      </c>
      <c r="P419" s="44">
        <f t="shared" si="198"/>
        <v>0</v>
      </c>
      <c r="Q419" s="47">
        <f t="shared" si="199"/>
        <v>0</v>
      </c>
    </row>
    <row r="420" spans="2:17" ht="19.5" customHeight="1" x14ac:dyDescent="0.2">
      <c r="C420" s="42" t="s">
        <v>22</v>
      </c>
      <c r="D420" s="43">
        <v>0</v>
      </c>
      <c r="E420" s="43">
        <v>0</v>
      </c>
      <c r="F420" s="44">
        <f t="shared" si="196"/>
        <v>0</v>
      </c>
      <c r="G420" s="43">
        <v>0</v>
      </c>
      <c r="H420" s="43">
        <v>0</v>
      </c>
      <c r="I420" s="44">
        <f t="shared" si="195"/>
        <v>0</v>
      </c>
      <c r="J420" s="44">
        <f t="shared" si="200"/>
        <v>0</v>
      </c>
      <c r="K420" s="43">
        <v>0</v>
      </c>
      <c r="L420" s="43">
        <v>0</v>
      </c>
      <c r="M420" s="44">
        <f t="shared" si="197"/>
        <v>0</v>
      </c>
      <c r="N420" s="43">
        <v>0</v>
      </c>
      <c r="O420" s="43">
        <v>0</v>
      </c>
      <c r="P420" s="44">
        <f t="shared" si="198"/>
        <v>0</v>
      </c>
      <c r="Q420" s="47">
        <f t="shared" si="199"/>
        <v>0</v>
      </c>
    </row>
    <row r="421" spans="2:17" ht="19.5" customHeight="1" x14ac:dyDescent="0.2">
      <c r="C421" s="42" t="s">
        <v>23</v>
      </c>
      <c r="D421" s="43">
        <v>0</v>
      </c>
      <c r="E421" s="43">
        <v>0</v>
      </c>
      <c r="F421" s="44">
        <f t="shared" si="196"/>
        <v>0</v>
      </c>
      <c r="G421" s="43">
        <v>1</v>
      </c>
      <c r="H421" s="43">
        <v>1</v>
      </c>
      <c r="I421" s="44">
        <f t="shared" si="195"/>
        <v>2</v>
      </c>
      <c r="J421" s="44">
        <f t="shared" si="200"/>
        <v>2</v>
      </c>
      <c r="K421" s="43">
        <v>0</v>
      </c>
      <c r="L421" s="43">
        <v>0</v>
      </c>
      <c r="M421" s="44">
        <f t="shared" si="197"/>
        <v>0</v>
      </c>
      <c r="N421" s="43">
        <v>0</v>
      </c>
      <c r="O421" s="43">
        <v>0</v>
      </c>
      <c r="P421" s="44">
        <f t="shared" si="198"/>
        <v>0</v>
      </c>
      <c r="Q421" s="47">
        <f t="shared" si="199"/>
        <v>0</v>
      </c>
    </row>
    <row r="422" spans="2:17" ht="19.5" customHeight="1" x14ac:dyDescent="0.2">
      <c r="C422" s="42" t="s">
        <v>24</v>
      </c>
      <c r="D422" s="43">
        <v>0</v>
      </c>
      <c r="E422" s="43">
        <v>0</v>
      </c>
      <c r="F422" s="44">
        <f t="shared" si="196"/>
        <v>0</v>
      </c>
      <c r="G422" s="43">
        <v>0</v>
      </c>
      <c r="H422" s="43">
        <v>0</v>
      </c>
      <c r="I422" s="44">
        <f t="shared" si="195"/>
        <v>0</v>
      </c>
      <c r="J422" s="44">
        <f t="shared" si="200"/>
        <v>0</v>
      </c>
      <c r="K422" s="43">
        <v>0</v>
      </c>
      <c r="L422" s="43">
        <v>0</v>
      </c>
      <c r="M422" s="44">
        <f t="shared" si="197"/>
        <v>0</v>
      </c>
      <c r="N422" s="43">
        <v>0</v>
      </c>
      <c r="O422" s="43">
        <v>0</v>
      </c>
      <c r="P422" s="44">
        <f t="shared" si="198"/>
        <v>0</v>
      </c>
      <c r="Q422" s="47">
        <f t="shared" si="199"/>
        <v>0</v>
      </c>
    </row>
    <row r="423" spans="2:17" ht="19.5" customHeight="1" x14ac:dyDescent="0.2">
      <c r="C423" s="42" t="s">
        <v>25</v>
      </c>
      <c r="D423" s="43">
        <v>0</v>
      </c>
      <c r="E423" s="43">
        <v>0</v>
      </c>
      <c r="F423" s="44">
        <f t="shared" si="196"/>
        <v>0</v>
      </c>
      <c r="G423" s="43">
        <v>1</v>
      </c>
      <c r="H423" s="43">
        <v>0</v>
      </c>
      <c r="I423" s="44">
        <f t="shared" si="195"/>
        <v>1</v>
      </c>
      <c r="J423" s="44">
        <f t="shared" si="200"/>
        <v>1</v>
      </c>
      <c r="K423" s="43">
        <v>0</v>
      </c>
      <c r="L423" s="43">
        <v>0</v>
      </c>
      <c r="M423" s="44">
        <f t="shared" si="197"/>
        <v>0</v>
      </c>
      <c r="N423" s="43">
        <v>0</v>
      </c>
      <c r="O423" s="43">
        <v>0</v>
      </c>
      <c r="P423" s="44">
        <f t="shared" si="198"/>
        <v>0</v>
      </c>
      <c r="Q423" s="47">
        <f t="shared" si="199"/>
        <v>0</v>
      </c>
    </row>
    <row r="424" spans="2:17" ht="19.5" customHeight="1" x14ac:dyDescent="0.2">
      <c r="C424" s="50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51"/>
    </row>
    <row r="425" spans="2:17" ht="19.5" customHeight="1" x14ac:dyDescent="0.2">
      <c r="B425" s="1" t="s">
        <v>184</v>
      </c>
      <c r="C425" s="50" t="s">
        <v>26</v>
      </c>
      <c r="D425" s="44">
        <f>SUM(D412:D424)</f>
        <v>0</v>
      </c>
      <c r="E425" s="44">
        <f t="shared" ref="E425:Q425" si="201">SUM(E412:E424)</f>
        <v>0</v>
      </c>
      <c r="F425" s="44">
        <f t="shared" si="201"/>
        <v>0</v>
      </c>
      <c r="G425" s="44">
        <f t="shared" si="201"/>
        <v>32</v>
      </c>
      <c r="H425" s="44">
        <f t="shared" si="201"/>
        <v>3</v>
      </c>
      <c r="I425" s="44">
        <f t="shared" si="201"/>
        <v>35</v>
      </c>
      <c r="J425" s="44">
        <f t="shared" si="201"/>
        <v>35</v>
      </c>
      <c r="K425" s="44">
        <f t="shared" si="201"/>
        <v>0</v>
      </c>
      <c r="L425" s="44">
        <f t="shared" si="201"/>
        <v>0</v>
      </c>
      <c r="M425" s="44">
        <f t="shared" si="201"/>
        <v>0</v>
      </c>
      <c r="N425" s="44">
        <f t="shared" si="201"/>
        <v>0</v>
      </c>
      <c r="O425" s="44">
        <f t="shared" si="201"/>
        <v>0</v>
      </c>
      <c r="P425" s="44">
        <f t="shared" si="201"/>
        <v>0</v>
      </c>
      <c r="Q425" s="44">
        <f t="shared" si="201"/>
        <v>0</v>
      </c>
    </row>
    <row r="426" spans="2:17" ht="7" customHeight="1" x14ac:dyDescent="0.2">
      <c r="C426" s="50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51"/>
    </row>
    <row r="427" spans="2:17" ht="19.5" customHeight="1" x14ac:dyDescent="0.2">
      <c r="C427" s="52" t="s">
        <v>14</v>
      </c>
      <c r="D427" s="53">
        <v>0</v>
      </c>
      <c r="E427" s="53">
        <v>0</v>
      </c>
      <c r="F427" s="74">
        <f t="shared" ref="F427:F429" si="202">SUM(D427:E427)</f>
        <v>0</v>
      </c>
      <c r="G427" s="53">
        <v>1</v>
      </c>
      <c r="H427" s="53">
        <v>0</v>
      </c>
      <c r="I427" s="74">
        <f t="shared" ref="I427:I429" si="203">SUM(G427:H427)</f>
        <v>1</v>
      </c>
      <c r="J427" s="74">
        <f t="shared" ref="J427:J429" si="204">F427+I427</f>
        <v>1</v>
      </c>
      <c r="K427" s="53">
        <v>0</v>
      </c>
      <c r="L427" s="53">
        <v>0</v>
      </c>
      <c r="M427" s="74">
        <f t="shared" ref="M427:M429" si="205">SUM(K427:L427)</f>
        <v>0</v>
      </c>
      <c r="N427" s="53">
        <v>0</v>
      </c>
      <c r="O427" s="53">
        <v>0</v>
      </c>
      <c r="P427" s="74">
        <f t="shared" ref="P427:P429" si="206">SUM(N427:O427)</f>
        <v>0</v>
      </c>
      <c r="Q427" s="58">
        <f t="shared" ref="Q427:Q429" si="207">M427+P427</f>
        <v>0</v>
      </c>
    </row>
    <row r="428" spans="2:17" ht="19.5" customHeight="1" x14ac:dyDescent="0.2">
      <c r="C428" s="42" t="s">
        <v>15</v>
      </c>
      <c r="D428" s="43">
        <v>0</v>
      </c>
      <c r="E428" s="43">
        <v>0</v>
      </c>
      <c r="F428" s="44">
        <f t="shared" si="202"/>
        <v>0</v>
      </c>
      <c r="G428" s="43">
        <v>0</v>
      </c>
      <c r="H428" s="43">
        <v>0</v>
      </c>
      <c r="I428" s="44">
        <f t="shared" si="203"/>
        <v>0</v>
      </c>
      <c r="J428" s="44">
        <f t="shared" si="204"/>
        <v>0</v>
      </c>
      <c r="K428" s="43">
        <v>0</v>
      </c>
      <c r="L428" s="43">
        <v>0</v>
      </c>
      <c r="M428" s="44">
        <f t="shared" si="205"/>
        <v>0</v>
      </c>
      <c r="N428" s="43">
        <v>0</v>
      </c>
      <c r="O428" s="40">
        <v>0</v>
      </c>
      <c r="P428" s="44">
        <f t="shared" si="206"/>
        <v>0</v>
      </c>
      <c r="Q428" s="47">
        <f t="shared" si="207"/>
        <v>0</v>
      </c>
    </row>
    <row r="429" spans="2:17" ht="19.5" customHeight="1" x14ac:dyDescent="0.2">
      <c r="C429" s="42" t="s">
        <v>16</v>
      </c>
      <c r="D429" s="43">
        <v>0</v>
      </c>
      <c r="E429" s="43">
        <v>0</v>
      </c>
      <c r="F429" s="44">
        <f t="shared" si="202"/>
        <v>0</v>
      </c>
      <c r="G429" s="43">
        <v>1</v>
      </c>
      <c r="H429" s="43">
        <v>0</v>
      </c>
      <c r="I429" s="44">
        <f t="shared" si="203"/>
        <v>1</v>
      </c>
      <c r="J429" s="44">
        <f t="shared" si="204"/>
        <v>1</v>
      </c>
      <c r="K429" s="43">
        <v>0</v>
      </c>
      <c r="L429" s="43">
        <v>0</v>
      </c>
      <c r="M429" s="44">
        <f t="shared" si="205"/>
        <v>0</v>
      </c>
      <c r="N429" s="43">
        <v>0</v>
      </c>
      <c r="O429" s="43">
        <v>0</v>
      </c>
      <c r="P429" s="44">
        <f t="shared" si="206"/>
        <v>0</v>
      </c>
      <c r="Q429" s="47">
        <f t="shared" si="207"/>
        <v>0</v>
      </c>
    </row>
    <row r="430" spans="2:17" ht="19.5" customHeight="1" x14ac:dyDescent="0.2">
      <c r="C430" s="50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51"/>
    </row>
    <row r="431" spans="2:17" ht="19.5" customHeight="1" x14ac:dyDescent="0.2">
      <c r="B431" s="1" t="s">
        <v>185</v>
      </c>
      <c r="C431" s="50" t="s">
        <v>27</v>
      </c>
      <c r="D431" s="44">
        <f>SUM(D415:D423,D427:D429)</f>
        <v>0</v>
      </c>
      <c r="E431" s="44">
        <f t="shared" ref="E431:Q431" si="208">SUM(E415:E423,E427:E429)</f>
        <v>0</v>
      </c>
      <c r="F431" s="44">
        <f t="shared" si="208"/>
        <v>0</v>
      </c>
      <c r="G431" s="44">
        <f t="shared" si="208"/>
        <v>20</v>
      </c>
      <c r="H431" s="44">
        <f t="shared" si="208"/>
        <v>2</v>
      </c>
      <c r="I431" s="44">
        <f t="shared" si="208"/>
        <v>22</v>
      </c>
      <c r="J431" s="44">
        <f>SUM(J415:J423,J427:J429)</f>
        <v>22</v>
      </c>
      <c r="K431" s="44">
        <f t="shared" si="208"/>
        <v>0</v>
      </c>
      <c r="L431" s="44">
        <f t="shared" si="208"/>
        <v>0</v>
      </c>
      <c r="M431" s="44">
        <f t="shared" si="208"/>
        <v>0</v>
      </c>
      <c r="N431" s="44">
        <f t="shared" si="208"/>
        <v>0</v>
      </c>
      <c r="O431" s="44">
        <f t="shared" si="208"/>
        <v>0</v>
      </c>
      <c r="P431" s="44">
        <f t="shared" si="208"/>
        <v>0</v>
      </c>
      <c r="Q431" s="44">
        <f t="shared" si="208"/>
        <v>0</v>
      </c>
    </row>
    <row r="432" spans="2:17" ht="7" customHeight="1" thickBot="1" x14ac:dyDescent="0.25">
      <c r="C432" s="59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76"/>
    </row>
    <row r="433" spans="3:17" ht="19.5" customHeight="1" x14ac:dyDescent="0.2">
      <c r="C433" s="163" t="str">
        <f>C379</f>
        <v>令　和　7　年　空　港　管　理　状　況　調　書</v>
      </c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</row>
    <row r="434" spans="3:17" ht="19.5" customHeight="1" thickBot="1" x14ac:dyDescent="0.25">
      <c r="C434" s="22" t="s">
        <v>0</v>
      </c>
      <c r="D434" s="22" t="s">
        <v>607</v>
      </c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4"/>
      <c r="Q434" s="64"/>
    </row>
    <row r="435" spans="3:17" ht="19.5" customHeight="1" x14ac:dyDescent="0.2">
      <c r="C435" s="25" t="s">
        <v>1</v>
      </c>
      <c r="D435" s="26"/>
      <c r="E435" s="27" t="s">
        <v>2</v>
      </c>
      <c r="F435" s="27"/>
      <c r="G435" s="164" t="s">
        <v>593</v>
      </c>
      <c r="H435" s="165"/>
      <c r="I435" s="165"/>
      <c r="J435" s="165"/>
      <c r="K435" s="165"/>
      <c r="L435" s="165"/>
      <c r="M435" s="165"/>
      <c r="N435" s="166"/>
      <c r="O435" s="164" t="s">
        <v>594</v>
      </c>
      <c r="P435" s="165"/>
      <c r="Q435" s="167"/>
    </row>
    <row r="436" spans="3:17" ht="19.5" customHeight="1" x14ac:dyDescent="0.2">
      <c r="C436" s="28"/>
      <c r="D436" s="29" t="s">
        <v>3</v>
      </c>
      <c r="E436" s="29" t="s">
        <v>4</v>
      </c>
      <c r="F436" s="29" t="s">
        <v>5</v>
      </c>
      <c r="G436" s="29"/>
      <c r="H436" s="30" t="s">
        <v>6</v>
      </c>
      <c r="I436" s="30"/>
      <c r="J436" s="31"/>
      <c r="K436" s="29"/>
      <c r="L436" s="31" t="s">
        <v>7</v>
      </c>
      <c r="M436" s="31"/>
      <c r="N436" s="29" t="s">
        <v>8</v>
      </c>
      <c r="O436" s="32" t="s">
        <v>595</v>
      </c>
      <c r="P436" s="33" t="s">
        <v>596</v>
      </c>
      <c r="Q436" s="34" t="s">
        <v>597</v>
      </c>
    </row>
    <row r="437" spans="3:17" ht="19.5" customHeight="1" x14ac:dyDescent="0.2">
      <c r="C437" s="28" t="s">
        <v>9</v>
      </c>
      <c r="D437" s="32"/>
      <c r="E437" s="32"/>
      <c r="F437" s="32"/>
      <c r="G437" s="29" t="s">
        <v>10</v>
      </c>
      <c r="H437" s="29" t="s">
        <v>11</v>
      </c>
      <c r="I437" s="29" t="s">
        <v>12</v>
      </c>
      <c r="J437" s="29" t="s">
        <v>13</v>
      </c>
      <c r="K437" s="29" t="s">
        <v>10</v>
      </c>
      <c r="L437" s="29" t="s">
        <v>11</v>
      </c>
      <c r="M437" s="29" t="s">
        <v>13</v>
      </c>
      <c r="N437" s="32"/>
      <c r="O437" s="35"/>
      <c r="P437" s="36"/>
      <c r="Q437" s="37"/>
    </row>
    <row r="438" spans="3:17" ht="7" customHeight="1" x14ac:dyDescent="0.2">
      <c r="C438" s="38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39"/>
      <c r="P438" s="40"/>
      <c r="Q438" s="41"/>
    </row>
    <row r="439" spans="3:17" ht="19.5" customHeight="1" x14ac:dyDescent="0.2">
      <c r="C439" s="42" t="s">
        <v>14</v>
      </c>
      <c r="D439" s="43">
        <v>0</v>
      </c>
      <c r="E439" s="43">
        <v>366</v>
      </c>
      <c r="F439" s="44">
        <f>SUM(D439:E439)</f>
        <v>366</v>
      </c>
      <c r="G439" s="43">
        <v>0</v>
      </c>
      <c r="H439" s="43">
        <v>0</v>
      </c>
      <c r="I439" s="43">
        <v>0</v>
      </c>
      <c r="J439" s="45">
        <f>SUM(G439:I439)</f>
        <v>0</v>
      </c>
      <c r="K439" s="46">
        <v>29708</v>
      </c>
      <c r="L439" s="46">
        <v>28457</v>
      </c>
      <c r="M439" s="45">
        <f>SUM(K439:L439)</f>
        <v>58165</v>
      </c>
      <c r="N439" s="45">
        <f>J439+M439</f>
        <v>58165</v>
      </c>
      <c r="O439" s="46">
        <v>1086</v>
      </c>
      <c r="P439" s="46">
        <v>0</v>
      </c>
      <c r="Q439" s="47">
        <f>SUM(O439:P439)</f>
        <v>1086</v>
      </c>
    </row>
    <row r="440" spans="3:17" ht="19.5" customHeight="1" x14ac:dyDescent="0.2">
      <c r="C440" s="42" t="s">
        <v>15</v>
      </c>
      <c r="D440" s="43">
        <v>0</v>
      </c>
      <c r="E440" s="43">
        <v>353</v>
      </c>
      <c r="F440" s="44">
        <f t="shared" ref="F440:F450" si="209">SUM(D440:E440)</f>
        <v>353</v>
      </c>
      <c r="G440" s="43">
        <v>0</v>
      </c>
      <c r="H440" s="43">
        <v>0</v>
      </c>
      <c r="I440" s="43">
        <v>0</v>
      </c>
      <c r="J440" s="45">
        <f t="shared" ref="J440:J450" si="210">SUM(G440:I440)</f>
        <v>0</v>
      </c>
      <c r="K440" s="46">
        <v>29285</v>
      </c>
      <c r="L440" s="46">
        <v>28566</v>
      </c>
      <c r="M440" s="45">
        <f t="shared" ref="M440:M450" si="211">SUM(K440:L440)</f>
        <v>57851</v>
      </c>
      <c r="N440" s="45">
        <f t="shared" ref="N440:N450" si="212">J440+M440</f>
        <v>57851</v>
      </c>
      <c r="O440" s="46">
        <v>1017</v>
      </c>
      <c r="P440" s="48">
        <v>0</v>
      </c>
      <c r="Q440" s="47">
        <f t="shared" ref="Q440:Q450" si="213">SUM(O440:P440)</f>
        <v>1017</v>
      </c>
    </row>
    <row r="441" spans="3:17" ht="19.5" customHeight="1" x14ac:dyDescent="0.2">
      <c r="C441" s="42" t="s">
        <v>16</v>
      </c>
      <c r="D441" s="43">
        <v>0</v>
      </c>
      <c r="E441" s="43">
        <v>390</v>
      </c>
      <c r="F441" s="44">
        <f t="shared" si="209"/>
        <v>390</v>
      </c>
      <c r="G441" s="43">
        <v>0</v>
      </c>
      <c r="H441" s="43">
        <v>0</v>
      </c>
      <c r="I441" s="43">
        <v>0</v>
      </c>
      <c r="J441" s="45">
        <f t="shared" si="210"/>
        <v>0</v>
      </c>
      <c r="K441" s="46">
        <v>30818</v>
      </c>
      <c r="L441" s="46">
        <v>28851</v>
      </c>
      <c r="M441" s="45">
        <f t="shared" si="211"/>
        <v>59669</v>
      </c>
      <c r="N441" s="45">
        <f t="shared" si="212"/>
        <v>59669</v>
      </c>
      <c r="O441" s="46">
        <v>1081</v>
      </c>
      <c r="P441" s="46">
        <v>0</v>
      </c>
      <c r="Q441" s="47">
        <f t="shared" si="213"/>
        <v>1081</v>
      </c>
    </row>
    <row r="442" spans="3:17" ht="19.5" customHeight="1" x14ac:dyDescent="0.2">
      <c r="C442" s="42" t="s">
        <v>17</v>
      </c>
      <c r="D442" s="43">
        <v>0</v>
      </c>
      <c r="E442" s="43">
        <v>393</v>
      </c>
      <c r="F442" s="44">
        <f t="shared" si="209"/>
        <v>393</v>
      </c>
      <c r="G442" s="43">
        <v>0</v>
      </c>
      <c r="H442" s="43">
        <v>0</v>
      </c>
      <c r="I442" s="43">
        <v>0</v>
      </c>
      <c r="J442" s="45">
        <f t="shared" si="210"/>
        <v>0</v>
      </c>
      <c r="K442" s="43">
        <v>23996</v>
      </c>
      <c r="L442" s="43">
        <v>25530</v>
      </c>
      <c r="M442" s="45">
        <f t="shared" si="211"/>
        <v>49526</v>
      </c>
      <c r="N442" s="45">
        <f t="shared" si="212"/>
        <v>49526</v>
      </c>
      <c r="O442" s="43">
        <v>1034</v>
      </c>
      <c r="P442" s="43">
        <v>0</v>
      </c>
      <c r="Q442" s="47">
        <f t="shared" si="213"/>
        <v>1034</v>
      </c>
    </row>
    <row r="443" spans="3:17" ht="19.5" customHeight="1" x14ac:dyDescent="0.2">
      <c r="C443" s="42" t="s">
        <v>18</v>
      </c>
      <c r="D443" s="43">
        <v>0</v>
      </c>
      <c r="E443" s="43">
        <v>392</v>
      </c>
      <c r="F443" s="44">
        <f t="shared" si="209"/>
        <v>392</v>
      </c>
      <c r="G443" s="43">
        <v>0</v>
      </c>
      <c r="H443" s="43">
        <v>0</v>
      </c>
      <c r="I443" s="43">
        <v>0</v>
      </c>
      <c r="J443" s="45">
        <f t="shared" si="210"/>
        <v>0</v>
      </c>
      <c r="K443" s="43">
        <v>31363</v>
      </c>
      <c r="L443" s="43">
        <v>31414</v>
      </c>
      <c r="M443" s="45">
        <f t="shared" si="211"/>
        <v>62777</v>
      </c>
      <c r="N443" s="45">
        <f t="shared" si="212"/>
        <v>62777</v>
      </c>
      <c r="O443" s="43">
        <v>1159</v>
      </c>
      <c r="P443" s="43">
        <v>0</v>
      </c>
      <c r="Q443" s="47">
        <f t="shared" si="213"/>
        <v>1159</v>
      </c>
    </row>
    <row r="444" spans="3:17" ht="19.5" customHeight="1" x14ac:dyDescent="0.2">
      <c r="C444" s="42" t="s">
        <v>19</v>
      </c>
      <c r="D444" s="43">
        <v>6</v>
      </c>
      <c r="E444" s="43">
        <v>404</v>
      </c>
      <c r="F444" s="44">
        <f t="shared" si="209"/>
        <v>410</v>
      </c>
      <c r="G444" s="43">
        <v>0</v>
      </c>
      <c r="H444" s="43">
        <v>0</v>
      </c>
      <c r="I444" s="43">
        <v>0</v>
      </c>
      <c r="J444" s="45">
        <f t="shared" si="210"/>
        <v>0</v>
      </c>
      <c r="K444" s="43">
        <v>30994</v>
      </c>
      <c r="L444" s="43">
        <v>33548</v>
      </c>
      <c r="M444" s="45">
        <f t="shared" si="211"/>
        <v>64542</v>
      </c>
      <c r="N444" s="45">
        <f t="shared" si="212"/>
        <v>64542</v>
      </c>
      <c r="O444" s="43">
        <v>1317</v>
      </c>
      <c r="P444" s="43">
        <v>0</v>
      </c>
      <c r="Q444" s="47">
        <f t="shared" si="213"/>
        <v>1317</v>
      </c>
    </row>
    <row r="445" spans="3:17" ht="19.5" customHeight="1" x14ac:dyDescent="0.2">
      <c r="C445" s="42" t="s">
        <v>20</v>
      </c>
      <c r="D445" s="43">
        <v>1</v>
      </c>
      <c r="E445" s="43">
        <v>421</v>
      </c>
      <c r="F445" s="44">
        <f t="shared" si="209"/>
        <v>422</v>
      </c>
      <c r="G445" s="43">
        <v>0</v>
      </c>
      <c r="H445" s="43">
        <v>0</v>
      </c>
      <c r="I445" s="43">
        <v>0</v>
      </c>
      <c r="J445" s="45">
        <f t="shared" si="210"/>
        <v>0</v>
      </c>
      <c r="K445" s="43">
        <v>36625</v>
      </c>
      <c r="L445" s="43">
        <v>39095</v>
      </c>
      <c r="M445" s="45">
        <f t="shared" si="211"/>
        <v>75720</v>
      </c>
      <c r="N445" s="45">
        <f t="shared" si="212"/>
        <v>75720</v>
      </c>
      <c r="O445" s="43">
        <v>1322</v>
      </c>
      <c r="P445" s="43">
        <v>0</v>
      </c>
      <c r="Q445" s="47">
        <f t="shared" si="213"/>
        <v>1322</v>
      </c>
    </row>
    <row r="446" spans="3:17" ht="19.5" customHeight="1" x14ac:dyDescent="0.2">
      <c r="C446" s="42" t="s">
        <v>21</v>
      </c>
      <c r="D446" s="43">
        <v>0</v>
      </c>
      <c r="E446" s="43">
        <v>442</v>
      </c>
      <c r="F446" s="44">
        <f t="shared" si="209"/>
        <v>442</v>
      </c>
      <c r="G446" s="43">
        <v>0</v>
      </c>
      <c r="H446" s="43">
        <v>0</v>
      </c>
      <c r="I446" s="43">
        <v>0</v>
      </c>
      <c r="J446" s="45">
        <f t="shared" si="210"/>
        <v>0</v>
      </c>
      <c r="K446" s="43">
        <v>45368</v>
      </c>
      <c r="L446" s="43">
        <v>44929</v>
      </c>
      <c r="M446" s="45">
        <f t="shared" si="211"/>
        <v>90297</v>
      </c>
      <c r="N446" s="45">
        <f t="shared" si="212"/>
        <v>90297</v>
      </c>
      <c r="O446" s="43">
        <v>1541</v>
      </c>
      <c r="P446" s="43">
        <v>0</v>
      </c>
      <c r="Q446" s="47">
        <f t="shared" si="213"/>
        <v>1541</v>
      </c>
    </row>
    <row r="447" spans="3:17" ht="19.5" customHeight="1" x14ac:dyDescent="0.2">
      <c r="C447" s="42" t="s">
        <v>22</v>
      </c>
      <c r="D447" s="43">
        <v>1</v>
      </c>
      <c r="E447" s="43">
        <v>442</v>
      </c>
      <c r="F447" s="44">
        <f t="shared" si="209"/>
        <v>443</v>
      </c>
      <c r="G447" s="43">
        <v>0</v>
      </c>
      <c r="H447" s="43">
        <v>0</v>
      </c>
      <c r="I447" s="43">
        <v>0</v>
      </c>
      <c r="J447" s="45">
        <f t="shared" si="210"/>
        <v>0</v>
      </c>
      <c r="K447" s="43">
        <v>41993</v>
      </c>
      <c r="L447" s="43">
        <v>41712</v>
      </c>
      <c r="M447" s="45">
        <f t="shared" si="211"/>
        <v>83705</v>
      </c>
      <c r="N447" s="45">
        <f t="shared" si="212"/>
        <v>83705</v>
      </c>
      <c r="O447" s="43">
        <v>1562</v>
      </c>
      <c r="P447" s="43">
        <v>0</v>
      </c>
      <c r="Q447" s="47">
        <f t="shared" si="213"/>
        <v>1562</v>
      </c>
    </row>
    <row r="448" spans="3:17" ht="19.5" customHeight="1" x14ac:dyDescent="0.2">
      <c r="C448" s="42" t="s">
        <v>23</v>
      </c>
      <c r="D448" s="43">
        <v>0</v>
      </c>
      <c r="E448" s="43">
        <v>414</v>
      </c>
      <c r="F448" s="44">
        <f t="shared" si="209"/>
        <v>414</v>
      </c>
      <c r="G448" s="43">
        <v>0</v>
      </c>
      <c r="H448" s="43">
        <v>0</v>
      </c>
      <c r="I448" s="43">
        <v>0</v>
      </c>
      <c r="J448" s="45">
        <f t="shared" si="210"/>
        <v>0</v>
      </c>
      <c r="K448" s="43">
        <v>37546</v>
      </c>
      <c r="L448" s="43">
        <v>37319</v>
      </c>
      <c r="M448" s="45">
        <f t="shared" si="211"/>
        <v>74865</v>
      </c>
      <c r="N448" s="45">
        <f t="shared" si="212"/>
        <v>74865</v>
      </c>
      <c r="O448" s="43">
        <v>1351</v>
      </c>
      <c r="P448" s="43">
        <v>0</v>
      </c>
      <c r="Q448" s="47">
        <f t="shared" si="213"/>
        <v>1351</v>
      </c>
    </row>
    <row r="449" spans="2:17" ht="19.5" customHeight="1" x14ac:dyDescent="0.2">
      <c r="C449" s="42" t="s">
        <v>24</v>
      </c>
      <c r="D449" s="43">
        <v>0</v>
      </c>
      <c r="E449" s="43">
        <v>391</v>
      </c>
      <c r="F449" s="44">
        <f t="shared" si="209"/>
        <v>391</v>
      </c>
      <c r="G449" s="43">
        <v>0</v>
      </c>
      <c r="H449" s="43">
        <v>0</v>
      </c>
      <c r="I449" s="43">
        <v>0</v>
      </c>
      <c r="J449" s="45">
        <f t="shared" si="210"/>
        <v>0</v>
      </c>
      <c r="K449" s="43">
        <v>30033</v>
      </c>
      <c r="L449" s="43">
        <v>29596</v>
      </c>
      <c r="M449" s="45">
        <f t="shared" si="211"/>
        <v>59629</v>
      </c>
      <c r="N449" s="45">
        <f t="shared" si="212"/>
        <v>59629</v>
      </c>
      <c r="O449" s="43">
        <v>1082</v>
      </c>
      <c r="P449" s="43">
        <v>0</v>
      </c>
      <c r="Q449" s="47">
        <f t="shared" si="213"/>
        <v>1082</v>
      </c>
    </row>
    <row r="450" spans="2:17" ht="19.5" customHeight="1" x14ac:dyDescent="0.2">
      <c r="C450" s="42" t="s">
        <v>25</v>
      </c>
      <c r="D450" s="43">
        <v>0</v>
      </c>
      <c r="E450" s="43">
        <v>356</v>
      </c>
      <c r="F450" s="44">
        <f t="shared" si="209"/>
        <v>356</v>
      </c>
      <c r="G450" s="43">
        <v>0</v>
      </c>
      <c r="H450" s="43">
        <v>0</v>
      </c>
      <c r="I450" s="43">
        <v>0</v>
      </c>
      <c r="J450" s="45">
        <f t="shared" si="210"/>
        <v>0</v>
      </c>
      <c r="K450" s="43">
        <v>24529</v>
      </c>
      <c r="L450" s="43">
        <v>27366</v>
      </c>
      <c r="M450" s="45">
        <f t="shared" si="211"/>
        <v>51895</v>
      </c>
      <c r="N450" s="45">
        <f t="shared" si="212"/>
        <v>51895</v>
      </c>
      <c r="O450" s="43">
        <v>779</v>
      </c>
      <c r="P450" s="43">
        <v>0</v>
      </c>
      <c r="Q450" s="47">
        <f t="shared" si="213"/>
        <v>779</v>
      </c>
    </row>
    <row r="451" spans="2:17" ht="19.5" customHeight="1" x14ac:dyDescent="0.2">
      <c r="C451" s="50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0"/>
      <c r="Q451" s="51"/>
    </row>
    <row r="452" spans="2:17" ht="19.5" customHeight="1" x14ac:dyDescent="0.2">
      <c r="B452" s="1" t="s">
        <v>186</v>
      </c>
      <c r="C452" s="50" t="s">
        <v>26</v>
      </c>
      <c r="D452" s="133">
        <f>SUM(D439:D450)</f>
        <v>8</v>
      </c>
      <c r="E452" s="44">
        <f t="shared" ref="E452:Q452" si="214">SUM(E439:E450)</f>
        <v>4764</v>
      </c>
      <c r="F452" s="44">
        <f t="shared" si="214"/>
        <v>4772</v>
      </c>
      <c r="G452" s="133">
        <f t="shared" si="214"/>
        <v>0</v>
      </c>
      <c r="H452" s="133">
        <f t="shared" si="214"/>
        <v>0</v>
      </c>
      <c r="I452" s="44">
        <f t="shared" si="214"/>
        <v>0</v>
      </c>
      <c r="J452" s="44">
        <f t="shared" si="214"/>
        <v>0</v>
      </c>
      <c r="K452" s="44">
        <f t="shared" si="214"/>
        <v>392258</v>
      </c>
      <c r="L452" s="44">
        <f t="shared" si="214"/>
        <v>396383</v>
      </c>
      <c r="M452" s="44">
        <f t="shared" si="214"/>
        <v>788641</v>
      </c>
      <c r="N452" s="44">
        <f t="shared" si="214"/>
        <v>788641</v>
      </c>
      <c r="O452" s="44">
        <f>SUM(O439:O450)</f>
        <v>14331</v>
      </c>
      <c r="P452" s="44">
        <f t="shared" si="214"/>
        <v>0</v>
      </c>
      <c r="Q452" s="44">
        <f t="shared" si="214"/>
        <v>14331</v>
      </c>
    </row>
    <row r="453" spans="2:17" ht="7" customHeight="1" x14ac:dyDescent="0.2">
      <c r="C453" s="50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51"/>
    </row>
    <row r="454" spans="2:17" ht="19.5" customHeight="1" x14ac:dyDescent="0.2">
      <c r="C454" s="52" t="s">
        <v>14</v>
      </c>
      <c r="D454" s="53">
        <v>0</v>
      </c>
      <c r="E454" s="53">
        <v>341</v>
      </c>
      <c r="F454" s="54">
        <f t="shared" ref="F454:F456" si="215">SUM(D454:E454)</f>
        <v>341</v>
      </c>
      <c r="G454" s="53">
        <v>0</v>
      </c>
      <c r="H454" s="53">
        <v>0</v>
      </c>
      <c r="I454" s="53">
        <v>0</v>
      </c>
      <c r="J454" s="55">
        <f t="shared" ref="J454:J456" si="216">SUM(G454:I454)</f>
        <v>0</v>
      </c>
      <c r="K454" s="56">
        <v>27845</v>
      </c>
      <c r="L454" s="56">
        <v>25826</v>
      </c>
      <c r="M454" s="57">
        <f>SUM(K454:L454)</f>
        <v>53671</v>
      </c>
      <c r="N454" s="57">
        <f>J454+M454</f>
        <v>53671</v>
      </c>
      <c r="O454" s="56">
        <v>977</v>
      </c>
      <c r="P454" s="56">
        <v>0</v>
      </c>
      <c r="Q454" s="58">
        <f>SUM(O454:P454)</f>
        <v>977</v>
      </c>
    </row>
    <row r="455" spans="2:17" ht="19.5" customHeight="1" x14ac:dyDescent="0.2">
      <c r="C455" s="42" t="s">
        <v>15</v>
      </c>
      <c r="D455" s="43">
        <v>0</v>
      </c>
      <c r="E455" s="43">
        <v>364</v>
      </c>
      <c r="F455" s="44">
        <f t="shared" si="215"/>
        <v>364</v>
      </c>
      <c r="G455" s="43">
        <v>0</v>
      </c>
      <c r="H455" s="43">
        <v>0</v>
      </c>
      <c r="I455" s="43">
        <v>0</v>
      </c>
      <c r="J455" s="45">
        <f t="shared" si="216"/>
        <v>0</v>
      </c>
      <c r="K455" s="46">
        <v>30946</v>
      </c>
      <c r="L455" s="46">
        <v>31444</v>
      </c>
      <c r="M455" s="45">
        <f>SUM(K455:L455)</f>
        <v>62390</v>
      </c>
      <c r="N455" s="45">
        <f>J455+M455</f>
        <v>62390</v>
      </c>
      <c r="O455" s="46">
        <v>1138</v>
      </c>
      <c r="P455" s="48">
        <v>0</v>
      </c>
      <c r="Q455" s="47">
        <f>SUM(O455:P455)</f>
        <v>1138</v>
      </c>
    </row>
    <row r="456" spans="2:17" ht="19.5" customHeight="1" x14ac:dyDescent="0.2">
      <c r="C456" s="42" t="s">
        <v>16</v>
      </c>
      <c r="D456" s="43">
        <v>0</v>
      </c>
      <c r="E456" s="43">
        <v>382</v>
      </c>
      <c r="F456" s="44">
        <f t="shared" si="215"/>
        <v>382</v>
      </c>
      <c r="G456" s="43">
        <v>0</v>
      </c>
      <c r="H456" s="43">
        <v>0</v>
      </c>
      <c r="I456" s="43">
        <v>0</v>
      </c>
      <c r="J456" s="45">
        <f t="shared" si="216"/>
        <v>0</v>
      </c>
      <c r="K456" s="46">
        <v>32985</v>
      </c>
      <c r="L456" s="46">
        <v>31532</v>
      </c>
      <c r="M456" s="45">
        <f>SUM(K456:L456)</f>
        <v>64517</v>
      </c>
      <c r="N456" s="45">
        <f>J456+M456</f>
        <v>64517</v>
      </c>
      <c r="O456" s="46">
        <v>1005</v>
      </c>
      <c r="P456" s="48">
        <v>0</v>
      </c>
      <c r="Q456" s="47">
        <f>SUM(O456:P456)</f>
        <v>1005</v>
      </c>
    </row>
    <row r="457" spans="2:17" ht="19.5" customHeight="1" x14ac:dyDescent="0.2">
      <c r="C457" s="50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51"/>
    </row>
    <row r="458" spans="2:17" ht="19.5" customHeight="1" x14ac:dyDescent="0.2">
      <c r="B458" s="1" t="s">
        <v>187</v>
      </c>
      <c r="C458" s="50" t="s">
        <v>27</v>
      </c>
      <c r="D458" s="44">
        <f>SUM(D442:D450,D454:D456)</f>
        <v>8</v>
      </c>
      <c r="E458" s="44">
        <f>SUM(E442:E450,E454:E456)</f>
        <v>4742</v>
      </c>
      <c r="F458" s="44">
        <f t="shared" ref="F458:Q458" si="217">SUM(F442:F450,F454:F456)</f>
        <v>4750</v>
      </c>
      <c r="G458" s="44">
        <f t="shared" si="217"/>
        <v>0</v>
      </c>
      <c r="H458" s="44">
        <f t="shared" si="217"/>
        <v>0</v>
      </c>
      <c r="I458" s="44">
        <f t="shared" si="217"/>
        <v>0</v>
      </c>
      <c r="J458" s="44">
        <f t="shared" si="217"/>
        <v>0</v>
      </c>
      <c r="K458" s="44">
        <f>SUM(K442:K450,K454:K456)</f>
        <v>394223</v>
      </c>
      <c r="L458" s="44">
        <f>SUM(L442:L450,L454:L456)</f>
        <v>399311</v>
      </c>
      <c r="M458" s="44">
        <f>SUM(M442:M450,M454:M456)</f>
        <v>793534</v>
      </c>
      <c r="N458" s="44">
        <f t="shared" si="217"/>
        <v>793534</v>
      </c>
      <c r="O458" s="44">
        <f t="shared" si="217"/>
        <v>14267</v>
      </c>
      <c r="P458" s="44">
        <f t="shared" si="217"/>
        <v>0</v>
      </c>
      <c r="Q458" s="44">
        <f t="shared" si="217"/>
        <v>14267</v>
      </c>
    </row>
    <row r="459" spans="2:17" ht="7" customHeight="1" thickBot="1" x14ac:dyDescent="0.25">
      <c r="C459" s="59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1"/>
      <c r="Q459" s="62"/>
    </row>
    <row r="460" spans="2:17" ht="19.5" customHeight="1" x14ac:dyDescent="0.2"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4"/>
      <c r="Q460" s="64"/>
    </row>
    <row r="461" spans="2:17" ht="19.5" customHeight="1" thickBot="1" x14ac:dyDescent="0.25"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4"/>
      <c r="Q461" s="64"/>
    </row>
    <row r="462" spans="2:17" ht="19.5" customHeight="1" x14ac:dyDescent="0.2">
      <c r="C462" s="25" t="s">
        <v>1</v>
      </c>
      <c r="D462" s="26"/>
      <c r="E462" s="27"/>
      <c r="F462" s="27"/>
      <c r="G462" s="27" t="s">
        <v>598</v>
      </c>
      <c r="H462" s="27"/>
      <c r="I462" s="27"/>
      <c r="J462" s="27"/>
      <c r="K462" s="26"/>
      <c r="L462" s="27"/>
      <c r="M462" s="27"/>
      <c r="N462" s="27" t="s">
        <v>31</v>
      </c>
      <c r="O462" s="27"/>
      <c r="P462" s="65"/>
      <c r="Q462" s="66"/>
    </row>
    <row r="463" spans="2:17" ht="19.5" customHeight="1" x14ac:dyDescent="0.2">
      <c r="C463" s="67"/>
      <c r="D463" s="29"/>
      <c r="E463" s="31" t="s">
        <v>6</v>
      </c>
      <c r="F463" s="31"/>
      <c r="G463" s="29"/>
      <c r="H463" s="31" t="s">
        <v>7</v>
      </c>
      <c r="I463" s="31"/>
      <c r="J463" s="29" t="s">
        <v>28</v>
      </c>
      <c r="K463" s="29"/>
      <c r="L463" s="31" t="s">
        <v>6</v>
      </c>
      <c r="M463" s="31"/>
      <c r="N463" s="29"/>
      <c r="O463" s="31" t="s">
        <v>7</v>
      </c>
      <c r="P463" s="68"/>
      <c r="Q463" s="69" t="s">
        <v>8</v>
      </c>
    </row>
    <row r="464" spans="2:17" ht="19.5" customHeight="1" x14ac:dyDescent="0.2">
      <c r="C464" s="70" t="s">
        <v>9</v>
      </c>
      <c r="D464" s="29" t="s">
        <v>29</v>
      </c>
      <c r="E464" s="29" t="s">
        <v>30</v>
      </c>
      <c r="F464" s="29" t="s">
        <v>13</v>
      </c>
      <c r="G464" s="29" t="s">
        <v>29</v>
      </c>
      <c r="H464" s="29" t="s">
        <v>30</v>
      </c>
      <c r="I464" s="29" t="s">
        <v>13</v>
      </c>
      <c r="J464" s="32"/>
      <c r="K464" s="29" t="s">
        <v>29</v>
      </c>
      <c r="L464" s="29" t="s">
        <v>30</v>
      </c>
      <c r="M464" s="29" t="s">
        <v>13</v>
      </c>
      <c r="N464" s="29" t="s">
        <v>29</v>
      </c>
      <c r="O464" s="29" t="s">
        <v>30</v>
      </c>
      <c r="P464" s="71" t="s">
        <v>13</v>
      </c>
      <c r="Q464" s="72"/>
    </row>
    <row r="465" spans="2:17" ht="7" customHeight="1" x14ac:dyDescent="0.2">
      <c r="C465" s="73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71"/>
      <c r="Q465" s="69"/>
    </row>
    <row r="466" spans="2:17" ht="19.5" customHeight="1" x14ac:dyDescent="0.2">
      <c r="C466" s="42" t="s">
        <v>14</v>
      </c>
      <c r="D466" s="43">
        <v>0</v>
      </c>
      <c r="E466" s="43">
        <v>0</v>
      </c>
      <c r="F466" s="44">
        <f>SUM(D466:E466)</f>
        <v>0</v>
      </c>
      <c r="G466" s="43">
        <v>79</v>
      </c>
      <c r="H466" s="43">
        <v>21</v>
      </c>
      <c r="I466" s="44">
        <f t="shared" ref="I466:I477" si="218">SUM(G466:H466)</f>
        <v>100</v>
      </c>
      <c r="J466" s="44">
        <f>F466+I466</f>
        <v>100</v>
      </c>
      <c r="K466" s="43">
        <v>0</v>
      </c>
      <c r="L466" s="43">
        <v>0</v>
      </c>
      <c r="M466" s="44">
        <f>SUM(K466:L466)</f>
        <v>0</v>
      </c>
      <c r="N466" s="43">
        <v>2935</v>
      </c>
      <c r="O466" s="43">
        <v>0</v>
      </c>
      <c r="P466" s="44">
        <f>SUM(N466:O466)</f>
        <v>2935</v>
      </c>
      <c r="Q466" s="47">
        <f>M466+P466</f>
        <v>2935</v>
      </c>
    </row>
    <row r="467" spans="2:17" ht="19.5" customHeight="1" x14ac:dyDescent="0.2">
      <c r="C467" s="42" t="s">
        <v>15</v>
      </c>
      <c r="D467" s="43">
        <v>0</v>
      </c>
      <c r="E467" s="43">
        <v>0</v>
      </c>
      <c r="F467" s="44">
        <f t="shared" ref="F467:F477" si="219">SUM(D467:E467)</f>
        <v>0</v>
      </c>
      <c r="G467" s="43">
        <v>66</v>
      </c>
      <c r="H467" s="43">
        <v>22</v>
      </c>
      <c r="I467" s="44">
        <f t="shared" si="218"/>
        <v>88</v>
      </c>
      <c r="J467" s="44">
        <f>F467+I467</f>
        <v>88</v>
      </c>
      <c r="K467" s="43">
        <v>0</v>
      </c>
      <c r="L467" s="43">
        <v>0</v>
      </c>
      <c r="M467" s="44">
        <f t="shared" ref="M467:M477" si="220">SUM(K467:L467)</f>
        <v>0</v>
      </c>
      <c r="N467" s="43">
        <v>3056</v>
      </c>
      <c r="O467" s="40">
        <v>0</v>
      </c>
      <c r="P467" s="44">
        <f t="shared" ref="P467:P477" si="221">SUM(N467:O467)</f>
        <v>3056</v>
      </c>
      <c r="Q467" s="47">
        <f t="shared" ref="Q467:Q477" si="222">M467+P467</f>
        <v>3056</v>
      </c>
    </row>
    <row r="468" spans="2:17" ht="19.5" customHeight="1" x14ac:dyDescent="0.2">
      <c r="C468" s="42" t="s">
        <v>16</v>
      </c>
      <c r="D468" s="43">
        <v>0</v>
      </c>
      <c r="E468" s="43">
        <v>0</v>
      </c>
      <c r="F468" s="44">
        <f t="shared" si="219"/>
        <v>0</v>
      </c>
      <c r="G468" s="43">
        <v>67</v>
      </c>
      <c r="H468" s="43">
        <v>33</v>
      </c>
      <c r="I468" s="44">
        <f t="shared" si="218"/>
        <v>100</v>
      </c>
      <c r="J468" s="44">
        <f>F468+I468</f>
        <v>100</v>
      </c>
      <c r="K468" s="43">
        <v>0</v>
      </c>
      <c r="L468" s="43">
        <v>0</v>
      </c>
      <c r="M468" s="44">
        <f t="shared" si="220"/>
        <v>0</v>
      </c>
      <c r="N468" s="43">
        <v>2990</v>
      </c>
      <c r="O468" s="43">
        <v>0</v>
      </c>
      <c r="P468" s="44">
        <f t="shared" si="221"/>
        <v>2990</v>
      </c>
      <c r="Q468" s="47">
        <f t="shared" si="222"/>
        <v>2990</v>
      </c>
    </row>
    <row r="469" spans="2:17" ht="19.5" customHeight="1" x14ac:dyDescent="0.2">
      <c r="C469" s="42" t="s">
        <v>17</v>
      </c>
      <c r="D469" s="43">
        <v>0</v>
      </c>
      <c r="E469" s="43">
        <v>0</v>
      </c>
      <c r="F469" s="44">
        <f t="shared" si="219"/>
        <v>0</v>
      </c>
      <c r="G469" s="43">
        <v>89</v>
      </c>
      <c r="H469" s="43">
        <v>29</v>
      </c>
      <c r="I469" s="44">
        <f t="shared" si="218"/>
        <v>118</v>
      </c>
      <c r="J469" s="44">
        <f t="shared" ref="J469:J477" si="223">F469+I469</f>
        <v>118</v>
      </c>
      <c r="K469" s="43">
        <v>0</v>
      </c>
      <c r="L469" s="43">
        <v>0</v>
      </c>
      <c r="M469" s="44">
        <f t="shared" si="220"/>
        <v>0</v>
      </c>
      <c r="N469" s="43">
        <v>2588</v>
      </c>
      <c r="O469" s="43">
        <v>0</v>
      </c>
      <c r="P469" s="44">
        <f t="shared" si="221"/>
        <v>2588</v>
      </c>
      <c r="Q469" s="47">
        <f t="shared" si="222"/>
        <v>2588</v>
      </c>
    </row>
    <row r="470" spans="2:17" ht="19.5" customHeight="1" x14ac:dyDescent="0.2">
      <c r="C470" s="42" t="s">
        <v>18</v>
      </c>
      <c r="D470" s="43">
        <v>0</v>
      </c>
      <c r="E470" s="43">
        <v>0</v>
      </c>
      <c r="F470" s="44">
        <f t="shared" si="219"/>
        <v>0</v>
      </c>
      <c r="G470" s="43">
        <v>96</v>
      </c>
      <c r="H470" s="43">
        <v>43</v>
      </c>
      <c r="I470" s="44">
        <f t="shared" si="218"/>
        <v>139</v>
      </c>
      <c r="J470" s="44">
        <f t="shared" si="223"/>
        <v>139</v>
      </c>
      <c r="K470" s="43">
        <v>0</v>
      </c>
      <c r="L470" s="43">
        <v>0</v>
      </c>
      <c r="M470" s="44">
        <f t="shared" si="220"/>
        <v>0</v>
      </c>
      <c r="N470" s="43">
        <v>2805</v>
      </c>
      <c r="O470" s="43">
        <v>0</v>
      </c>
      <c r="P470" s="44">
        <f t="shared" si="221"/>
        <v>2805</v>
      </c>
      <c r="Q470" s="47">
        <f t="shared" si="222"/>
        <v>2805</v>
      </c>
    </row>
    <row r="471" spans="2:17" ht="19.5" customHeight="1" x14ac:dyDescent="0.2">
      <c r="C471" s="42" t="s">
        <v>19</v>
      </c>
      <c r="D471" s="43">
        <v>0</v>
      </c>
      <c r="E471" s="43">
        <v>0</v>
      </c>
      <c r="F471" s="44">
        <f t="shared" si="219"/>
        <v>0</v>
      </c>
      <c r="G471" s="43">
        <v>99</v>
      </c>
      <c r="H471" s="43">
        <v>29</v>
      </c>
      <c r="I471" s="44">
        <f t="shared" si="218"/>
        <v>128</v>
      </c>
      <c r="J471" s="44">
        <f t="shared" si="223"/>
        <v>128</v>
      </c>
      <c r="K471" s="43">
        <v>0</v>
      </c>
      <c r="L471" s="43">
        <v>0</v>
      </c>
      <c r="M471" s="44">
        <f t="shared" si="220"/>
        <v>0</v>
      </c>
      <c r="N471" s="43">
        <v>2568</v>
      </c>
      <c r="O471" s="43">
        <v>0</v>
      </c>
      <c r="P471" s="44">
        <f t="shared" si="221"/>
        <v>2568</v>
      </c>
      <c r="Q471" s="47">
        <f t="shared" si="222"/>
        <v>2568</v>
      </c>
    </row>
    <row r="472" spans="2:17" ht="19.5" customHeight="1" x14ac:dyDescent="0.2">
      <c r="C472" s="42" t="s">
        <v>20</v>
      </c>
      <c r="D472" s="43">
        <v>0</v>
      </c>
      <c r="E472" s="43">
        <v>0</v>
      </c>
      <c r="F472" s="44">
        <f t="shared" si="219"/>
        <v>0</v>
      </c>
      <c r="G472" s="43">
        <v>109</v>
      </c>
      <c r="H472" s="43">
        <v>27</v>
      </c>
      <c r="I472" s="44">
        <f t="shared" si="218"/>
        <v>136</v>
      </c>
      <c r="J472" s="44">
        <f t="shared" si="223"/>
        <v>136</v>
      </c>
      <c r="K472" s="43">
        <v>0</v>
      </c>
      <c r="L472" s="43">
        <v>0</v>
      </c>
      <c r="M472" s="44">
        <f t="shared" si="220"/>
        <v>0</v>
      </c>
      <c r="N472" s="43">
        <v>2722</v>
      </c>
      <c r="O472" s="43">
        <v>0</v>
      </c>
      <c r="P472" s="44">
        <f t="shared" si="221"/>
        <v>2722</v>
      </c>
      <c r="Q472" s="47">
        <f t="shared" si="222"/>
        <v>2722</v>
      </c>
    </row>
    <row r="473" spans="2:17" ht="19.5" customHeight="1" x14ac:dyDescent="0.2">
      <c r="C473" s="42" t="s">
        <v>21</v>
      </c>
      <c r="D473" s="43">
        <v>0</v>
      </c>
      <c r="E473" s="43">
        <v>0</v>
      </c>
      <c r="F473" s="44">
        <f t="shared" si="219"/>
        <v>0</v>
      </c>
      <c r="G473" s="43">
        <v>140</v>
      </c>
      <c r="H473" s="43">
        <v>30</v>
      </c>
      <c r="I473" s="44">
        <f t="shared" si="218"/>
        <v>170</v>
      </c>
      <c r="J473" s="44">
        <f t="shared" si="223"/>
        <v>170</v>
      </c>
      <c r="K473" s="43">
        <v>0</v>
      </c>
      <c r="L473" s="43">
        <v>0</v>
      </c>
      <c r="M473" s="44">
        <f t="shared" si="220"/>
        <v>0</v>
      </c>
      <c r="N473" s="43">
        <v>2668</v>
      </c>
      <c r="O473" s="43">
        <v>0</v>
      </c>
      <c r="P473" s="44">
        <f t="shared" si="221"/>
        <v>2668</v>
      </c>
      <c r="Q473" s="47">
        <f t="shared" si="222"/>
        <v>2668</v>
      </c>
    </row>
    <row r="474" spans="2:17" ht="19.5" customHeight="1" x14ac:dyDescent="0.2">
      <c r="C474" s="42" t="s">
        <v>22</v>
      </c>
      <c r="D474" s="43">
        <v>0</v>
      </c>
      <c r="E474" s="43">
        <v>0</v>
      </c>
      <c r="F474" s="44">
        <f t="shared" si="219"/>
        <v>0</v>
      </c>
      <c r="G474" s="43">
        <v>96</v>
      </c>
      <c r="H474" s="43">
        <v>30</v>
      </c>
      <c r="I474" s="44">
        <f t="shared" si="218"/>
        <v>126</v>
      </c>
      <c r="J474" s="44">
        <f t="shared" si="223"/>
        <v>126</v>
      </c>
      <c r="K474" s="43">
        <v>0</v>
      </c>
      <c r="L474" s="43">
        <v>0</v>
      </c>
      <c r="M474" s="44">
        <f t="shared" si="220"/>
        <v>0</v>
      </c>
      <c r="N474" s="43">
        <v>2585</v>
      </c>
      <c r="O474" s="43">
        <v>0</v>
      </c>
      <c r="P474" s="44">
        <f t="shared" si="221"/>
        <v>2585</v>
      </c>
      <c r="Q474" s="47">
        <f t="shared" si="222"/>
        <v>2585</v>
      </c>
    </row>
    <row r="475" spans="2:17" ht="19.5" customHeight="1" x14ac:dyDescent="0.2">
      <c r="C475" s="42" t="s">
        <v>23</v>
      </c>
      <c r="D475" s="43">
        <v>0</v>
      </c>
      <c r="E475" s="43">
        <v>0</v>
      </c>
      <c r="F475" s="44">
        <f t="shared" si="219"/>
        <v>0</v>
      </c>
      <c r="G475" s="43">
        <v>103</v>
      </c>
      <c r="H475" s="43">
        <v>28</v>
      </c>
      <c r="I475" s="44">
        <f t="shared" si="218"/>
        <v>131</v>
      </c>
      <c r="J475" s="44">
        <f t="shared" si="223"/>
        <v>131</v>
      </c>
      <c r="K475" s="43">
        <v>0</v>
      </c>
      <c r="L475" s="43">
        <v>0</v>
      </c>
      <c r="M475" s="44">
        <f t="shared" si="220"/>
        <v>0</v>
      </c>
      <c r="N475" s="43">
        <v>3656</v>
      </c>
      <c r="O475" s="43">
        <v>0</v>
      </c>
      <c r="P475" s="44">
        <f t="shared" si="221"/>
        <v>3656</v>
      </c>
      <c r="Q475" s="47">
        <f t="shared" si="222"/>
        <v>3656</v>
      </c>
    </row>
    <row r="476" spans="2:17" ht="19.5" customHeight="1" x14ac:dyDescent="0.2">
      <c r="C476" s="42" t="s">
        <v>24</v>
      </c>
      <c r="D476" s="43">
        <v>0</v>
      </c>
      <c r="E476" s="43">
        <v>0</v>
      </c>
      <c r="F476" s="44">
        <f t="shared" si="219"/>
        <v>0</v>
      </c>
      <c r="G476" s="43">
        <v>86</v>
      </c>
      <c r="H476" s="43">
        <v>23</v>
      </c>
      <c r="I476" s="44">
        <f t="shared" si="218"/>
        <v>109</v>
      </c>
      <c r="J476" s="44">
        <f t="shared" si="223"/>
        <v>109</v>
      </c>
      <c r="K476" s="43">
        <v>0</v>
      </c>
      <c r="L476" s="43">
        <v>0</v>
      </c>
      <c r="M476" s="44">
        <f t="shared" si="220"/>
        <v>0</v>
      </c>
      <c r="N476" s="43">
        <v>2796</v>
      </c>
      <c r="O476" s="43">
        <v>0</v>
      </c>
      <c r="P476" s="44">
        <f t="shared" si="221"/>
        <v>2796</v>
      </c>
      <c r="Q476" s="47">
        <f t="shared" si="222"/>
        <v>2796</v>
      </c>
    </row>
    <row r="477" spans="2:17" ht="19.5" customHeight="1" x14ac:dyDescent="0.2">
      <c r="C477" s="42" t="s">
        <v>25</v>
      </c>
      <c r="D477" s="43">
        <v>0</v>
      </c>
      <c r="E477" s="43">
        <v>0</v>
      </c>
      <c r="F477" s="44">
        <f t="shared" si="219"/>
        <v>0</v>
      </c>
      <c r="G477" s="43">
        <v>96</v>
      </c>
      <c r="H477" s="43">
        <v>30</v>
      </c>
      <c r="I477" s="44">
        <f t="shared" si="218"/>
        <v>126</v>
      </c>
      <c r="J477" s="44">
        <f t="shared" si="223"/>
        <v>126</v>
      </c>
      <c r="K477" s="43">
        <v>0</v>
      </c>
      <c r="L477" s="43">
        <v>0</v>
      </c>
      <c r="M477" s="44">
        <f t="shared" si="220"/>
        <v>0</v>
      </c>
      <c r="N477" s="43">
        <v>3078</v>
      </c>
      <c r="O477" s="43">
        <v>0</v>
      </c>
      <c r="P477" s="44">
        <f t="shared" si="221"/>
        <v>3078</v>
      </c>
      <c r="Q477" s="47">
        <f t="shared" si="222"/>
        <v>3078</v>
      </c>
    </row>
    <row r="478" spans="2:17" ht="19.5" customHeight="1" x14ac:dyDescent="0.2">
      <c r="C478" s="50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51"/>
    </row>
    <row r="479" spans="2:17" ht="19.5" customHeight="1" x14ac:dyDescent="0.2">
      <c r="B479" s="1" t="s">
        <v>188</v>
      </c>
      <c r="C479" s="50" t="s">
        <v>26</v>
      </c>
      <c r="D479" s="44">
        <f>SUM(D466:D478)</f>
        <v>0</v>
      </c>
      <c r="E479" s="44">
        <f t="shared" ref="E479:Q479" si="224">SUM(E466:E478)</f>
        <v>0</v>
      </c>
      <c r="F479" s="44">
        <f t="shared" si="224"/>
        <v>0</v>
      </c>
      <c r="G479" s="44">
        <f t="shared" si="224"/>
        <v>1126</v>
      </c>
      <c r="H479" s="44">
        <f t="shared" si="224"/>
        <v>345</v>
      </c>
      <c r="I479" s="44">
        <f t="shared" si="224"/>
        <v>1471</v>
      </c>
      <c r="J479" s="44">
        <f t="shared" si="224"/>
        <v>1471</v>
      </c>
      <c r="K479" s="44">
        <f t="shared" si="224"/>
        <v>0</v>
      </c>
      <c r="L479" s="44">
        <f t="shared" si="224"/>
        <v>0</v>
      </c>
      <c r="M479" s="44">
        <f t="shared" si="224"/>
        <v>0</v>
      </c>
      <c r="N479" s="44">
        <f t="shared" si="224"/>
        <v>34447</v>
      </c>
      <c r="O479" s="133">
        <f t="shared" si="224"/>
        <v>0</v>
      </c>
      <c r="P479" s="44">
        <f t="shared" si="224"/>
        <v>34447</v>
      </c>
      <c r="Q479" s="44">
        <f t="shared" si="224"/>
        <v>34447</v>
      </c>
    </row>
    <row r="480" spans="2:17" ht="7" customHeight="1" x14ac:dyDescent="0.2">
      <c r="C480" s="50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51"/>
    </row>
    <row r="481" spans="2:17" ht="19.5" customHeight="1" x14ac:dyDescent="0.2">
      <c r="C481" s="52" t="s">
        <v>14</v>
      </c>
      <c r="D481" s="53">
        <v>0</v>
      </c>
      <c r="E481" s="53">
        <v>0</v>
      </c>
      <c r="F481" s="74">
        <f t="shared" ref="F481:F483" si="225">SUM(D481:E481)</f>
        <v>0</v>
      </c>
      <c r="G481" s="53">
        <v>89</v>
      </c>
      <c r="H481" s="53">
        <v>23</v>
      </c>
      <c r="I481" s="74">
        <f t="shared" ref="I481:I483" si="226">SUM(G481:H481)</f>
        <v>112</v>
      </c>
      <c r="J481" s="74">
        <f t="shared" ref="J481:J483" si="227">F481+I481</f>
        <v>112</v>
      </c>
      <c r="K481" s="53">
        <v>0</v>
      </c>
      <c r="L481" s="53">
        <v>0</v>
      </c>
      <c r="M481" s="74">
        <f t="shared" ref="M481:M483" si="228">SUM(K481:L481)</f>
        <v>0</v>
      </c>
      <c r="N481" s="53">
        <v>2420</v>
      </c>
      <c r="O481" s="53">
        <v>0</v>
      </c>
      <c r="P481" s="74">
        <f t="shared" ref="P481:P483" si="229">SUM(N481:O481)</f>
        <v>2420</v>
      </c>
      <c r="Q481" s="58">
        <f t="shared" ref="Q481:Q483" si="230">M481+P481</f>
        <v>2420</v>
      </c>
    </row>
    <row r="482" spans="2:17" ht="19.5" customHeight="1" x14ac:dyDescent="0.2">
      <c r="C482" s="42" t="s">
        <v>15</v>
      </c>
      <c r="D482" s="43">
        <v>0</v>
      </c>
      <c r="E482" s="43">
        <v>0</v>
      </c>
      <c r="F482" s="44">
        <f t="shared" si="225"/>
        <v>0</v>
      </c>
      <c r="G482" s="43">
        <v>100</v>
      </c>
      <c r="H482" s="43">
        <v>24</v>
      </c>
      <c r="I482" s="44">
        <f t="shared" si="226"/>
        <v>124</v>
      </c>
      <c r="J482" s="44">
        <f t="shared" si="227"/>
        <v>124</v>
      </c>
      <c r="K482" s="43">
        <v>0</v>
      </c>
      <c r="L482" s="43">
        <v>0</v>
      </c>
      <c r="M482" s="44">
        <f t="shared" si="228"/>
        <v>0</v>
      </c>
      <c r="N482" s="43">
        <v>2516</v>
      </c>
      <c r="O482" s="40">
        <v>0</v>
      </c>
      <c r="P482" s="44">
        <f t="shared" si="229"/>
        <v>2516</v>
      </c>
      <c r="Q482" s="47">
        <f t="shared" si="230"/>
        <v>2516</v>
      </c>
    </row>
    <row r="483" spans="2:17" ht="19.5" customHeight="1" x14ac:dyDescent="0.2">
      <c r="C483" s="42" t="s">
        <v>16</v>
      </c>
      <c r="D483" s="43">
        <v>0</v>
      </c>
      <c r="E483" s="43">
        <v>0</v>
      </c>
      <c r="F483" s="44">
        <f t="shared" si="225"/>
        <v>0</v>
      </c>
      <c r="G483" s="43">
        <v>79</v>
      </c>
      <c r="H483" s="43">
        <v>31</v>
      </c>
      <c r="I483" s="44">
        <f t="shared" si="226"/>
        <v>110</v>
      </c>
      <c r="J483" s="44">
        <f t="shared" si="227"/>
        <v>110</v>
      </c>
      <c r="K483" s="43">
        <v>0</v>
      </c>
      <c r="L483" s="43">
        <v>0</v>
      </c>
      <c r="M483" s="44">
        <f t="shared" si="228"/>
        <v>0</v>
      </c>
      <c r="N483" s="43">
        <v>2833</v>
      </c>
      <c r="O483" s="43">
        <v>0</v>
      </c>
      <c r="P483" s="44">
        <f t="shared" si="229"/>
        <v>2833</v>
      </c>
      <c r="Q483" s="47">
        <f t="shared" si="230"/>
        <v>2833</v>
      </c>
    </row>
    <row r="484" spans="2:17" ht="19.5" customHeight="1" x14ac:dyDescent="0.2">
      <c r="C484" s="50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51"/>
    </row>
    <row r="485" spans="2:17" ht="19.5" customHeight="1" x14ac:dyDescent="0.2">
      <c r="B485" s="1" t="s">
        <v>189</v>
      </c>
      <c r="C485" s="50" t="s">
        <v>27</v>
      </c>
      <c r="D485" s="44">
        <f>SUM(D469:D477,D481:D483)</f>
        <v>0</v>
      </c>
      <c r="E485" s="44">
        <f t="shared" ref="E485:Q485" si="231">SUM(E469:E477,E481:E483)</f>
        <v>0</v>
      </c>
      <c r="F485" s="44">
        <f t="shared" si="231"/>
        <v>0</v>
      </c>
      <c r="G485" s="44">
        <f>SUM(G469:G477,G481:G483)</f>
        <v>1182</v>
      </c>
      <c r="H485" s="44">
        <f t="shared" si="231"/>
        <v>347</v>
      </c>
      <c r="I485" s="44">
        <f t="shared" si="231"/>
        <v>1529</v>
      </c>
      <c r="J485" s="44">
        <f t="shared" si="231"/>
        <v>1529</v>
      </c>
      <c r="K485" s="44">
        <f t="shared" si="231"/>
        <v>0</v>
      </c>
      <c r="L485" s="44">
        <f t="shared" si="231"/>
        <v>0</v>
      </c>
      <c r="M485" s="44">
        <f t="shared" si="231"/>
        <v>0</v>
      </c>
      <c r="N485" s="44">
        <f t="shared" si="231"/>
        <v>33235</v>
      </c>
      <c r="O485" s="44">
        <f t="shared" si="231"/>
        <v>0</v>
      </c>
      <c r="P485" s="44">
        <f t="shared" si="231"/>
        <v>33235</v>
      </c>
      <c r="Q485" s="44">
        <f t="shared" si="231"/>
        <v>33235</v>
      </c>
    </row>
    <row r="486" spans="2:17" ht="7" customHeight="1" thickBot="1" x14ac:dyDescent="0.25">
      <c r="C486" s="59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76"/>
    </row>
    <row r="487" spans="2:17" ht="19.5" customHeight="1" x14ac:dyDescent="0.2">
      <c r="C487" s="163" t="str">
        <f>C433</f>
        <v>令　和　7　年　空　港　管　理　状　況　調　書</v>
      </c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</row>
    <row r="488" spans="2:17" ht="19.5" customHeight="1" thickBot="1" x14ac:dyDescent="0.25">
      <c r="C488" s="22" t="s">
        <v>0</v>
      </c>
      <c r="D488" s="22" t="s">
        <v>608</v>
      </c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4"/>
      <c r="Q488" s="64"/>
    </row>
    <row r="489" spans="2:17" ht="19.5" customHeight="1" x14ac:dyDescent="0.2">
      <c r="C489" s="25" t="s">
        <v>1</v>
      </c>
      <c r="D489" s="26"/>
      <c r="E489" s="27" t="s">
        <v>2</v>
      </c>
      <c r="F489" s="27"/>
      <c r="G489" s="164" t="s">
        <v>593</v>
      </c>
      <c r="H489" s="165"/>
      <c r="I489" s="165"/>
      <c r="J489" s="165"/>
      <c r="K489" s="165"/>
      <c r="L489" s="165"/>
      <c r="M489" s="165"/>
      <c r="N489" s="166"/>
      <c r="O489" s="164" t="s">
        <v>594</v>
      </c>
      <c r="P489" s="165"/>
      <c r="Q489" s="167"/>
    </row>
    <row r="490" spans="2:17" ht="19.5" customHeight="1" x14ac:dyDescent="0.2">
      <c r="C490" s="28"/>
      <c r="D490" s="29" t="s">
        <v>3</v>
      </c>
      <c r="E490" s="29" t="s">
        <v>4</v>
      </c>
      <c r="F490" s="29" t="s">
        <v>5</v>
      </c>
      <c r="G490" s="29"/>
      <c r="H490" s="30" t="s">
        <v>6</v>
      </c>
      <c r="I490" s="30"/>
      <c r="J490" s="31"/>
      <c r="K490" s="29"/>
      <c r="L490" s="31" t="s">
        <v>7</v>
      </c>
      <c r="M490" s="31"/>
      <c r="N490" s="29" t="s">
        <v>8</v>
      </c>
      <c r="O490" s="32" t="s">
        <v>595</v>
      </c>
      <c r="P490" s="33" t="s">
        <v>596</v>
      </c>
      <c r="Q490" s="34" t="s">
        <v>597</v>
      </c>
    </row>
    <row r="491" spans="2:17" ht="19.5" customHeight="1" x14ac:dyDescent="0.2">
      <c r="C491" s="28" t="s">
        <v>9</v>
      </c>
      <c r="D491" s="32"/>
      <c r="E491" s="32"/>
      <c r="F491" s="32"/>
      <c r="G491" s="29" t="s">
        <v>10</v>
      </c>
      <c r="H491" s="29" t="s">
        <v>11</v>
      </c>
      <c r="I491" s="29" t="s">
        <v>12</v>
      </c>
      <c r="J491" s="29" t="s">
        <v>13</v>
      </c>
      <c r="K491" s="29" t="s">
        <v>10</v>
      </c>
      <c r="L491" s="29" t="s">
        <v>11</v>
      </c>
      <c r="M491" s="29" t="s">
        <v>13</v>
      </c>
      <c r="N491" s="32"/>
      <c r="O491" s="35"/>
      <c r="P491" s="36"/>
      <c r="Q491" s="37"/>
    </row>
    <row r="492" spans="2:17" ht="7" customHeight="1" x14ac:dyDescent="0.2">
      <c r="C492" s="38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39"/>
      <c r="P492" s="40"/>
      <c r="Q492" s="41"/>
    </row>
    <row r="493" spans="2:17" ht="19.5" customHeight="1" x14ac:dyDescent="0.2">
      <c r="C493" s="42" t="s">
        <v>14</v>
      </c>
      <c r="D493" s="43">
        <v>43</v>
      </c>
      <c r="E493" s="43">
        <v>623</v>
      </c>
      <c r="F493" s="44">
        <f>SUM(D493:E493)</f>
        <v>666</v>
      </c>
      <c r="G493" s="43">
        <v>6962</v>
      </c>
      <c r="H493" s="43">
        <v>7238</v>
      </c>
      <c r="I493" s="43">
        <v>0</v>
      </c>
      <c r="J493" s="45">
        <f>SUM(G493:I493)</f>
        <v>14200</v>
      </c>
      <c r="K493" s="46">
        <v>71707</v>
      </c>
      <c r="L493" s="46">
        <v>68310</v>
      </c>
      <c r="M493" s="45">
        <f>SUM(K493:L493)</f>
        <v>140017</v>
      </c>
      <c r="N493" s="45">
        <f>J493+M493</f>
        <v>154217</v>
      </c>
      <c r="O493" s="46">
        <v>2276</v>
      </c>
      <c r="P493" s="46">
        <v>0</v>
      </c>
      <c r="Q493" s="47">
        <f>SUM(O493:P493)</f>
        <v>2276</v>
      </c>
    </row>
    <row r="494" spans="2:17" ht="19.5" customHeight="1" x14ac:dyDescent="0.2">
      <c r="C494" s="42" t="s">
        <v>15</v>
      </c>
      <c r="D494" s="43">
        <v>33</v>
      </c>
      <c r="E494" s="43">
        <v>550</v>
      </c>
      <c r="F494" s="44">
        <f t="shared" ref="F494:F504" si="232">SUM(D494:E494)</f>
        <v>583</v>
      </c>
      <c r="G494" s="43">
        <v>5797</v>
      </c>
      <c r="H494" s="43">
        <v>5350</v>
      </c>
      <c r="I494" s="43">
        <v>0</v>
      </c>
      <c r="J494" s="45">
        <f t="shared" ref="J494:J504" si="233">SUM(G494:I494)</f>
        <v>11147</v>
      </c>
      <c r="K494" s="46">
        <v>64665</v>
      </c>
      <c r="L494" s="46">
        <v>63553</v>
      </c>
      <c r="M494" s="45">
        <f t="shared" ref="M494:M504" si="234">SUM(K494:L494)</f>
        <v>128218</v>
      </c>
      <c r="N494" s="45">
        <f t="shared" ref="N494:N504" si="235">J494+M494</f>
        <v>139365</v>
      </c>
      <c r="O494" s="46">
        <v>1753</v>
      </c>
      <c r="P494" s="48">
        <v>0</v>
      </c>
      <c r="Q494" s="47">
        <f t="shared" ref="Q494:Q504" si="236">SUM(O494:P494)</f>
        <v>1753</v>
      </c>
    </row>
    <row r="495" spans="2:17" ht="19.5" customHeight="1" x14ac:dyDescent="0.2">
      <c r="C495" s="42" t="s">
        <v>16</v>
      </c>
      <c r="D495" s="43">
        <v>36</v>
      </c>
      <c r="E495" s="43">
        <v>694</v>
      </c>
      <c r="F495" s="44">
        <f t="shared" si="232"/>
        <v>730</v>
      </c>
      <c r="G495" s="43">
        <v>5860</v>
      </c>
      <c r="H495" s="43">
        <v>5763</v>
      </c>
      <c r="I495" s="43">
        <v>0</v>
      </c>
      <c r="J495" s="45">
        <f t="shared" si="233"/>
        <v>11623</v>
      </c>
      <c r="K495" s="46">
        <v>73995</v>
      </c>
      <c r="L495" s="46">
        <v>74523</v>
      </c>
      <c r="M495" s="45">
        <f t="shared" si="234"/>
        <v>148518</v>
      </c>
      <c r="N495" s="45">
        <f t="shared" si="235"/>
        <v>160141</v>
      </c>
      <c r="O495" s="46">
        <v>2380</v>
      </c>
      <c r="P495" s="46">
        <v>0</v>
      </c>
      <c r="Q495" s="47">
        <f t="shared" si="236"/>
        <v>2380</v>
      </c>
    </row>
    <row r="496" spans="2:17" ht="19.5" customHeight="1" x14ac:dyDescent="0.2">
      <c r="C496" s="42" t="s">
        <v>17</v>
      </c>
      <c r="D496" s="43">
        <v>34</v>
      </c>
      <c r="E496" s="43">
        <v>676</v>
      </c>
      <c r="F496" s="44">
        <f t="shared" si="232"/>
        <v>710</v>
      </c>
      <c r="G496" s="43">
        <v>5296</v>
      </c>
      <c r="H496" s="43">
        <v>5476</v>
      </c>
      <c r="I496" s="43">
        <v>0</v>
      </c>
      <c r="J496" s="45">
        <f t="shared" si="233"/>
        <v>10772</v>
      </c>
      <c r="K496" s="43">
        <v>64678</v>
      </c>
      <c r="L496" s="43">
        <v>68945</v>
      </c>
      <c r="M496" s="45">
        <f t="shared" si="234"/>
        <v>133623</v>
      </c>
      <c r="N496" s="45">
        <f t="shared" si="235"/>
        <v>144395</v>
      </c>
      <c r="O496" s="43">
        <v>2591</v>
      </c>
      <c r="P496" s="43">
        <v>0</v>
      </c>
      <c r="Q496" s="47">
        <f t="shared" si="236"/>
        <v>2591</v>
      </c>
    </row>
    <row r="497" spans="2:17" ht="19.5" customHeight="1" x14ac:dyDescent="0.2">
      <c r="C497" s="42" t="s">
        <v>18</v>
      </c>
      <c r="D497" s="43">
        <v>35</v>
      </c>
      <c r="E497" s="43">
        <v>759</v>
      </c>
      <c r="F497" s="44">
        <f t="shared" si="232"/>
        <v>794</v>
      </c>
      <c r="G497" s="43">
        <v>5297</v>
      </c>
      <c r="H497" s="43">
        <v>5599</v>
      </c>
      <c r="I497" s="43">
        <v>0</v>
      </c>
      <c r="J497" s="45">
        <f t="shared" si="233"/>
        <v>10896</v>
      </c>
      <c r="K497" s="43">
        <v>74424</v>
      </c>
      <c r="L497" s="43">
        <v>74434</v>
      </c>
      <c r="M497" s="45">
        <f t="shared" si="234"/>
        <v>148858</v>
      </c>
      <c r="N497" s="45">
        <f t="shared" si="235"/>
        <v>159754</v>
      </c>
      <c r="O497" s="43">
        <v>3064</v>
      </c>
      <c r="P497" s="43">
        <v>0</v>
      </c>
      <c r="Q497" s="47">
        <f t="shared" si="236"/>
        <v>3064</v>
      </c>
    </row>
    <row r="498" spans="2:17" ht="19.5" customHeight="1" x14ac:dyDescent="0.2">
      <c r="C498" s="42" t="s">
        <v>19</v>
      </c>
      <c r="D498" s="43">
        <v>43</v>
      </c>
      <c r="E498" s="43">
        <v>733</v>
      </c>
      <c r="F498" s="44">
        <f t="shared" si="232"/>
        <v>776</v>
      </c>
      <c r="G498" s="43">
        <v>6474</v>
      </c>
      <c r="H498" s="43">
        <v>7069</v>
      </c>
      <c r="I498" s="43">
        <v>0</v>
      </c>
      <c r="J498" s="45">
        <f t="shared" si="233"/>
        <v>13543</v>
      </c>
      <c r="K498" s="43">
        <v>72396</v>
      </c>
      <c r="L498" s="43">
        <v>76143</v>
      </c>
      <c r="M498" s="45">
        <f t="shared" si="234"/>
        <v>148539</v>
      </c>
      <c r="N498" s="45">
        <f t="shared" si="235"/>
        <v>162082</v>
      </c>
      <c r="O498" s="43">
        <v>2539</v>
      </c>
      <c r="P498" s="43">
        <v>0</v>
      </c>
      <c r="Q498" s="47">
        <f t="shared" si="236"/>
        <v>2539</v>
      </c>
    </row>
    <row r="499" spans="2:17" ht="19.5" customHeight="1" x14ac:dyDescent="0.2">
      <c r="C499" s="42" t="s">
        <v>20</v>
      </c>
      <c r="D499" s="43">
        <v>54</v>
      </c>
      <c r="E499" s="43">
        <v>846</v>
      </c>
      <c r="F499" s="44">
        <f t="shared" si="232"/>
        <v>900</v>
      </c>
      <c r="G499" s="43">
        <v>8120</v>
      </c>
      <c r="H499" s="43">
        <v>8398</v>
      </c>
      <c r="I499" s="43">
        <v>0</v>
      </c>
      <c r="J499" s="45">
        <f t="shared" si="233"/>
        <v>16518</v>
      </c>
      <c r="K499" s="43">
        <v>80351</v>
      </c>
      <c r="L499" s="43">
        <v>86001</v>
      </c>
      <c r="M499" s="45">
        <f t="shared" si="234"/>
        <v>166352</v>
      </c>
      <c r="N499" s="45">
        <f t="shared" si="235"/>
        <v>182870</v>
      </c>
      <c r="O499" s="43">
        <v>3242</v>
      </c>
      <c r="P499" s="43">
        <v>0</v>
      </c>
      <c r="Q499" s="47">
        <f t="shared" si="236"/>
        <v>3242</v>
      </c>
    </row>
    <row r="500" spans="2:17" ht="19.5" customHeight="1" x14ac:dyDescent="0.2">
      <c r="C500" s="42" t="s">
        <v>21</v>
      </c>
      <c r="D500" s="43">
        <v>53</v>
      </c>
      <c r="E500" s="43">
        <v>740</v>
      </c>
      <c r="F500" s="44">
        <f t="shared" si="232"/>
        <v>793</v>
      </c>
      <c r="G500" s="43">
        <v>8832</v>
      </c>
      <c r="H500" s="43">
        <v>8690</v>
      </c>
      <c r="I500" s="43">
        <v>0</v>
      </c>
      <c r="J500" s="45">
        <f t="shared" si="233"/>
        <v>17522</v>
      </c>
      <c r="K500" s="43">
        <v>95841</v>
      </c>
      <c r="L500" s="43">
        <v>95815</v>
      </c>
      <c r="M500" s="45">
        <f t="shared" si="234"/>
        <v>191656</v>
      </c>
      <c r="N500" s="45">
        <f t="shared" si="235"/>
        <v>209178</v>
      </c>
      <c r="O500" s="43">
        <v>3494</v>
      </c>
      <c r="P500" s="43">
        <v>0</v>
      </c>
      <c r="Q500" s="47">
        <f t="shared" si="236"/>
        <v>3494</v>
      </c>
    </row>
    <row r="501" spans="2:17" ht="19.5" customHeight="1" x14ac:dyDescent="0.2">
      <c r="C501" s="42" t="s">
        <v>22</v>
      </c>
      <c r="D501" s="43">
        <v>51</v>
      </c>
      <c r="E501" s="43">
        <v>809</v>
      </c>
      <c r="F501" s="44">
        <f t="shared" si="232"/>
        <v>860</v>
      </c>
      <c r="G501" s="43">
        <v>7603</v>
      </c>
      <c r="H501" s="43">
        <v>7907</v>
      </c>
      <c r="I501" s="43">
        <v>0</v>
      </c>
      <c r="J501" s="45">
        <f t="shared" si="233"/>
        <v>15510</v>
      </c>
      <c r="K501" s="43">
        <v>86293</v>
      </c>
      <c r="L501" s="43">
        <v>85822</v>
      </c>
      <c r="M501" s="45">
        <f t="shared" si="234"/>
        <v>172115</v>
      </c>
      <c r="N501" s="45">
        <f t="shared" si="235"/>
        <v>187625</v>
      </c>
      <c r="O501" s="43">
        <v>3257</v>
      </c>
      <c r="P501" s="43">
        <v>0</v>
      </c>
      <c r="Q501" s="47">
        <f t="shared" si="236"/>
        <v>3257</v>
      </c>
    </row>
    <row r="502" spans="2:17" ht="19.5" customHeight="1" x14ac:dyDescent="0.2">
      <c r="C502" s="42" t="s">
        <v>23</v>
      </c>
      <c r="D502" s="43">
        <v>54</v>
      </c>
      <c r="E502" s="43">
        <v>800</v>
      </c>
      <c r="F502" s="44">
        <f t="shared" si="232"/>
        <v>854</v>
      </c>
      <c r="G502" s="43">
        <v>9310</v>
      </c>
      <c r="H502" s="43">
        <v>9612</v>
      </c>
      <c r="I502" s="43">
        <v>0</v>
      </c>
      <c r="J502" s="45">
        <f t="shared" si="233"/>
        <v>18922</v>
      </c>
      <c r="K502" s="43">
        <v>83794</v>
      </c>
      <c r="L502" s="43">
        <v>86460</v>
      </c>
      <c r="M502" s="45">
        <f t="shared" si="234"/>
        <v>170254</v>
      </c>
      <c r="N502" s="45">
        <f t="shared" si="235"/>
        <v>189176</v>
      </c>
      <c r="O502" s="43">
        <v>3505</v>
      </c>
      <c r="P502" s="43">
        <v>0</v>
      </c>
      <c r="Q502" s="47">
        <f t="shared" si="236"/>
        <v>3505</v>
      </c>
    </row>
    <row r="503" spans="2:17" ht="19.5" customHeight="1" x14ac:dyDescent="0.2">
      <c r="C503" s="42" t="s">
        <v>24</v>
      </c>
      <c r="D503" s="43">
        <v>55</v>
      </c>
      <c r="E503" s="43">
        <v>732</v>
      </c>
      <c r="F503" s="44">
        <f t="shared" si="232"/>
        <v>787</v>
      </c>
      <c r="G503" s="43">
        <v>8915</v>
      </c>
      <c r="H503" s="43">
        <v>8883</v>
      </c>
      <c r="I503" s="43">
        <v>0</v>
      </c>
      <c r="J503" s="45">
        <f t="shared" si="233"/>
        <v>17798</v>
      </c>
      <c r="K503" s="43">
        <v>77340</v>
      </c>
      <c r="L503" s="43">
        <v>76813</v>
      </c>
      <c r="M503" s="45">
        <f t="shared" si="234"/>
        <v>154153</v>
      </c>
      <c r="N503" s="45">
        <f t="shared" si="235"/>
        <v>171951</v>
      </c>
      <c r="O503" s="43">
        <v>2878</v>
      </c>
      <c r="P503" s="43">
        <v>0</v>
      </c>
      <c r="Q503" s="47">
        <f t="shared" si="236"/>
        <v>2878</v>
      </c>
    </row>
    <row r="504" spans="2:17" ht="19.5" customHeight="1" x14ac:dyDescent="0.2">
      <c r="C504" s="42" t="s">
        <v>25</v>
      </c>
      <c r="D504" s="43">
        <v>56</v>
      </c>
      <c r="E504" s="43">
        <v>698</v>
      </c>
      <c r="F504" s="44">
        <f t="shared" si="232"/>
        <v>754</v>
      </c>
      <c r="G504" s="43">
        <v>8622</v>
      </c>
      <c r="H504" s="43">
        <v>8908</v>
      </c>
      <c r="I504" s="43">
        <v>0</v>
      </c>
      <c r="J504" s="45">
        <f t="shared" si="233"/>
        <v>17530</v>
      </c>
      <c r="K504" s="43">
        <v>67573</v>
      </c>
      <c r="L504" s="43">
        <v>75064</v>
      </c>
      <c r="M504" s="45">
        <f t="shared" si="234"/>
        <v>142637</v>
      </c>
      <c r="N504" s="45">
        <f t="shared" si="235"/>
        <v>160167</v>
      </c>
      <c r="O504" s="43">
        <v>2192</v>
      </c>
      <c r="P504" s="43">
        <v>0</v>
      </c>
      <c r="Q504" s="47">
        <f t="shared" si="236"/>
        <v>2192</v>
      </c>
    </row>
    <row r="505" spans="2:17" ht="19.5" customHeight="1" x14ac:dyDescent="0.2">
      <c r="C505" s="50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0"/>
      <c r="Q505" s="51"/>
    </row>
    <row r="506" spans="2:17" ht="19.5" customHeight="1" x14ac:dyDescent="0.2">
      <c r="B506" s="1" t="s">
        <v>190</v>
      </c>
      <c r="C506" s="50" t="s">
        <v>26</v>
      </c>
      <c r="D506" s="44">
        <f>SUM(D493:D504)</f>
        <v>547</v>
      </c>
      <c r="E506" s="44">
        <f t="shared" ref="E506:Q506" si="237">SUM(E493:E504)</f>
        <v>8660</v>
      </c>
      <c r="F506" s="44">
        <f t="shared" si="237"/>
        <v>9207</v>
      </c>
      <c r="G506" s="44">
        <f t="shared" si="237"/>
        <v>87088</v>
      </c>
      <c r="H506" s="44">
        <f t="shared" si="237"/>
        <v>88893</v>
      </c>
      <c r="I506" s="44">
        <f t="shared" si="237"/>
        <v>0</v>
      </c>
      <c r="J506" s="44">
        <f t="shared" si="237"/>
        <v>175981</v>
      </c>
      <c r="K506" s="44">
        <f t="shared" si="237"/>
        <v>913057</v>
      </c>
      <c r="L506" s="44">
        <f t="shared" si="237"/>
        <v>931883</v>
      </c>
      <c r="M506" s="44">
        <f t="shared" si="237"/>
        <v>1844940</v>
      </c>
      <c r="N506" s="44">
        <f t="shared" si="237"/>
        <v>2020921</v>
      </c>
      <c r="O506" s="44">
        <f t="shared" si="237"/>
        <v>33171</v>
      </c>
      <c r="P506" s="44">
        <f t="shared" si="237"/>
        <v>0</v>
      </c>
      <c r="Q506" s="44">
        <f t="shared" si="237"/>
        <v>33171</v>
      </c>
    </row>
    <row r="507" spans="2:17" ht="7" customHeight="1" x14ac:dyDescent="0.2">
      <c r="C507" s="50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51"/>
    </row>
    <row r="508" spans="2:17" ht="19.5" customHeight="1" x14ac:dyDescent="0.2">
      <c r="C508" s="52" t="s">
        <v>14</v>
      </c>
      <c r="D508" s="53">
        <v>62</v>
      </c>
      <c r="E508" s="53">
        <v>591</v>
      </c>
      <c r="F508" s="54">
        <f t="shared" ref="F508:F510" si="238">SUM(D508:E508)</f>
        <v>653</v>
      </c>
      <c r="G508" s="53">
        <v>10337</v>
      </c>
      <c r="H508" s="53">
        <v>10542</v>
      </c>
      <c r="I508" s="53">
        <v>0</v>
      </c>
      <c r="J508" s="55">
        <f t="shared" ref="J508:J510" si="239">SUM(G508:I508)</f>
        <v>20879</v>
      </c>
      <c r="K508" s="56">
        <v>68658</v>
      </c>
      <c r="L508" s="56">
        <v>65324</v>
      </c>
      <c r="M508" s="57">
        <f>SUM(K508:L508)</f>
        <v>133982</v>
      </c>
      <c r="N508" s="57">
        <f>J508+M508</f>
        <v>154861</v>
      </c>
      <c r="O508" s="56">
        <v>2123</v>
      </c>
      <c r="P508" s="56">
        <v>0</v>
      </c>
      <c r="Q508" s="58">
        <f>SUM(O508:P508)</f>
        <v>2123</v>
      </c>
    </row>
    <row r="509" spans="2:17" ht="19.5" customHeight="1" x14ac:dyDescent="0.2">
      <c r="C509" s="42" t="s">
        <v>15</v>
      </c>
      <c r="D509" s="43">
        <v>56</v>
      </c>
      <c r="E509" s="43">
        <v>593</v>
      </c>
      <c r="F509" s="44">
        <f t="shared" si="238"/>
        <v>649</v>
      </c>
      <c r="G509" s="43">
        <v>9960</v>
      </c>
      <c r="H509" s="43">
        <v>9685</v>
      </c>
      <c r="I509" s="43">
        <v>0</v>
      </c>
      <c r="J509" s="45">
        <f t="shared" si="239"/>
        <v>19645</v>
      </c>
      <c r="K509" s="46">
        <v>68551</v>
      </c>
      <c r="L509" s="46">
        <v>69689</v>
      </c>
      <c r="M509" s="45">
        <f>SUM(K509:L509)</f>
        <v>138240</v>
      </c>
      <c r="N509" s="45">
        <f>J509+M509</f>
        <v>157885</v>
      </c>
      <c r="O509" s="46">
        <v>2404</v>
      </c>
      <c r="P509" s="48">
        <v>0</v>
      </c>
      <c r="Q509" s="47">
        <f>SUM(O509:P509)</f>
        <v>2404</v>
      </c>
    </row>
    <row r="510" spans="2:17" ht="19.5" customHeight="1" x14ac:dyDescent="0.2">
      <c r="C510" s="42" t="s">
        <v>16</v>
      </c>
      <c r="D510" s="43">
        <v>58</v>
      </c>
      <c r="E510" s="43">
        <v>721</v>
      </c>
      <c r="F510" s="44">
        <f t="shared" si="238"/>
        <v>779</v>
      </c>
      <c r="G510" s="43">
        <v>10518</v>
      </c>
      <c r="H510" s="43">
        <v>10242</v>
      </c>
      <c r="I510" s="43">
        <v>0</v>
      </c>
      <c r="J510" s="45">
        <f t="shared" si="239"/>
        <v>20760</v>
      </c>
      <c r="K510" s="46">
        <v>83981</v>
      </c>
      <c r="L510" s="46">
        <v>84391</v>
      </c>
      <c r="M510" s="45">
        <f>SUM(K510:L510)</f>
        <v>168372</v>
      </c>
      <c r="N510" s="45">
        <f>J510+M510</f>
        <v>189132</v>
      </c>
      <c r="O510" s="46">
        <v>3094</v>
      </c>
      <c r="P510" s="48">
        <v>0</v>
      </c>
      <c r="Q510" s="47">
        <f>SUM(O510:P510)</f>
        <v>3094</v>
      </c>
    </row>
    <row r="511" spans="2:17" ht="19.5" customHeight="1" x14ac:dyDescent="0.2">
      <c r="C511" s="50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51"/>
    </row>
    <row r="512" spans="2:17" ht="19.5" customHeight="1" x14ac:dyDescent="0.2">
      <c r="B512" s="1" t="s">
        <v>191</v>
      </c>
      <c r="C512" s="50" t="s">
        <v>27</v>
      </c>
      <c r="D512" s="44">
        <f>SUM(D496:D504,D508:D510)</f>
        <v>611</v>
      </c>
      <c r="E512" s="44">
        <f>SUM(E496:E504,E508:E510)</f>
        <v>8698</v>
      </c>
      <c r="F512" s="44">
        <f t="shared" ref="F512:Q512" si="240">SUM(F496:F504,F508:F510)</f>
        <v>9309</v>
      </c>
      <c r="G512" s="44">
        <f t="shared" si="240"/>
        <v>99284</v>
      </c>
      <c r="H512" s="44">
        <f>SUM(H496:H504,H508:H510)</f>
        <v>101011</v>
      </c>
      <c r="I512" s="44">
        <f t="shared" si="240"/>
        <v>0</v>
      </c>
      <c r="J512" s="44">
        <f>SUM(J496:J504,J508:J510)</f>
        <v>200295</v>
      </c>
      <c r="K512" s="44">
        <f t="shared" si="240"/>
        <v>923880</v>
      </c>
      <c r="L512" s="44">
        <f t="shared" si="240"/>
        <v>944901</v>
      </c>
      <c r="M512" s="44">
        <f>SUM(M496:M504,M508:M510)</f>
        <v>1868781</v>
      </c>
      <c r="N512" s="44">
        <f>SUM(N496:N504,N508:N510)</f>
        <v>2069076</v>
      </c>
      <c r="O512" s="44">
        <f t="shared" si="240"/>
        <v>34383</v>
      </c>
      <c r="P512" s="44">
        <f t="shared" si="240"/>
        <v>0</v>
      </c>
      <c r="Q512" s="44">
        <f t="shared" si="240"/>
        <v>34383</v>
      </c>
    </row>
    <row r="513" spans="3:17" ht="7" customHeight="1" thickBot="1" x14ac:dyDescent="0.25">
      <c r="C513" s="59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1"/>
      <c r="Q513" s="62"/>
    </row>
    <row r="514" spans="3:17" ht="19.5" customHeight="1" x14ac:dyDescent="0.2"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4"/>
      <c r="Q514" s="64"/>
    </row>
    <row r="515" spans="3:17" ht="19.5" customHeight="1" thickBot="1" x14ac:dyDescent="0.25"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4"/>
      <c r="Q515" s="64"/>
    </row>
    <row r="516" spans="3:17" ht="19.5" customHeight="1" x14ac:dyDescent="0.2">
      <c r="C516" s="25" t="s">
        <v>1</v>
      </c>
      <c r="D516" s="26"/>
      <c r="E516" s="27"/>
      <c r="F516" s="27"/>
      <c r="G516" s="27" t="s">
        <v>598</v>
      </c>
      <c r="H516" s="27"/>
      <c r="I516" s="27"/>
      <c r="J516" s="27"/>
      <c r="K516" s="26"/>
      <c r="L516" s="27"/>
      <c r="M516" s="27"/>
      <c r="N516" s="27" t="s">
        <v>31</v>
      </c>
      <c r="O516" s="27"/>
      <c r="P516" s="65"/>
      <c r="Q516" s="66"/>
    </row>
    <row r="517" spans="3:17" ht="19.5" customHeight="1" x14ac:dyDescent="0.2">
      <c r="C517" s="67"/>
      <c r="D517" s="29"/>
      <c r="E517" s="31" t="s">
        <v>6</v>
      </c>
      <c r="F517" s="31"/>
      <c r="G517" s="29"/>
      <c r="H517" s="31" t="s">
        <v>7</v>
      </c>
      <c r="I517" s="31"/>
      <c r="J517" s="29" t="s">
        <v>28</v>
      </c>
      <c r="K517" s="29"/>
      <c r="L517" s="31" t="s">
        <v>6</v>
      </c>
      <c r="M517" s="31"/>
      <c r="N517" s="29"/>
      <c r="O517" s="31" t="s">
        <v>7</v>
      </c>
      <c r="P517" s="68"/>
      <c r="Q517" s="69" t="s">
        <v>8</v>
      </c>
    </row>
    <row r="518" spans="3:17" ht="19.5" customHeight="1" x14ac:dyDescent="0.2">
      <c r="C518" s="70" t="s">
        <v>9</v>
      </c>
      <c r="D518" s="29" t="s">
        <v>29</v>
      </c>
      <c r="E518" s="29" t="s">
        <v>30</v>
      </c>
      <c r="F518" s="29" t="s">
        <v>13</v>
      </c>
      <c r="G518" s="29" t="s">
        <v>29</v>
      </c>
      <c r="H518" s="29" t="s">
        <v>30</v>
      </c>
      <c r="I518" s="29" t="s">
        <v>13</v>
      </c>
      <c r="J518" s="32"/>
      <c r="K518" s="29" t="s">
        <v>29</v>
      </c>
      <c r="L518" s="29" t="s">
        <v>30</v>
      </c>
      <c r="M518" s="29" t="s">
        <v>13</v>
      </c>
      <c r="N518" s="29" t="s">
        <v>29</v>
      </c>
      <c r="O518" s="29" t="s">
        <v>30</v>
      </c>
      <c r="P518" s="71" t="s">
        <v>13</v>
      </c>
      <c r="Q518" s="72"/>
    </row>
    <row r="519" spans="3:17" ht="7" customHeight="1" x14ac:dyDescent="0.2">
      <c r="C519" s="73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71"/>
      <c r="Q519" s="69"/>
    </row>
    <row r="520" spans="3:17" ht="19.5" customHeight="1" x14ac:dyDescent="0.2">
      <c r="C520" s="42" t="s">
        <v>14</v>
      </c>
      <c r="D520" s="43">
        <v>0</v>
      </c>
      <c r="E520" s="43">
        <v>0</v>
      </c>
      <c r="F520" s="44">
        <f>SUM(D520:E520)</f>
        <v>0</v>
      </c>
      <c r="G520" s="43">
        <v>195</v>
      </c>
      <c r="H520" s="43">
        <v>48</v>
      </c>
      <c r="I520" s="44">
        <f t="shared" ref="I520:I531" si="241">SUM(G520:H520)</f>
        <v>243</v>
      </c>
      <c r="J520" s="44">
        <f>F520+I520</f>
        <v>243</v>
      </c>
      <c r="K520" s="43">
        <v>0</v>
      </c>
      <c r="L520" s="43">
        <v>0</v>
      </c>
      <c r="M520" s="44">
        <f>SUM(K520:L520)</f>
        <v>0</v>
      </c>
      <c r="N520" s="43">
        <v>15703</v>
      </c>
      <c r="O520" s="43">
        <v>57306</v>
      </c>
      <c r="P520" s="44">
        <f>SUM(N520:O520)</f>
        <v>73009</v>
      </c>
      <c r="Q520" s="47">
        <f>M520+P520</f>
        <v>73009</v>
      </c>
    </row>
    <row r="521" spans="3:17" ht="19.5" customHeight="1" x14ac:dyDescent="0.2">
      <c r="C521" s="42" t="s">
        <v>15</v>
      </c>
      <c r="D521" s="43">
        <v>0</v>
      </c>
      <c r="E521" s="43">
        <v>0</v>
      </c>
      <c r="F521" s="44">
        <f t="shared" ref="F521:F531" si="242">SUM(D521:E521)</f>
        <v>0</v>
      </c>
      <c r="G521" s="43">
        <v>190</v>
      </c>
      <c r="H521" s="43">
        <v>55</v>
      </c>
      <c r="I521" s="44">
        <f t="shared" si="241"/>
        <v>245</v>
      </c>
      <c r="J521" s="44">
        <f>F521+I521</f>
        <v>245</v>
      </c>
      <c r="K521" s="43">
        <v>0</v>
      </c>
      <c r="L521" s="43">
        <v>0</v>
      </c>
      <c r="M521" s="44">
        <f t="shared" ref="M521:M531" si="243">SUM(K521:L521)</f>
        <v>0</v>
      </c>
      <c r="N521" s="43">
        <v>15255</v>
      </c>
      <c r="O521" s="40">
        <v>53416</v>
      </c>
      <c r="P521" s="44">
        <f t="shared" ref="P521:P531" si="244">SUM(N521:O521)</f>
        <v>68671</v>
      </c>
      <c r="Q521" s="47">
        <f t="shared" ref="Q521:Q531" si="245">M521+P521</f>
        <v>68671</v>
      </c>
    </row>
    <row r="522" spans="3:17" ht="19.5" customHeight="1" x14ac:dyDescent="0.2">
      <c r="C522" s="42" t="s">
        <v>16</v>
      </c>
      <c r="D522" s="43">
        <v>0</v>
      </c>
      <c r="E522" s="43">
        <v>0</v>
      </c>
      <c r="F522" s="44">
        <f t="shared" si="242"/>
        <v>0</v>
      </c>
      <c r="G522" s="43">
        <v>206</v>
      </c>
      <c r="H522" s="43">
        <v>64</v>
      </c>
      <c r="I522" s="44">
        <f t="shared" si="241"/>
        <v>270</v>
      </c>
      <c r="J522" s="44">
        <f>F522+I522</f>
        <v>270</v>
      </c>
      <c r="K522" s="43">
        <v>0</v>
      </c>
      <c r="L522" s="43">
        <v>0</v>
      </c>
      <c r="M522" s="44">
        <f t="shared" si="243"/>
        <v>0</v>
      </c>
      <c r="N522" s="43">
        <v>16601</v>
      </c>
      <c r="O522" s="43">
        <v>61706</v>
      </c>
      <c r="P522" s="44">
        <f t="shared" si="244"/>
        <v>78307</v>
      </c>
      <c r="Q522" s="47">
        <f t="shared" si="245"/>
        <v>78307</v>
      </c>
    </row>
    <row r="523" spans="3:17" ht="19.5" customHeight="1" x14ac:dyDescent="0.2">
      <c r="C523" s="42" t="s">
        <v>17</v>
      </c>
      <c r="D523" s="43">
        <v>0</v>
      </c>
      <c r="E523" s="43">
        <v>0</v>
      </c>
      <c r="F523" s="44">
        <f t="shared" si="242"/>
        <v>0</v>
      </c>
      <c r="G523" s="43">
        <v>211</v>
      </c>
      <c r="H523" s="43">
        <v>58</v>
      </c>
      <c r="I523" s="44">
        <f t="shared" si="241"/>
        <v>269</v>
      </c>
      <c r="J523" s="44">
        <f t="shared" ref="J523:J531" si="246">F523+I523</f>
        <v>269</v>
      </c>
      <c r="K523" s="43">
        <v>0</v>
      </c>
      <c r="L523" s="43">
        <v>0</v>
      </c>
      <c r="M523" s="44">
        <f t="shared" si="243"/>
        <v>0</v>
      </c>
      <c r="N523" s="43">
        <v>15375</v>
      </c>
      <c r="O523" s="43">
        <v>58635</v>
      </c>
      <c r="P523" s="44">
        <f t="shared" si="244"/>
        <v>74010</v>
      </c>
      <c r="Q523" s="47">
        <f t="shared" si="245"/>
        <v>74010</v>
      </c>
    </row>
    <row r="524" spans="3:17" ht="19.5" customHeight="1" x14ac:dyDescent="0.2">
      <c r="C524" s="42" t="s">
        <v>18</v>
      </c>
      <c r="D524" s="43">
        <v>0</v>
      </c>
      <c r="E524" s="43">
        <v>0</v>
      </c>
      <c r="F524" s="44">
        <f t="shared" si="242"/>
        <v>0</v>
      </c>
      <c r="G524" s="43">
        <v>229</v>
      </c>
      <c r="H524" s="43">
        <v>56</v>
      </c>
      <c r="I524" s="44">
        <f t="shared" si="241"/>
        <v>285</v>
      </c>
      <c r="J524" s="44">
        <f t="shared" si="246"/>
        <v>285</v>
      </c>
      <c r="K524" s="43">
        <v>0</v>
      </c>
      <c r="L524" s="43">
        <v>0</v>
      </c>
      <c r="M524" s="44">
        <f t="shared" si="243"/>
        <v>0</v>
      </c>
      <c r="N524" s="43">
        <v>15617</v>
      </c>
      <c r="O524" s="43">
        <v>60861</v>
      </c>
      <c r="P524" s="44">
        <f t="shared" si="244"/>
        <v>76478</v>
      </c>
      <c r="Q524" s="47">
        <f t="shared" si="245"/>
        <v>76478</v>
      </c>
    </row>
    <row r="525" spans="3:17" ht="19.5" customHeight="1" x14ac:dyDescent="0.2">
      <c r="C525" s="42" t="s">
        <v>19</v>
      </c>
      <c r="D525" s="43">
        <v>0</v>
      </c>
      <c r="E525" s="43">
        <v>0</v>
      </c>
      <c r="F525" s="44">
        <f t="shared" si="242"/>
        <v>0</v>
      </c>
      <c r="G525" s="43">
        <v>275</v>
      </c>
      <c r="H525" s="43">
        <v>56</v>
      </c>
      <c r="I525" s="44">
        <f t="shared" si="241"/>
        <v>331</v>
      </c>
      <c r="J525" s="44">
        <f t="shared" si="246"/>
        <v>331</v>
      </c>
      <c r="K525" s="43">
        <v>0</v>
      </c>
      <c r="L525" s="43">
        <v>0</v>
      </c>
      <c r="M525" s="44">
        <f t="shared" si="243"/>
        <v>0</v>
      </c>
      <c r="N525" s="43">
        <v>14081</v>
      </c>
      <c r="O525" s="43">
        <v>63225</v>
      </c>
      <c r="P525" s="44">
        <f t="shared" si="244"/>
        <v>77306</v>
      </c>
      <c r="Q525" s="47">
        <f t="shared" si="245"/>
        <v>77306</v>
      </c>
    </row>
    <row r="526" spans="3:17" ht="19.5" customHeight="1" x14ac:dyDescent="0.2">
      <c r="C526" s="42" t="s">
        <v>20</v>
      </c>
      <c r="D526" s="43">
        <v>0</v>
      </c>
      <c r="E526" s="43">
        <v>0</v>
      </c>
      <c r="F526" s="44">
        <f t="shared" si="242"/>
        <v>0</v>
      </c>
      <c r="G526" s="43">
        <v>277</v>
      </c>
      <c r="H526" s="43">
        <v>63</v>
      </c>
      <c r="I526" s="44">
        <f t="shared" si="241"/>
        <v>340</v>
      </c>
      <c r="J526" s="44">
        <f t="shared" si="246"/>
        <v>340</v>
      </c>
      <c r="K526" s="43">
        <v>0</v>
      </c>
      <c r="L526" s="43">
        <v>0</v>
      </c>
      <c r="M526" s="44">
        <f t="shared" si="243"/>
        <v>0</v>
      </c>
      <c r="N526" s="43">
        <v>14561</v>
      </c>
      <c r="O526" s="43">
        <v>59900</v>
      </c>
      <c r="P526" s="44">
        <f t="shared" si="244"/>
        <v>74461</v>
      </c>
      <c r="Q526" s="47">
        <f t="shared" si="245"/>
        <v>74461</v>
      </c>
    </row>
    <row r="527" spans="3:17" ht="19.5" customHeight="1" x14ac:dyDescent="0.2">
      <c r="C527" s="42" t="s">
        <v>21</v>
      </c>
      <c r="D527" s="43">
        <v>0</v>
      </c>
      <c r="E527" s="43">
        <v>0</v>
      </c>
      <c r="F527" s="44">
        <f t="shared" si="242"/>
        <v>0</v>
      </c>
      <c r="G527" s="43">
        <v>265</v>
      </c>
      <c r="H527" s="43">
        <v>61</v>
      </c>
      <c r="I527" s="44">
        <f t="shared" si="241"/>
        <v>326</v>
      </c>
      <c r="J527" s="44">
        <f t="shared" si="246"/>
        <v>326</v>
      </c>
      <c r="K527" s="43">
        <v>0</v>
      </c>
      <c r="L527" s="43">
        <v>0</v>
      </c>
      <c r="M527" s="44">
        <f t="shared" si="243"/>
        <v>0</v>
      </c>
      <c r="N527" s="43">
        <v>13964</v>
      </c>
      <c r="O527" s="43">
        <v>53703</v>
      </c>
      <c r="P527" s="44">
        <f t="shared" si="244"/>
        <v>67667</v>
      </c>
      <c r="Q527" s="47">
        <f t="shared" si="245"/>
        <v>67667</v>
      </c>
    </row>
    <row r="528" spans="3:17" ht="19.5" customHeight="1" x14ac:dyDescent="0.2">
      <c r="C528" s="42" t="s">
        <v>22</v>
      </c>
      <c r="D528" s="43">
        <v>0</v>
      </c>
      <c r="E528" s="43">
        <v>0</v>
      </c>
      <c r="F528" s="44">
        <f t="shared" si="242"/>
        <v>0</v>
      </c>
      <c r="G528" s="43">
        <v>269</v>
      </c>
      <c r="H528" s="43">
        <v>58</v>
      </c>
      <c r="I528" s="44">
        <f t="shared" si="241"/>
        <v>327</v>
      </c>
      <c r="J528" s="44">
        <f t="shared" si="246"/>
        <v>327</v>
      </c>
      <c r="K528" s="43">
        <v>0</v>
      </c>
      <c r="L528" s="43">
        <v>0</v>
      </c>
      <c r="M528" s="44">
        <f t="shared" si="243"/>
        <v>0</v>
      </c>
      <c r="N528" s="43">
        <v>13631</v>
      </c>
      <c r="O528" s="43">
        <v>54455</v>
      </c>
      <c r="P528" s="44">
        <f t="shared" si="244"/>
        <v>68086</v>
      </c>
      <c r="Q528" s="47">
        <f t="shared" si="245"/>
        <v>68086</v>
      </c>
    </row>
    <row r="529" spans="2:17" ht="19.5" customHeight="1" x14ac:dyDescent="0.2">
      <c r="C529" s="42" t="s">
        <v>23</v>
      </c>
      <c r="D529" s="43">
        <v>0</v>
      </c>
      <c r="E529" s="43">
        <v>0</v>
      </c>
      <c r="F529" s="44">
        <f t="shared" si="242"/>
        <v>0</v>
      </c>
      <c r="G529" s="43">
        <v>253</v>
      </c>
      <c r="H529" s="43">
        <v>64</v>
      </c>
      <c r="I529" s="44">
        <f t="shared" si="241"/>
        <v>317</v>
      </c>
      <c r="J529" s="44">
        <f t="shared" si="246"/>
        <v>317</v>
      </c>
      <c r="K529" s="43">
        <v>0</v>
      </c>
      <c r="L529" s="43">
        <v>0</v>
      </c>
      <c r="M529" s="44">
        <f t="shared" si="243"/>
        <v>0</v>
      </c>
      <c r="N529" s="43">
        <v>16342</v>
      </c>
      <c r="O529" s="43">
        <v>62635</v>
      </c>
      <c r="P529" s="44">
        <f t="shared" si="244"/>
        <v>78977</v>
      </c>
      <c r="Q529" s="47">
        <f t="shared" si="245"/>
        <v>78977</v>
      </c>
    </row>
    <row r="530" spans="2:17" ht="19.5" customHeight="1" x14ac:dyDescent="0.2">
      <c r="C530" s="42" t="s">
        <v>24</v>
      </c>
      <c r="D530" s="43">
        <v>0</v>
      </c>
      <c r="E530" s="43">
        <v>0</v>
      </c>
      <c r="F530" s="44">
        <f t="shared" si="242"/>
        <v>0</v>
      </c>
      <c r="G530" s="43">
        <v>237</v>
      </c>
      <c r="H530" s="43">
        <v>61</v>
      </c>
      <c r="I530" s="44">
        <f t="shared" si="241"/>
        <v>298</v>
      </c>
      <c r="J530" s="44">
        <f t="shared" si="246"/>
        <v>298</v>
      </c>
      <c r="K530" s="43">
        <v>0</v>
      </c>
      <c r="L530" s="43">
        <v>0</v>
      </c>
      <c r="M530" s="44">
        <f t="shared" si="243"/>
        <v>0</v>
      </c>
      <c r="N530" s="43">
        <v>15932</v>
      </c>
      <c r="O530" s="43">
        <v>60043</v>
      </c>
      <c r="P530" s="44">
        <f t="shared" si="244"/>
        <v>75975</v>
      </c>
      <c r="Q530" s="47">
        <f t="shared" si="245"/>
        <v>75975</v>
      </c>
    </row>
    <row r="531" spans="2:17" ht="19.5" customHeight="1" x14ac:dyDescent="0.2">
      <c r="C531" s="42" t="s">
        <v>25</v>
      </c>
      <c r="D531" s="43">
        <v>0</v>
      </c>
      <c r="E531" s="43">
        <v>0</v>
      </c>
      <c r="F531" s="44">
        <f t="shared" si="242"/>
        <v>0</v>
      </c>
      <c r="G531" s="43">
        <v>321</v>
      </c>
      <c r="H531" s="43">
        <v>73</v>
      </c>
      <c r="I531" s="44">
        <f t="shared" si="241"/>
        <v>394</v>
      </c>
      <c r="J531" s="44">
        <f t="shared" si="246"/>
        <v>394</v>
      </c>
      <c r="K531" s="43">
        <v>0</v>
      </c>
      <c r="L531" s="43">
        <v>0</v>
      </c>
      <c r="M531" s="44">
        <f t="shared" si="243"/>
        <v>0</v>
      </c>
      <c r="N531" s="43">
        <v>18412</v>
      </c>
      <c r="O531" s="43">
        <v>68088</v>
      </c>
      <c r="P531" s="44">
        <f t="shared" si="244"/>
        <v>86500</v>
      </c>
      <c r="Q531" s="47">
        <f t="shared" si="245"/>
        <v>86500</v>
      </c>
    </row>
    <row r="532" spans="2:17" ht="19.5" customHeight="1" x14ac:dyDescent="0.2">
      <c r="C532" s="50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51"/>
    </row>
    <row r="533" spans="2:17" ht="19.5" customHeight="1" x14ac:dyDescent="0.2">
      <c r="B533" s="1" t="s">
        <v>192</v>
      </c>
      <c r="C533" s="50" t="s">
        <v>26</v>
      </c>
      <c r="D533" s="44">
        <f>SUM(D520:D532)</f>
        <v>0</v>
      </c>
      <c r="E533" s="44">
        <f t="shared" ref="E533:Q533" si="247">SUM(E520:E532)</f>
        <v>0</v>
      </c>
      <c r="F533" s="44">
        <f t="shared" si="247"/>
        <v>0</v>
      </c>
      <c r="G533" s="44">
        <f t="shared" si="247"/>
        <v>2928</v>
      </c>
      <c r="H533" s="44">
        <f t="shared" si="247"/>
        <v>717</v>
      </c>
      <c r="I533" s="44">
        <f t="shared" si="247"/>
        <v>3645</v>
      </c>
      <c r="J533" s="44">
        <f t="shared" si="247"/>
        <v>3645</v>
      </c>
      <c r="K533" s="44">
        <f t="shared" si="247"/>
        <v>0</v>
      </c>
      <c r="L533" s="44">
        <f t="shared" si="247"/>
        <v>0</v>
      </c>
      <c r="M533" s="44">
        <f t="shared" si="247"/>
        <v>0</v>
      </c>
      <c r="N533" s="44">
        <f t="shared" si="247"/>
        <v>185474</v>
      </c>
      <c r="O533" s="44">
        <f t="shared" si="247"/>
        <v>713973</v>
      </c>
      <c r="P533" s="44">
        <f t="shared" si="247"/>
        <v>899447</v>
      </c>
      <c r="Q533" s="44">
        <f t="shared" si="247"/>
        <v>899447</v>
      </c>
    </row>
    <row r="534" spans="2:17" ht="7" customHeight="1" x14ac:dyDescent="0.2">
      <c r="C534" s="50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51"/>
    </row>
    <row r="535" spans="2:17" ht="19.5" customHeight="1" x14ac:dyDescent="0.2">
      <c r="C535" s="52" t="s">
        <v>14</v>
      </c>
      <c r="D535" s="53">
        <v>0</v>
      </c>
      <c r="E535" s="53">
        <v>0</v>
      </c>
      <c r="F535" s="74">
        <f t="shared" ref="F535:F537" si="248">SUM(D535:E535)</f>
        <v>0</v>
      </c>
      <c r="G535" s="53">
        <v>201</v>
      </c>
      <c r="H535" s="53">
        <v>51</v>
      </c>
      <c r="I535" s="74">
        <f t="shared" ref="I535:I537" si="249">SUM(G535:H535)</f>
        <v>252</v>
      </c>
      <c r="J535" s="74">
        <f t="shared" ref="J535:J537" si="250">F535+I535</f>
        <v>252</v>
      </c>
      <c r="K535" s="53">
        <v>0</v>
      </c>
      <c r="L535" s="53">
        <v>0</v>
      </c>
      <c r="M535" s="74">
        <f t="shared" ref="M535:M537" si="251">SUM(K535:L535)</f>
        <v>0</v>
      </c>
      <c r="N535" s="53">
        <v>13470</v>
      </c>
      <c r="O535" s="53">
        <v>57733</v>
      </c>
      <c r="P535" s="74">
        <f t="shared" ref="P535:P537" si="252">SUM(N535:O535)</f>
        <v>71203</v>
      </c>
      <c r="Q535" s="58">
        <f t="shared" ref="Q535:Q537" si="253">M535+P535</f>
        <v>71203</v>
      </c>
    </row>
    <row r="536" spans="2:17" ht="19.5" customHeight="1" x14ac:dyDescent="0.2">
      <c r="C536" s="42" t="s">
        <v>15</v>
      </c>
      <c r="D536" s="43">
        <v>0</v>
      </c>
      <c r="E536" s="43">
        <v>0</v>
      </c>
      <c r="F536" s="44">
        <f t="shared" si="248"/>
        <v>0</v>
      </c>
      <c r="G536" s="43">
        <v>196</v>
      </c>
      <c r="H536" s="43">
        <v>53</v>
      </c>
      <c r="I536" s="44">
        <f t="shared" si="249"/>
        <v>249</v>
      </c>
      <c r="J536" s="44">
        <f t="shared" si="250"/>
        <v>249</v>
      </c>
      <c r="K536" s="43">
        <v>0</v>
      </c>
      <c r="L536" s="43">
        <v>0</v>
      </c>
      <c r="M536" s="44">
        <f t="shared" si="251"/>
        <v>0</v>
      </c>
      <c r="N536" s="43">
        <v>12824</v>
      </c>
      <c r="O536" s="40">
        <v>51682</v>
      </c>
      <c r="P536" s="44">
        <f t="shared" si="252"/>
        <v>64506</v>
      </c>
      <c r="Q536" s="47">
        <f t="shared" si="253"/>
        <v>64506</v>
      </c>
    </row>
    <row r="537" spans="2:17" ht="19.5" customHeight="1" x14ac:dyDescent="0.2">
      <c r="C537" s="42" t="s">
        <v>16</v>
      </c>
      <c r="D537" s="43">
        <v>0</v>
      </c>
      <c r="E537" s="43">
        <v>0</v>
      </c>
      <c r="F537" s="44">
        <f t="shared" si="248"/>
        <v>0</v>
      </c>
      <c r="G537" s="43">
        <v>222</v>
      </c>
      <c r="H537" s="43">
        <v>59</v>
      </c>
      <c r="I537" s="44">
        <f t="shared" si="249"/>
        <v>281</v>
      </c>
      <c r="J537" s="44">
        <f t="shared" si="250"/>
        <v>281</v>
      </c>
      <c r="K537" s="43">
        <v>0</v>
      </c>
      <c r="L537" s="43">
        <v>0</v>
      </c>
      <c r="M537" s="44">
        <f t="shared" si="251"/>
        <v>0</v>
      </c>
      <c r="N537" s="43">
        <v>14516</v>
      </c>
      <c r="O537" s="43">
        <v>58011</v>
      </c>
      <c r="P537" s="44">
        <f t="shared" si="252"/>
        <v>72527</v>
      </c>
      <c r="Q537" s="47">
        <f t="shared" si="253"/>
        <v>72527</v>
      </c>
    </row>
    <row r="538" spans="2:17" ht="19.5" customHeight="1" x14ac:dyDescent="0.2">
      <c r="C538" s="50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51"/>
    </row>
    <row r="539" spans="2:17" ht="19.5" customHeight="1" x14ac:dyDescent="0.2">
      <c r="B539" s="1" t="s">
        <v>193</v>
      </c>
      <c r="C539" s="50" t="s">
        <v>27</v>
      </c>
      <c r="D539" s="44">
        <f>SUM(D523:D531,D535:D537)</f>
        <v>0</v>
      </c>
      <c r="E539" s="44">
        <f t="shared" ref="E539:Q539" si="254">SUM(E523:E531,E535:E537)</f>
        <v>0</v>
      </c>
      <c r="F539" s="44">
        <f t="shared" si="254"/>
        <v>0</v>
      </c>
      <c r="G539" s="44">
        <f t="shared" si="254"/>
        <v>2956</v>
      </c>
      <c r="H539" s="44">
        <f t="shared" si="254"/>
        <v>713</v>
      </c>
      <c r="I539" s="44">
        <f t="shared" si="254"/>
        <v>3669</v>
      </c>
      <c r="J539" s="44">
        <f t="shared" si="254"/>
        <v>3669</v>
      </c>
      <c r="K539" s="44">
        <f t="shared" si="254"/>
        <v>0</v>
      </c>
      <c r="L539" s="44">
        <f t="shared" si="254"/>
        <v>0</v>
      </c>
      <c r="M539" s="44">
        <f t="shared" si="254"/>
        <v>0</v>
      </c>
      <c r="N539" s="44">
        <f t="shared" si="254"/>
        <v>178725</v>
      </c>
      <c r="O539" s="44">
        <f t="shared" si="254"/>
        <v>708971</v>
      </c>
      <c r="P539" s="44">
        <f t="shared" si="254"/>
        <v>887696</v>
      </c>
      <c r="Q539" s="44">
        <f t="shared" si="254"/>
        <v>887696</v>
      </c>
    </row>
    <row r="540" spans="2:17" ht="7" customHeight="1" thickBot="1" x14ac:dyDescent="0.25">
      <c r="C540" s="59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76"/>
    </row>
    <row r="541" spans="2:17" ht="19.5" customHeight="1" x14ac:dyDescent="0.2">
      <c r="C541" s="163" t="str">
        <f>C487</f>
        <v>令　和　7　年　空　港　管　理　状　況　調　書</v>
      </c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</row>
    <row r="542" spans="2:17" ht="19.5" customHeight="1" thickBot="1" x14ac:dyDescent="0.25">
      <c r="C542" s="22" t="s">
        <v>0</v>
      </c>
      <c r="D542" s="22" t="s">
        <v>609</v>
      </c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4"/>
      <c r="Q542" s="64"/>
    </row>
    <row r="543" spans="2:17" ht="19.5" customHeight="1" x14ac:dyDescent="0.2">
      <c r="C543" s="25" t="s">
        <v>1</v>
      </c>
      <c r="D543" s="26"/>
      <c r="E543" s="27" t="s">
        <v>2</v>
      </c>
      <c r="F543" s="27"/>
      <c r="G543" s="164" t="s">
        <v>593</v>
      </c>
      <c r="H543" s="165"/>
      <c r="I543" s="165"/>
      <c r="J543" s="165"/>
      <c r="K543" s="165"/>
      <c r="L543" s="165"/>
      <c r="M543" s="165"/>
      <c r="N543" s="166"/>
      <c r="O543" s="164" t="s">
        <v>594</v>
      </c>
      <c r="P543" s="165"/>
      <c r="Q543" s="167"/>
    </row>
    <row r="544" spans="2:17" ht="19.5" customHeight="1" x14ac:dyDescent="0.2">
      <c r="C544" s="28"/>
      <c r="D544" s="29" t="s">
        <v>3</v>
      </c>
      <c r="E544" s="29" t="s">
        <v>4</v>
      </c>
      <c r="F544" s="29" t="s">
        <v>5</v>
      </c>
      <c r="G544" s="29"/>
      <c r="H544" s="30" t="s">
        <v>6</v>
      </c>
      <c r="I544" s="30"/>
      <c r="J544" s="31"/>
      <c r="K544" s="29"/>
      <c r="L544" s="31" t="s">
        <v>7</v>
      </c>
      <c r="M544" s="31"/>
      <c r="N544" s="29" t="s">
        <v>8</v>
      </c>
      <c r="O544" s="32" t="s">
        <v>595</v>
      </c>
      <c r="P544" s="33" t="s">
        <v>596</v>
      </c>
      <c r="Q544" s="34" t="s">
        <v>597</v>
      </c>
    </row>
    <row r="545" spans="2:17" ht="19.5" customHeight="1" x14ac:dyDescent="0.2">
      <c r="C545" s="28" t="s">
        <v>9</v>
      </c>
      <c r="D545" s="32"/>
      <c r="E545" s="32"/>
      <c r="F545" s="32"/>
      <c r="G545" s="29" t="s">
        <v>10</v>
      </c>
      <c r="H545" s="29" t="s">
        <v>11</v>
      </c>
      <c r="I545" s="29" t="s">
        <v>12</v>
      </c>
      <c r="J545" s="29" t="s">
        <v>13</v>
      </c>
      <c r="K545" s="29" t="s">
        <v>10</v>
      </c>
      <c r="L545" s="29" t="s">
        <v>11</v>
      </c>
      <c r="M545" s="29" t="s">
        <v>13</v>
      </c>
      <c r="N545" s="32"/>
      <c r="O545" s="35"/>
      <c r="P545" s="36"/>
      <c r="Q545" s="37"/>
    </row>
    <row r="546" spans="2:17" ht="7" customHeight="1" x14ac:dyDescent="0.2">
      <c r="C546" s="38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39"/>
      <c r="P546" s="40"/>
      <c r="Q546" s="41"/>
    </row>
    <row r="547" spans="2:17" ht="19.5" customHeight="1" x14ac:dyDescent="0.2">
      <c r="C547" s="42" t="s">
        <v>14</v>
      </c>
      <c r="D547" s="43">
        <v>155</v>
      </c>
      <c r="E547" s="43">
        <v>2046</v>
      </c>
      <c r="F547" s="44">
        <f>SUM(D547:E547)</f>
        <v>2201</v>
      </c>
      <c r="G547" s="43">
        <v>27163</v>
      </c>
      <c r="H547" s="43">
        <v>30280</v>
      </c>
      <c r="I547" s="43">
        <v>0</v>
      </c>
      <c r="J547" s="45">
        <f>SUM(G547:I547)</f>
        <v>57443</v>
      </c>
      <c r="K547" s="46">
        <v>115642</v>
      </c>
      <c r="L547" s="46">
        <v>118583</v>
      </c>
      <c r="M547" s="45">
        <f>SUM(K547:L547)</f>
        <v>234225</v>
      </c>
      <c r="N547" s="45">
        <f>J547+M547</f>
        <v>291668</v>
      </c>
      <c r="O547" s="46">
        <v>7483</v>
      </c>
      <c r="P547" s="46">
        <v>35</v>
      </c>
      <c r="Q547" s="47">
        <f>SUM(O547:P547)</f>
        <v>7518</v>
      </c>
    </row>
    <row r="548" spans="2:17" ht="19.5" customHeight="1" x14ac:dyDescent="0.2">
      <c r="C548" s="42" t="s">
        <v>15</v>
      </c>
      <c r="D548" s="43">
        <v>151</v>
      </c>
      <c r="E548" s="43">
        <v>1942</v>
      </c>
      <c r="F548" s="44">
        <f t="shared" ref="F548:F558" si="255">SUM(D548:E548)</f>
        <v>2093</v>
      </c>
      <c r="G548" s="43">
        <v>31141</v>
      </c>
      <c r="H548" s="43">
        <v>30164</v>
      </c>
      <c r="I548" s="43">
        <v>0</v>
      </c>
      <c r="J548" s="45">
        <f t="shared" ref="J548:J558" si="256">SUM(G548:I548)</f>
        <v>61305</v>
      </c>
      <c r="K548" s="46">
        <v>121222</v>
      </c>
      <c r="L548" s="46">
        <v>120508</v>
      </c>
      <c r="M548" s="45">
        <f t="shared" ref="M548:M558" si="257">SUM(K548:L548)</f>
        <v>241730</v>
      </c>
      <c r="N548" s="45">
        <f t="shared" ref="N548:N558" si="258">J548+M548</f>
        <v>303035</v>
      </c>
      <c r="O548" s="46">
        <v>7094</v>
      </c>
      <c r="P548" s="48">
        <v>22</v>
      </c>
      <c r="Q548" s="47">
        <f t="shared" ref="Q548:Q558" si="259">SUM(O548:P548)</f>
        <v>7116</v>
      </c>
    </row>
    <row r="549" spans="2:17" ht="19.5" customHeight="1" x14ac:dyDescent="0.2">
      <c r="C549" s="42" t="s">
        <v>16</v>
      </c>
      <c r="D549" s="43">
        <v>162</v>
      </c>
      <c r="E549" s="43">
        <v>2232</v>
      </c>
      <c r="F549" s="44">
        <f t="shared" si="255"/>
        <v>2394</v>
      </c>
      <c r="G549" s="43">
        <v>26965</v>
      </c>
      <c r="H549" s="43">
        <v>26831</v>
      </c>
      <c r="I549" s="43">
        <v>0</v>
      </c>
      <c r="J549" s="45">
        <f t="shared" si="256"/>
        <v>53796</v>
      </c>
      <c r="K549" s="46">
        <v>142804</v>
      </c>
      <c r="L549" s="46">
        <v>141732</v>
      </c>
      <c r="M549" s="45">
        <f t="shared" si="257"/>
        <v>284536</v>
      </c>
      <c r="N549" s="45">
        <f t="shared" si="258"/>
        <v>338332</v>
      </c>
      <c r="O549" s="46">
        <v>7481</v>
      </c>
      <c r="P549" s="46">
        <v>53</v>
      </c>
      <c r="Q549" s="47">
        <f t="shared" si="259"/>
        <v>7534</v>
      </c>
    </row>
    <row r="550" spans="2:17" ht="19.5" customHeight="1" x14ac:dyDescent="0.2">
      <c r="C550" s="42" t="s">
        <v>17</v>
      </c>
      <c r="D550" s="43">
        <v>162</v>
      </c>
      <c r="E550" s="43">
        <v>2066</v>
      </c>
      <c r="F550" s="44">
        <f t="shared" si="255"/>
        <v>2228</v>
      </c>
      <c r="G550" s="43">
        <v>27486</v>
      </c>
      <c r="H550" s="43">
        <v>27996</v>
      </c>
      <c r="I550" s="43">
        <v>0</v>
      </c>
      <c r="J550" s="45">
        <f t="shared" si="256"/>
        <v>55482</v>
      </c>
      <c r="K550" s="43">
        <v>122331</v>
      </c>
      <c r="L550" s="43">
        <v>124505</v>
      </c>
      <c r="M550" s="45">
        <f t="shared" si="257"/>
        <v>246836</v>
      </c>
      <c r="N550" s="45">
        <f t="shared" si="258"/>
        <v>302318</v>
      </c>
      <c r="O550" s="43">
        <v>6651</v>
      </c>
      <c r="P550" s="43">
        <v>65</v>
      </c>
      <c r="Q550" s="47">
        <f t="shared" si="259"/>
        <v>6716</v>
      </c>
    </row>
    <row r="551" spans="2:17" ht="19.5" customHeight="1" x14ac:dyDescent="0.2">
      <c r="C551" s="42" t="s">
        <v>18</v>
      </c>
      <c r="D551" s="43">
        <v>159</v>
      </c>
      <c r="E551" s="43">
        <v>2174</v>
      </c>
      <c r="F551" s="44">
        <f t="shared" si="255"/>
        <v>2333</v>
      </c>
      <c r="G551" s="43">
        <v>21042</v>
      </c>
      <c r="H551" s="43">
        <v>21630</v>
      </c>
      <c r="I551" s="43">
        <v>0</v>
      </c>
      <c r="J551" s="45">
        <f t="shared" si="256"/>
        <v>42672</v>
      </c>
      <c r="K551" s="43">
        <v>139888</v>
      </c>
      <c r="L551" s="43">
        <v>139877</v>
      </c>
      <c r="M551" s="45">
        <f t="shared" si="257"/>
        <v>279765</v>
      </c>
      <c r="N551" s="45">
        <f t="shared" si="258"/>
        <v>322437</v>
      </c>
      <c r="O551" s="43">
        <v>6776</v>
      </c>
      <c r="P551" s="43">
        <v>61</v>
      </c>
      <c r="Q551" s="47">
        <f t="shared" si="259"/>
        <v>6837</v>
      </c>
    </row>
    <row r="552" spans="2:17" ht="19.5" customHeight="1" x14ac:dyDescent="0.2">
      <c r="C552" s="42" t="s">
        <v>19</v>
      </c>
      <c r="D552" s="43">
        <v>138</v>
      </c>
      <c r="E552" s="43">
        <v>2142</v>
      </c>
      <c r="F552" s="44">
        <f t="shared" si="255"/>
        <v>2280</v>
      </c>
      <c r="G552" s="43">
        <v>20146</v>
      </c>
      <c r="H552" s="43">
        <v>20329</v>
      </c>
      <c r="I552" s="43">
        <v>0</v>
      </c>
      <c r="J552" s="45">
        <f t="shared" si="256"/>
        <v>40475</v>
      </c>
      <c r="K552" s="43">
        <v>137306</v>
      </c>
      <c r="L552" s="43">
        <v>137855</v>
      </c>
      <c r="M552" s="45">
        <f t="shared" si="257"/>
        <v>275161</v>
      </c>
      <c r="N552" s="45">
        <f t="shared" si="258"/>
        <v>315636</v>
      </c>
      <c r="O552" s="43">
        <v>6266</v>
      </c>
      <c r="P552" s="43">
        <v>56</v>
      </c>
      <c r="Q552" s="47">
        <f t="shared" si="259"/>
        <v>6322</v>
      </c>
    </row>
    <row r="553" spans="2:17" ht="19.5" customHeight="1" x14ac:dyDescent="0.2">
      <c r="C553" s="42" t="s">
        <v>20</v>
      </c>
      <c r="D553" s="43">
        <v>143</v>
      </c>
      <c r="E553" s="43">
        <v>2050</v>
      </c>
      <c r="F553" s="44">
        <f t="shared" si="255"/>
        <v>2193</v>
      </c>
      <c r="G553" s="43">
        <v>19244</v>
      </c>
      <c r="H553" s="43">
        <v>20698</v>
      </c>
      <c r="I553" s="43">
        <v>0</v>
      </c>
      <c r="J553" s="45">
        <f t="shared" si="256"/>
        <v>39942</v>
      </c>
      <c r="K553" s="43">
        <v>137383</v>
      </c>
      <c r="L553" s="43">
        <v>137748</v>
      </c>
      <c r="M553" s="45">
        <f t="shared" si="257"/>
        <v>275131</v>
      </c>
      <c r="N553" s="45">
        <f t="shared" si="258"/>
        <v>315073</v>
      </c>
      <c r="O553" s="43">
        <v>6612</v>
      </c>
      <c r="P553" s="43">
        <v>42</v>
      </c>
      <c r="Q553" s="47">
        <f t="shared" si="259"/>
        <v>6654</v>
      </c>
    </row>
    <row r="554" spans="2:17" ht="19.5" customHeight="1" x14ac:dyDescent="0.2">
      <c r="C554" s="42" t="s">
        <v>21</v>
      </c>
      <c r="D554" s="43">
        <v>155</v>
      </c>
      <c r="E554" s="43">
        <v>2115</v>
      </c>
      <c r="F554" s="44">
        <f t="shared" si="255"/>
        <v>2270</v>
      </c>
      <c r="G554" s="43">
        <v>25925</v>
      </c>
      <c r="H554" s="43">
        <v>24833</v>
      </c>
      <c r="I554" s="43">
        <v>0</v>
      </c>
      <c r="J554" s="45">
        <f t="shared" si="256"/>
        <v>50758</v>
      </c>
      <c r="K554" s="43">
        <v>160805</v>
      </c>
      <c r="L554" s="43">
        <v>162533</v>
      </c>
      <c r="M554" s="45">
        <f t="shared" si="257"/>
        <v>323338</v>
      </c>
      <c r="N554" s="45">
        <f t="shared" si="258"/>
        <v>374096</v>
      </c>
      <c r="O554" s="43">
        <v>6957</v>
      </c>
      <c r="P554" s="43">
        <v>34</v>
      </c>
      <c r="Q554" s="47">
        <f t="shared" si="259"/>
        <v>6991</v>
      </c>
    </row>
    <row r="555" spans="2:17" ht="19.5" customHeight="1" x14ac:dyDescent="0.2">
      <c r="C555" s="42" t="s">
        <v>22</v>
      </c>
      <c r="D555" s="43">
        <v>149</v>
      </c>
      <c r="E555" s="43">
        <v>2043</v>
      </c>
      <c r="F555" s="44">
        <f t="shared" si="255"/>
        <v>2192</v>
      </c>
      <c r="G555" s="43">
        <v>21407</v>
      </c>
      <c r="H555" s="43">
        <v>23104</v>
      </c>
      <c r="I555" s="43">
        <v>0</v>
      </c>
      <c r="J555" s="45">
        <f t="shared" si="256"/>
        <v>44511</v>
      </c>
      <c r="K555" s="43">
        <v>150848</v>
      </c>
      <c r="L555" s="43">
        <v>151101</v>
      </c>
      <c r="M555" s="45">
        <f t="shared" si="257"/>
        <v>301949</v>
      </c>
      <c r="N555" s="45">
        <f t="shared" si="258"/>
        <v>346460</v>
      </c>
      <c r="O555" s="43">
        <v>6854</v>
      </c>
      <c r="P555" s="43">
        <v>40</v>
      </c>
      <c r="Q555" s="47">
        <f t="shared" si="259"/>
        <v>6894</v>
      </c>
    </row>
    <row r="556" spans="2:17" ht="19.5" customHeight="1" x14ac:dyDescent="0.2">
      <c r="C556" s="42" t="s">
        <v>23</v>
      </c>
      <c r="D556" s="43">
        <v>153</v>
      </c>
      <c r="E556" s="43">
        <v>2291</v>
      </c>
      <c r="F556" s="44">
        <f t="shared" si="255"/>
        <v>2444</v>
      </c>
      <c r="G556" s="43">
        <v>27600</v>
      </c>
      <c r="H556" s="43">
        <v>28410</v>
      </c>
      <c r="I556" s="43">
        <v>0</v>
      </c>
      <c r="J556" s="45">
        <f t="shared" si="256"/>
        <v>56010</v>
      </c>
      <c r="K556" s="43">
        <v>159293</v>
      </c>
      <c r="L556" s="43">
        <v>159868</v>
      </c>
      <c r="M556" s="45">
        <f t="shared" si="257"/>
        <v>319161</v>
      </c>
      <c r="N556" s="45">
        <f t="shared" si="258"/>
        <v>375171</v>
      </c>
      <c r="O556" s="43">
        <v>7409</v>
      </c>
      <c r="P556" s="43">
        <v>80</v>
      </c>
      <c r="Q556" s="47">
        <f t="shared" si="259"/>
        <v>7489</v>
      </c>
    </row>
    <row r="557" spans="2:17" ht="19.5" customHeight="1" x14ac:dyDescent="0.2">
      <c r="C557" s="42" t="s">
        <v>24</v>
      </c>
      <c r="D557" s="43">
        <v>154</v>
      </c>
      <c r="E557" s="43">
        <v>2220</v>
      </c>
      <c r="F557" s="44">
        <f t="shared" si="255"/>
        <v>2374</v>
      </c>
      <c r="G557" s="43">
        <v>29996</v>
      </c>
      <c r="H557" s="43">
        <v>29558</v>
      </c>
      <c r="I557" s="43">
        <v>0</v>
      </c>
      <c r="J557" s="45">
        <f t="shared" si="256"/>
        <v>59554</v>
      </c>
      <c r="K557" s="43">
        <v>149207</v>
      </c>
      <c r="L557" s="43">
        <v>148850</v>
      </c>
      <c r="M557" s="45">
        <f t="shared" si="257"/>
        <v>298057</v>
      </c>
      <c r="N557" s="45">
        <f t="shared" si="258"/>
        <v>357611</v>
      </c>
      <c r="O557" s="43">
        <v>7502</v>
      </c>
      <c r="P557" s="43">
        <v>67</v>
      </c>
      <c r="Q557" s="47">
        <f t="shared" si="259"/>
        <v>7569</v>
      </c>
    </row>
    <row r="558" spans="2:17" ht="19.5" customHeight="1" x14ac:dyDescent="0.2">
      <c r="C558" s="42" t="s">
        <v>25</v>
      </c>
      <c r="D558" s="43">
        <v>175</v>
      </c>
      <c r="E558" s="43">
        <v>2173</v>
      </c>
      <c r="F558" s="44">
        <f t="shared" si="255"/>
        <v>2348</v>
      </c>
      <c r="G558" s="43">
        <v>32358</v>
      </c>
      <c r="H558" s="43">
        <v>33945</v>
      </c>
      <c r="I558" s="43">
        <v>0</v>
      </c>
      <c r="J558" s="45">
        <f t="shared" si="256"/>
        <v>66303</v>
      </c>
      <c r="K558" s="43">
        <v>131167</v>
      </c>
      <c r="L558" s="43">
        <v>130603</v>
      </c>
      <c r="M558" s="45">
        <f t="shared" si="257"/>
        <v>261770</v>
      </c>
      <c r="N558" s="45">
        <f t="shared" si="258"/>
        <v>328073</v>
      </c>
      <c r="O558" s="43">
        <v>7525</v>
      </c>
      <c r="P558" s="43">
        <v>47</v>
      </c>
      <c r="Q558" s="47">
        <f t="shared" si="259"/>
        <v>7572</v>
      </c>
    </row>
    <row r="559" spans="2:17" ht="19.5" customHeight="1" x14ac:dyDescent="0.2">
      <c r="C559" s="50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0"/>
      <c r="Q559" s="51"/>
    </row>
    <row r="560" spans="2:17" ht="19.5" customHeight="1" x14ac:dyDescent="0.2">
      <c r="B560" s="1" t="s">
        <v>194</v>
      </c>
      <c r="C560" s="50" t="s">
        <v>26</v>
      </c>
      <c r="D560" s="44">
        <f>SUM(D547:D558)</f>
        <v>1856</v>
      </c>
      <c r="E560" s="44">
        <f>SUM(E547:E558)</f>
        <v>25494</v>
      </c>
      <c r="F560" s="44">
        <f t="shared" ref="F560:Q560" si="260">SUM(F547:F558)</f>
        <v>27350</v>
      </c>
      <c r="G560" s="44">
        <f t="shared" si="260"/>
        <v>310473</v>
      </c>
      <c r="H560" s="44">
        <f t="shared" si="260"/>
        <v>317778</v>
      </c>
      <c r="I560" s="44">
        <f t="shared" si="260"/>
        <v>0</v>
      </c>
      <c r="J560" s="44">
        <f t="shared" si="260"/>
        <v>628251</v>
      </c>
      <c r="K560" s="44">
        <f t="shared" si="260"/>
        <v>1667896</v>
      </c>
      <c r="L560" s="44">
        <f t="shared" si="260"/>
        <v>1673763</v>
      </c>
      <c r="M560" s="44">
        <f t="shared" si="260"/>
        <v>3341659</v>
      </c>
      <c r="N560" s="44">
        <f t="shared" si="260"/>
        <v>3969910</v>
      </c>
      <c r="O560" s="44">
        <f t="shared" si="260"/>
        <v>84610</v>
      </c>
      <c r="P560" s="44">
        <f t="shared" si="260"/>
        <v>602</v>
      </c>
      <c r="Q560" s="44">
        <f t="shared" si="260"/>
        <v>85212</v>
      </c>
    </row>
    <row r="561" spans="2:17" ht="7" customHeight="1" x14ac:dyDescent="0.2">
      <c r="C561" s="50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51"/>
    </row>
    <row r="562" spans="2:17" ht="19.5" customHeight="1" x14ac:dyDescent="0.2">
      <c r="C562" s="52" t="s">
        <v>14</v>
      </c>
      <c r="D562" s="53">
        <v>169</v>
      </c>
      <c r="E562" s="53">
        <v>2110</v>
      </c>
      <c r="F562" s="54">
        <f t="shared" ref="F562:F564" si="261">SUM(D562:E562)</f>
        <v>2279</v>
      </c>
      <c r="G562" s="53">
        <v>33977</v>
      </c>
      <c r="H562" s="53">
        <v>36009</v>
      </c>
      <c r="I562" s="53">
        <v>0</v>
      </c>
      <c r="J562" s="55">
        <f t="shared" ref="J562:J564" si="262">SUM(G562:I562)</f>
        <v>69986</v>
      </c>
      <c r="K562" s="56">
        <v>119107</v>
      </c>
      <c r="L562" s="56">
        <v>121722</v>
      </c>
      <c r="M562" s="57">
        <f>SUM(K562:L562)</f>
        <v>240829</v>
      </c>
      <c r="N562" s="57">
        <f>J562+M562</f>
        <v>310815</v>
      </c>
      <c r="O562" s="56">
        <v>7686</v>
      </c>
      <c r="P562" s="56">
        <v>45</v>
      </c>
      <c r="Q562" s="58">
        <f>SUM(O562:P562)</f>
        <v>7731</v>
      </c>
    </row>
    <row r="563" spans="2:17" ht="19.5" customHeight="1" x14ac:dyDescent="0.2">
      <c r="C563" s="42" t="s">
        <v>15</v>
      </c>
      <c r="D563" s="43">
        <v>157</v>
      </c>
      <c r="E563" s="43">
        <v>1964</v>
      </c>
      <c r="F563" s="44">
        <f t="shared" si="261"/>
        <v>2121</v>
      </c>
      <c r="G563" s="43">
        <v>34733</v>
      </c>
      <c r="H563" s="43">
        <v>34950</v>
      </c>
      <c r="I563" s="43">
        <v>0</v>
      </c>
      <c r="J563" s="45">
        <f t="shared" si="262"/>
        <v>69683</v>
      </c>
      <c r="K563" s="46">
        <v>122133</v>
      </c>
      <c r="L563" s="46">
        <v>121969</v>
      </c>
      <c r="M563" s="45">
        <f>SUM(K563:L563)</f>
        <v>244102</v>
      </c>
      <c r="N563" s="45">
        <f>J563+M563</f>
        <v>313785</v>
      </c>
      <c r="O563" s="46">
        <v>7148</v>
      </c>
      <c r="P563" s="48">
        <v>38</v>
      </c>
      <c r="Q563" s="47">
        <f>SUM(O563:P563)</f>
        <v>7186</v>
      </c>
    </row>
    <row r="564" spans="2:17" ht="19.5" customHeight="1" x14ac:dyDescent="0.2">
      <c r="C564" s="42" t="s">
        <v>16</v>
      </c>
      <c r="D564" s="43">
        <v>152</v>
      </c>
      <c r="E564" s="43">
        <v>2147</v>
      </c>
      <c r="F564" s="44">
        <f t="shared" si="261"/>
        <v>2299</v>
      </c>
      <c r="G564" s="43">
        <v>32709</v>
      </c>
      <c r="H564" s="43">
        <v>33293</v>
      </c>
      <c r="I564" s="43">
        <v>0</v>
      </c>
      <c r="J564" s="45">
        <f t="shared" si="262"/>
        <v>66002</v>
      </c>
      <c r="K564" s="46">
        <v>151737</v>
      </c>
      <c r="L564" s="46">
        <v>152117</v>
      </c>
      <c r="M564" s="45">
        <f>SUM(K564:L564)</f>
        <v>303854</v>
      </c>
      <c r="N564" s="45">
        <f>J564+M564</f>
        <v>369856</v>
      </c>
      <c r="O564" s="46">
        <v>7394</v>
      </c>
      <c r="P564" s="48">
        <v>48</v>
      </c>
      <c r="Q564" s="47">
        <f>SUM(O564:P564)</f>
        <v>7442</v>
      </c>
    </row>
    <row r="565" spans="2:17" ht="19.5" customHeight="1" x14ac:dyDescent="0.2">
      <c r="C565" s="50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51"/>
    </row>
    <row r="566" spans="2:17" ht="19.5" customHeight="1" x14ac:dyDescent="0.2">
      <c r="B566" s="1" t="s">
        <v>195</v>
      </c>
      <c r="C566" s="50" t="s">
        <v>27</v>
      </c>
      <c r="D566" s="44">
        <f>SUM(D550:D558,D562:D564)</f>
        <v>1866</v>
      </c>
      <c r="E566" s="44">
        <f t="shared" ref="E566:Q566" si="263">SUM(E550:E558,E562:E564)</f>
        <v>25495</v>
      </c>
      <c r="F566" s="44">
        <f t="shared" si="263"/>
        <v>27361</v>
      </c>
      <c r="G566" s="44">
        <f t="shared" si="263"/>
        <v>326623</v>
      </c>
      <c r="H566" s="44">
        <f t="shared" si="263"/>
        <v>334755</v>
      </c>
      <c r="I566" s="44">
        <f t="shared" si="263"/>
        <v>0</v>
      </c>
      <c r="J566" s="44">
        <f t="shared" si="263"/>
        <v>661378</v>
      </c>
      <c r="K566" s="44">
        <f t="shared" si="263"/>
        <v>1681205</v>
      </c>
      <c r="L566" s="44">
        <f t="shared" si="263"/>
        <v>1688748</v>
      </c>
      <c r="M566" s="44">
        <f t="shared" si="263"/>
        <v>3369953</v>
      </c>
      <c r="N566" s="44">
        <f t="shared" si="263"/>
        <v>4031331</v>
      </c>
      <c r="O566" s="44">
        <f t="shared" si="263"/>
        <v>84780</v>
      </c>
      <c r="P566" s="44">
        <f t="shared" si="263"/>
        <v>623</v>
      </c>
      <c r="Q566" s="44">
        <f t="shared" si="263"/>
        <v>85403</v>
      </c>
    </row>
    <row r="567" spans="2:17" ht="7" customHeight="1" thickBot="1" x14ac:dyDescent="0.25">
      <c r="C567" s="59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1"/>
      <c r="Q567" s="62"/>
    </row>
    <row r="568" spans="2:17" ht="19.5" customHeight="1" x14ac:dyDescent="0.2"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4"/>
      <c r="Q568" s="64"/>
    </row>
    <row r="569" spans="2:17" ht="19.5" customHeight="1" thickBot="1" x14ac:dyDescent="0.25"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4"/>
      <c r="Q569" s="64"/>
    </row>
    <row r="570" spans="2:17" ht="19.5" customHeight="1" x14ac:dyDescent="0.2">
      <c r="C570" s="25" t="s">
        <v>1</v>
      </c>
      <c r="D570" s="26"/>
      <c r="E570" s="27"/>
      <c r="F570" s="27"/>
      <c r="G570" s="27" t="s">
        <v>598</v>
      </c>
      <c r="H570" s="27"/>
      <c r="I570" s="27"/>
      <c r="J570" s="27"/>
      <c r="K570" s="26"/>
      <c r="L570" s="27"/>
      <c r="M570" s="27"/>
      <c r="N570" s="27" t="s">
        <v>31</v>
      </c>
      <c r="O570" s="27"/>
      <c r="P570" s="65"/>
      <c r="Q570" s="66"/>
    </row>
    <row r="571" spans="2:17" ht="19.5" customHeight="1" x14ac:dyDescent="0.2">
      <c r="C571" s="67"/>
      <c r="D571" s="29"/>
      <c r="E571" s="31" t="s">
        <v>6</v>
      </c>
      <c r="F571" s="31"/>
      <c r="G571" s="29"/>
      <c r="H571" s="31" t="s">
        <v>7</v>
      </c>
      <c r="I571" s="31"/>
      <c r="J571" s="29" t="s">
        <v>28</v>
      </c>
      <c r="K571" s="29"/>
      <c r="L571" s="31" t="s">
        <v>6</v>
      </c>
      <c r="M571" s="31"/>
      <c r="N571" s="29"/>
      <c r="O571" s="31" t="s">
        <v>7</v>
      </c>
      <c r="P571" s="68"/>
      <c r="Q571" s="69" t="s">
        <v>8</v>
      </c>
    </row>
    <row r="572" spans="2:17" ht="19.5" customHeight="1" x14ac:dyDescent="0.2">
      <c r="C572" s="70" t="s">
        <v>9</v>
      </c>
      <c r="D572" s="29" t="s">
        <v>29</v>
      </c>
      <c r="E572" s="29" t="s">
        <v>30</v>
      </c>
      <c r="F572" s="29" t="s">
        <v>13</v>
      </c>
      <c r="G572" s="29" t="s">
        <v>29</v>
      </c>
      <c r="H572" s="29" t="s">
        <v>30</v>
      </c>
      <c r="I572" s="29" t="s">
        <v>13</v>
      </c>
      <c r="J572" s="32"/>
      <c r="K572" s="29" t="s">
        <v>29</v>
      </c>
      <c r="L572" s="29" t="s">
        <v>30</v>
      </c>
      <c r="M572" s="29" t="s">
        <v>13</v>
      </c>
      <c r="N572" s="29" t="s">
        <v>29</v>
      </c>
      <c r="O572" s="29" t="s">
        <v>30</v>
      </c>
      <c r="P572" s="71" t="s">
        <v>13</v>
      </c>
      <c r="Q572" s="72"/>
    </row>
    <row r="573" spans="2:17" ht="7" customHeight="1" x14ac:dyDescent="0.2">
      <c r="C573" s="73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71"/>
      <c r="Q573" s="69"/>
    </row>
    <row r="574" spans="2:17" ht="19.5" customHeight="1" x14ac:dyDescent="0.2">
      <c r="C574" s="42" t="s">
        <v>14</v>
      </c>
      <c r="D574" s="43">
        <v>0</v>
      </c>
      <c r="E574" s="43">
        <v>1</v>
      </c>
      <c r="F574" s="44">
        <f>SUM(D574:E574)</f>
        <v>1</v>
      </c>
      <c r="G574" s="43">
        <v>40</v>
      </c>
      <c r="H574" s="43">
        <v>63</v>
      </c>
      <c r="I574" s="44">
        <f t="shared" ref="I574:I585" si="264">SUM(G574:H574)</f>
        <v>103</v>
      </c>
      <c r="J574" s="44">
        <f>F574+I574</f>
        <v>104</v>
      </c>
      <c r="K574" s="43">
        <v>0</v>
      </c>
      <c r="L574" s="43">
        <v>0</v>
      </c>
      <c r="M574" s="44">
        <f>SUM(K574:L574)</f>
        <v>0</v>
      </c>
      <c r="N574" s="43">
        <v>3625</v>
      </c>
      <c r="O574" s="43">
        <v>27998</v>
      </c>
      <c r="P574" s="44">
        <f>SUM(N574:O574)</f>
        <v>31623</v>
      </c>
      <c r="Q574" s="47">
        <f>M574+P574</f>
        <v>31623</v>
      </c>
    </row>
    <row r="575" spans="2:17" ht="19.5" customHeight="1" x14ac:dyDescent="0.2">
      <c r="C575" s="42" t="s">
        <v>15</v>
      </c>
      <c r="D575" s="43">
        <v>1</v>
      </c>
      <c r="E575" s="43">
        <v>1</v>
      </c>
      <c r="F575" s="44">
        <f t="shared" ref="F575:F585" si="265">SUM(D575:E575)</f>
        <v>2</v>
      </c>
      <c r="G575" s="43">
        <v>38</v>
      </c>
      <c r="H575" s="43">
        <v>72</v>
      </c>
      <c r="I575" s="44">
        <f t="shared" si="264"/>
        <v>110</v>
      </c>
      <c r="J575" s="44">
        <f>F575+I575</f>
        <v>112</v>
      </c>
      <c r="K575" s="43">
        <v>0</v>
      </c>
      <c r="L575" s="43">
        <v>0</v>
      </c>
      <c r="M575" s="44">
        <f t="shared" ref="M575:M585" si="266">SUM(K575:L575)</f>
        <v>0</v>
      </c>
      <c r="N575" s="43">
        <v>3815</v>
      </c>
      <c r="O575" s="40">
        <v>26139</v>
      </c>
      <c r="P575" s="44">
        <f t="shared" ref="P575:P585" si="267">SUM(N575:O575)</f>
        <v>29954</v>
      </c>
      <c r="Q575" s="47">
        <f t="shared" ref="Q575:Q585" si="268">M575+P575</f>
        <v>29954</v>
      </c>
    </row>
    <row r="576" spans="2:17" ht="19.5" customHeight="1" x14ac:dyDescent="0.2">
      <c r="C576" s="42" t="s">
        <v>16</v>
      </c>
      <c r="D576" s="43">
        <v>0</v>
      </c>
      <c r="E576" s="43">
        <v>2</v>
      </c>
      <c r="F576" s="44">
        <f t="shared" si="265"/>
        <v>2</v>
      </c>
      <c r="G576" s="43">
        <v>35</v>
      </c>
      <c r="H576" s="43">
        <v>86</v>
      </c>
      <c r="I576" s="44">
        <f t="shared" si="264"/>
        <v>121</v>
      </c>
      <c r="J576" s="44">
        <f>F576+I576</f>
        <v>123</v>
      </c>
      <c r="K576" s="43">
        <v>0</v>
      </c>
      <c r="L576" s="43">
        <v>0</v>
      </c>
      <c r="M576" s="44">
        <f t="shared" si="266"/>
        <v>0</v>
      </c>
      <c r="N576" s="43">
        <v>4524</v>
      </c>
      <c r="O576" s="43">
        <v>29543</v>
      </c>
      <c r="P576" s="44">
        <f t="shared" si="267"/>
        <v>34067</v>
      </c>
      <c r="Q576" s="47">
        <f t="shared" si="268"/>
        <v>34067</v>
      </c>
    </row>
    <row r="577" spans="2:17" ht="19.5" customHeight="1" x14ac:dyDescent="0.2">
      <c r="C577" s="42" t="s">
        <v>17</v>
      </c>
      <c r="D577" s="43">
        <v>0</v>
      </c>
      <c r="E577" s="43">
        <v>0</v>
      </c>
      <c r="F577" s="44">
        <f t="shared" si="265"/>
        <v>0</v>
      </c>
      <c r="G577" s="43">
        <v>28</v>
      </c>
      <c r="H577" s="43">
        <v>66</v>
      </c>
      <c r="I577" s="44">
        <f t="shared" si="264"/>
        <v>94</v>
      </c>
      <c r="J577" s="44">
        <f t="shared" ref="J577:J585" si="269">F577+I577</f>
        <v>94</v>
      </c>
      <c r="K577" s="43">
        <v>0</v>
      </c>
      <c r="L577" s="43">
        <v>0</v>
      </c>
      <c r="M577" s="44">
        <f t="shared" si="266"/>
        <v>0</v>
      </c>
      <c r="N577" s="43">
        <v>3728</v>
      </c>
      <c r="O577" s="43">
        <v>27673</v>
      </c>
      <c r="P577" s="44">
        <f t="shared" si="267"/>
        <v>31401</v>
      </c>
      <c r="Q577" s="47">
        <f t="shared" si="268"/>
        <v>31401</v>
      </c>
    </row>
    <row r="578" spans="2:17" ht="19.5" customHeight="1" x14ac:dyDescent="0.2">
      <c r="C578" s="42" t="s">
        <v>18</v>
      </c>
      <c r="D578" s="43">
        <v>0</v>
      </c>
      <c r="E578" s="43">
        <v>0</v>
      </c>
      <c r="F578" s="44">
        <f t="shared" si="265"/>
        <v>0</v>
      </c>
      <c r="G578" s="43">
        <v>36</v>
      </c>
      <c r="H578" s="43">
        <v>67</v>
      </c>
      <c r="I578" s="44">
        <f t="shared" si="264"/>
        <v>103</v>
      </c>
      <c r="J578" s="44">
        <f t="shared" si="269"/>
        <v>103</v>
      </c>
      <c r="K578" s="43">
        <v>0</v>
      </c>
      <c r="L578" s="43">
        <v>0</v>
      </c>
      <c r="M578" s="44">
        <f t="shared" si="266"/>
        <v>0</v>
      </c>
      <c r="N578" s="43">
        <v>3666</v>
      </c>
      <c r="O578" s="43">
        <v>28404</v>
      </c>
      <c r="P578" s="44">
        <f t="shared" si="267"/>
        <v>32070</v>
      </c>
      <c r="Q578" s="47">
        <f t="shared" si="268"/>
        <v>32070</v>
      </c>
    </row>
    <row r="579" spans="2:17" ht="19.5" customHeight="1" x14ac:dyDescent="0.2">
      <c r="C579" s="42" t="s">
        <v>19</v>
      </c>
      <c r="D579" s="43">
        <v>0</v>
      </c>
      <c r="E579" s="43">
        <v>0</v>
      </c>
      <c r="F579" s="44">
        <f t="shared" si="265"/>
        <v>0</v>
      </c>
      <c r="G579" s="43">
        <v>73</v>
      </c>
      <c r="H579" s="43">
        <v>52</v>
      </c>
      <c r="I579" s="44">
        <f t="shared" si="264"/>
        <v>125</v>
      </c>
      <c r="J579" s="44">
        <f t="shared" si="269"/>
        <v>125</v>
      </c>
      <c r="K579" s="43">
        <v>0</v>
      </c>
      <c r="L579" s="43">
        <v>0</v>
      </c>
      <c r="M579" s="44">
        <f t="shared" si="266"/>
        <v>0</v>
      </c>
      <c r="N579" s="43">
        <v>2914</v>
      </c>
      <c r="O579" s="43">
        <v>26847</v>
      </c>
      <c r="P579" s="44">
        <f t="shared" si="267"/>
        <v>29761</v>
      </c>
      <c r="Q579" s="47">
        <f t="shared" si="268"/>
        <v>29761</v>
      </c>
    </row>
    <row r="580" spans="2:17" ht="19.5" customHeight="1" x14ac:dyDescent="0.2">
      <c r="C580" s="42" t="s">
        <v>20</v>
      </c>
      <c r="D580" s="43">
        <v>0</v>
      </c>
      <c r="E580" s="43">
        <v>0</v>
      </c>
      <c r="F580" s="44">
        <f t="shared" si="265"/>
        <v>0</v>
      </c>
      <c r="G580" s="43">
        <v>26</v>
      </c>
      <c r="H580" s="43">
        <v>55</v>
      </c>
      <c r="I580" s="44">
        <f t="shared" si="264"/>
        <v>81</v>
      </c>
      <c r="J580" s="44">
        <f t="shared" si="269"/>
        <v>81</v>
      </c>
      <c r="K580" s="43">
        <v>0</v>
      </c>
      <c r="L580" s="43">
        <v>0</v>
      </c>
      <c r="M580" s="44">
        <f t="shared" si="266"/>
        <v>0</v>
      </c>
      <c r="N580" s="43">
        <v>3600</v>
      </c>
      <c r="O580" s="43">
        <v>27020</v>
      </c>
      <c r="P580" s="44">
        <f t="shared" si="267"/>
        <v>30620</v>
      </c>
      <c r="Q580" s="47">
        <f t="shared" si="268"/>
        <v>30620</v>
      </c>
    </row>
    <row r="581" spans="2:17" ht="19.5" customHeight="1" x14ac:dyDescent="0.2">
      <c r="C581" s="42" t="s">
        <v>21</v>
      </c>
      <c r="D581" s="43">
        <v>0</v>
      </c>
      <c r="E581" s="43">
        <v>0</v>
      </c>
      <c r="F581" s="44">
        <f t="shared" si="265"/>
        <v>0</v>
      </c>
      <c r="G581" s="43">
        <v>20</v>
      </c>
      <c r="H581" s="43">
        <v>52</v>
      </c>
      <c r="I581" s="44">
        <f t="shared" si="264"/>
        <v>72</v>
      </c>
      <c r="J581" s="44">
        <f t="shared" si="269"/>
        <v>72</v>
      </c>
      <c r="K581" s="43">
        <v>0</v>
      </c>
      <c r="L581" s="43">
        <v>0</v>
      </c>
      <c r="M581" s="44">
        <f t="shared" si="266"/>
        <v>0</v>
      </c>
      <c r="N581" s="43">
        <v>3218</v>
      </c>
      <c r="O581" s="43">
        <v>24910</v>
      </c>
      <c r="P581" s="44">
        <f t="shared" si="267"/>
        <v>28128</v>
      </c>
      <c r="Q581" s="47">
        <f t="shared" si="268"/>
        <v>28128</v>
      </c>
    </row>
    <row r="582" spans="2:17" ht="19.5" customHeight="1" x14ac:dyDescent="0.2">
      <c r="C582" s="42" t="s">
        <v>22</v>
      </c>
      <c r="D582" s="43">
        <v>0</v>
      </c>
      <c r="E582" s="43">
        <v>1</v>
      </c>
      <c r="F582" s="44">
        <f t="shared" si="265"/>
        <v>1</v>
      </c>
      <c r="G582" s="43">
        <v>21</v>
      </c>
      <c r="H582" s="43">
        <v>68</v>
      </c>
      <c r="I582" s="44">
        <f t="shared" si="264"/>
        <v>89</v>
      </c>
      <c r="J582" s="44">
        <f t="shared" si="269"/>
        <v>90</v>
      </c>
      <c r="K582" s="43">
        <v>0</v>
      </c>
      <c r="L582" s="43">
        <v>0</v>
      </c>
      <c r="M582" s="44">
        <f t="shared" si="266"/>
        <v>0</v>
      </c>
      <c r="N582" s="43">
        <v>3460</v>
      </c>
      <c r="O582" s="43">
        <v>25561</v>
      </c>
      <c r="P582" s="44">
        <f t="shared" si="267"/>
        <v>29021</v>
      </c>
      <c r="Q582" s="47">
        <f t="shared" si="268"/>
        <v>29021</v>
      </c>
    </row>
    <row r="583" spans="2:17" ht="19.5" customHeight="1" x14ac:dyDescent="0.2">
      <c r="C583" s="42" t="s">
        <v>23</v>
      </c>
      <c r="D583" s="43">
        <v>0</v>
      </c>
      <c r="E583" s="43">
        <v>1</v>
      </c>
      <c r="F583" s="44">
        <f t="shared" si="265"/>
        <v>1</v>
      </c>
      <c r="G583" s="43">
        <v>31</v>
      </c>
      <c r="H583" s="43">
        <v>78</v>
      </c>
      <c r="I583" s="44">
        <f t="shared" si="264"/>
        <v>109</v>
      </c>
      <c r="J583" s="44">
        <f t="shared" si="269"/>
        <v>110</v>
      </c>
      <c r="K583" s="43">
        <v>0</v>
      </c>
      <c r="L583" s="43">
        <v>0</v>
      </c>
      <c r="M583" s="44">
        <f t="shared" si="266"/>
        <v>0</v>
      </c>
      <c r="N583" s="43">
        <v>3613</v>
      </c>
      <c r="O583" s="43">
        <v>27868</v>
      </c>
      <c r="P583" s="44">
        <f t="shared" si="267"/>
        <v>31481</v>
      </c>
      <c r="Q583" s="47">
        <f t="shared" si="268"/>
        <v>31481</v>
      </c>
    </row>
    <row r="584" spans="2:17" ht="19.5" customHeight="1" x14ac:dyDescent="0.2">
      <c r="C584" s="42" t="s">
        <v>24</v>
      </c>
      <c r="D584" s="43">
        <v>0</v>
      </c>
      <c r="E584" s="43">
        <v>0</v>
      </c>
      <c r="F584" s="44">
        <f t="shared" si="265"/>
        <v>0</v>
      </c>
      <c r="G584" s="43">
        <v>49</v>
      </c>
      <c r="H584" s="43">
        <v>73</v>
      </c>
      <c r="I584" s="44">
        <f t="shared" si="264"/>
        <v>122</v>
      </c>
      <c r="J584" s="44">
        <f t="shared" si="269"/>
        <v>122</v>
      </c>
      <c r="K584" s="43">
        <v>0</v>
      </c>
      <c r="L584" s="43">
        <v>0</v>
      </c>
      <c r="M584" s="44">
        <f t="shared" si="266"/>
        <v>0</v>
      </c>
      <c r="N584" s="43">
        <v>4728</v>
      </c>
      <c r="O584" s="43">
        <v>27332</v>
      </c>
      <c r="P584" s="44">
        <f t="shared" si="267"/>
        <v>32060</v>
      </c>
      <c r="Q584" s="47">
        <f t="shared" si="268"/>
        <v>32060</v>
      </c>
    </row>
    <row r="585" spans="2:17" ht="19.5" customHeight="1" x14ac:dyDescent="0.2">
      <c r="C585" s="42" t="s">
        <v>25</v>
      </c>
      <c r="D585" s="43">
        <v>0</v>
      </c>
      <c r="E585" s="43">
        <v>0</v>
      </c>
      <c r="F585" s="44">
        <f t="shared" si="265"/>
        <v>0</v>
      </c>
      <c r="G585" s="43">
        <v>73</v>
      </c>
      <c r="H585" s="43">
        <v>76</v>
      </c>
      <c r="I585" s="44">
        <f t="shared" si="264"/>
        <v>149</v>
      </c>
      <c r="J585" s="44">
        <f t="shared" si="269"/>
        <v>149</v>
      </c>
      <c r="K585" s="43">
        <v>0</v>
      </c>
      <c r="L585" s="43">
        <v>0</v>
      </c>
      <c r="M585" s="44">
        <f t="shared" si="266"/>
        <v>0</v>
      </c>
      <c r="N585" s="43">
        <v>3822</v>
      </c>
      <c r="O585" s="43">
        <v>29531</v>
      </c>
      <c r="P585" s="44">
        <f t="shared" si="267"/>
        <v>33353</v>
      </c>
      <c r="Q585" s="47">
        <f t="shared" si="268"/>
        <v>33353</v>
      </c>
    </row>
    <row r="586" spans="2:17" ht="19.5" customHeight="1" x14ac:dyDescent="0.2">
      <c r="C586" s="50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51"/>
    </row>
    <row r="587" spans="2:17" ht="19.5" customHeight="1" x14ac:dyDescent="0.2">
      <c r="B587" s="1" t="s">
        <v>196</v>
      </c>
      <c r="C587" s="50" t="s">
        <v>26</v>
      </c>
      <c r="D587" s="44">
        <f>SUM(D574:D586)</f>
        <v>1</v>
      </c>
      <c r="E587" s="44">
        <f t="shared" ref="E587:M587" si="270">SUM(E574:E586)</f>
        <v>6</v>
      </c>
      <c r="F587" s="44">
        <f t="shared" si="270"/>
        <v>7</v>
      </c>
      <c r="G587" s="44">
        <f t="shared" si="270"/>
        <v>470</v>
      </c>
      <c r="H587" s="44">
        <f t="shared" si="270"/>
        <v>808</v>
      </c>
      <c r="I587" s="44">
        <f t="shared" si="270"/>
        <v>1278</v>
      </c>
      <c r="J587" s="44">
        <f t="shared" si="270"/>
        <v>1285</v>
      </c>
      <c r="K587" s="44">
        <f t="shared" si="270"/>
        <v>0</v>
      </c>
      <c r="L587" s="44">
        <f t="shared" si="270"/>
        <v>0</v>
      </c>
      <c r="M587" s="44">
        <f t="shared" si="270"/>
        <v>0</v>
      </c>
      <c r="N587" s="44">
        <f>SUM(N574:N586)</f>
        <v>44713</v>
      </c>
      <c r="O587" s="44">
        <f>SUM(O574:O586)</f>
        <v>328826</v>
      </c>
      <c r="P587" s="44">
        <f>SUM(P574:P586)</f>
        <v>373539</v>
      </c>
      <c r="Q587" s="44">
        <f>SUM(Q574:Q586)</f>
        <v>373539</v>
      </c>
    </row>
    <row r="588" spans="2:17" ht="7" customHeight="1" x14ac:dyDescent="0.2">
      <c r="C588" s="50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51"/>
    </row>
    <row r="589" spans="2:17" ht="19.5" customHeight="1" x14ac:dyDescent="0.2">
      <c r="C589" s="52" t="s">
        <v>14</v>
      </c>
      <c r="D589" s="53">
        <v>0</v>
      </c>
      <c r="E589" s="53">
        <v>0</v>
      </c>
      <c r="F589" s="74">
        <f t="shared" ref="F589:F591" si="271">SUM(D589:E589)</f>
        <v>0</v>
      </c>
      <c r="G589" s="53">
        <v>69</v>
      </c>
      <c r="H589" s="53">
        <v>64</v>
      </c>
      <c r="I589" s="74">
        <f t="shared" ref="I589:I591" si="272">SUM(G589:H589)</f>
        <v>133</v>
      </c>
      <c r="J589" s="74">
        <f t="shared" ref="J589:J591" si="273">F589+I589</f>
        <v>133</v>
      </c>
      <c r="K589" s="53">
        <v>0</v>
      </c>
      <c r="L589" s="53">
        <v>0</v>
      </c>
      <c r="M589" s="74">
        <f t="shared" ref="M589:M591" si="274">SUM(K589:L589)</f>
        <v>0</v>
      </c>
      <c r="N589" s="53">
        <v>3332</v>
      </c>
      <c r="O589" s="53">
        <v>23851</v>
      </c>
      <c r="P589" s="74">
        <f t="shared" ref="P589:P591" si="275">SUM(N589:O589)</f>
        <v>27183</v>
      </c>
      <c r="Q589" s="58">
        <f t="shared" ref="Q589:Q591" si="276">M589+P589</f>
        <v>27183</v>
      </c>
    </row>
    <row r="590" spans="2:17" ht="19.5" customHeight="1" x14ac:dyDescent="0.2">
      <c r="C590" s="42" t="s">
        <v>15</v>
      </c>
      <c r="D590" s="43">
        <v>0</v>
      </c>
      <c r="E590" s="43">
        <v>0</v>
      </c>
      <c r="F590" s="44">
        <f t="shared" si="271"/>
        <v>0</v>
      </c>
      <c r="G590" s="43">
        <v>56</v>
      </c>
      <c r="H590" s="43">
        <v>67</v>
      </c>
      <c r="I590" s="44">
        <f t="shared" si="272"/>
        <v>123</v>
      </c>
      <c r="J590" s="44">
        <f t="shared" si="273"/>
        <v>123</v>
      </c>
      <c r="K590" s="43">
        <v>0</v>
      </c>
      <c r="L590" s="43">
        <v>0</v>
      </c>
      <c r="M590" s="44">
        <f t="shared" si="274"/>
        <v>0</v>
      </c>
      <c r="N590" s="43">
        <v>3115</v>
      </c>
      <c r="O590" s="40">
        <v>22138</v>
      </c>
      <c r="P590" s="44">
        <f t="shared" si="275"/>
        <v>25253</v>
      </c>
      <c r="Q590" s="47">
        <f t="shared" si="276"/>
        <v>25253</v>
      </c>
    </row>
    <row r="591" spans="2:17" ht="19.5" customHeight="1" x14ac:dyDescent="0.2">
      <c r="C591" s="42" t="s">
        <v>16</v>
      </c>
      <c r="D591" s="43">
        <v>0</v>
      </c>
      <c r="E591" s="43">
        <v>1</v>
      </c>
      <c r="F591" s="44">
        <f t="shared" si="271"/>
        <v>1</v>
      </c>
      <c r="G591" s="43">
        <v>52</v>
      </c>
      <c r="H591" s="43">
        <v>110</v>
      </c>
      <c r="I591" s="44">
        <f t="shared" si="272"/>
        <v>162</v>
      </c>
      <c r="J591" s="44">
        <f t="shared" si="273"/>
        <v>163</v>
      </c>
      <c r="K591" s="43">
        <v>0</v>
      </c>
      <c r="L591" s="43">
        <v>0</v>
      </c>
      <c r="M591" s="44">
        <f t="shared" si="274"/>
        <v>0</v>
      </c>
      <c r="N591" s="43">
        <v>3669</v>
      </c>
      <c r="O591" s="43">
        <v>24295</v>
      </c>
      <c r="P591" s="44">
        <f t="shared" si="275"/>
        <v>27964</v>
      </c>
      <c r="Q591" s="47">
        <f t="shared" si="276"/>
        <v>27964</v>
      </c>
    </row>
    <row r="592" spans="2:17" ht="19.5" customHeight="1" x14ac:dyDescent="0.2">
      <c r="C592" s="50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51"/>
    </row>
    <row r="593" spans="2:17" ht="19.5" customHeight="1" x14ac:dyDescent="0.2">
      <c r="B593" s="1" t="s">
        <v>197</v>
      </c>
      <c r="C593" s="50" t="s">
        <v>27</v>
      </c>
      <c r="D593" s="44">
        <f>SUM(D577:D585,D589:D591)</f>
        <v>0</v>
      </c>
      <c r="E593" s="44">
        <f t="shared" ref="E593:O593" si="277">SUM(E577:E585,E589:E591)</f>
        <v>3</v>
      </c>
      <c r="F593" s="44">
        <f t="shared" si="277"/>
        <v>3</v>
      </c>
      <c r="G593" s="44">
        <f t="shared" si="277"/>
        <v>534</v>
      </c>
      <c r="H593" s="44">
        <f t="shared" si="277"/>
        <v>828</v>
      </c>
      <c r="I593" s="44">
        <f t="shared" si="277"/>
        <v>1362</v>
      </c>
      <c r="J593" s="44">
        <f t="shared" si="277"/>
        <v>1365</v>
      </c>
      <c r="K593" s="44">
        <f t="shared" si="277"/>
        <v>0</v>
      </c>
      <c r="L593" s="44">
        <f t="shared" si="277"/>
        <v>0</v>
      </c>
      <c r="M593" s="44">
        <f t="shared" si="277"/>
        <v>0</v>
      </c>
      <c r="N593" s="44">
        <f t="shared" si="277"/>
        <v>42865</v>
      </c>
      <c r="O593" s="44">
        <f t="shared" si="277"/>
        <v>315430</v>
      </c>
      <c r="P593" s="44">
        <f>SUM(P577:P585,P589:P591)</f>
        <v>358295</v>
      </c>
      <c r="Q593" s="44">
        <f>SUM(Q577:Q585,Q589:Q591)</f>
        <v>358295</v>
      </c>
    </row>
    <row r="594" spans="2:17" ht="7" customHeight="1" thickBot="1" x14ac:dyDescent="0.25">
      <c r="C594" s="59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76"/>
    </row>
    <row r="595" spans="2:17" ht="19.5" customHeight="1" x14ac:dyDescent="0.2">
      <c r="C595" s="163" t="str">
        <f>C541</f>
        <v>令　和　7　年　空　港　管　理　状　況　調　書</v>
      </c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</row>
    <row r="596" spans="2:17" ht="19.5" customHeight="1" thickBot="1" x14ac:dyDescent="0.25">
      <c r="C596" s="22" t="s">
        <v>0</v>
      </c>
      <c r="D596" s="22" t="s">
        <v>610</v>
      </c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4"/>
      <c r="Q596" s="64"/>
    </row>
    <row r="597" spans="2:17" ht="19.5" customHeight="1" x14ac:dyDescent="0.2">
      <c r="C597" s="25" t="s">
        <v>1</v>
      </c>
      <c r="D597" s="26"/>
      <c r="E597" s="27" t="s">
        <v>2</v>
      </c>
      <c r="F597" s="27"/>
      <c r="G597" s="164" t="s">
        <v>593</v>
      </c>
      <c r="H597" s="165"/>
      <c r="I597" s="165"/>
      <c r="J597" s="165"/>
      <c r="K597" s="165"/>
      <c r="L597" s="165"/>
      <c r="M597" s="165"/>
      <c r="N597" s="166"/>
      <c r="O597" s="164" t="s">
        <v>594</v>
      </c>
      <c r="P597" s="165"/>
      <c r="Q597" s="167"/>
    </row>
    <row r="598" spans="2:17" ht="19.5" customHeight="1" x14ac:dyDescent="0.2">
      <c r="C598" s="28"/>
      <c r="D598" s="29" t="s">
        <v>3</v>
      </c>
      <c r="E598" s="29" t="s">
        <v>4</v>
      </c>
      <c r="F598" s="29" t="s">
        <v>5</v>
      </c>
      <c r="G598" s="29"/>
      <c r="H598" s="30" t="s">
        <v>6</v>
      </c>
      <c r="I598" s="30"/>
      <c r="J598" s="31"/>
      <c r="K598" s="29"/>
      <c r="L598" s="31" t="s">
        <v>7</v>
      </c>
      <c r="M598" s="31"/>
      <c r="N598" s="29" t="s">
        <v>8</v>
      </c>
      <c r="O598" s="32" t="s">
        <v>595</v>
      </c>
      <c r="P598" s="33" t="s">
        <v>596</v>
      </c>
      <c r="Q598" s="34" t="s">
        <v>597</v>
      </c>
    </row>
    <row r="599" spans="2:17" ht="19.5" customHeight="1" x14ac:dyDescent="0.2">
      <c r="C599" s="28" t="s">
        <v>9</v>
      </c>
      <c r="D599" s="32"/>
      <c r="E599" s="32"/>
      <c r="F599" s="32"/>
      <c r="G599" s="29" t="s">
        <v>10</v>
      </c>
      <c r="H599" s="29" t="s">
        <v>11</v>
      </c>
      <c r="I599" s="29" t="s">
        <v>12</v>
      </c>
      <c r="J599" s="29" t="s">
        <v>13</v>
      </c>
      <c r="K599" s="29" t="s">
        <v>10</v>
      </c>
      <c r="L599" s="29" t="s">
        <v>11</v>
      </c>
      <c r="M599" s="29" t="s">
        <v>13</v>
      </c>
      <c r="N599" s="32"/>
      <c r="O599" s="35"/>
      <c r="P599" s="36"/>
      <c r="Q599" s="37"/>
    </row>
    <row r="600" spans="2:17" ht="7" customHeight="1" x14ac:dyDescent="0.2">
      <c r="C600" s="38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39"/>
      <c r="P600" s="40"/>
      <c r="Q600" s="41"/>
    </row>
    <row r="601" spans="2:17" ht="19.5" customHeight="1" x14ac:dyDescent="0.2">
      <c r="C601" s="42" t="s">
        <v>14</v>
      </c>
      <c r="D601" s="43">
        <v>34</v>
      </c>
      <c r="E601" s="43">
        <v>815</v>
      </c>
      <c r="F601" s="44">
        <f>SUM(D601:E601)</f>
        <v>849</v>
      </c>
      <c r="G601" s="43">
        <v>4068</v>
      </c>
      <c r="H601" s="43">
        <v>4647</v>
      </c>
      <c r="I601" s="43">
        <v>0</v>
      </c>
      <c r="J601" s="45">
        <f>SUM(G601:I601)</f>
        <v>8715</v>
      </c>
      <c r="K601" s="46">
        <v>30074</v>
      </c>
      <c r="L601" s="46">
        <v>30130</v>
      </c>
      <c r="M601" s="45">
        <f>SUM(K601:L601)</f>
        <v>60204</v>
      </c>
      <c r="N601" s="45">
        <f>J601+M601</f>
        <v>68919</v>
      </c>
      <c r="O601" s="46">
        <v>1648</v>
      </c>
      <c r="P601" s="46">
        <v>0</v>
      </c>
      <c r="Q601" s="47">
        <f>SUM(O601:P601)</f>
        <v>1648</v>
      </c>
    </row>
    <row r="602" spans="2:17" ht="19.5" customHeight="1" x14ac:dyDescent="0.2">
      <c r="C602" s="42" t="s">
        <v>15</v>
      </c>
      <c r="D602" s="43">
        <v>32</v>
      </c>
      <c r="E602" s="43">
        <v>769</v>
      </c>
      <c r="F602" s="44">
        <f t="shared" ref="F602:F612" si="278">SUM(D602:E602)</f>
        <v>801</v>
      </c>
      <c r="G602" s="43">
        <v>4277</v>
      </c>
      <c r="H602" s="43">
        <v>4033</v>
      </c>
      <c r="I602" s="43">
        <v>0</v>
      </c>
      <c r="J602" s="45">
        <f t="shared" ref="J602:J612" si="279">SUM(G602:I602)</f>
        <v>8310</v>
      </c>
      <c r="K602" s="46">
        <v>29036</v>
      </c>
      <c r="L602" s="46">
        <v>28947</v>
      </c>
      <c r="M602" s="45">
        <f t="shared" ref="M602:M612" si="280">SUM(K602:L602)</f>
        <v>57983</v>
      </c>
      <c r="N602" s="45">
        <f t="shared" ref="N602:N612" si="281">J602+M602</f>
        <v>66293</v>
      </c>
      <c r="O602" s="46">
        <v>1536</v>
      </c>
      <c r="P602" s="48">
        <v>0</v>
      </c>
      <c r="Q602" s="47">
        <f t="shared" ref="Q602:Q612" si="282">SUM(O602:P602)</f>
        <v>1536</v>
      </c>
    </row>
    <row r="603" spans="2:17" ht="19.5" customHeight="1" x14ac:dyDescent="0.2">
      <c r="C603" s="42" t="s">
        <v>16</v>
      </c>
      <c r="D603" s="43">
        <v>31</v>
      </c>
      <c r="E603" s="43">
        <v>1029</v>
      </c>
      <c r="F603" s="44">
        <f t="shared" si="278"/>
        <v>1060</v>
      </c>
      <c r="G603" s="43">
        <v>4142</v>
      </c>
      <c r="H603" s="43">
        <v>3988</v>
      </c>
      <c r="I603" s="43">
        <v>0</v>
      </c>
      <c r="J603" s="45">
        <f t="shared" si="279"/>
        <v>8130</v>
      </c>
      <c r="K603" s="46">
        <v>44178</v>
      </c>
      <c r="L603" s="46">
        <v>44531</v>
      </c>
      <c r="M603" s="45">
        <f t="shared" si="280"/>
        <v>88709</v>
      </c>
      <c r="N603" s="45">
        <f t="shared" si="281"/>
        <v>96839</v>
      </c>
      <c r="O603" s="46">
        <v>2187</v>
      </c>
      <c r="P603" s="46">
        <v>0</v>
      </c>
      <c r="Q603" s="47">
        <f t="shared" si="282"/>
        <v>2187</v>
      </c>
    </row>
    <row r="604" spans="2:17" ht="19.5" customHeight="1" x14ac:dyDescent="0.2">
      <c r="C604" s="42" t="s">
        <v>17</v>
      </c>
      <c r="D604" s="43">
        <v>32</v>
      </c>
      <c r="E604" s="43">
        <v>977</v>
      </c>
      <c r="F604" s="44">
        <f t="shared" si="278"/>
        <v>1009</v>
      </c>
      <c r="G604" s="43">
        <v>3584</v>
      </c>
      <c r="H604" s="43">
        <v>3732</v>
      </c>
      <c r="I604" s="43">
        <v>0</v>
      </c>
      <c r="J604" s="45">
        <f t="shared" si="279"/>
        <v>7316</v>
      </c>
      <c r="K604" s="43">
        <v>38477</v>
      </c>
      <c r="L604" s="43">
        <v>39226</v>
      </c>
      <c r="M604" s="45">
        <f t="shared" si="280"/>
        <v>77703</v>
      </c>
      <c r="N604" s="45">
        <f t="shared" si="281"/>
        <v>85019</v>
      </c>
      <c r="O604" s="43">
        <v>1891</v>
      </c>
      <c r="P604" s="43">
        <v>2</v>
      </c>
      <c r="Q604" s="47">
        <f t="shared" si="282"/>
        <v>1893</v>
      </c>
    </row>
    <row r="605" spans="2:17" ht="19.5" customHeight="1" x14ac:dyDescent="0.2">
      <c r="C605" s="42" t="s">
        <v>18</v>
      </c>
      <c r="D605" s="43">
        <v>32</v>
      </c>
      <c r="E605" s="43">
        <v>1065</v>
      </c>
      <c r="F605" s="44">
        <f t="shared" si="278"/>
        <v>1097</v>
      </c>
      <c r="G605" s="43">
        <v>3556</v>
      </c>
      <c r="H605" s="43">
        <v>3631</v>
      </c>
      <c r="I605" s="43">
        <v>0</v>
      </c>
      <c r="J605" s="45">
        <f t="shared" si="279"/>
        <v>7187</v>
      </c>
      <c r="K605" s="43">
        <v>47433</v>
      </c>
      <c r="L605" s="43">
        <v>47136</v>
      </c>
      <c r="M605" s="45">
        <f t="shared" si="280"/>
        <v>94569</v>
      </c>
      <c r="N605" s="45">
        <f t="shared" si="281"/>
        <v>101756</v>
      </c>
      <c r="O605" s="43">
        <v>2205</v>
      </c>
      <c r="P605" s="43">
        <v>1</v>
      </c>
      <c r="Q605" s="47">
        <f t="shared" si="282"/>
        <v>2206</v>
      </c>
    </row>
    <row r="606" spans="2:17" ht="19.5" customHeight="1" x14ac:dyDescent="0.2">
      <c r="C606" s="42" t="s">
        <v>19</v>
      </c>
      <c r="D606" s="43">
        <v>33</v>
      </c>
      <c r="E606" s="43">
        <v>957</v>
      </c>
      <c r="F606" s="44">
        <f t="shared" si="278"/>
        <v>990</v>
      </c>
      <c r="G606" s="43">
        <v>3813</v>
      </c>
      <c r="H606" s="43">
        <v>3722</v>
      </c>
      <c r="I606" s="43">
        <v>0</v>
      </c>
      <c r="J606" s="45">
        <f t="shared" si="279"/>
        <v>7535</v>
      </c>
      <c r="K606" s="43">
        <v>42611</v>
      </c>
      <c r="L606" s="43">
        <v>43463</v>
      </c>
      <c r="M606" s="45">
        <f t="shared" si="280"/>
        <v>86074</v>
      </c>
      <c r="N606" s="45">
        <f t="shared" si="281"/>
        <v>93609</v>
      </c>
      <c r="O606" s="43">
        <v>2016</v>
      </c>
      <c r="P606" s="43">
        <v>1</v>
      </c>
      <c r="Q606" s="47">
        <f t="shared" si="282"/>
        <v>2017</v>
      </c>
    </row>
    <row r="607" spans="2:17" ht="19.5" customHeight="1" x14ac:dyDescent="0.2">
      <c r="C607" s="42" t="s">
        <v>20</v>
      </c>
      <c r="D607" s="43">
        <v>40</v>
      </c>
      <c r="E607" s="43">
        <v>1090</v>
      </c>
      <c r="F607" s="44">
        <f t="shared" si="278"/>
        <v>1130</v>
      </c>
      <c r="G607" s="43">
        <v>4067</v>
      </c>
      <c r="H607" s="43">
        <v>3845</v>
      </c>
      <c r="I607" s="43">
        <v>0</v>
      </c>
      <c r="J607" s="45">
        <f t="shared" si="279"/>
        <v>7912</v>
      </c>
      <c r="K607" s="43">
        <v>45535</v>
      </c>
      <c r="L607" s="43">
        <v>46391</v>
      </c>
      <c r="M607" s="45">
        <f t="shared" si="280"/>
        <v>91926</v>
      </c>
      <c r="N607" s="45">
        <f t="shared" si="281"/>
        <v>99838</v>
      </c>
      <c r="O607" s="43">
        <v>2211</v>
      </c>
      <c r="P607" s="43">
        <v>2</v>
      </c>
      <c r="Q607" s="47">
        <f t="shared" si="282"/>
        <v>2213</v>
      </c>
    </row>
    <row r="608" spans="2:17" ht="19.5" customHeight="1" x14ac:dyDescent="0.2">
      <c r="C608" s="42" t="s">
        <v>21</v>
      </c>
      <c r="D608" s="43">
        <v>46</v>
      </c>
      <c r="E608" s="43">
        <v>1049</v>
      </c>
      <c r="F608" s="44">
        <f t="shared" si="278"/>
        <v>1095</v>
      </c>
      <c r="G608" s="43">
        <v>4983</v>
      </c>
      <c r="H608" s="43">
        <v>4830</v>
      </c>
      <c r="I608" s="43">
        <v>0</v>
      </c>
      <c r="J608" s="45">
        <f t="shared" si="279"/>
        <v>9813</v>
      </c>
      <c r="K608" s="43">
        <v>55121</v>
      </c>
      <c r="L608" s="43">
        <v>55108</v>
      </c>
      <c r="M608" s="45">
        <f t="shared" si="280"/>
        <v>110229</v>
      </c>
      <c r="N608" s="45">
        <f t="shared" si="281"/>
        <v>120042</v>
      </c>
      <c r="O608" s="43">
        <v>2234</v>
      </c>
      <c r="P608" s="43">
        <v>0</v>
      </c>
      <c r="Q608" s="47">
        <f t="shared" si="282"/>
        <v>2234</v>
      </c>
    </row>
    <row r="609" spans="2:17" ht="19.5" customHeight="1" x14ac:dyDescent="0.2">
      <c r="C609" s="42" t="s">
        <v>22</v>
      </c>
      <c r="D609" s="43">
        <v>33</v>
      </c>
      <c r="E609" s="43">
        <v>1025</v>
      </c>
      <c r="F609" s="44">
        <f t="shared" si="278"/>
        <v>1058</v>
      </c>
      <c r="G609" s="43">
        <v>3617</v>
      </c>
      <c r="H609" s="43">
        <v>3974</v>
      </c>
      <c r="I609" s="43">
        <v>0</v>
      </c>
      <c r="J609" s="45">
        <f t="shared" si="279"/>
        <v>7591</v>
      </c>
      <c r="K609" s="43">
        <v>49476</v>
      </c>
      <c r="L609" s="43">
        <v>49400</v>
      </c>
      <c r="M609" s="45">
        <f t="shared" si="280"/>
        <v>98876</v>
      </c>
      <c r="N609" s="45">
        <f t="shared" si="281"/>
        <v>106467</v>
      </c>
      <c r="O609" s="43">
        <v>2299</v>
      </c>
      <c r="P609" s="43">
        <v>1</v>
      </c>
      <c r="Q609" s="47">
        <f t="shared" si="282"/>
        <v>2300</v>
      </c>
    </row>
    <row r="610" spans="2:17" ht="19.5" customHeight="1" x14ac:dyDescent="0.2">
      <c r="C610" s="42" t="s">
        <v>23</v>
      </c>
      <c r="D610" s="43">
        <v>30</v>
      </c>
      <c r="E610" s="43">
        <v>1104</v>
      </c>
      <c r="F610" s="44">
        <f t="shared" si="278"/>
        <v>1134</v>
      </c>
      <c r="G610" s="43">
        <v>3900</v>
      </c>
      <c r="H610" s="43">
        <v>3823</v>
      </c>
      <c r="I610" s="43">
        <v>0</v>
      </c>
      <c r="J610" s="45">
        <f t="shared" si="279"/>
        <v>7723</v>
      </c>
      <c r="K610" s="43">
        <v>53785</v>
      </c>
      <c r="L610" s="43">
        <v>53948</v>
      </c>
      <c r="M610" s="45">
        <f t="shared" si="280"/>
        <v>107733</v>
      </c>
      <c r="N610" s="45">
        <f t="shared" si="281"/>
        <v>115456</v>
      </c>
      <c r="O610" s="43">
        <v>2246</v>
      </c>
      <c r="P610" s="43">
        <v>1</v>
      </c>
      <c r="Q610" s="47">
        <f t="shared" si="282"/>
        <v>2247</v>
      </c>
    </row>
    <row r="611" spans="2:17" ht="19.5" customHeight="1" x14ac:dyDescent="0.2">
      <c r="C611" s="42" t="s">
        <v>24</v>
      </c>
      <c r="D611" s="43">
        <v>30</v>
      </c>
      <c r="E611" s="43">
        <v>1010</v>
      </c>
      <c r="F611" s="44">
        <f t="shared" si="278"/>
        <v>1040</v>
      </c>
      <c r="G611" s="43">
        <v>3790</v>
      </c>
      <c r="H611" s="43">
        <v>4025</v>
      </c>
      <c r="I611" s="43">
        <v>0</v>
      </c>
      <c r="J611" s="45">
        <f t="shared" si="279"/>
        <v>7815</v>
      </c>
      <c r="K611" s="43">
        <v>47616</v>
      </c>
      <c r="L611" s="43">
        <v>47825</v>
      </c>
      <c r="M611" s="45">
        <f t="shared" si="280"/>
        <v>95441</v>
      </c>
      <c r="N611" s="45">
        <f t="shared" si="281"/>
        <v>103256</v>
      </c>
      <c r="O611" s="43">
        <v>2086</v>
      </c>
      <c r="P611" s="43">
        <v>1</v>
      </c>
      <c r="Q611" s="47">
        <f t="shared" si="282"/>
        <v>2087</v>
      </c>
    </row>
    <row r="612" spans="2:17" ht="19.5" customHeight="1" x14ac:dyDescent="0.2">
      <c r="C612" s="42" t="s">
        <v>25</v>
      </c>
      <c r="D612" s="43">
        <v>24</v>
      </c>
      <c r="E612" s="43">
        <v>873</v>
      </c>
      <c r="F612" s="44">
        <f t="shared" si="278"/>
        <v>897</v>
      </c>
      <c r="G612" s="43">
        <v>3386</v>
      </c>
      <c r="H612" s="43">
        <v>3454</v>
      </c>
      <c r="I612" s="43">
        <v>0</v>
      </c>
      <c r="J612" s="45">
        <f t="shared" si="279"/>
        <v>6840</v>
      </c>
      <c r="K612" s="43">
        <v>39245</v>
      </c>
      <c r="L612" s="43">
        <v>39614</v>
      </c>
      <c r="M612" s="45">
        <f t="shared" si="280"/>
        <v>78859</v>
      </c>
      <c r="N612" s="45">
        <f t="shared" si="281"/>
        <v>85699</v>
      </c>
      <c r="O612" s="43">
        <v>1830</v>
      </c>
      <c r="P612" s="43">
        <v>0</v>
      </c>
      <c r="Q612" s="47">
        <f t="shared" si="282"/>
        <v>1830</v>
      </c>
    </row>
    <row r="613" spans="2:17" ht="19.5" customHeight="1" x14ac:dyDescent="0.2">
      <c r="C613" s="50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0"/>
      <c r="Q613" s="51"/>
    </row>
    <row r="614" spans="2:17" ht="19.5" customHeight="1" x14ac:dyDescent="0.2">
      <c r="B614" s="1" t="s">
        <v>198</v>
      </c>
      <c r="C614" s="50" t="s">
        <v>26</v>
      </c>
      <c r="D614" s="44">
        <f>SUM(D601:D612)</f>
        <v>397</v>
      </c>
      <c r="E614" s="44">
        <f t="shared" ref="E614:Q614" si="283">SUM(E601:E612)</f>
        <v>11763</v>
      </c>
      <c r="F614" s="44">
        <f>SUM(F601:F612)</f>
        <v>12160</v>
      </c>
      <c r="G614" s="44">
        <f t="shared" si="283"/>
        <v>47183</v>
      </c>
      <c r="H614" s="44">
        <f t="shared" si="283"/>
        <v>47704</v>
      </c>
      <c r="I614" s="44">
        <f t="shared" si="283"/>
        <v>0</v>
      </c>
      <c r="J614" s="44">
        <f t="shared" si="283"/>
        <v>94887</v>
      </c>
      <c r="K614" s="44">
        <f t="shared" si="283"/>
        <v>522587</v>
      </c>
      <c r="L614" s="44">
        <f t="shared" si="283"/>
        <v>525719</v>
      </c>
      <c r="M614" s="44">
        <f t="shared" si="283"/>
        <v>1048306</v>
      </c>
      <c r="N614" s="44">
        <f>SUM(N601:N612)</f>
        <v>1143193</v>
      </c>
      <c r="O614" s="44">
        <f t="shared" si="283"/>
        <v>24389</v>
      </c>
      <c r="P614" s="44">
        <f t="shared" si="283"/>
        <v>9</v>
      </c>
      <c r="Q614" s="44">
        <f t="shared" si="283"/>
        <v>24398</v>
      </c>
    </row>
    <row r="615" spans="2:17" ht="7" customHeight="1" x14ac:dyDescent="0.2">
      <c r="C615" s="50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51"/>
    </row>
    <row r="616" spans="2:17" ht="19.5" customHeight="1" x14ac:dyDescent="0.2">
      <c r="C616" s="52" t="s">
        <v>14</v>
      </c>
      <c r="D616" s="53">
        <v>23</v>
      </c>
      <c r="E616" s="53">
        <v>770</v>
      </c>
      <c r="F616" s="54">
        <f t="shared" ref="F616:F618" si="284">SUM(D616:E616)</f>
        <v>793</v>
      </c>
      <c r="G616" s="53">
        <v>3233</v>
      </c>
      <c r="H616" s="53">
        <v>3638</v>
      </c>
      <c r="I616" s="53">
        <v>0</v>
      </c>
      <c r="J616" s="55">
        <f t="shared" ref="J616:J618" si="285">SUM(G616:I616)</f>
        <v>6871</v>
      </c>
      <c r="K616" s="56">
        <v>30628</v>
      </c>
      <c r="L616" s="56">
        <v>30080</v>
      </c>
      <c r="M616" s="57">
        <f>SUM(K616:L616)</f>
        <v>60708</v>
      </c>
      <c r="N616" s="57">
        <f>J616+M616</f>
        <v>67579</v>
      </c>
      <c r="O616" s="56">
        <v>1345</v>
      </c>
      <c r="P616" s="56">
        <v>0</v>
      </c>
      <c r="Q616" s="58">
        <f>SUM(O616:P616)</f>
        <v>1345</v>
      </c>
    </row>
    <row r="617" spans="2:17" ht="19.5" customHeight="1" x14ac:dyDescent="0.2">
      <c r="C617" s="42" t="s">
        <v>15</v>
      </c>
      <c r="D617" s="43">
        <v>22</v>
      </c>
      <c r="E617" s="43">
        <v>786</v>
      </c>
      <c r="F617" s="44">
        <f t="shared" si="284"/>
        <v>808</v>
      </c>
      <c r="G617" s="43">
        <v>3166</v>
      </c>
      <c r="H617" s="43">
        <v>3097</v>
      </c>
      <c r="I617" s="43">
        <v>0</v>
      </c>
      <c r="J617" s="45">
        <f t="shared" si="285"/>
        <v>6263</v>
      </c>
      <c r="K617" s="46">
        <v>33369</v>
      </c>
      <c r="L617" s="46">
        <v>33489</v>
      </c>
      <c r="M617" s="45">
        <f>SUM(K617:L617)</f>
        <v>66858</v>
      </c>
      <c r="N617" s="45">
        <f>J617+M617</f>
        <v>73121</v>
      </c>
      <c r="O617" s="46">
        <v>1558</v>
      </c>
      <c r="P617" s="48">
        <v>0</v>
      </c>
      <c r="Q617" s="47">
        <f>SUM(O617:P617)</f>
        <v>1558</v>
      </c>
    </row>
    <row r="618" spans="2:17" ht="19.5" customHeight="1" x14ac:dyDescent="0.2">
      <c r="C618" s="42" t="s">
        <v>16</v>
      </c>
      <c r="D618" s="43">
        <v>23</v>
      </c>
      <c r="E618" s="43">
        <v>944</v>
      </c>
      <c r="F618" s="44">
        <f t="shared" si="284"/>
        <v>967</v>
      </c>
      <c r="G618" s="43">
        <v>3368</v>
      </c>
      <c r="H618" s="43">
        <v>3333</v>
      </c>
      <c r="I618" s="43">
        <v>0</v>
      </c>
      <c r="J618" s="45">
        <f t="shared" si="285"/>
        <v>6701</v>
      </c>
      <c r="K618" s="46">
        <v>45866</v>
      </c>
      <c r="L618" s="46">
        <v>46253</v>
      </c>
      <c r="M618" s="45">
        <f>SUM(K618:L618)</f>
        <v>92119</v>
      </c>
      <c r="N618" s="45">
        <f>J618+M618</f>
        <v>98820</v>
      </c>
      <c r="O618" s="46">
        <v>1945</v>
      </c>
      <c r="P618" s="48">
        <v>0</v>
      </c>
      <c r="Q618" s="47">
        <f>SUM(O618:P618)</f>
        <v>1945</v>
      </c>
    </row>
    <row r="619" spans="2:17" ht="19.5" customHeight="1" x14ac:dyDescent="0.2">
      <c r="C619" s="50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51"/>
    </row>
    <row r="620" spans="2:17" ht="19.5" customHeight="1" x14ac:dyDescent="0.2">
      <c r="B620" s="1" t="s">
        <v>199</v>
      </c>
      <c r="C620" s="50" t="s">
        <v>27</v>
      </c>
      <c r="D620" s="44">
        <f>SUM(D604:D612,D616:D618)</f>
        <v>368</v>
      </c>
      <c r="E620" s="44">
        <f t="shared" ref="E620:Q620" si="286">SUM(E604:E612,E616:E618)</f>
        <v>11650</v>
      </c>
      <c r="F620" s="44">
        <f>SUM(F604:F612,F616:F618)</f>
        <v>12018</v>
      </c>
      <c r="G620" s="44">
        <f>SUM(G604:G612,G616:G618)</f>
        <v>44463</v>
      </c>
      <c r="H620" s="44">
        <f>SUM(H604:H612,H616:H618)</f>
        <v>45104</v>
      </c>
      <c r="I620" s="44">
        <f t="shared" si="286"/>
        <v>0</v>
      </c>
      <c r="J620" s="44">
        <f>SUM(J604:J612,J616:J618)</f>
        <v>89567</v>
      </c>
      <c r="K620" s="44">
        <f>SUM(K604:K612,K616:K618)</f>
        <v>529162</v>
      </c>
      <c r="L620" s="44">
        <f>SUM(L604:L612,L616:L618)</f>
        <v>531933</v>
      </c>
      <c r="M620" s="44">
        <f>SUM(M604:M612,M616:M618)</f>
        <v>1061095</v>
      </c>
      <c r="N620" s="44">
        <f>SUM(N604:N612,N616:N618)</f>
        <v>1150662</v>
      </c>
      <c r="O620" s="44">
        <f t="shared" si="286"/>
        <v>23866</v>
      </c>
      <c r="P620" s="44">
        <f t="shared" si="286"/>
        <v>9</v>
      </c>
      <c r="Q620" s="44">
        <f t="shared" si="286"/>
        <v>23875</v>
      </c>
    </row>
    <row r="621" spans="2:17" ht="7" customHeight="1" thickBot="1" x14ac:dyDescent="0.25">
      <c r="C621" s="59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1"/>
      <c r="Q621" s="62"/>
    </row>
    <row r="622" spans="2:17" ht="19.5" customHeight="1" x14ac:dyDescent="0.2"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4"/>
      <c r="Q622" s="64"/>
    </row>
    <row r="623" spans="2:17" ht="19.5" customHeight="1" thickBot="1" x14ac:dyDescent="0.25"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4"/>
      <c r="Q623" s="64"/>
    </row>
    <row r="624" spans="2:17" ht="19.5" customHeight="1" x14ac:dyDescent="0.2">
      <c r="C624" s="25" t="s">
        <v>1</v>
      </c>
      <c r="D624" s="26"/>
      <c r="E624" s="27"/>
      <c r="F624" s="27"/>
      <c r="G624" s="27" t="s">
        <v>598</v>
      </c>
      <c r="H624" s="27"/>
      <c r="I624" s="27"/>
      <c r="J624" s="27"/>
      <c r="K624" s="26"/>
      <c r="L624" s="27"/>
      <c r="M624" s="27"/>
      <c r="N624" s="27" t="s">
        <v>31</v>
      </c>
      <c r="O624" s="27"/>
      <c r="P624" s="65"/>
      <c r="Q624" s="66"/>
    </row>
    <row r="625" spans="3:17" ht="19.5" customHeight="1" x14ac:dyDescent="0.2">
      <c r="C625" s="67"/>
      <c r="D625" s="29"/>
      <c r="E625" s="31" t="s">
        <v>6</v>
      </c>
      <c r="F625" s="31"/>
      <c r="G625" s="29"/>
      <c r="H625" s="31" t="s">
        <v>7</v>
      </c>
      <c r="I625" s="31"/>
      <c r="J625" s="29" t="s">
        <v>28</v>
      </c>
      <c r="K625" s="29"/>
      <c r="L625" s="31" t="s">
        <v>6</v>
      </c>
      <c r="M625" s="31"/>
      <c r="N625" s="29"/>
      <c r="O625" s="31" t="s">
        <v>7</v>
      </c>
      <c r="P625" s="68"/>
      <c r="Q625" s="69" t="s">
        <v>8</v>
      </c>
    </row>
    <row r="626" spans="3:17" ht="19.5" customHeight="1" x14ac:dyDescent="0.2">
      <c r="C626" s="70" t="s">
        <v>9</v>
      </c>
      <c r="D626" s="29" t="s">
        <v>29</v>
      </c>
      <c r="E626" s="29" t="s">
        <v>30</v>
      </c>
      <c r="F626" s="29" t="s">
        <v>13</v>
      </c>
      <c r="G626" s="29" t="s">
        <v>29</v>
      </c>
      <c r="H626" s="29" t="s">
        <v>30</v>
      </c>
      <c r="I626" s="29" t="s">
        <v>13</v>
      </c>
      <c r="J626" s="32"/>
      <c r="K626" s="29" t="s">
        <v>29</v>
      </c>
      <c r="L626" s="29" t="s">
        <v>30</v>
      </c>
      <c r="M626" s="29" t="s">
        <v>13</v>
      </c>
      <c r="N626" s="29" t="s">
        <v>29</v>
      </c>
      <c r="O626" s="29" t="s">
        <v>30</v>
      </c>
      <c r="P626" s="71" t="s">
        <v>13</v>
      </c>
      <c r="Q626" s="72"/>
    </row>
    <row r="627" spans="3:17" ht="7" customHeight="1" x14ac:dyDescent="0.2">
      <c r="C627" s="73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71"/>
      <c r="Q627" s="69"/>
    </row>
    <row r="628" spans="3:17" ht="19.5" customHeight="1" x14ac:dyDescent="0.2">
      <c r="C628" s="42" t="s">
        <v>14</v>
      </c>
      <c r="D628" s="43">
        <v>0</v>
      </c>
      <c r="E628" s="43">
        <v>0</v>
      </c>
      <c r="F628" s="44">
        <f>SUM(D628:E628)</f>
        <v>0</v>
      </c>
      <c r="G628" s="43">
        <v>4</v>
      </c>
      <c r="H628" s="43">
        <v>2</v>
      </c>
      <c r="I628" s="44">
        <f t="shared" ref="I628:I639" si="287">SUM(G628:H628)</f>
        <v>6</v>
      </c>
      <c r="J628" s="44">
        <f>F628+I628</f>
        <v>6</v>
      </c>
      <c r="K628" s="43">
        <v>0</v>
      </c>
      <c r="L628" s="43">
        <v>0</v>
      </c>
      <c r="M628" s="44">
        <f>SUM(K628:L628)</f>
        <v>0</v>
      </c>
      <c r="N628" s="43">
        <v>85</v>
      </c>
      <c r="O628" s="43">
        <v>6138</v>
      </c>
      <c r="P628" s="44">
        <f>SUM(N628:O628)</f>
        <v>6223</v>
      </c>
      <c r="Q628" s="47">
        <f>M628+P628</f>
        <v>6223</v>
      </c>
    </row>
    <row r="629" spans="3:17" ht="19.5" customHeight="1" x14ac:dyDescent="0.2">
      <c r="C629" s="42" t="s">
        <v>15</v>
      </c>
      <c r="D629" s="43">
        <v>0</v>
      </c>
      <c r="E629" s="43">
        <v>0</v>
      </c>
      <c r="F629" s="44">
        <f t="shared" ref="F629:F639" si="288">SUM(D629:E629)</f>
        <v>0</v>
      </c>
      <c r="G629" s="43">
        <v>2</v>
      </c>
      <c r="H629" s="43">
        <v>2</v>
      </c>
      <c r="I629" s="44">
        <f t="shared" si="287"/>
        <v>4</v>
      </c>
      <c r="J629" s="44">
        <f>F629+I629</f>
        <v>4</v>
      </c>
      <c r="K629" s="43">
        <v>0</v>
      </c>
      <c r="L629" s="43">
        <v>0</v>
      </c>
      <c r="M629" s="44">
        <f t="shared" ref="M629:M639" si="289">SUM(K629:L629)</f>
        <v>0</v>
      </c>
      <c r="N629" s="43">
        <v>4</v>
      </c>
      <c r="O629" s="40">
        <v>5974</v>
      </c>
      <c r="P629" s="44">
        <f t="shared" ref="P629:P639" si="290">SUM(N629:O629)</f>
        <v>5978</v>
      </c>
      <c r="Q629" s="47">
        <f t="shared" ref="Q629:Q639" si="291">M629+P629</f>
        <v>5978</v>
      </c>
    </row>
    <row r="630" spans="3:17" ht="19.5" customHeight="1" x14ac:dyDescent="0.2">
      <c r="C630" s="42" t="s">
        <v>16</v>
      </c>
      <c r="D630" s="43">
        <v>0</v>
      </c>
      <c r="E630" s="43">
        <v>0</v>
      </c>
      <c r="F630" s="44">
        <f t="shared" si="288"/>
        <v>0</v>
      </c>
      <c r="G630" s="43">
        <v>5</v>
      </c>
      <c r="H630" s="43">
        <v>2</v>
      </c>
      <c r="I630" s="44">
        <f t="shared" si="287"/>
        <v>7</v>
      </c>
      <c r="J630" s="44">
        <f>F630+I630</f>
        <v>7</v>
      </c>
      <c r="K630" s="43">
        <v>0</v>
      </c>
      <c r="L630" s="43">
        <v>0</v>
      </c>
      <c r="M630" s="44">
        <f t="shared" si="289"/>
        <v>0</v>
      </c>
      <c r="N630" s="43">
        <v>407</v>
      </c>
      <c r="O630" s="43">
        <v>7141</v>
      </c>
      <c r="P630" s="44">
        <f t="shared" si="290"/>
        <v>7548</v>
      </c>
      <c r="Q630" s="47">
        <f t="shared" si="291"/>
        <v>7548</v>
      </c>
    </row>
    <row r="631" spans="3:17" ht="19.5" customHeight="1" x14ac:dyDescent="0.2">
      <c r="C631" s="42" t="s">
        <v>17</v>
      </c>
      <c r="D631" s="43">
        <v>0</v>
      </c>
      <c r="E631" s="43">
        <v>0</v>
      </c>
      <c r="F631" s="44">
        <f t="shared" si="288"/>
        <v>0</v>
      </c>
      <c r="G631" s="43">
        <v>1</v>
      </c>
      <c r="H631" s="43">
        <v>1</v>
      </c>
      <c r="I631" s="44">
        <f t="shared" si="287"/>
        <v>2</v>
      </c>
      <c r="J631" s="44">
        <f t="shared" ref="J631:J639" si="292">F631+I631</f>
        <v>2</v>
      </c>
      <c r="K631" s="43">
        <v>0</v>
      </c>
      <c r="L631" s="43">
        <v>0</v>
      </c>
      <c r="M631" s="44">
        <f t="shared" si="289"/>
        <v>0</v>
      </c>
      <c r="N631" s="43">
        <v>413</v>
      </c>
      <c r="O631" s="43">
        <v>6366</v>
      </c>
      <c r="P631" s="44">
        <f t="shared" si="290"/>
        <v>6779</v>
      </c>
      <c r="Q631" s="47">
        <f t="shared" si="291"/>
        <v>6779</v>
      </c>
    </row>
    <row r="632" spans="3:17" ht="19.5" customHeight="1" x14ac:dyDescent="0.2">
      <c r="C632" s="42" t="s">
        <v>18</v>
      </c>
      <c r="D632" s="43">
        <v>0</v>
      </c>
      <c r="E632" s="43">
        <v>1</v>
      </c>
      <c r="F632" s="44">
        <f t="shared" si="288"/>
        <v>1</v>
      </c>
      <c r="G632" s="43">
        <v>3</v>
      </c>
      <c r="H632" s="43">
        <v>2</v>
      </c>
      <c r="I632" s="44">
        <f t="shared" si="287"/>
        <v>5</v>
      </c>
      <c r="J632" s="44">
        <f t="shared" si="292"/>
        <v>6</v>
      </c>
      <c r="K632" s="43">
        <v>0</v>
      </c>
      <c r="L632" s="43">
        <v>0</v>
      </c>
      <c r="M632" s="44">
        <f t="shared" si="289"/>
        <v>0</v>
      </c>
      <c r="N632" s="43">
        <v>412</v>
      </c>
      <c r="O632" s="43">
        <v>6665</v>
      </c>
      <c r="P632" s="44">
        <f t="shared" si="290"/>
        <v>7077</v>
      </c>
      <c r="Q632" s="47">
        <f t="shared" si="291"/>
        <v>7077</v>
      </c>
    </row>
    <row r="633" spans="3:17" ht="19.5" customHeight="1" x14ac:dyDescent="0.2">
      <c r="C633" s="42" t="s">
        <v>19</v>
      </c>
      <c r="D633" s="43">
        <v>0</v>
      </c>
      <c r="E633" s="43">
        <v>0</v>
      </c>
      <c r="F633" s="44">
        <f t="shared" si="288"/>
        <v>0</v>
      </c>
      <c r="G633" s="43">
        <v>2</v>
      </c>
      <c r="H633" s="43">
        <v>1</v>
      </c>
      <c r="I633" s="44">
        <f t="shared" si="287"/>
        <v>3</v>
      </c>
      <c r="J633" s="44">
        <f t="shared" si="292"/>
        <v>3</v>
      </c>
      <c r="K633" s="43">
        <v>0</v>
      </c>
      <c r="L633" s="43">
        <v>0</v>
      </c>
      <c r="M633" s="44">
        <f t="shared" si="289"/>
        <v>0</v>
      </c>
      <c r="N633" s="43">
        <v>402</v>
      </c>
      <c r="O633" s="43">
        <v>6366</v>
      </c>
      <c r="P633" s="44">
        <f t="shared" si="290"/>
        <v>6768</v>
      </c>
      <c r="Q633" s="47">
        <f t="shared" si="291"/>
        <v>6768</v>
      </c>
    </row>
    <row r="634" spans="3:17" ht="19.5" customHeight="1" x14ac:dyDescent="0.2">
      <c r="C634" s="42" t="s">
        <v>20</v>
      </c>
      <c r="D634" s="43">
        <v>0</v>
      </c>
      <c r="E634" s="43">
        <v>1</v>
      </c>
      <c r="F634" s="44">
        <f t="shared" si="288"/>
        <v>1</v>
      </c>
      <c r="G634" s="43">
        <v>1</v>
      </c>
      <c r="H634" s="43">
        <v>1</v>
      </c>
      <c r="I634" s="44">
        <f t="shared" si="287"/>
        <v>2</v>
      </c>
      <c r="J634" s="44">
        <f t="shared" si="292"/>
        <v>3</v>
      </c>
      <c r="K634" s="43">
        <v>0</v>
      </c>
      <c r="L634" s="43">
        <v>0</v>
      </c>
      <c r="M634" s="44">
        <f t="shared" si="289"/>
        <v>0</v>
      </c>
      <c r="N634" s="43">
        <v>480</v>
      </c>
      <c r="O634" s="43">
        <v>6386</v>
      </c>
      <c r="P634" s="44">
        <f t="shared" si="290"/>
        <v>6866</v>
      </c>
      <c r="Q634" s="47">
        <f t="shared" si="291"/>
        <v>6866</v>
      </c>
    </row>
    <row r="635" spans="3:17" ht="19.5" customHeight="1" x14ac:dyDescent="0.2">
      <c r="C635" s="42" t="s">
        <v>21</v>
      </c>
      <c r="D635" s="43">
        <v>0</v>
      </c>
      <c r="E635" s="43">
        <v>0</v>
      </c>
      <c r="F635" s="44">
        <f t="shared" si="288"/>
        <v>0</v>
      </c>
      <c r="G635" s="43">
        <v>2</v>
      </c>
      <c r="H635" s="43">
        <v>1</v>
      </c>
      <c r="I635" s="44">
        <f t="shared" si="287"/>
        <v>3</v>
      </c>
      <c r="J635" s="44">
        <f t="shared" si="292"/>
        <v>3</v>
      </c>
      <c r="K635" s="43">
        <v>0</v>
      </c>
      <c r="L635" s="43">
        <v>0</v>
      </c>
      <c r="M635" s="44">
        <f t="shared" si="289"/>
        <v>0</v>
      </c>
      <c r="N635" s="43">
        <v>396</v>
      </c>
      <c r="O635" s="43">
        <v>5918</v>
      </c>
      <c r="P635" s="44">
        <f t="shared" si="290"/>
        <v>6314</v>
      </c>
      <c r="Q635" s="47">
        <f t="shared" si="291"/>
        <v>6314</v>
      </c>
    </row>
    <row r="636" spans="3:17" ht="19.5" customHeight="1" x14ac:dyDescent="0.2">
      <c r="C636" s="42" t="s">
        <v>22</v>
      </c>
      <c r="D636" s="43">
        <v>0</v>
      </c>
      <c r="E636" s="43">
        <v>0</v>
      </c>
      <c r="F636" s="44">
        <f t="shared" si="288"/>
        <v>0</v>
      </c>
      <c r="G636" s="43">
        <v>3</v>
      </c>
      <c r="H636" s="43">
        <v>1</v>
      </c>
      <c r="I636" s="44">
        <f t="shared" si="287"/>
        <v>4</v>
      </c>
      <c r="J636" s="44">
        <f t="shared" si="292"/>
        <v>4</v>
      </c>
      <c r="K636" s="43">
        <v>0</v>
      </c>
      <c r="L636" s="43">
        <v>0</v>
      </c>
      <c r="M636" s="44">
        <f t="shared" si="289"/>
        <v>0</v>
      </c>
      <c r="N636" s="43">
        <v>394</v>
      </c>
      <c r="O636" s="43">
        <v>5991</v>
      </c>
      <c r="P636" s="44">
        <f t="shared" si="290"/>
        <v>6385</v>
      </c>
      <c r="Q636" s="47">
        <f t="shared" si="291"/>
        <v>6385</v>
      </c>
    </row>
    <row r="637" spans="3:17" ht="19.5" customHeight="1" x14ac:dyDescent="0.2">
      <c r="C637" s="42" t="s">
        <v>23</v>
      </c>
      <c r="D637" s="43">
        <v>0</v>
      </c>
      <c r="E637" s="43">
        <v>0</v>
      </c>
      <c r="F637" s="44">
        <f t="shared" si="288"/>
        <v>0</v>
      </c>
      <c r="G637" s="43">
        <v>4</v>
      </c>
      <c r="H637" s="43">
        <v>1</v>
      </c>
      <c r="I637" s="44">
        <f t="shared" si="287"/>
        <v>5</v>
      </c>
      <c r="J637" s="44">
        <f t="shared" si="292"/>
        <v>5</v>
      </c>
      <c r="K637" s="43">
        <v>0</v>
      </c>
      <c r="L637" s="43">
        <v>0</v>
      </c>
      <c r="M637" s="44">
        <f t="shared" si="289"/>
        <v>0</v>
      </c>
      <c r="N637" s="43">
        <v>433</v>
      </c>
      <c r="O637" s="43">
        <v>7008</v>
      </c>
      <c r="P637" s="44">
        <f t="shared" si="290"/>
        <v>7441</v>
      </c>
      <c r="Q637" s="47">
        <f t="shared" si="291"/>
        <v>7441</v>
      </c>
    </row>
    <row r="638" spans="3:17" ht="19.5" customHeight="1" x14ac:dyDescent="0.2">
      <c r="C638" s="42" t="s">
        <v>24</v>
      </c>
      <c r="D638" s="43">
        <v>0</v>
      </c>
      <c r="E638" s="43">
        <v>1</v>
      </c>
      <c r="F638" s="44">
        <f t="shared" si="288"/>
        <v>1</v>
      </c>
      <c r="G638" s="43">
        <v>5</v>
      </c>
      <c r="H638" s="43">
        <v>2</v>
      </c>
      <c r="I638" s="44">
        <f t="shared" si="287"/>
        <v>7</v>
      </c>
      <c r="J638" s="44">
        <f t="shared" si="292"/>
        <v>8</v>
      </c>
      <c r="K638" s="43">
        <v>0</v>
      </c>
      <c r="L638" s="43">
        <v>0</v>
      </c>
      <c r="M638" s="44">
        <f t="shared" si="289"/>
        <v>0</v>
      </c>
      <c r="N638" s="43">
        <v>440</v>
      </c>
      <c r="O638" s="43">
        <v>6980</v>
      </c>
      <c r="P638" s="44">
        <f t="shared" si="290"/>
        <v>7420</v>
      </c>
      <c r="Q638" s="47">
        <f t="shared" si="291"/>
        <v>7420</v>
      </c>
    </row>
    <row r="639" spans="3:17" ht="19.5" customHeight="1" x14ac:dyDescent="0.2">
      <c r="C639" s="42" t="s">
        <v>25</v>
      </c>
      <c r="D639" s="43">
        <v>0</v>
      </c>
      <c r="E639" s="43">
        <v>1</v>
      </c>
      <c r="F639" s="44">
        <f t="shared" si="288"/>
        <v>1</v>
      </c>
      <c r="G639" s="43">
        <v>4</v>
      </c>
      <c r="H639" s="43">
        <v>7</v>
      </c>
      <c r="I639" s="44">
        <f t="shared" si="287"/>
        <v>11</v>
      </c>
      <c r="J639" s="44">
        <f t="shared" si="292"/>
        <v>12</v>
      </c>
      <c r="K639" s="43">
        <v>0</v>
      </c>
      <c r="L639" s="43">
        <v>0</v>
      </c>
      <c r="M639" s="44">
        <f t="shared" si="289"/>
        <v>0</v>
      </c>
      <c r="N639" s="43">
        <v>414</v>
      </c>
      <c r="O639" s="43">
        <v>7131</v>
      </c>
      <c r="P639" s="44">
        <f t="shared" si="290"/>
        <v>7545</v>
      </c>
      <c r="Q639" s="47">
        <f t="shared" si="291"/>
        <v>7545</v>
      </c>
    </row>
    <row r="640" spans="3:17" ht="19.5" customHeight="1" x14ac:dyDescent="0.2">
      <c r="C640" s="50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51"/>
    </row>
    <row r="641" spans="2:19" ht="19.5" customHeight="1" x14ac:dyDescent="0.2">
      <c r="B641" s="1" t="s">
        <v>200</v>
      </c>
      <c r="C641" s="50" t="s">
        <v>26</v>
      </c>
      <c r="D641" s="44">
        <f>SUM(D628:D640)</f>
        <v>0</v>
      </c>
      <c r="E641" s="133">
        <f t="shared" ref="E641:Q641" si="293">SUM(E628:E640)</f>
        <v>4</v>
      </c>
      <c r="F641" s="44">
        <f t="shared" si="293"/>
        <v>4</v>
      </c>
      <c r="G641" s="44">
        <f t="shared" si="293"/>
        <v>36</v>
      </c>
      <c r="H641" s="44">
        <f t="shared" si="293"/>
        <v>23</v>
      </c>
      <c r="I641" s="44">
        <f t="shared" si="293"/>
        <v>59</v>
      </c>
      <c r="J641" s="44">
        <f t="shared" si="293"/>
        <v>63</v>
      </c>
      <c r="K641" s="44">
        <f t="shared" si="293"/>
        <v>0</v>
      </c>
      <c r="L641" s="44">
        <f t="shared" si="293"/>
        <v>0</v>
      </c>
      <c r="M641" s="44">
        <f t="shared" si="293"/>
        <v>0</v>
      </c>
      <c r="N641" s="44">
        <f t="shared" si="293"/>
        <v>4280</v>
      </c>
      <c r="O641" s="44">
        <f t="shared" si="293"/>
        <v>78064</v>
      </c>
      <c r="P641" s="44">
        <f t="shared" si="293"/>
        <v>82344</v>
      </c>
      <c r="Q641" s="44">
        <f t="shared" si="293"/>
        <v>82344</v>
      </c>
    </row>
    <row r="642" spans="2:19" ht="7" customHeight="1" x14ac:dyDescent="0.2">
      <c r="C642" s="50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51"/>
    </row>
    <row r="643" spans="2:19" ht="19.5" customHeight="1" x14ac:dyDescent="0.2">
      <c r="C643" s="52" t="s">
        <v>14</v>
      </c>
      <c r="D643" s="53">
        <v>0</v>
      </c>
      <c r="E643" s="53">
        <v>0</v>
      </c>
      <c r="F643" s="74">
        <f t="shared" ref="F643:F645" si="294">SUM(D643:E643)</f>
        <v>0</v>
      </c>
      <c r="G643" s="53">
        <v>3</v>
      </c>
      <c r="H643" s="53">
        <v>1</v>
      </c>
      <c r="I643" s="74">
        <f t="shared" ref="I643:I645" si="295">SUM(G643:H643)</f>
        <v>4</v>
      </c>
      <c r="J643" s="74">
        <f t="shared" ref="J643:J645" si="296">F643+I643</f>
        <v>4</v>
      </c>
      <c r="K643" s="53">
        <v>0</v>
      </c>
      <c r="L643" s="53">
        <v>0</v>
      </c>
      <c r="M643" s="74">
        <f t="shared" ref="M643:M645" si="297">SUM(K643:L643)</f>
        <v>0</v>
      </c>
      <c r="N643" s="53">
        <v>90</v>
      </c>
      <c r="O643" s="53">
        <v>5823</v>
      </c>
      <c r="P643" s="74">
        <f t="shared" ref="P643:P645" si="298">SUM(N643:O643)</f>
        <v>5913</v>
      </c>
      <c r="Q643" s="58">
        <f t="shared" ref="Q643:Q645" si="299">M643+P643</f>
        <v>5913</v>
      </c>
    </row>
    <row r="644" spans="2:19" ht="19.5" customHeight="1" x14ac:dyDescent="0.2">
      <c r="C644" s="42" t="s">
        <v>15</v>
      </c>
      <c r="D644" s="43">
        <v>0</v>
      </c>
      <c r="E644" s="43">
        <v>1</v>
      </c>
      <c r="F644" s="44">
        <f t="shared" si="294"/>
        <v>1</v>
      </c>
      <c r="G644" s="43">
        <v>3</v>
      </c>
      <c r="H644" s="43">
        <v>1</v>
      </c>
      <c r="I644" s="44">
        <f t="shared" si="295"/>
        <v>4</v>
      </c>
      <c r="J644" s="44">
        <f t="shared" si="296"/>
        <v>5</v>
      </c>
      <c r="K644" s="43">
        <v>0</v>
      </c>
      <c r="L644" s="43">
        <v>0</v>
      </c>
      <c r="M644" s="44">
        <f t="shared" si="297"/>
        <v>0</v>
      </c>
      <c r="N644" s="43">
        <v>0</v>
      </c>
      <c r="O644" s="40">
        <v>5531</v>
      </c>
      <c r="P644" s="44">
        <f t="shared" si="298"/>
        <v>5531</v>
      </c>
      <c r="Q644" s="47">
        <f t="shared" si="299"/>
        <v>5531</v>
      </c>
    </row>
    <row r="645" spans="2:19" ht="19.5" customHeight="1" x14ac:dyDescent="0.2">
      <c r="C645" s="42" t="s">
        <v>16</v>
      </c>
      <c r="D645" s="43">
        <v>0</v>
      </c>
      <c r="E645" s="43">
        <v>0</v>
      </c>
      <c r="F645" s="44">
        <f t="shared" si="294"/>
        <v>0</v>
      </c>
      <c r="G645" s="43">
        <v>4</v>
      </c>
      <c r="H645" s="43">
        <v>1</v>
      </c>
      <c r="I645" s="44">
        <f t="shared" si="295"/>
        <v>5</v>
      </c>
      <c r="J645" s="44">
        <f t="shared" si="296"/>
        <v>5</v>
      </c>
      <c r="K645" s="43">
        <v>0</v>
      </c>
      <c r="L645" s="43">
        <v>0</v>
      </c>
      <c r="M645" s="44">
        <f t="shared" si="297"/>
        <v>0</v>
      </c>
      <c r="N645" s="43">
        <v>425</v>
      </c>
      <c r="O645" s="43">
        <v>6528</v>
      </c>
      <c r="P645" s="44">
        <f t="shared" si="298"/>
        <v>6953</v>
      </c>
      <c r="Q645" s="47">
        <f t="shared" si="299"/>
        <v>6953</v>
      </c>
    </row>
    <row r="646" spans="2:19" ht="19.5" customHeight="1" x14ac:dyDescent="0.2">
      <c r="C646" s="50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51"/>
    </row>
    <row r="647" spans="2:19" ht="19.5" customHeight="1" x14ac:dyDescent="0.2">
      <c r="B647" s="1" t="s">
        <v>201</v>
      </c>
      <c r="C647" s="50" t="s">
        <v>27</v>
      </c>
      <c r="D647" s="44">
        <f>SUM(D631:D639,D643:D645)</f>
        <v>0</v>
      </c>
      <c r="E647" s="133">
        <f t="shared" ref="E647:Q647" si="300">SUM(E631:E639,E643:E645)</f>
        <v>5</v>
      </c>
      <c r="F647" s="44">
        <f t="shared" si="300"/>
        <v>5</v>
      </c>
      <c r="G647" s="44">
        <f t="shared" si="300"/>
        <v>35</v>
      </c>
      <c r="H647" s="44">
        <f t="shared" si="300"/>
        <v>20</v>
      </c>
      <c r="I647" s="44">
        <f t="shared" si="300"/>
        <v>55</v>
      </c>
      <c r="J647" s="44">
        <f t="shared" si="300"/>
        <v>60</v>
      </c>
      <c r="K647" s="44">
        <f t="shared" si="300"/>
        <v>0</v>
      </c>
      <c r="L647" s="44">
        <f t="shared" si="300"/>
        <v>0</v>
      </c>
      <c r="M647" s="44">
        <f t="shared" si="300"/>
        <v>0</v>
      </c>
      <c r="N647" s="44">
        <f t="shared" si="300"/>
        <v>4299</v>
      </c>
      <c r="O647" s="44">
        <f t="shared" si="300"/>
        <v>76693</v>
      </c>
      <c r="P647" s="44">
        <f t="shared" si="300"/>
        <v>80992</v>
      </c>
      <c r="Q647" s="44">
        <f t="shared" si="300"/>
        <v>80992</v>
      </c>
    </row>
    <row r="648" spans="2:19" s="6" customFormat="1" ht="7" customHeight="1" thickBot="1" x14ac:dyDescent="0.25">
      <c r="B648" s="5"/>
      <c r="C648" s="59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76"/>
      <c r="S648" s="5"/>
    </row>
    <row r="649" spans="2:19" ht="19.5" customHeight="1" x14ac:dyDescent="0.2">
      <c r="C649" s="163" t="str">
        <f>C595</f>
        <v>令　和　7　年　空　港　管　理　状　況　調　書</v>
      </c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9" ht="19.5" customHeight="1" thickBot="1" x14ac:dyDescent="0.25">
      <c r="C650" s="77" t="s">
        <v>0</v>
      </c>
      <c r="D650" s="77" t="s">
        <v>611</v>
      </c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9"/>
      <c r="Q650" s="79"/>
    </row>
    <row r="651" spans="2:19" ht="19.5" customHeight="1" x14ac:dyDescent="0.2">
      <c r="C651" s="25" t="s">
        <v>1</v>
      </c>
      <c r="D651" s="26"/>
      <c r="E651" s="27" t="s">
        <v>2</v>
      </c>
      <c r="F651" s="27"/>
      <c r="G651" s="164" t="s">
        <v>593</v>
      </c>
      <c r="H651" s="165"/>
      <c r="I651" s="165"/>
      <c r="J651" s="165"/>
      <c r="K651" s="165"/>
      <c r="L651" s="165"/>
      <c r="M651" s="165"/>
      <c r="N651" s="166"/>
      <c r="O651" s="164" t="s">
        <v>594</v>
      </c>
      <c r="P651" s="165"/>
      <c r="Q651" s="167"/>
    </row>
    <row r="652" spans="2:19" ht="19.5" customHeight="1" x14ac:dyDescent="0.2">
      <c r="C652" s="28"/>
      <c r="D652" s="29" t="s">
        <v>3</v>
      </c>
      <c r="E652" s="29" t="s">
        <v>4</v>
      </c>
      <c r="F652" s="29" t="s">
        <v>5</v>
      </c>
      <c r="G652" s="29"/>
      <c r="H652" s="30" t="s">
        <v>6</v>
      </c>
      <c r="I652" s="30"/>
      <c r="J652" s="31"/>
      <c r="K652" s="29"/>
      <c r="L652" s="31" t="s">
        <v>7</v>
      </c>
      <c r="M652" s="31"/>
      <c r="N652" s="29" t="s">
        <v>8</v>
      </c>
      <c r="O652" s="32" t="s">
        <v>595</v>
      </c>
      <c r="P652" s="33" t="s">
        <v>596</v>
      </c>
      <c r="Q652" s="34" t="s">
        <v>597</v>
      </c>
    </row>
    <row r="653" spans="2:19" ht="19.5" customHeight="1" x14ac:dyDescent="0.2">
      <c r="C653" s="28" t="s">
        <v>9</v>
      </c>
      <c r="D653" s="32"/>
      <c r="E653" s="32"/>
      <c r="F653" s="32"/>
      <c r="G653" s="29" t="s">
        <v>10</v>
      </c>
      <c r="H653" s="29" t="s">
        <v>11</v>
      </c>
      <c r="I653" s="29" t="s">
        <v>12</v>
      </c>
      <c r="J653" s="29" t="s">
        <v>13</v>
      </c>
      <c r="K653" s="29" t="s">
        <v>10</v>
      </c>
      <c r="L653" s="29" t="s">
        <v>11</v>
      </c>
      <c r="M653" s="29" t="s">
        <v>13</v>
      </c>
      <c r="N653" s="32"/>
      <c r="O653" s="35"/>
      <c r="P653" s="36"/>
      <c r="Q653" s="37"/>
    </row>
    <row r="654" spans="2:19" ht="7" customHeight="1" x14ac:dyDescent="0.2">
      <c r="C654" s="38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39"/>
      <c r="P654" s="40"/>
      <c r="Q654" s="41"/>
    </row>
    <row r="655" spans="2:19" ht="19.5" customHeight="1" x14ac:dyDescent="0.2">
      <c r="C655" s="42" t="s">
        <v>14</v>
      </c>
      <c r="D655" s="43">
        <v>130</v>
      </c>
      <c r="E655" s="43">
        <v>731</v>
      </c>
      <c r="F655" s="44">
        <f>SUM(D655:E655)</f>
        <v>861</v>
      </c>
      <c r="G655" s="43">
        <v>15120</v>
      </c>
      <c r="H655" s="43">
        <v>17788</v>
      </c>
      <c r="I655" s="43">
        <v>0</v>
      </c>
      <c r="J655" s="45">
        <f>SUM(G655:I655)</f>
        <v>32908</v>
      </c>
      <c r="K655" s="46">
        <v>97805</v>
      </c>
      <c r="L655" s="46">
        <v>91426</v>
      </c>
      <c r="M655" s="45">
        <f>SUM(K655:L655)</f>
        <v>189231</v>
      </c>
      <c r="N655" s="45">
        <f>J655+M655</f>
        <v>222139</v>
      </c>
      <c r="O655" s="46">
        <v>4045</v>
      </c>
      <c r="P655" s="46">
        <v>0</v>
      </c>
      <c r="Q655" s="47">
        <f>SUM(O655:P655)</f>
        <v>4045</v>
      </c>
    </row>
    <row r="656" spans="2:19" ht="19.5" customHeight="1" x14ac:dyDescent="0.2">
      <c r="C656" s="42" t="s">
        <v>15</v>
      </c>
      <c r="D656" s="43">
        <v>116</v>
      </c>
      <c r="E656" s="43">
        <v>650</v>
      </c>
      <c r="F656" s="44">
        <f t="shared" ref="F656:F666" si="301">SUM(D656:E656)</f>
        <v>766</v>
      </c>
      <c r="G656" s="43">
        <v>16451</v>
      </c>
      <c r="H656" s="43">
        <v>15443</v>
      </c>
      <c r="I656" s="43">
        <v>0</v>
      </c>
      <c r="J656" s="45">
        <f t="shared" ref="J656:J666" si="302">SUM(G656:I656)</f>
        <v>31894</v>
      </c>
      <c r="K656" s="46">
        <v>91760</v>
      </c>
      <c r="L656" s="46">
        <v>93955</v>
      </c>
      <c r="M656" s="45">
        <f t="shared" ref="M656:M666" si="303">SUM(K656:L656)</f>
        <v>185715</v>
      </c>
      <c r="N656" s="45">
        <f t="shared" ref="N656:N666" si="304">J656+M656</f>
        <v>217609</v>
      </c>
      <c r="O656" s="46">
        <v>3602</v>
      </c>
      <c r="P656" s="48">
        <v>0</v>
      </c>
      <c r="Q656" s="47">
        <f t="shared" ref="Q656:Q666" si="305">SUM(O656:P656)</f>
        <v>3602</v>
      </c>
    </row>
    <row r="657" spans="2:17" ht="19.5" customHeight="1" x14ac:dyDescent="0.2">
      <c r="C657" s="42" t="s">
        <v>16</v>
      </c>
      <c r="D657" s="43">
        <v>130</v>
      </c>
      <c r="E657" s="43">
        <v>748</v>
      </c>
      <c r="F657" s="44">
        <f t="shared" si="301"/>
        <v>878</v>
      </c>
      <c r="G657" s="43">
        <v>17330</v>
      </c>
      <c r="H657" s="43">
        <v>18710</v>
      </c>
      <c r="I657" s="43">
        <v>0</v>
      </c>
      <c r="J657" s="45">
        <f t="shared" si="302"/>
        <v>36040</v>
      </c>
      <c r="K657" s="46">
        <v>106293</v>
      </c>
      <c r="L657" s="46">
        <v>109837</v>
      </c>
      <c r="M657" s="45">
        <f t="shared" si="303"/>
        <v>216130</v>
      </c>
      <c r="N657" s="45">
        <f t="shared" si="304"/>
        <v>252170</v>
      </c>
      <c r="O657" s="46">
        <v>4849</v>
      </c>
      <c r="P657" s="46">
        <v>0</v>
      </c>
      <c r="Q657" s="47">
        <f t="shared" si="305"/>
        <v>4849</v>
      </c>
    </row>
    <row r="658" spans="2:17" ht="19.5" customHeight="1" x14ac:dyDescent="0.2">
      <c r="C658" s="42" t="s">
        <v>17</v>
      </c>
      <c r="D658" s="43">
        <v>128</v>
      </c>
      <c r="E658" s="43">
        <v>721</v>
      </c>
      <c r="F658" s="44">
        <f t="shared" si="301"/>
        <v>849</v>
      </c>
      <c r="G658" s="43">
        <v>16561</v>
      </c>
      <c r="H658" s="43">
        <v>15779</v>
      </c>
      <c r="I658" s="43">
        <v>0</v>
      </c>
      <c r="J658" s="45">
        <f t="shared" si="302"/>
        <v>32340</v>
      </c>
      <c r="K658" s="43">
        <v>91383</v>
      </c>
      <c r="L658" s="43">
        <v>93393</v>
      </c>
      <c r="M658" s="45">
        <f t="shared" si="303"/>
        <v>184776</v>
      </c>
      <c r="N658" s="45">
        <f t="shared" si="304"/>
        <v>217116</v>
      </c>
      <c r="O658" s="43">
        <v>4646</v>
      </c>
      <c r="P658" s="43">
        <v>0</v>
      </c>
      <c r="Q658" s="47">
        <f t="shared" si="305"/>
        <v>4646</v>
      </c>
    </row>
    <row r="659" spans="2:17" ht="19.5" customHeight="1" x14ac:dyDescent="0.2">
      <c r="C659" s="42" t="s">
        <v>18</v>
      </c>
      <c r="D659" s="43">
        <v>136</v>
      </c>
      <c r="E659" s="43">
        <v>733</v>
      </c>
      <c r="F659" s="44">
        <f t="shared" si="301"/>
        <v>869</v>
      </c>
      <c r="G659" s="43">
        <v>16602</v>
      </c>
      <c r="H659" s="43">
        <v>18058</v>
      </c>
      <c r="I659" s="43">
        <v>0</v>
      </c>
      <c r="J659" s="45">
        <f t="shared" si="302"/>
        <v>34660</v>
      </c>
      <c r="K659" s="43">
        <v>101598</v>
      </c>
      <c r="L659" s="43">
        <v>102694</v>
      </c>
      <c r="M659" s="45">
        <f t="shared" si="303"/>
        <v>204292</v>
      </c>
      <c r="N659" s="45">
        <f t="shared" si="304"/>
        <v>238952</v>
      </c>
      <c r="O659" s="43">
        <v>4628</v>
      </c>
      <c r="P659" s="43">
        <v>0</v>
      </c>
      <c r="Q659" s="47">
        <f t="shared" si="305"/>
        <v>4628</v>
      </c>
    </row>
    <row r="660" spans="2:17" ht="19.5" customHeight="1" x14ac:dyDescent="0.2">
      <c r="C660" s="42" t="s">
        <v>19</v>
      </c>
      <c r="D660" s="43">
        <v>136</v>
      </c>
      <c r="E660" s="43">
        <v>703</v>
      </c>
      <c r="F660" s="44">
        <f t="shared" si="301"/>
        <v>839</v>
      </c>
      <c r="G660" s="43">
        <v>16391</v>
      </c>
      <c r="H660" s="43">
        <v>16064</v>
      </c>
      <c r="I660" s="43">
        <v>0</v>
      </c>
      <c r="J660" s="45">
        <f t="shared" si="302"/>
        <v>32455</v>
      </c>
      <c r="K660" s="43">
        <v>94640</v>
      </c>
      <c r="L660" s="43">
        <v>95253</v>
      </c>
      <c r="M660" s="45">
        <f t="shared" si="303"/>
        <v>189893</v>
      </c>
      <c r="N660" s="45">
        <f t="shared" si="304"/>
        <v>222348</v>
      </c>
      <c r="O660" s="43">
        <v>4288</v>
      </c>
      <c r="P660" s="43">
        <v>0</v>
      </c>
      <c r="Q660" s="47">
        <f t="shared" si="305"/>
        <v>4288</v>
      </c>
    </row>
    <row r="661" spans="2:17" ht="19.5" customHeight="1" x14ac:dyDescent="0.2">
      <c r="C661" s="42" t="s">
        <v>20</v>
      </c>
      <c r="D661" s="43">
        <v>149</v>
      </c>
      <c r="E661" s="43">
        <v>746</v>
      </c>
      <c r="F661" s="44">
        <f t="shared" si="301"/>
        <v>895</v>
      </c>
      <c r="G661" s="43">
        <v>15912</v>
      </c>
      <c r="H661" s="43">
        <v>16374</v>
      </c>
      <c r="I661" s="43">
        <v>0</v>
      </c>
      <c r="J661" s="45">
        <f t="shared" si="302"/>
        <v>32286</v>
      </c>
      <c r="K661" s="43">
        <v>97104</v>
      </c>
      <c r="L661" s="43">
        <v>100384</v>
      </c>
      <c r="M661" s="45">
        <f t="shared" si="303"/>
        <v>197488</v>
      </c>
      <c r="N661" s="45">
        <f t="shared" si="304"/>
        <v>229774</v>
      </c>
      <c r="O661" s="43">
        <v>4976</v>
      </c>
      <c r="P661" s="43">
        <v>0</v>
      </c>
      <c r="Q661" s="47">
        <f t="shared" si="305"/>
        <v>4976</v>
      </c>
    </row>
    <row r="662" spans="2:17" ht="19.5" customHeight="1" x14ac:dyDescent="0.2">
      <c r="C662" s="42" t="s">
        <v>21</v>
      </c>
      <c r="D662" s="43">
        <v>165</v>
      </c>
      <c r="E662" s="43">
        <v>769</v>
      </c>
      <c r="F662" s="44">
        <f t="shared" si="301"/>
        <v>934</v>
      </c>
      <c r="G662" s="43">
        <v>21879</v>
      </c>
      <c r="H662" s="43">
        <v>20655</v>
      </c>
      <c r="I662" s="43">
        <v>0</v>
      </c>
      <c r="J662" s="45">
        <f t="shared" si="302"/>
        <v>42534</v>
      </c>
      <c r="K662" s="43">
        <v>119052</v>
      </c>
      <c r="L662" s="43">
        <v>120352</v>
      </c>
      <c r="M662" s="45">
        <f t="shared" si="303"/>
        <v>239404</v>
      </c>
      <c r="N662" s="45">
        <f t="shared" si="304"/>
        <v>281938</v>
      </c>
      <c r="O662" s="43">
        <v>4825</v>
      </c>
      <c r="P662" s="43">
        <v>0</v>
      </c>
      <c r="Q662" s="47">
        <f t="shared" si="305"/>
        <v>4825</v>
      </c>
    </row>
    <row r="663" spans="2:17" ht="19.5" customHeight="1" x14ac:dyDescent="0.2">
      <c r="C663" s="42" t="s">
        <v>22</v>
      </c>
      <c r="D663" s="43">
        <v>157</v>
      </c>
      <c r="E663" s="43">
        <v>727</v>
      </c>
      <c r="F663" s="44">
        <f t="shared" si="301"/>
        <v>884</v>
      </c>
      <c r="G663" s="43">
        <v>18153</v>
      </c>
      <c r="H663" s="43">
        <v>20496</v>
      </c>
      <c r="I663" s="43">
        <v>0</v>
      </c>
      <c r="J663" s="45">
        <f t="shared" si="302"/>
        <v>38649</v>
      </c>
      <c r="K663" s="43">
        <v>100993</v>
      </c>
      <c r="L663" s="43">
        <v>103238</v>
      </c>
      <c r="M663" s="45">
        <f t="shared" si="303"/>
        <v>204231</v>
      </c>
      <c r="N663" s="45">
        <f t="shared" si="304"/>
        <v>242880</v>
      </c>
      <c r="O663" s="43">
        <v>4044</v>
      </c>
      <c r="P663" s="43">
        <v>0</v>
      </c>
      <c r="Q663" s="47">
        <f t="shared" si="305"/>
        <v>4044</v>
      </c>
    </row>
    <row r="664" spans="2:17" ht="19.5" customHeight="1" x14ac:dyDescent="0.2">
      <c r="C664" s="42" t="s">
        <v>23</v>
      </c>
      <c r="D664" s="43">
        <v>160</v>
      </c>
      <c r="E664" s="43">
        <v>790</v>
      </c>
      <c r="F664" s="44">
        <f t="shared" si="301"/>
        <v>950</v>
      </c>
      <c r="G664" s="43">
        <v>21553</v>
      </c>
      <c r="H664" s="43">
        <v>21844</v>
      </c>
      <c r="I664" s="43">
        <v>0</v>
      </c>
      <c r="J664" s="45">
        <f t="shared" si="302"/>
        <v>43397</v>
      </c>
      <c r="K664" s="43">
        <v>113657</v>
      </c>
      <c r="L664" s="43">
        <v>119522</v>
      </c>
      <c r="M664" s="45">
        <f t="shared" si="303"/>
        <v>233179</v>
      </c>
      <c r="N664" s="45">
        <f t="shared" si="304"/>
        <v>276576</v>
      </c>
      <c r="O664" s="43">
        <v>4868</v>
      </c>
      <c r="P664" s="43">
        <v>0</v>
      </c>
      <c r="Q664" s="47">
        <f t="shared" si="305"/>
        <v>4868</v>
      </c>
    </row>
    <row r="665" spans="2:17" ht="19.5" customHeight="1" x14ac:dyDescent="0.2">
      <c r="C665" s="42" t="s">
        <v>24</v>
      </c>
      <c r="D665" s="43">
        <v>154</v>
      </c>
      <c r="E665" s="43">
        <v>770</v>
      </c>
      <c r="F665" s="44">
        <f t="shared" si="301"/>
        <v>924</v>
      </c>
      <c r="G665" s="43">
        <v>21085</v>
      </c>
      <c r="H665" s="43">
        <v>22245</v>
      </c>
      <c r="I665" s="43">
        <v>0</v>
      </c>
      <c r="J665" s="45">
        <f t="shared" si="302"/>
        <v>43330</v>
      </c>
      <c r="K665" s="43">
        <v>112069</v>
      </c>
      <c r="L665" s="43">
        <v>118348</v>
      </c>
      <c r="M665" s="45">
        <f t="shared" si="303"/>
        <v>230417</v>
      </c>
      <c r="N665" s="45">
        <f t="shared" si="304"/>
        <v>273747</v>
      </c>
      <c r="O665" s="43">
        <v>4532</v>
      </c>
      <c r="P665" s="43">
        <v>0</v>
      </c>
      <c r="Q665" s="47">
        <f t="shared" si="305"/>
        <v>4532</v>
      </c>
    </row>
    <row r="666" spans="2:17" ht="19.5" customHeight="1" x14ac:dyDescent="0.2">
      <c r="C666" s="42" t="s">
        <v>25</v>
      </c>
      <c r="D666" s="43">
        <v>158</v>
      </c>
      <c r="E666" s="43">
        <v>734</v>
      </c>
      <c r="F666" s="44">
        <f t="shared" si="301"/>
        <v>892</v>
      </c>
      <c r="G666" s="43">
        <v>23479</v>
      </c>
      <c r="H666" s="43">
        <v>22550</v>
      </c>
      <c r="I666" s="43">
        <v>0</v>
      </c>
      <c r="J666" s="45">
        <f t="shared" si="302"/>
        <v>46029</v>
      </c>
      <c r="K666" s="43">
        <v>102806</v>
      </c>
      <c r="L666" s="43">
        <v>109839</v>
      </c>
      <c r="M666" s="45">
        <f t="shared" si="303"/>
        <v>212645</v>
      </c>
      <c r="N666" s="45">
        <f t="shared" si="304"/>
        <v>258674</v>
      </c>
      <c r="O666" s="43">
        <v>4579</v>
      </c>
      <c r="P666" s="43">
        <v>0</v>
      </c>
      <c r="Q666" s="47">
        <f t="shared" si="305"/>
        <v>4579</v>
      </c>
    </row>
    <row r="667" spans="2:17" ht="19.5" customHeight="1" x14ac:dyDescent="0.2">
      <c r="C667" s="50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0"/>
      <c r="Q667" s="51"/>
    </row>
    <row r="668" spans="2:17" ht="19.5" customHeight="1" x14ac:dyDescent="0.2">
      <c r="B668" s="1" t="s">
        <v>202</v>
      </c>
      <c r="C668" s="50" t="s">
        <v>26</v>
      </c>
      <c r="D668" s="44">
        <f>SUM(D655:D666)</f>
        <v>1719</v>
      </c>
      <c r="E668" s="44">
        <f t="shared" ref="E668:Q668" si="306">SUM(E655:E666)</f>
        <v>8822</v>
      </c>
      <c r="F668" s="44">
        <f t="shared" si="306"/>
        <v>10541</v>
      </c>
      <c r="G668" s="44">
        <f t="shared" si="306"/>
        <v>220516</v>
      </c>
      <c r="H668" s="44">
        <f t="shared" si="306"/>
        <v>226006</v>
      </c>
      <c r="I668" s="44">
        <f t="shared" si="306"/>
        <v>0</v>
      </c>
      <c r="J668" s="44">
        <f t="shared" si="306"/>
        <v>446522</v>
      </c>
      <c r="K668" s="44">
        <f t="shared" si="306"/>
        <v>1229160</v>
      </c>
      <c r="L668" s="44">
        <f t="shared" si="306"/>
        <v>1258241</v>
      </c>
      <c r="M668" s="44">
        <f t="shared" si="306"/>
        <v>2487401</v>
      </c>
      <c r="N668" s="44">
        <f t="shared" si="306"/>
        <v>2933923</v>
      </c>
      <c r="O668" s="44">
        <f t="shared" si="306"/>
        <v>53882</v>
      </c>
      <c r="P668" s="44">
        <f t="shared" si="306"/>
        <v>0</v>
      </c>
      <c r="Q668" s="44">
        <f t="shared" si="306"/>
        <v>53882</v>
      </c>
    </row>
    <row r="669" spans="2:17" ht="7" customHeight="1" x14ac:dyDescent="0.2">
      <c r="C669" s="50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51"/>
    </row>
    <row r="670" spans="2:17" ht="19.5" customHeight="1" x14ac:dyDescent="0.2">
      <c r="C670" s="52" t="s">
        <v>14</v>
      </c>
      <c r="D670" s="53">
        <v>151</v>
      </c>
      <c r="E670" s="53">
        <v>739</v>
      </c>
      <c r="F670" s="54">
        <f t="shared" ref="F670:F672" si="307">SUM(D670:E670)</f>
        <v>890</v>
      </c>
      <c r="G670" s="82">
        <v>20638</v>
      </c>
      <c r="H670" s="82">
        <v>22261</v>
      </c>
      <c r="I670" s="12">
        <v>0</v>
      </c>
      <c r="J670" s="13">
        <f t="shared" ref="J670:J672" si="308">SUM(G670:I670)</f>
        <v>42899</v>
      </c>
      <c r="K670" s="82">
        <v>94157</v>
      </c>
      <c r="L670" s="82">
        <v>87842</v>
      </c>
      <c r="M670" s="57">
        <f>SUM(K670:L670)</f>
        <v>181999</v>
      </c>
      <c r="N670" s="57">
        <f>J670+M670</f>
        <v>224898</v>
      </c>
      <c r="O670" s="56">
        <v>4058</v>
      </c>
      <c r="P670" s="56">
        <v>0</v>
      </c>
      <c r="Q670" s="58">
        <f>SUM(O670:P670)</f>
        <v>4058</v>
      </c>
    </row>
    <row r="671" spans="2:17" ht="19.5" customHeight="1" x14ac:dyDescent="0.2">
      <c r="C671" s="42" t="s">
        <v>15</v>
      </c>
      <c r="D671" s="43">
        <v>135</v>
      </c>
      <c r="E671" s="43">
        <v>627</v>
      </c>
      <c r="F671" s="44">
        <f t="shared" si="307"/>
        <v>762</v>
      </c>
      <c r="G671" s="85">
        <v>22499</v>
      </c>
      <c r="H671" s="85">
        <v>20939</v>
      </c>
      <c r="I671" s="89">
        <v>0</v>
      </c>
      <c r="J671" s="88">
        <f t="shared" si="308"/>
        <v>43438</v>
      </c>
      <c r="K671" s="85">
        <v>86277</v>
      </c>
      <c r="L671" s="85">
        <v>89182</v>
      </c>
      <c r="M671" s="45">
        <f>SUM(K671:L671)</f>
        <v>175459</v>
      </c>
      <c r="N671" s="45">
        <f>J671+M671</f>
        <v>218897</v>
      </c>
      <c r="O671" s="46">
        <v>3770</v>
      </c>
      <c r="P671" s="48">
        <v>0</v>
      </c>
      <c r="Q671" s="47">
        <f>SUM(O671:P671)</f>
        <v>3770</v>
      </c>
    </row>
    <row r="672" spans="2:17" ht="19.5" customHeight="1" x14ac:dyDescent="0.2">
      <c r="C672" s="42" t="s">
        <v>16</v>
      </c>
      <c r="D672" s="43">
        <v>148</v>
      </c>
      <c r="E672" s="43">
        <v>738</v>
      </c>
      <c r="F672" s="44">
        <f t="shared" si="307"/>
        <v>886</v>
      </c>
      <c r="G672" s="85">
        <v>23440</v>
      </c>
      <c r="H672" s="85">
        <v>24884</v>
      </c>
      <c r="I672" s="89">
        <v>0</v>
      </c>
      <c r="J672" s="88">
        <f t="shared" si="308"/>
        <v>48324</v>
      </c>
      <c r="K672" s="85">
        <v>108708</v>
      </c>
      <c r="L672" s="85">
        <v>112110</v>
      </c>
      <c r="M672" s="45">
        <f>SUM(K672:L672)</f>
        <v>220818</v>
      </c>
      <c r="N672" s="45">
        <f>J672+M672</f>
        <v>269142</v>
      </c>
      <c r="O672" s="46">
        <v>4395</v>
      </c>
      <c r="P672" s="48">
        <v>0</v>
      </c>
      <c r="Q672" s="47">
        <f>SUM(O672:P672)</f>
        <v>4395</v>
      </c>
    </row>
    <row r="673" spans="2:17" ht="19.5" customHeight="1" x14ac:dyDescent="0.2">
      <c r="C673" s="50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51"/>
    </row>
    <row r="674" spans="2:17" ht="19.5" customHeight="1" x14ac:dyDescent="0.2">
      <c r="B674" s="1" t="s">
        <v>203</v>
      </c>
      <c r="C674" s="50" t="s">
        <v>27</v>
      </c>
      <c r="D674" s="44">
        <f>SUM(D658:D666,D670:D672)</f>
        <v>1777</v>
      </c>
      <c r="E674" s="44">
        <f t="shared" ref="E674:Q674" si="309">SUM(E658:E666,E670:E672)</f>
        <v>8797</v>
      </c>
      <c r="F674" s="44">
        <f t="shared" si="309"/>
        <v>10574</v>
      </c>
      <c r="G674" s="44">
        <f t="shared" si="309"/>
        <v>238192</v>
      </c>
      <c r="H674" s="44">
        <f t="shared" si="309"/>
        <v>242149</v>
      </c>
      <c r="I674" s="44">
        <f t="shared" si="309"/>
        <v>0</v>
      </c>
      <c r="J674" s="44">
        <f t="shared" si="309"/>
        <v>480341</v>
      </c>
      <c r="K674" s="44">
        <f t="shared" si="309"/>
        <v>1222444</v>
      </c>
      <c r="L674" s="44">
        <f t="shared" si="309"/>
        <v>1252157</v>
      </c>
      <c r="M674" s="44">
        <f t="shared" si="309"/>
        <v>2474601</v>
      </c>
      <c r="N674" s="44">
        <f t="shared" si="309"/>
        <v>2954942</v>
      </c>
      <c r="O674" s="44">
        <f t="shared" si="309"/>
        <v>53609</v>
      </c>
      <c r="P674" s="44">
        <f t="shared" si="309"/>
        <v>0</v>
      </c>
      <c r="Q674" s="44">
        <f t="shared" si="309"/>
        <v>53609</v>
      </c>
    </row>
    <row r="675" spans="2:17" ht="7" customHeight="1" thickBot="1" x14ac:dyDescent="0.25">
      <c r="C675" s="59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1"/>
      <c r="Q675" s="62"/>
    </row>
    <row r="676" spans="2:17" ht="19.5" customHeight="1" x14ac:dyDescent="0.2"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4"/>
      <c r="Q676" s="64"/>
    </row>
    <row r="677" spans="2:17" ht="19.5" customHeight="1" thickBot="1" x14ac:dyDescent="0.25"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4"/>
      <c r="Q677" s="64"/>
    </row>
    <row r="678" spans="2:17" ht="19.5" customHeight="1" x14ac:dyDescent="0.2">
      <c r="C678" s="25" t="s">
        <v>1</v>
      </c>
      <c r="D678" s="26"/>
      <c r="E678" s="27"/>
      <c r="F678" s="27"/>
      <c r="G678" s="27" t="s">
        <v>598</v>
      </c>
      <c r="H678" s="27"/>
      <c r="I678" s="27"/>
      <c r="J678" s="27"/>
      <c r="K678" s="26"/>
      <c r="L678" s="27"/>
      <c r="M678" s="27"/>
      <c r="N678" s="27" t="s">
        <v>31</v>
      </c>
      <c r="O678" s="27"/>
      <c r="P678" s="65"/>
      <c r="Q678" s="66"/>
    </row>
    <row r="679" spans="2:17" ht="19.5" customHeight="1" x14ac:dyDescent="0.2">
      <c r="C679" s="67"/>
      <c r="D679" s="29"/>
      <c r="E679" s="31" t="s">
        <v>6</v>
      </c>
      <c r="F679" s="31"/>
      <c r="G679" s="29"/>
      <c r="H679" s="31" t="s">
        <v>7</v>
      </c>
      <c r="I679" s="31"/>
      <c r="J679" s="29" t="s">
        <v>28</v>
      </c>
      <c r="K679" s="29"/>
      <c r="L679" s="31" t="s">
        <v>6</v>
      </c>
      <c r="M679" s="31"/>
      <c r="N679" s="29"/>
      <c r="O679" s="31" t="s">
        <v>7</v>
      </c>
      <c r="P679" s="68"/>
      <c r="Q679" s="69" t="s">
        <v>8</v>
      </c>
    </row>
    <row r="680" spans="2:17" ht="19.5" customHeight="1" x14ac:dyDescent="0.2">
      <c r="C680" s="70" t="s">
        <v>9</v>
      </c>
      <c r="D680" s="29" t="s">
        <v>29</v>
      </c>
      <c r="E680" s="29" t="s">
        <v>30</v>
      </c>
      <c r="F680" s="29" t="s">
        <v>13</v>
      </c>
      <c r="G680" s="29" t="s">
        <v>29</v>
      </c>
      <c r="H680" s="29" t="s">
        <v>30</v>
      </c>
      <c r="I680" s="29" t="s">
        <v>13</v>
      </c>
      <c r="J680" s="32"/>
      <c r="K680" s="29" t="s">
        <v>29</v>
      </c>
      <c r="L680" s="29" t="s">
        <v>30</v>
      </c>
      <c r="M680" s="29" t="s">
        <v>13</v>
      </c>
      <c r="N680" s="29" t="s">
        <v>29</v>
      </c>
      <c r="O680" s="29" t="s">
        <v>30</v>
      </c>
      <c r="P680" s="71" t="s">
        <v>13</v>
      </c>
      <c r="Q680" s="72"/>
    </row>
    <row r="681" spans="2:17" ht="7" customHeight="1" x14ac:dyDescent="0.2">
      <c r="C681" s="73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71"/>
      <c r="Q681" s="69"/>
    </row>
    <row r="682" spans="2:17" ht="19.5" customHeight="1" x14ac:dyDescent="0.2">
      <c r="C682" s="42" t="s">
        <v>14</v>
      </c>
      <c r="D682" s="43">
        <v>1</v>
      </c>
      <c r="E682" s="43">
        <v>0</v>
      </c>
      <c r="F682" s="44">
        <f>SUM(D682:E682)</f>
        <v>1</v>
      </c>
      <c r="G682" s="43">
        <v>820</v>
      </c>
      <c r="H682" s="43">
        <v>235</v>
      </c>
      <c r="I682" s="44">
        <f t="shared" ref="I682:I693" si="310">SUM(G682:H682)</f>
        <v>1055</v>
      </c>
      <c r="J682" s="44">
        <f>F682+I682</f>
        <v>1056</v>
      </c>
      <c r="K682" s="43">
        <v>0</v>
      </c>
      <c r="L682" s="43">
        <v>0</v>
      </c>
      <c r="M682" s="44">
        <f>SUM(K682:L682)</f>
        <v>0</v>
      </c>
      <c r="N682" s="43">
        <v>15316</v>
      </c>
      <c r="O682" s="43">
        <v>55734</v>
      </c>
      <c r="P682" s="44">
        <f>SUM(N682:O682)</f>
        <v>71050</v>
      </c>
      <c r="Q682" s="47">
        <f>M682+P682</f>
        <v>71050</v>
      </c>
    </row>
    <row r="683" spans="2:17" ht="19.5" customHeight="1" x14ac:dyDescent="0.2">
      <c r="C683" s="42" t="s">
        <v>15</v>
      </c>
      <c r="D683" s="43">
        <v>0</v>
      </c>
      <c r="E683" s="43">
        <v>1</v>
      </c>
      <c r="F683" s="44">
        <f t="shared" ref="F683:F693" si="311">SUM(D683:E683)</f>
        <v>1</v>
      </c>
      <c r="G683" s="43">
        <v>819</v>
      </c>
      <c r="H683" s="43">
        <v>268</v>
      </c>
      <c r="I683" s="44">
        <f t="shared" si="310"/>
        <v>1087</v>
      </c>
      <c r="J683" s="44">
        <f>F683+I683</f>
        <v>1088</v>
      </c>
      <c r="K683" s="43">
        <v>0</v>
      </c>
      <c r="L683" s="43">
        <v>0</v>
      </c>
      <c r="M683" s="44">
        <f t="shared" ref="M683:M693" si="312">SUM(K683:L683)</f>
        <v>0</v>
      </c>
      <c r="N683" s="43">
        <v>14114</v>
      </c>
      <c r="O683" s="40">
        <v>49709</v>
      </c>
      <c r="P683" s="44">
        <f t="shared" ref="P683:P693" si="313">SUM(N683:O683)</f>
        <v>63823</v>
      </c>
      <c r="Q683" s="47">
        <f t="shared" ref="Q683:Q693" si="314">M683+P683</f>
        <v>63823</v>
      </c>
    </row>
    <row r="684" spans="2:17" ht="19.5" customHeight="1" x14ac:dyDescent="0.2">
      <c r="C684" s="42" t="s">
        <v>16</v>
      </c>
      <c r="D684" s="43">
        <v>0</v>
      </c>
      <c r="E684" s="43">
        <v>1</v>
      </c>
      <c r="F684" s="44">
        <f t="shared" si="311"/>
        <v>1</v>
      </c>
      <c r="G684" s="43">
        <v>651</v>
      </c>
      <c r="H684" s="43">
        <v>291</v>
      </c>
      <c r="I684" s="44">
        <f t="shared" si="310"/>
        <v>942</v>
      </c>
      <c r="J684" s="44">
        <f>F684+I684</f>
        <v>943</v>
      </c>
      <c r="K684" s="43">
        <v>0</v>
      </c>
      <c r="L684" s="43">
        <v>0</v>
      </c>
      <c r="M684" s="44">
        <f t="shared" si="312"/>
        <v>0</v>
      </c>
      <c r="N684" s="43">
        <v>16426</v>
      </c>
      <c r="O684" s="43">
        <v>55530</v>
      </c>
      <c r="P684" s="44">
        <f t="shared" si="313"/>
        <v>71956</v>
      </c>
      <c r="Q684" s="47">
        <f t="shared" si="314"/>
        <v>71956</v>
      </c>
    </row>
    <row r="685" spans="2:17" ht="19.5" customHeight="1" x14ac:dyDescent="0.2">
      <c r="C685" s="42" t="s">
        <v>17</v>
      </c>
      <c r="D685" s="43">
        <v>1</v>
      </c>
      <c r="E685" s="43">
        <v>1</v>
      </c>
      <c r="F685" s="44">
        <f t="shared" si="311"/>
        <v>2</v>
      </c>
      <c r="G685" s="43">
        <v>488</v>
      </c>
      <c r="H685" s="43">
        <v>927</v>
      </c>
      <c r="I685" s="44">
        <f t="shared" si="310"/>
        <v>1415</v>
      </c>
      <c r="J685" s="44">
        <f t="shared" ref="J685:J693" si="315">F685+I685</f>
        <v>1417</v>
      </c>
      <c r="K685" s="43">
        <v>0</v>
      </c>
      <c r="L685" s="43">
        <v>0</v>
      </c>
      <c r="M685" s="44">
        <f t="shared" si="312"/>
        <v>0</v>
      </c>
      <c r="N685" s="43">
        <v>15466</v>
      </c>
      <c r="O685" s="43">
        <v>53219</v>
      </c>
      <c r="P685" s="44">
        <f t="shared" si="313"/>
        <v>68685</v>
      </c>
      <c r="Q685" s="47">
        <f t="shared" si="314"/>
        <v>68685</v>
      </c>
    </row>
    <row r="686" spans="2:17" ht="19.5" customHeight="1" x14ac:dyDescent="0.2">
      <c r="C686" s="42" t="s">
        <v>18</v>
      </c>
      <c r="D686" s="43">
        <v>1</v>
      </c>
      <c r="E686" s="43">
        <v>1</v>
      </c>
      <c r="F686" s="44">
        <f t="shared" si="311"/>
        <v>2</v>
      </c>
      <c r="G686" s="43">
        <v>488</v>
      </c>
      <c r="H686" s="43">
        <v>227</v>
      </c>
      <c r="I686" s="44">
        <f t="shared" si="310"/>
        <v>715</v>
      </c>
      <c r="J686" s="44">
        <f t="shared" si="315"/>
        <v>717</v>
      </c>
      <c r="K686" s="43">
        <v>0</v>
      </c>
      <c r="L686" s="43">
        <v>0</v>
      </c>
      <c r="M686" s="44">
        <f t="shared" si="312"/>
        <v>0</v>
      </c>
      <c r="N686" s="43">
        <v>15466</v>
      </c>
      <c r="O686" s="43">
        <v>53219</v>
      </c>
      <c r="P686" s="44">
        <f t="shared" si="313"/>
        <v>68685</v>
      </c>
      <c r="Q686" s="47">
        <f t="shared" si="314"/>
        <v>68685</v>
      </c>
    </row>
    <row r="687" spans="2:17" ht="19.5" customHeight="1" x14ac:dyDescent="0.2">
      <c r="C687" s="42" t="s">
        <v>19</v>
      </c>
      <c r="D687" s="43">
        <v>0</v>
      </c>
      <c r="E687" s="43">
        <v>2</v>
      </c>
      <c r="F687" s="44">
        <f t="shared" si="311"/>
        <v>2</v>
      </c>
      <c r="G687" s="43">
        <v>258</v>
      </c>
      <c r="H687" s="43">
        <v>240</v>
      </c>
      <c r="I687" s="44">
        <f t="shared" si="310"/>
        <v>498</v>
      </c>
      <c r="J687" s="44">
        <f t="shared" si="315"/>
        <v>500</v>
      </c>
      <c r="K687" s="43">
        <v>0</v>
      </c>
      <c r="L687" s="43">
        <v>0</v>
      </c>
      <c r="M687" s="44">
        <f t="shared" si="312"/>
        <v>0</v>
      </c>
      <c r="N687" s="43">
        <v>14865</v>
      </c>
      <c r="O687" s="43">
        <v>49183</v>
      </c>
      <c r="P687" s="44">
        <f t="shared" si="313"/>
        <v>64048</v>
      </c>
      <c r="Q687" s="47">
        <f t="shared" si="314"/>
        <v>64048</v>
      </c>
    </row>
    <row r="688" spans="2:17" ht="19.5" customHeight="1" x14ac:dyDescent="0.2">
      <c r="C688" s="42" t="s">
        <v>20</v>
      </c>
      <c r="D688" s="43">
        <v>0</v>
      </c>
      <c r="E688" s="43">
        <v>1</v>
      </c>
      <c r="F688" s="44">
        <f t="shared" si="311"/>
        <v>1</v>
      </c>
      <c r="G688" s="43">
        <v>301</v>
      </c>
      <c r="H688" s="43">
        <v>293</v>
      </c>
      <c r="I688" s="44">
        <f t="shared" si="310"/>
        <v>594</v>
      </c>
      <c r="J688" s="44">
        <f t="shared" si="315"/>
        <v>595</v>
      </c>
      <c r="K688" s="43">
        <v>0</v>
      </c>
      <c r="L688" s="43">
        <v>0</v>
      </c>
      <c r="M688" s="44">
        <f t="shared" si="312"/>
        <v>0</v>
      </c>
      <c r="N688" s="43">
        <v>15290</v>
      </c>
      <c r="O688" s="43">
        <v>49784</v>
      </c>
      <c r="P688" s="44">
        <f t="shared" si="313"/>
        <v>65074</v>
      </c>
      <c r="Q688" s="47">
        <f t="shared" si="314"/>
        <v>65074</v>
      </c>
    </row>
    <row r="689" spans="2:17" ht="19.5" customHeight="1" x14ac:dyDescent="0.2">
      <c r="C689" s="42" t="s">
        <v>21</v>
      </c>
      <c r="D689" s="43">
        <v>0</v>
      </c>
      <c r="E689" s="43">
        <v>1</v>
      </c>
      <c r="F689" s="44">
        <f t="shared" si="311"/>
        <v>1</v>
      </c>
      <c r="G689" s="43">
        <v>298</v>
      </c>
      <c r="H689" s="43">
        <v>263</v>
      </c>
      <c r="I689" s="44">
        <f t="shared" si="310"/>
        <v>561</v>
      </c>
      <c r="J689" s="44">
        <f t="shared" si="315"/>
        <v>562</v>
      </c>
      <c r="K689" s="43">
        <v>0</v>
      </c>
      <c r="L689" s="43">
        <v>0</v>
      </c>
      <c r="M689" s="44">
        <f t="shared" si="312"/>
        <v>0</v>
      </c>
      <c r="N689" s="43">
        <v>14092</v>
      </c>
      <c r="O689" s="43">
        <v>47400</v>
      </c>
      <c r="P689" s="44">
        <f t="shared" si="313"/>
        <v>61492</v>
      </c>
      <c r="Q689" s="47">
        <f t="shared" si="314"/>
        <v>61492</v>
      </c>
    </row>
    <row r="690" spans="2:17" ht="19.5" customHeight="1" x14ac:dyDescent="0.2">
      <c r="C690" s="42" t="s">
        <v>22</v>
      </c>
      <c r="D690" s="43">
        <v>0</v>
      </c>
      <c r="E690" s="43">
        <v>2</v>
      </c>
      <c r="F690" s="44">
        <f t="shared" si="311"/>
        <v>2</v>
      </c>
      <c r="G690" s="43">
        <v>277</v>
      </c>
      <c r="H690" s="43">
        <v>265</v>
      </c>
      <c r="I690" s="44">
        <f t="shared" si="310"/>
        <v>542</v>
      </c>
      <c r="J690" s="44">
        <f t="shared" si="315"/>
        <v>544</v>
      </c>
      <c r="K690" s="43">
        <v>0</v>
      </c>
      <c r="L690" s="43">
        <v>0</v>
      </c>
      <c r="M690" s="44">
        <f t="shared" si="312"/>
        <v>0</v>
      </c>
      <c r="N690" s="43">
        <v>13833</v>
      </c>
      <c r="O690" s="43">
        <v>46489</v>
      </c>
      <c r="P690" s="44">
        <f t="shared" si="313"/>
        <v>60322</v>
      </c>
      <c r="Q690" s="47">
        <f t="shared" si="314"/>
        <v>60322</v>
      </c>
    </row>
    <row r="691" spans="2:17" ht="19.5" customHeight="1" x14ac:dyDescent="0.2">
      <c r="C691" s="42" t="s">
        <v>23</v>
      </c>
      <c r="D691" s="43">
        <v>0</v>
      </c>
      <c r="E691" s="43">
        <v>1</v>
      </c>
      <c r="F691" s="44">
        <f t="shared" si="311"/>
        <v>1</v>
      </c>
      <c r="G691" s="43">
        <v>415</v>
      </c>
      <c r="H691" s="43">
        <v>327</v>
      </c>
      <c r="I691" s="44">
        <f t="shared" si="310"/>
        <v>742</v>
      </c>
      <c r="J691" s="44">
        <f t="shared" si="315"/>
        <v>743</v>
      </c>
      <c r="K691" s="43">
        <v>0</v>
      </c>
      <c r="L691" s="43">
        <v>0</v>
      </c>
      <c r="M691" s="44">
        <f t="shared" si="312"/>
        <v>0</v>
      </c>
      <c r="N691" s="43">
        <v>15575</v>
      </c>
      <c r="O691" s="43">
        <v>55498</v>
      </c>
      <c r="P691" s="44">
        <f t="shared" si="313"/>
        <v>71073</v>
      </c>
      <c r="Q691" s="47">
        <f t="shared" si="314"/>
        <v>71073</v>
      </c>
    </row>
    <row r="692" spans="2:17" ht="19.5" customHeight="1" x14ac:dyDescent="0.2">
      <c r="C692" s="42" t="s">
        <v>24</v>
      </c>
      <c r="D692" s="43">
        <v>0</v>
      </c>
      <c r="E692" s="43">
        <v>2</v>
      </c>
      <c r="F692" s="44">
        <f t="shared" si="311"/>
        <v>2</v>
      </c>
      <c r="G692" s="43">
        <v>677</v>
      </c>
      <c r="H692" s="43">
        <v>313</v>
      </c>
      <c r="I692" s="44">
        <f t="shared" si="310"/>
        <v>990</v>
      </c>
      <c r="J692" s="44">
        <f t="shared" si="315"/>
        <v>992</v>
      </c>
      <c r="K692" s="43">
        <v>0</v>
      </c>
      <c r="L692" s="43">
        <v>0</v>
      </c>
      <c r="M692" s="44">
        <f t="shared" si="312"/>
        <v>0</v>
      </c>
      <c r="N692" s="43">
        <v>15129</v>
      </c>
      <c r="O692" s="43">
        <v>50086</v>
      </c>
      <c r="P692" s="44">
        <f t="shared" si="313"/>
        <v>65215</v>
      </c>
      <c r="Q692" s="47">
        <f t="shared" si="314"/>
        <v>65215</v>
      </c>
    </row>
    <row r="693" spans="2:17" ht="19.5" customHeight="1" x14ac:dyDescent="0.2">
      <c r="C693" s="42" t="s">
        <v>25</v>
      </c>
      <c r="D693" s="43">
        <v>0</v>
      </c>
      <c r="E693" s="43">
        <v>1</v>
      </c>
      <c r="F693" s="44">
        <f t="shared" si="311"/>
        <v>1</v>
      </c>
      <c r="G693" s="43">
        <v>586</v>
      </c>
      <c r="H693" s="43">
        <v>310</v>
      </c>
      <c r="I693" s="44">
        <f t="shared" si="310"/>
        <v>896</v>
      </c>
      <c r="J693" s="44">
        <f t="shared" si="315"/>
        <v>897</v>
      </c>
      <c r="K693" s="43">
        <v>0</v>
      </c>
      <c r="L693" s="43">
        <v>0</v>
      </c>
      <c r="M693" s="44">
        <f t="shared" si="312"/>
        <v>0</v>
      </c>
      <c r="N693" s="43">
        <v>15466</v>
      </c>
      <c r="O693" s="43">
        <v>53836</v>
      </c>
      <c r="P693" s="44">
        <f t="shared" si="313"/>
        <v>69302</v>
      </c>
      <c r="Q693" s="47">
        <f t="shared" si="314"/>
        <v>69302</v>
      </c>
    </row>
    <row r="694" spans="2:17" ht="19.5" customHeight="1" x14ac:dyDescent="0.2">
      <c r="C694" s="50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51"/>
    </row>
    <row r="695" spans="2:17" ht="19.5" customHeight="1" x14ac:dyDescent="0.2">
      <c r="B695" s="1" t="s">
        <v>204</v>
      </c>
      <c r="C695" s="50" t="s">
        <v>26</v>
      </c>
      <c r="D695" s="44">
        <f>SUM(D682:D694)</f>
        <v>3</v>
      </c>
      <c r="E695" s="44">
        <f t="shared" ref="E695:Q695" si="316">SUM(E682:E694)</f>
        <v>14</v>
      </c>
      <c r="F695" s="44">
        <f t="shared" si="316"/>
        <v>17</v>
      </c>
      <c r="G695" s="44">
        <f t="shared" si="316"/>
        <v>6078</v>
      </c>
      <c r="H695" s="44">
        <f t="shared" si="316"/>
        <v>3959</v>
      </c>
      <c r="I695" s="44">
        <f t="shared" si="316"/>
        <v>10037</v>
      </c>
      <c r="J695" s="44">
        <f t="shared" si="316"/>
        <v>10054</v>
      </c>
      <c r="K695" s="44">
        <f t="shared" si="316"/>
        <v>0</v>
      </c>
      <c r="L695" s="44">
        <f t="shared" si="316"/>
        <v>0</v>
      </c>
      <c r="M695" s="44">
        <f t="shared" si="316"/>
        <v>0</v>
      </c>
      <c r="N695" s="44">
        <f t="shared" si="316"/>
        <v>181038</v>
      </c>
      <c r="O695" s="44">
        <f t="shared" si="316"/>
        <v>619687</v>
      </c>
      <c r="P695" s="44">
        <f t="shared" si="316"/>
        <v>800725</v>
      </c>
      <c r="Q695" s="44">
        <f t="shared" si="316"/>
        <v>800725</v>
      </c>
    </row>
    <row r="696" spans="2:17" ht="7" customHeight="1" x14ac:dyDescent="0.2">
      <c r="C696" s="50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51"/>
    </row>
    <row r="697" spans="2:17" ht="19.5" customHeight="1" x14ac:dyDescent="0.2">
      <c r="C697" s="52" t="s">
        <v>14</v>
      </c>
      <c r="D697" s="53">
        <v>1</v>
      </c>
      <c r="E697" s="53">
        <v>3</v>
      </c>
      <c r="F697" s="74">
        <f t="shared" ref="F697:F699" si="317">SUM(D697:E697)</f>
        <v>4</v>
      </c>
      <c r="G697" s="53">
        <v>586</v>
      </c>
      <c r="H697" s="53">
        <v>232</v>
      </c>
      <c r="I697" s="74">
        <f t="shared" ref="I697:I699" si="318">SUM(G697:H697)</f>
        <v>818</v>
      </c>
      <c r="J697" s="74">
        <f t="shared" ref="J697:J699" si="319">F697+I697</f>
        <v>822</v>
      </c>
      <c r="K697" s="53">
        <v>0</v>
      </c>
      <c r="L697" s="53">
        <v>0</v>
      </c>
      <c r="M697" s="74">
        <f t="shared" ref="M697:M699" si="320">SUM(K697:L697)</f>
        <v>0</v>
      </c>
      <c r="N697" s="82">
        <v>14470</v>
      </c>
      <c r="O697" s="82">
        <v>56509</v>
      </c>
      <c r="P697" s="74">
        <f t="shared" ref="P697:P699" si="321">SUM(N697:O697)</f>
        <v>70979</v>
      </c>
      <c r="Q697" s="58">
        <f t="shared" ref="Q697:Q699" si="322">M697+P697</f>
        <v>70979</v>
      </c>
    </row>
    <row r="698" spans="2:17" ht="19.5" customHeight="1" x14ac:dyDescent="0.2">
      <c r="C698" s="42" t="s">
        <v>15</v>
      </c>
      <c r="D698" s="43">
        <v>0</v>
      </c>
      <c r="E698" s="43">
        <v>0</v>
      </c>
      <c r="F698" s="44">
        <f t="shared" si="317"/>
        <v>0</v>
      </c>
      <c r="G698" s="43">
        <v>519</v>
      </c>
      <c r="H698" s="43">
        <v>233</v>
      </c>
      <c r="I698" s="44">
        <f t="shared" si="318"/>
        <v>752</v>
      </c>
      <c r="J698" s="44">
        <f t="shared" si="319"/>
        <v>752</v>
      </c>
      <c r="K698" s="43">
        <v>0</v>
      </c>
      <c r="L698" s="43">
        <v>0</v>
      </c>
      <c r="M698" s="44">
        <f t="shared" si="320"/>
        <v>0</v>
      </c>
      <c r="N698" s="85">
        <v>13050</v>
      </c>
      <c r="O698" s="85">
        <v>45367</v>
      </c>
      <c r="P698" s="44">
        <f t="shared" si="321"/>
        <v>58417</v>
      </c>
      <c r="Q698" s="47">
        <f t="shared" si="322"/>
        <v>58417</v>
      </c>
    </row>
    <row r="699" spans="2:17" ht="19.5" customHeight="1" x14ac:dyDescent="0.2">
      <c r="C699" s="42" t="s">
        <v>16</v>
      </c>
      <c r="D699" s="43">
        <v>1</v>
      </c>
      <c r="E699" s="43">
        <v>1</v>
      </c>
      <c r="F699" s="44">
        <f t="shared" si="317"/>
        <v>2</v>
      </c>
      <c r="G699" s="43">
        <v>480</v>
      </c>
      <c r="H699" s="43">
        <v>256</v>
      </c>
      <c r="I699" s="44">
        <f t="shared" si="318"/>
        <v>736</v>
      </c>
      <c r="J699" s="44">
        <f t="shared" si="319"/>
        <v>738</v>
      </c>
      <c r="K699" s="43">
        <v>0</v>
      </c>
      <c r="L699" s="43">
        <v>0</v>
      </c>
      <c r="M699" s="44">
        <f t="shared" si="320"/>
        <v>0</v>
      </c>
      <c r="N699" s="85">
        <v>15184</v>
      </c>
      <c r="O699" s="85">
        <v>50623</v>
      </c>
      <c r="P699" s="44">
        <f t="shared" si="321"/>
        <v>65807</v>
      </c>
      <c r="Q699" s="47">
        <f t="shared" si="322"/>
        <v>65807</v>
      </c>
    </row>
    <row r="700" spans="2:17" ht="19.5" customHeight="1" x14ac:dyDescent="0.2">
      <c r="C700" s="50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51"/>
    </row>
    <row r="701" spans="2:17" ht="19.5" customHeight="1" x14ac:dyDescent="0.2">
      <c r="B701" s="1" t="s">
        <v>205</v>
      </c>
      <c r="C701" s="50" t="s">
        <v>27</v>
      </c>
      <c r="D701" s="44">
        <f>SUM(D685:D693,D697:D699)</f>
        <v>4</v>
      </c>
      <c r="E701" s="44">
        <f t="shared" ref="E701:Q701" si="323">SUM(E685:E693,E697:E699)</f>
        <v>16</v>
      </c>
      <c r="F701" s="44">
        <f t="shared" si="323"/>
        <v>20</v>
      </c>
      <c r="G701" s="44">
        <f t="shared" si="323"/>
        <v>5373</v>
      </c>
      <c r="H701" s="44">
        <f t="shared" si="323"/>
        <v>3886</v>
      </c>
      <c r="I701" s="44">
        <f t="shared" si="323"/>
        <v>9259</v>
      </c>
      <c r="J701" s="44">
        <f t="shared" si="323"/>
        <v>9279</v>
      </c>
      <c r="K701" s="44">
        <f t="shared" si="323"/>
        <v>0</v>
      </c>
      <c r="L701" s="44">
        <f t="shared" si="323"/>
        <v>0</v>
      </c>
      <c r="M701" s="44">
        <f t="shared" si="323"/>
        <v>0</v>
      </c>
      <c r="N701" s="44">
        <f t="shared" si="323"/>
        <v>177886</v>
      </c>
      <c r="O701" s="44">
        <f t="shared" si="323"/>
        <v>611213</v>
      </c>
      <c r="P701" s="44">
        <f>SUM(P685:P693,P697:P699)</f>
        <v>789099</v>
      </c>
      <c r="Q701" s="44">
        <f t="shared" si="323"/>
        <v>789099</v>
      </c>
    </row>
    <row r="702" spans="2:17" ht="7" customHeight="1" thickBot="1" x14ac:dyDescent="0.25">
      <c r="C702" s="59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76"/>
    </row>
    <row r="703" spans="2:17" ht="19.5" customHeight="1" x14ac:dyDescent="0.2">
      <c r="C703" s="163" t="str">
        <f>C649</f>
        <v>令　和　7　年　空　港　管　理　状　況　調　書</v>
      </c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ht="19.5" customHeight="1" thickBot="1" x14ac:dyDescent="0.25">
      <c r="C704" s="77" t="s">
        <v>0</v>
      </c>
      <c r="D704" s="77" t="s">
        <v>612</v>
      </c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9"/>
      <c r="Q704" s="79"/>
    </row>
    <row r="705" spans="3:17" ht="19.5" customHeight="1" x14ac:dyDescent="0.2">
      <c r="C705" s="25" t="s">
        <v>1</v>
      </c>
      <c r="D705" s="26"/>
      <c r="E705" s="27" t="s">
        <v>2</v>
      </c>
      <c r="F705" s="27"/>
      <c r="G705" s="164" t="s">
        <v>593</v>
      </c>
      <c r="H705" s="165"/>
      <c r="I705" s="165"/>
      <c r="J705" s="165"/>
      <c r="K705" s="165"/>
      <c r="L705" s="165"/>
      <c r="M705" s="165"/>
      <c r="N705" s="166"/>
      <c r="O705" s="164" t="s">
        <v>594</v>
      </c>
      <c r="P705" s="165"/>
      <c r="Q705" s="167"/>
    </row>
    <row r="706" spans="3:17" ht="19.5" customHeight="1" x14ac:dyDescent="0.2">
      <c r="C706" s="28"/>
      <c r="D706" s="29" t="s">
        <v>3</v>
      </c>
      <c r="E706" s="29" t="s">
        <v>4</v>
      </c>
      <c r="F706" s="29" t="s">
        <v>5</v>
      </c>
      <c r="G706" s="29"/>
      <c r="H706" s="30" t="s">
        <v>6</v>
      </c>
      <c r="I706" s="30"/>
      <c r="J706" s="31"/>
      <c r="K706" s="29"/>
      <c r="L706" s="31" t="s">
        <v>7</v>
      </c>
      <c r="M706" s="31"/>
      <c r="N706" s="29" t="s">
        <v>8</v>
      </c>
      <c r="O706" s="32" t="s">
        <v>595</v>
      </c>
      <c r="P706" s="33" t="s">
        <v>596</v>
      </c>
      <c r="Q706" s="34" t="s">
        <v>597</v>
      </c>
    </row>
    <row r="707" spans="3:17" ht="19.5" customHeight="1" x14ac:dyDescent="0.2">
      <c r="C707" s="28" t="s">
        <v>9</v>
      </c>
      <c r="D707" s="32"/>
      <c r="E707" s="32"/>
      <c r="F707" s="32"/>
      <c r="G707" s="29" t="s">
        <v>10</v>
      </c>
      <c r="H707" s="29" t="s">
        <v>11</v>
      </c>
      <c r="I707" s="29" t="s">
        <v>12</v>
      </c>
      <c r="J707" s="29" t="s">
        <v>13</v>
      </c>
      <c r="K707" s="29" t="s">
        <v>10</v>
      </c>
      <c r="L707" s="29" t="s">
        <v>11</v>
      </c>
      <c r="M707" s="29" t="s">
        <v>13</v>
      </c>
      <c r="N707" s="32"/>
      <c r="O707" s="35"/>
      <c r="P707" s="36"/>
      <c r="Q707" s="37"/>
    </row>
    <row r="708" spans="3:17" ht="7" customHeight="1" x14ac:dyDescent="0.2">
      <c r="C708" s="38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39"/>
      <c r="P708" s="40"/>
      <c r="Q708" s="41"/>
    </row>
    <row r="709" spans="3:17" ht="19.5" customHeight="1" x14ac:dyDescent="0.2">
      <c r="C709" s="42" t="s">
        <v>14</v>
      </c>
      <c r="D709" s="43">
        <v>144</v>
      </c>
      <c r="E709" s="43">
        <v>735</v>
      </c>
      <c r="F709" s="44">
        <f>SUM(D709:E709)</f>
        <v>879</v>
      </c>
      <c r="G709" s="43">
        <v>20068</v>
      </c>
      <c r="H709" s="43">
        <v>23281</v>
      </c>
      <c r="I709" s="43">
        <v>0</v>
      </c>
      <c r="J709" s="45">
        <f>SUM(G709:I709)</f>
        <v>43349</v>
      </c>
      <c r="K709" s="46">
        <v>67668</v>
      </c>
      <c r="L709" s="46">
        <v>61913</v>
      </c>
      <c r="M709" s="45">
        <f>SUM(K709:L709)</f>
        <v>129581</v>
      </c>
      <c r="N709" s="45">
        <f>J709+M709</f>
        <v>172930</v>
      </c>
      <c r="O709" s="46">
        <v>2742</v>
      </c>
      <c r="P709" s="46">
        <v>2</v>
      </c>
      <c r="Q709" s="47">
        <f>SUM(O709:P709)</f>
        <v>2744</v>
      </c>
    </row>
    <row r="710" spans="3:17" ht="19.5" customHeight="1" x14ac:dyDescent="0.2">
      <c r="C710" s="42" t="s">
        <v>15</v>
      </c>
      <c r="D710" s="43">
        <v>132</v>
      </c>
      <c r="E710" s="43">
        <v>645</v>
      </c>
      <c r="F710" s="44">
        <f t="shared" ref="F710:F720" si="324">SUM(D710:E710)</f>
        <v>777</v>
      </c>
      <c r="G710" s="43">
        <v>21946</v>
      </c>
      <c r="H710" s="43">
        <v>19735</v>
      </c>
      <c r="I710" s="43">
        <v>0</v>
      </c>
      <c r="J710" s="45">
        <f t="shared" ref="J710:J720" si="325">SUM(G710:I710)</f>
        <v>41681</v>
      </c>
      <c r="K710" s="46">
        <v>62879</v>
      </c>
      <c r="L710" s="46">
        <v>64352</v>
      </c>
      <c r="M710" s="45">
        <f t="shared" ref="M710:M720" si="326">SUM(K710:L710)</f>
        <v>127231</v>
      </c>
      <c r="N710" s="45">
        <f t="shared" ref="N710:N720" si="327">J710+M710</f>
        <v>168912</v>
      </c>
      <c r="O710" s="46">
        <v>2329</v>
      </c>
      <c r="P710" s="48">
        <v>2</v>
      </c>
      <c r="Q710" s="47">
        <f t="shared" ref="Q710:Q720" si="328">SUM(O710:P710)</f>
        <v>2331</v>
      </c>
    </row>
    <row r="711" spans="3:17" ht="19.5" customHeight="1" x14ac:dyDescent="0.2">
      <c r="C711" s="42" t="s">
        <v>16</v>
      </c>
      <c r="D711" s="43">
        <v>151</v>
      </c>
      <c r="E711" s="43">
        <v>733</v>
      </c>
      <c r="F711" s="44">
        <f t="shared" si="324"/>
        <v>884</v>
      </c>
      <c r="G711" s="43">
        <v>23642</v>
      </c>
      <c r="H711" s="43">
        <v>24910</v>
      </c>
      <c r="I711" s="43">
        <v>0</v>
      </c>
      <c r="J711" s="45">
        <f t="shared" si="325"/>
        <v>48552</v>
      </c>
      <c r="K711" s="46">
        <v>74118</v>
      </c>
      <c r="L711" s="46">
        <v>75786</v>
      </c>
      <c r="M711" s="45">
        <f t="shared" si="326"/>
        <v>149904</v>
      </c>
      <c r="N711" s="45">
        <f t="shared" si="327"/>
        <v>198456</v>
      </c>
      <c r="O711" s="46">
        <v>2767</v>
      </c>
      <c r="P711" s="46">
        <v>1</v>
      </c>
      <c r="Q711" s="47">
        <f t="shared" si="328"/>
        <v>2768</v>
      </c>
    </row>
    <row r="712" spans="3:17" ht="19.5" customHeight="1" x14ac:dyDescent="0.2">
      <c r="C712" s="42" t="s">
        <v>17</v>
      </c>
      <c r="D712" s="43">
        <v>160</v>
      </c>
      <c r="E712" s="43">
        <v>706</v>
      </c>
      <c r="F712" s="44">
        <f t="shared" si="324"/>
        <v>866</v>
      </c>
      <c r="G712" s="43">
        <v>25582</v>
      </c>
      <c r="H712" s="43">
        <v>25416</v>
      </c>
      <c r="I712" s="43">
        <v>0</v>
      </c>
      <c r="J712" s="45">
        <f t="shared" si="325"/>
        <v>50998</v>
      </c>
      <c r="K712" s="43">
        <v>65566</v>
      </c>
      <c r="L712" s="43">
        <v>68337</v>
      </c>
      <c r="M712" s="45">
        <f t="shared" si="326"/>
        <v>133903</v>
      </c>
      <c r="N712" s="45">
        <f t="shared" si="327"/>
        <v>184901</v>
      </c>
      <c r="O712" s="43">
        <v>3221</v>
      </c>
      <c r="P712" s="43">
        <v>1</v>
      </c>
      <c r="Q712" s="47">
        <f t="shared" si="328"/>
        <v>3222</v>
      </c>
    </row>
    <row r="713" spans="3:17" ht="19.5" customHeight="1" x14ac:dyDescent="0.2">
      <c r="C713" s="42" t="s">
        <v>18</v>
      </c>
      <c r="D713" s="43">
        <v>165</v>
      </c>
      <c r="E713" s="43">
        <v>679</v>
      </c>
      <c r="F713" s="44">
        <f t="shared" si="324"/>
        <v>844</v>
      </c>
      <c r="G713" s="43">
        <v>24193</v>
      </c>
      <c r="H713" s="43">
        <v>24561</v>
      </c>
      <c r="I713" s="43">
        <v>0</v>
      </c>
      <c r="J713" s="45">
        <f t="shared" si="325"/>
        <v>48754</v>
      </c>
      <c r="K713" s="43">
        <v>72345</v>
      </c>
      <c r="L713" s="43">
        <v>71482</v>
      </c>
      <c r="M713" s="45">
        <f t="shared" si="326"/>
        <v>143827</v>
      </c>
      <c r="N713" s="45">
        <f t="shared" si="327"/>
        <v>192581</v>
      </c>
      <c r="O713" s="43">
        <v>3017</v>
      </c>
      <c r="P713" s="43">
        <v>3</v>
      </c>
      <c r="Q713" s="47">
        <f t="shared" si="328"/>
        <v>3020</v>
      </c>
    </row>
    <row r="714" spans="3:17" ht="19.5" customHeight="1" x14ac:dyDescent="0.2">
      <c r="C714" s="42" t="s">
        <v>19</v>
      </c>
      <c r="D714" s="43">
        <v>155</v>
      </c>
      <c r="E714" s="43">
        <v>638</v>
      </c>
      <c r="F714" s="44">
        <f t="shared" si="324"/>
        <v>793</v>
      </c>
      <c r="G714" s="43">
        <v>20202</v>
      </c>
      <c r="H714" s="43">
        <v>19473</v>
      </c>
      <c r="I714" s="43">
        <v>0</v>
      </c>
      <c r="J714" s="45">
        <f t="shared" si="325"/>
        <v>39675</v>
      </c>
      <c r="K714" s="43">
        <v>65798</v>
      </c>
      <c r="L714" s="43">
        <v>65292</v>
      </c>
      <c r="M714" s="45">
        <f t="shared" si="326"/>
        <v>131090</v>
      </c>
      <c r="N714" s="45">
        <f t="shared" si="327"/>
        <v>170765</v>
      </c>
      <c r="O714" s="43">
        <v>2601</v>
      </c>
      <c r="P714" s="43">
        <v>3</v>
      </c>
      <c r="Q714" s="47">
        <f t="shared" si="328"/>
        <v>2604</v>
      </c>
    </row>
    <row r="715" spans="3:17" ht="19.5" customHeight="1" x14ac:dyDescent="0.2">
      <c r="C715" s="42" t="s">
        <v>20</v>
      </c>
      <c r="D715" s="43">
        <v>160</v>
      </c>
      <c r="E715" s="43">
        <v>781</v>
      </c>
      <c r="F715" s="44">
        <f t="shared" si="324"/>
        <v>941</v>
      </c>
      <c r="G715" s="43">
        <v>17400</v>
      </c>
      <c r="H715" s="43">
        <v>18166</v>
      </c>
      <c r="I715" s="43">
        <v>0</v>
      </c>
      <c r="J715" s="45">
        <f t="shared" si="325"/>
        <v>35566</v>
      </c>
      <c r="K715" s="43">
        <v>68219</v>
      </c>
      <c r="L715" s="43">
        <v>71158</v>
      </c>
      <c r="M715" s="45">
        <f t="shared" si="326"/>
        <v>139377</v>
      </c>
      <c r="N715" s="45">
        <f t="shared" si="327"/>
        <v>174943</v>
      </c>
      <c r="O715" s="43">
        <v>3080</v>
      </c>
      <c r="P715" s="43">
        <v>3</v>
      </c>
      <c r="Q715" s="47">
        <f t="shared" si="328"/>
        <v>3083</v>
      </c>
    </row>
    <row r="716" spans="3:17" ht="19.5" customHeight="1" x14ac:dyDescent="0.2">
      <c r="C716" s="42" t="s">
        <v>21</v>
      </c>
      <c r="D716" s="43">
        <v>153</v>
      </c>
      <c r="E716" s="43">
        <v>781</v>
      </c>
      <c r="F716" s="44">
        <f t="shared" si="324"/>
        <v>934</v>
      </c>
      <c r="G716" s="43">
        <v>22663</v>
      </c>
      <c r="H716" s="43">
        <v>21441</v>
      </c>
      <c r="I716" s="43">
        <v>0</v>
      </c>
      <c r="J716" s="45">
        <f t="shared" si="325"/>
        <v>44104</v>
      </c>
      <c r="K716" s="43">
        <v>83607</v>
      </c>
      <c r="L716" s="43">
        <v>83060</v>
      </c>
      <c r="M716" s="45">
        <f t="shared" si="326"/>
        <v>166667</v>
      </c>
      <c r="N716" s="45">
        <f t="shared" si="327"/>
        <v>210771</v>
      </c>
      <c r="O716" s="43">
        <v>3092</v>
      </c>
      <c r="P716" s="43">
        <v>2</v>
      </c>
      <c r="Q716" s="47">
        <f t="shared" si="328"/>
        <v>3094</v>
      </c>
    </row>
    <row r="717" spans="3:17" ht="19.5" customHeight="1" x14ac:dyDescent="0.2">
      <c r="C717" s="42" t="s">
        <v>22</v>
      </c>
      <c r="D717" s="43">
        <v>133</v>
      </c>
      <c r="E717" s="43">
        <v>720</v>
      </c>
      <c r="F717" s="44">
        <f t="shared" si="324"/>
        <v>853</v>
      </c>
      <c r="G717" s="43">
        <v>17469</v>
      </c>
      <c r="H717" s="43">
        <v>19263</v>
      </c>
      <c r="I717" s="43">
        <v>0</v>
      </c>
      <c r="J717" s="45">
        <f t="shared" si="325"/>
        <v>36732</v>
      </c>
      <c r="K717" s="43">
        <v>72885</v>
      </c>
      <c r="L717" s="43">
        <v>73124</v>
      </c>
      <c r="M717" s="45">
        <f t="shared" si="326"/>
        <v>146009</v>
      </c>
      <c r="N717" s="45">
        <f t="shared" si="327"/>
        <v>182741</v>
      </c>
      <c r="O717" s="43">
        <v>2732</v>
      </c>
      <c r="P717" s="43">
        <v>2</v>
      </c>
      <c r="Q717" s="47">
        <f t="shared" si="328"/>
        <v>2734</v>
      </c>
    </row>
    <row r="718" spans="3:17" ht="19.5" customHeight="1" x14ac:dyDescent="0.2">
      <c r="C718" s="42" t="s">
        <v>23</v>
      </c>
      <c r="D718" s="43">
        <v>153</v>
      </c>
      <c r="E718" s="43">
        <v>704</v>
      </c>
      <c r="F718" s="44">
        <f t="shared" si="324"/>
        <v>857</v>
      </c>
      <c r="G718" s="43">
        <v>24778</v>
      </c>
      <c r="H718" s="43">
        <v>24254</v>
      </c>
      <c r="I718" s="43">
        <v>0</v>
      </c>
      <c r="J718" s="45">
        <f t="shared" si="325"/>
        <v>49032</v>
      </c>
      <c r="K718" s="43">
        <v>77972</v>
      </c>
      <c r="L718" s="43">
        <v>79592</v>
      </c>
      <c r="M718" s="45">
        <f t="shared" si="326"/>
        <v>157564</v>
      </c>
      <c r="N718" s="45">
        <f t="shared" si="327"/>
        <v>206596</v>
      </c>
      <c r="O718" s="43">
        <v>3003</v>
      </c>
      <c r="P718" s="43">
        <v>1</v>
      </c>
      <c r="Q718" s="47">
        <f t="shared" si="328"/>
        <v>3004</v>
      </c>
    </row>
    <row r="719" spans="3:17" ht="19.5" customHeight="1" x14ac:dyDescent="0.2">
      <c r="C719" s="42" t="s">
        <v>24</v>
      </c>
      <c r="D719" s="43">
        <v>133</v>
      </c>
      <c r="E719" s="43">
        <v>676</v>
      </c>
      <c r="F719" s="44">
        <f t="shared" si="324"/>
        <v>809</v>
      </c>
      <c r="G719" s="43">
        <v>22751</v>
      </c>
      <c r="H719" s="43">
        <v>23122</v>
      </c>
      <c r="I719" s="43">
        <v>0</v>
      </c>
      <c r="J719" s="45">
        <f t="shared" si="325"/>
        <v>45873</v>
      </c>
      <c r="K719" s="43">
        <v>75630</v>
      </c>
      <c r="L719" s="43">
        <v>75823</v>
      </c>
      <c r="M719" s="45">
        <f t="shared" si="326"/>
        <v>151453</v>
      </c>
      <c r="N719" s="45">
        <f t="shared" si="327"/>
        <v>197326</v>
      </c>
      <c r="O719" s="43">
        <v>2817</v>
      </c>
      <c r="P719" s="43">
        <v>2</v>
      </c>
      <c r="Q719" s="47">
        <f t="shared" si="328"/>
        <v>2819</v>
      </c>
    </row>
    <row r="720" spans="3:17" ht="19.5" customHeight="1" x14ac:dyDescent="0.2">
      <c r="C720" s="42" t="s">
        <v>25</v>
      </c>
      <c r="D720" s="43">
        <v>119</v>
      </c>
      <c r="E720" s="43">
        <v>729</v>
      </c>
      <c r="F720" s="44">
        <f t="shared" si="324"/>
        <v>848</v>
      </c>
      <c r="G720" s="43">
        <v>19262</v>
      </c>
      <c r="H720" s="43">
        <v>18159</v>
      </c>
      <c r="I720" s="43">
        <v>0</v>
      </c>
      <c r="J720" s="45">
        <f t="shared" si="325"/>
        <v>37421</v>
      </c>
      <c r="K720" s="43">
        <v>67722</v>
      </c>
      <c r="L720" s="43">
        <v>72394</v>
      </c>
      <c r="M720" s="45">
        <f t="shared" si="326"/>
        <v>140116</v>
      </c>
      <c r="N720" s="45">
        <f t="shared" si="327"/>
        <v>177537</v>
      </c>
      <c r="O720" s="43">
        <v>2820</v>
      </c>
      <c r="P720" s="43">
        <v>1</v>
      </c>
      <c r="Q720" s="47">
        <f t="shared" si="328"/>
        <v>2821</v>
      </c>
    </row>
    <row r="721" spans="2:17" ht="19.5" customHeight="1" x14ac:dyDescent="0.2">
      <c r="C721" s="50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0"/>
      <c r="Q721" s="51"/>
    </row>
    <row r="722" spans="2:17" ht="19.5" customHeight="1" x14ac:dyDescent="0.2">
      <c r="B722" s="1" t="s">
        <v>206</v>
      </c>
      <c r="C722" s="50" t="s">
        <v>26</v>
      </c>
      <c r="D722" s="44">
        <f>SUM(D709:D720)</f>
        <v>1758</v>
      </c>
      <c r="E722" s="44">
        <f t="shared" ref="E722:Q722" si="329">SUM(E709:E720)</f>
        <v>8527</v>
      </c>
      <c r="F722" s="44">
        <f t="shared" si="329"/>
        <v>10285</v>
      </c>
      <c r="G722" s="44">
        <f t="shared" si="329"/>
        <v>259956</v>
      </c>
      <c r="H722" s="44">
        <f t="shared" si="329"/>
        <v>261781</v>
      </c>
      <c r="I722" s="44">
        <f t="shared" si="329"/>
        <v>0</v>
      </c>
      <c r="J722" s="44">
        <f t="shared" si="329"/>
        <v>521737</v>
      </c>
      <c r="K722" s="44">
        <f t="shared" si="329"/>
        <v>854409</v>
      </c>
      <c r="L722" s="44">
        <f t="shared" si="329"/>
        <v>862313</v>
      </c>
      <c r="M722" s="44">
        <f t="shared" si="329"/>
        <v>1716722</v>
      </c>
      <c r="N722" s="44">
        <f t="shared" si="329"/>
        <v>2238459</v>
      </c>
      <c r="O722" s="44">
        <f t="shared" si="329"/>
        <v>34221</v>
      </c>
      <c r="P722" s="44">
        <f t="shared" si="329"/>
        <v>23</v>
      </c>
      <c r="Q722" s="44">
        <f t="shared" si="329"/>
        <v>34244</v>
      </c>
    </row>
    <row r="723" spans="2:17" ht="7" customHeight="1" x14ac:dyDescent="0.2">
      <c r="C723" s="50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51"/>
    </row>
    <row r="724" spans="2:17" ht="19.5" customHeight="1" x14ac:dyDescent="0.2">
      <c r="C724" s="52" t="s">
        <v>14</v>
      </c>
      <c r="D724" s="53">
        <v>140</v>
      </c>
      <c r="E724" s="53">
        <v>708</v>
      </c>
      <c r="F724" s="54">
        <f t="shared" ref="F724:F726" si="330">SUM(D724:E724)</f>
        <v>848</v>
      </c>
      <c r="G724" s="80">
        <v>19949</v>
      </c>
      <c r="H724" s="80">
        <v>21201</v>
      </c>
      <c r="I724" s="80">
        <v>0</v>
      </c>
      <c r="J724" s="13">
        <f t="shared" ref="J724:J726" si="331">SUM(G724:I724)</f>
        <v>41150</v>
      </c>
      <c r="K724" s="82">
        <v>70297</v>
      </c>
      <c r="L724" s="82">
        <v>65479</v>
      </c>
      <c r="M724" s="57">
        <f>SUM(K724:L724)</f>
        <v>135776</v>
      </c>
      <c r="N724" s="57">
        <f>J724+M724</f>
        <v>176926</v>
      </c>
      <c r="O724" s="56">
        <v>2926</v>
      </c>
      <c r="P724" s="56">
        <v>1</v>
      </c>
      <c r="Q724" s="58">
        <f>SUM(O724:P724)</f>
        <v>2927</v>
      </c>
    </row>
    <row r="725" spans="2:17" ht="19.5" customHeight="1" x14ac:dyDescent="0.2">
      <c r="C725" s="42" t="s">
        <v>15</v>
      </c>
      <c r="D725" s="43">
        <v>129</v>
      </c>
      <c r="E725" s="43">
        <v>654</v>
      </c>
      <c r="F725" s="44">
        <f t="shared" si="330"/>
        <v>783</v>
      </c>
      <c r="G725" s="83">
        <v>21960</v>
      </c>
      <c r="H725" s="83">
        <v>21506</v>
      </c>
      <c r="I725" s="83">
        <v>0</v>
      </c>
      <c r="J725" s="88">
        <f t="shared" si="331"/>
        <v>43466</v>
      </c>
      <c r="K725" s="85">
        <v>65332</v>
      </c>
      <c r="L725" s="85">
        <v>65086</v>
      </c>
      <c r="M725" s="45">
        <f>SUM(K725:L725)</f>
        <v>130418</v>
      </c>
      <c r="N725" s="45">
        <f>J725+M725</f>
        <v>173884</v>
      </c>
      <c r="O725" s="46">
        <v>2615</v>
      </c>
      <c r="P725" s="48">
        <v>1</v>
      </c>
      <c r="Q725" s="47">
        <f>SUM(O725:P725)</f>
        <v>2616</v>
      </c>
    </row>
    <row r="726" spans="2:17" ht="19.5" customHeight="1" x14ac:dyDescent="0.2">
      <c r="C726" s="42" t="s">
        <v>16</v>
      </c>
      <c r="D726" s="43">
        <v>139</v>
      </c>
      <c r="E726" s="43">
        <v>711</v>
      </c>
      <c r="F726" s="44">
        <f t="shared" si="330"/>
        <v>850</v>
      </c>
      <c r="G726" s="83">
        <v>24070</v>
      </c>
      <c r="H726" s="83">
        <v>24358</v>
      </c>
      <c r="I726" s="83">
        <v>0</v>
      </c>
      <c r="J726" s="88">
        <f t="shared" si="331"/>
        <v>48428</v>
      </c>
      <c r="K726" s="85">
        <v>77123</v>
      </c>
      <c r="L726" s="85">
        <v>78505</v>
      </c>
      <c r="M726" s="45">
        <f>SUM(K726:L726)</f>
        <v>155628</v>
      </c>
      <c r="N726" s="45">
        <f>J726+M726</f>
        <v>204056</v>
      </c>
      <c r="O726" s="46">
        <v>2990</v>
      </c>
      <c r="P726" s="48">
        <v>1</v>
      </c>
      <c r="Q726" s="47">
        <f>SUM(O726:P726)</f>
        <v>2991</v>
      </c>
    </row>
    <row r="727" spans="2:17" ht="19.5" customHeight="1" x14ac:dyDescent="0.2">
      <c r="C727" s="50"/>
      <c r="D727" s="43"/>
      <c r="E727" s="43"/>
      <c r="F727" s="43"/>
      <c r="G727" s="89"/>
      <c r="H727" s="89"/>
      <c r="I727" s="89"/>
      <c r="J727" s="89"/>
      <c r="K727" s="89"/>
      <c r="L727" s="89"/>
      <c r="M727" s="43"/>
      <c r="N727" s="43"/>
      <c r="O727" s="43"/>
      <c r="P727" s="43"/>
      <c r="Q727" s="51"/>
    </row>
    <row r="728" spans="2:17" ht="19.5" customHeight="1" x14ac:dyDescent="0.2">
      <c r="B728" s="1" t="s">
        <v>207</v>
      </c>
      <c r="C728" s="50" t="s">
        <v>27</v>
      </c>
      <c r="D728" s="44">
        <f>SUM(D712:D720,D724:D726)</f>
        <v>1739</v>
      </c>
      <c r="E728" s="44">
        <f t="shared" ref="E728:Q728" si="332">SUM(E712:E720,E724:E726)</f>
        <v>8487</v>
      </c>
      <c r="F728" s="44">
        <f t="shared" si="332"/>
        <v>10226</v>
      </c>
      <c r="G728" s="44">
        <f t="shared" si="332"/>
        <v>260279</v>
      </c>
      <c r="H728" s="44">
        <f t="shared" si="332"/>
        <v>260920</v>
      </c>
      <c r="I728" s="44">
        <f t="shared" si="332"/>
        <v>0</v>
      </c>
      <c r="J728" s="44">
        <f t="shared" si="332"/>
        <v>521199</v>
      </c>
      <c r="K728" s="44">
        <f t="shared" si="332"/>
        <v>862496</v>
      </c>
      <c r="L728" s="44">
        <f t="shared" si="332"/>
        <v>869332</v>
      </c>
      <c r="M728" s="44">
        <f t="shared" si="332"/>
        <v>1731828</v>
      </c>
      <c r="N728" s="44">
        <f t="shared" si="332"/>
        <v>2253027</v>
      </c>
      <c r="O728" s="44">
        <f t="shared" si="332"/>
        <v>34914</v>
      </c>
      <c r="P728" s="44">
        <f t="shared" si="332"/>
        <v>21</v>
      </c>
      <c r="Q728" s="44">
        <f t="shared" si="332"/>
        <v>34935</v>
      </c>
    </row>
    <row r="729" spans="2:17" ht="7" customHeight="1" thickBot="1" x14ac:dyDescent="0.25">
      <c r="C729" s="59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1"/>
      <c r="Q729" s="62"/>
    </row>
    <row r="730" spans="2:17" ht="19.5" customHeight="1" x14ac:dyDescent="0.2"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4"/>
      <c r="Q730" s="64"/>
    </row>
    <row r="731" spans="2:17" ht="19.5" customHeight="1" thickBot="1" x14ac:dyDescent="0.25"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4"/>
      <c r="Q731" s="64"/>
    </row>
    <row r="732" spans="2:17" ht="19.5" customHeight="1" x14ac:dyDescent="0.2">
      <c r="C732" s="25" t="s">
        <v>1</v>
      </c>
      <c r="D732" s="26"/>
      <c r="E732" s="27"/>
      <c r="F732" s="27"/>
      <c r="G732" s="27" t="s">
        <v>598</v>
      </c>
      <c r="H732" s="27"/>
      <c r="I732" s="27"/>
      <c r="J732" s="27"/>
      <c r="K732" s="26"/>
      <c r="L732" s="27"/>
      <c r="M732" s="27"/>
      <c r="N732" s="27" t="s">
        <v>31</v>
      </c>
      <c r="O732" s="27"/>
      <c r="P732" s="65"/>
      <c r="Q732" s="66"/>
    </row>
    <row r="733" spans="2:17" ht="19.5" customHeight="1" x14ac:dyDescent="0.2">
      <c r="C733" s="67"/>
      <c r="D733" s="29"/>
      <c r="E733" s="31" t="s">
        <v>6</v>
      </c>
      <c r="F733" s="31"/>
      <c r="G733" s="29"/>
      <c r="H733" s="31" t="s">
        <v>7</v>
      </c>
      <c r="I733" s="31"/>
      <c r="J733" s="29" t="s">
        <v>28</v>
      </c>
      <c r="K733" s="29"/>
      <c r="L733" s="31" t="s">
        <v>6</v>
      </c>
      <c r="M733" s="31"/>
      <c r="N733" s="29"/>
      <c r="O733" s="31" t="s">
        <v>7</v>
      </c>
      <c r="P733" s="68"/>
      <c r="Q733" s="69" t="s">
        <v>8</v>
      </c>
    </row>
    <row r="734" spans="2:17" ht="19.5" customHeight="1" x14ac:dyDescent="0.2">
      <c r="C734" s="70" t="s">
        <v>9</v>
      </c>
      <c r="D734" s="29" t="s">
        <v>29</v>
      </c>
      <c r="E734" s="29" t="s">
        <v>30</v>
      </c>
      <c r="F734" s="29" t="s">
        <v>13</v>
      </c>
      <c r="G734" s="29" t="s">
        <v>29</v>
      </c>
      <c r="H734" s="29" t="s">
        <v>30</v>
      </c>
      <c r="I734" s="29" t="s">
        <v>13</v>
      </c>
      <c r="J734" s="32"/>
      <c r="K734" s="29" t="s">
        <v>29</v>
      </c>
      <c r="L734" s="29" t="s">
        <v>30</v>
      </c>
      <c r="M734" s="29" t="s">
        <v>13</v>
      </c>
      <c r="N734" s="29" t="s">
        <v>29</v>
      </c>
      <c r="O734" s="29" t="s">
        <v>30</v>
      </c>
      <c r="P734" s="71" t="s">
        <v>13</v>
      </c>
      <c r="Q734" s="72"/>
    </row>
    <row r="735" spans="2:17" ht="7" customHeight="1" x14ac:dyDescent="0.2">
      <c r="C735" s="73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71"/>
      <c r="Q735" s="69"/>
    </row>
    <row r="736" spans="2:17" ht="19.5" customHeight="1" x14ac:dyDescent="0.2">
      <c r="C736" s="42" t="s">
        <v>14</v>
      </c>
      <c r="D736" s="43">
        <v>0</v>
      </c>
      <c r="E736" s="43">
        <v>0</v>
      </c>
      <c r="F736" s="44">
        <f>SUM(D736:E736)</f>
        <v>0</v>
      </c>
      <c r="G736" s="43">
        <v>155</v>
      </c>
      <c r="H736" s="43">
        <v>49</v>
      </c>
      <c r="I736" s="44">
        <f t="shared" ref="I736:I747" si="333">SUM(G736:H736)</f>
        <v>204</v>
      </c>
      <c r="J736" s="44">
        <f>F736+I736</f>
        <v>204</v>
      </c>
      <c r="K736" s="43">
        <v>0</v>
      </c>
      <c r="L736" s="43">
        <v>0</v>
      </c>
      <c r="M736" s="44">
        <f>SUM(K736:L736)</f>
        <v>0</v>
      </c>
      <c r="N736" s="43">
        <v>6461</v>
      </c>
      <c r="O736" s="43">
        <v>16924</v>
      </c>
      <c r="P736" s="44">
        <f>SUM(N736:O736)</f>
        <v>23385</v>
      </c>
      <c r="Q736" s="47">
        <f>M736+P736</f>
        <v>23385</v>
      </c>
    </row>
    <row r="737" spans="2:17" ht="19.5" customHeight="1" x14ac:dyDescent="0.2">
      <c r="C737" s="42" t="s">
        <v>15</v>
      </c>
      <c r="D737" s="43">
        <v>0</v>
      </c>
      <c r="E737" s="43">
        <v>0</v>
      </c>
      <c r="F737" s="44">
        <f t="shared" ref="F737:F747" si="334">SUM(D737:E737)</f>
        <v>0</v>
      </c>
      <c r="G737" s="43">
        <v>209</v>
      </c>
      <c r="H737" s="43">
        <v>49</v>
      </c>
      <c r="I737" s="44">
        <f t="shared" si="333"/>
        <v>258</v>
      </c>
      <c r="J737" s="44">
        <f>F737+I737</f>
        <v>258</v>
      </c>
      <c r="K737" s="43">
        <v>0</v>
      </c>
      <c r="L737" s="43">
        <v>0</v>
      </c>
      <c r="M737" s="44">
        <f t="shared" ref="M737:M747" si="335">SUM(K737:L737)</f>
        <v>0</v>
      </c>
      <c r="N737" s="43">
        <v>5859</v>
      </c>
      <c r="O737" s="40">
        <v>16375</v>
      </c>
      <c r="P737" s="44">
        <f t="shared" ref="P737:P747" si="336">SUM(N737:O737)</f>
        <v>22234</v>
      </c>
      <c r="Q737" s="47">
        <f t="shared" ref="Q737:Q747" si="337">M737+P737</f>
        <v>22234</v>
      </c>
    </row>
    <row r="738" spans="2:17" ht="19.5" customHeight="1" x14ac:dyDescent="0.2">
      <c r="C738" s="42" t="s">
        <v>16</v>
      </c>
      <c r="D738" s="43">
        <v>0</v>
      </c>
      <c r="E738" s="43">
        <v>0</v>
      </c>
      <c r="F738" s="44">
        <f t="shared" si="334"/>
        <v>0</v>
      </c>
      <c r="G738" s="43">
        <v>219</v>
      </c>
      <c r="H738" s="43">
        <v>59</v>
      </c>
      <c r="I738" s="44">
        <f t="shared" si="333"/>
        <v>278</v>
      </c>
      <c r="J738" s="44">
        <f>F738+I738</f>
        <v>278</v>
      </c>
      <c r="K738" s="43">
        <v>0</v>
      </c>
      <c r="L738" s="43">
        <v>0</v>
      </c>
      <c r="M738" s="44">
        <f t="shared" si="335"/>
        <v>0</v>
      </c>
      <c r="N738" s="43">
        <v>6343</v>
      </c>
      <c r="O738" s="43">
        <v>18790</v>
      </c>
      <c r="P738" s="44">
        <f t="shared" si="336"/>
        <v>25133</v>
      </c>
      <c r="Q738" s="47">
        <f t="shared" si="337"/>
        <v>25133</v>
      </c>
    </row>
    <row r="739" spans="2:17" ht="19.5" customHeight="1" x14ac:dyDescent="0.2">
      <c r="C739" s="42" t="s">
        <v>17</v>
      </c>
      <c r="D739" s="43">
        <v>0</v>
      </c>
      <c r="E739" s="43">
        <v>0</v>
      </c>
      <c r="F739" s="44">
        <f t="shared" si="334"/>
        <v>0</v>
      </c>
      <c r="G739" s="43">
        <v>171</v>
      </c>
      <c r="H739" s="43">
        <v>74</v>
      </c>
      <c r="I739" s="44">
        <f t="shared" si="333"/>
        <v>245</v>
      </c>
      <c r="J739" s="44">
        <f t="shared" ref="J739:J747" si="338">F739+I739</f>
        <v>245</v>
      </c>
      <c r="K739" s="43">
        <v>0</v>
      </c>
      <c r="L739" s="43">
        <v>0</v>
      </c>
      <c r="M739" s="44">
        <f t="shared" si="335"/>
        <v>0</v>
      </c>
      <c r="N739" s="43">
        <v>6896</v>
      </c>
      <c r="O739" s="43">
        <v>17466</v>
      </c>
      <c r="P739" s="44">
        <f t="shared" si="336"/>
        <v>24362</v>
      </c>
      <c r="Q739" s="47">
        <f t="shared" si="337"/>
        <v>24362</v>
      </c>
    </row>
    <row r="740" spans="2:17" ht="19.5" customHeight="1" x14ac:dyDescent="0.2">
      <c r="C740" s="42" t="s">
        <v>18</v>
      </c>
      <c r="D740" s="43">
        <v>0</v>
      </c>
      <c r="E740" s="43">
        <v>0</v>
      </c>
      <c r="F740" s="44">
        <f t="shared" si="334"/>
        <v>0</v>
      </c>
      <c r="G740" s="43">
        <v>101</v>
      </c>
      <c r="H740" s="43">
        <v>49</v>
      </c>
      <c r="I740" s="44">
        <f t="shared" si="333"/>
        <v>150</v>
      </c>
      <c r="J740" s="44">
        <f t="shared" si="338"/>
        <v>150</v>
      </c>
      <c r="K740" s="43">
        <v>0</v>
      </c>
      <c r="L740" s="43">
        <v>0</v>
      </c>
      <c r="M740" s="44">
        <f t="shared" si="335"/>
        <v>0</v>
      </c>
      <c r="N740" s="43">
        <v>6302</v>
      </c>
      <c r="O740" s="43">
        <v>18225</v>
      </c>
      <c r="P740" s="44">
        <f t="shared" si="336"/>
        <v>24527</v>
      </c>
      <c r="Q740" s="47">
        <f t="shared" si="337"/>
        <v>24527</v>
      </c>
    </row>
    <row r="741" spans="2:17" ht="19.5" customHeight="1" x14ac:dyDescent="0.2">
      <c r="C741" s="42" t="s">
        <v>19</v>
      </c>
      <c r="D741" s="43">
        <v>0</v>
      </c>
      <c r="E741" s="43">
        <v>0</v>
      </c>
      <c r="F741" s="44">
        <f t="shared" si="334"/>
        <v>0</v>
      </c>
      <c r="G741" s="43">
        <v>111</v>
      </c>
      <c r="H741" s="43">
        <v>50</v>
      </c>
      <c r="I741" s="44">
        <f t="shared" si="333"/>
        <v>161</v>
      </c>
      <c r="J741" s="44">
        <f t="shared" si="338"/>
        <v>161</v>
      </c>
      <c r="K741" s="43">
        <v>0</v>
      </c>
      <c r="L741" s="43">
        <v>0</v>
      </c>
      <c r="M741" s="44">
        <f t="shared" si="335"/>
        <v>0</v>
      </c>
      <c r="N741" s="43">
        <v>5367</v>
      </c>
      <c r="O741" s="43">
        <v>16028</v>
      </c>
      <c r="P741" s="44">
        <f t="shared" si="336"/>
        <v>21395</v>
      </c>
      <c r="Q741" s="47">
        <f t="shared" si="337"/>
        <v>21395</v>
      </c>
    </row>
    <row r="742" spans="2:17" ht="19.5" customHeight="1" x14ac:dyDescent="0.2">
      <c r="C742" s="42" t="s">
        <v>20</v>
      </c>
      <c r="D742" s="43">
        <v>0</v>
      </c>
      <c r="E742" s="43">
        <v>0</v>
      </c>
      <c r="F742" s="44">
        <f t="shared" si="334"/>
        <v>0</v>
      </c>
      <c r="G742" s="43">
        <v>165</v>
      </c>
      <c r="H742" s="43">
        <v>69</v>
      </c>
      <c r="I742" s="44">
        <f t="shared" si="333"/>
        <v>234</v>
      </c>
      <c r="J742" s="44">
        <f t="shared" si="338"/>
        <v>234</v>
      </c>
      <c r="K742" s="43">
        <v>0</v>
      </c>
      <c r="L742" s="43">
        <v>0</v>
      </c>
      <c r="M742" s="44">
        <f t="shared" si="335"/>
        <v>0</v>
      </c>
      <c r="N742" s="43">
        <v>5924</v>
      </c>
      <c r="O742" s="43">
        <v>16954</v>
      </c>
      <c r="P742" s="44">
        <f t="shared" si="336"/>
        <v>22878</v>
      </c>
      <c r="Q742" s="47">
        <f t="shared" si="337"/>
        <v>22878</v>
      </c>
    </row>
    <row r="743" spans="2:17" ht="19.5" customHeight="1" x14ac:dyDescent="0.2">
      <c r="C743" s="42" t="s">
        <v>21</v>
      </c>
      <c r="D743" s="43">
        <v>0</v>
      </c>
      <c r="E743" s="43">
        <v>0</v>
      </c>
      <c r="F743" s="44">
        <f t="shared" si="334"/>
        <v>0</v>
      </c>
      <c r="G743" s="43">
        <v>187</v>
      </c>
      <c r="H743" s="43">
        <v>61</v>
      </c>
      <c r="I743" s="44">
        <f t="shared" si="333"/>
        <v>248</v>
      </c>
      <c r="J743" s="44">
        <f t="shared" si="338"/>
        <v>248</v>
      </c>
      <c r="K743" s="43">
        <v>0</v>
      </c>
      <c r="L743" s="43">
        <v>0</v>
      </c>
      <c r="M743" s="44">
        <f t="shared" si="335"/>
        <v>0</v>
      </c>
      <c r="N743" s="43">
        <v>5623</v>
      </c>
      <c r="O743" s="43">
        <v>15866</v>
      </c>
      <c r="P743" s="44">
        <f t="shared" si="336"/>
        <v>21489</v>
      </c>
      <c r="Q743" s="47">
        <f t="shared" si="337"/>
        <v>21489</v>
      </c>
    </row>
    <row r="744" spans="2:17" ht="19.5" customHeight="1" x14ac:dyDescent="0.2">
      <c r="C744" s="42" t="s">
        <v>22</v>
      </c>
      <c r="D744" s="43">
        <v>0</v>
      </c>
      <c r="E744" s="43">
        <v>0</v>
      </c>
      <c r="F744" s="44">
        <f t="shared" si="334"/>
        <v>0</v>
      </c>
      <c r="G744" s="43">
        <v>163</v>
      </c>
      <c r="H744" s="43">
        <v>49</v>
      </c>
      <c r="I744" s="44">
        <f t="shared" si="333"/>
        <v>212</v>
      </c>
      <c r="J744" s="44">
        <f t="shared" si="338"/>
        <v>212</v>
      </c>
      <c r="K744" s="43">
        <v>0</v>
      </c>
      <c r="L744" s="43">
        <v>0</v>
      </c>
      <c r="M744" s="44">
        <f t="shared" si="335"/>
        <v>0</v>
      </c>
      <c r="N744" s="43">
        <v>5483</v>
      </c>
      <c r="O744" s="43">
        <v>15977</v>
      </c>
      <c r="P744" s="44">
        <f t="shared" si="336"/>
        <v>21460</v>
      </c>
      <c r="Q744" s="47">
        <f t="shared" si="337"/>
        <v>21460</v>
      </c>
    </row>
    <row r="745" spans="2:17" ht="19.5" customHeight="1" x14ac:dyDescent="0.2">
      <c r="C745" s="42" t="s">
        <v>23</v>
      </c>
      <c r="D745" s="43">
        <v>0</v>
      </c>
      <c r="E745" s="43">
        <v>0</v>
      </c>
      <c r="F745" s="44">
        <f t="shared" si="334"/>
        <v>0</v>
      </c>
      <c r="G745" s="43">
        <v>149</v>
      </c>
      <c r="H745" s="43">
        <v>57</v>
      </c>
      <c r="I745" s="44">
        <f t="shared" si="333"/>
        <v>206</v>
      </c>
      <c r="J745" s="44">
        <f t="shared" si="338"/>
        <v>206</v>
      </c>
      <c r="K745" s="43">
        <v>0</v>
      </c>
      <c r="L745" s="43">
        <v>0</v>
      </c>
      <c r="M745" s="44">
        <f t="shared" si="335"/>
        <v>0</v>
      </c>
      <c r="N745" s="43">
        <v>5983</v>
      </c>
      <c r="O745" s="43">
        <v>17663</v>
      </c>
      <c r="P745" s="44">
        <f t="shared" si="336"/>
        <v>23646</v>
      </c>
      <c r="Q745" s="47">
        <f t="shared" si="337"/>
        <v>23646</v>
      </c>
    </row>
    <row r="746" spans="2:17" ht="19.5" customHeight="1" x14ac:dyDescent="0.2">
      <c r="C746" s="42" t="s">
        <v>24</v>
      </c>
      <c r="D746" s="43">
        <v>0</v>
      </c>
      <c r="E746" s="43">
        <v>0</v>
      </c>
      <c r="F746" s="44">
        <f t="shared" si="334"/>
        <v>0</v>
      </c>
      <c r="G746" s="43">
        <v>137</v>
      </c>
      <c r="H746" s="43">
        <v>61</v>
      </c>
      <c r="I746" s="44">
        <f t="shared" si="333"/>
        <v>198</v>
      </c>
      <c r="J746" s="44">
        <f t="shared" si="338"/>
        <v>198</v>
      </c>
      <c r="K746" s="43">
        <v>0</v>
      </c>
      <c r="L746" s="43">
        <v>0</v>
      </c>
      <c r="M746" s="44">
        <f t="shared" si="335"/>
        <v>0</v>
      </c>
      <c r="N746" s="43">
        <v>6108</v>
      </c>
      <c r="O746" s="43">
        <v>17338</v>
      </c>
      <c r="P746" s="44">
        <f t="shared" si="336"/>
        <v>23446</v>
      </c>
      <c r="Q746" s="47">
        <f t="shared" si="337"/>
        <v>23446</v>
      </c>
    </row>
    <row r="747" spans="2:17" ht="19.5" customHeight="1" x14ac:dyDescent="0.2">
      <c r="C747" s="42" t="s">
        <v>25</v>
      </c>
      <c r="D747" s="43">
        <v>0</v>
      </c>
      <c r="E747" s="43">
        <v>0</v>
      </c>
      <c r="F747" s="44">
        <f t="shared" si="334"/>
        <v>0</v>
      </c>
      <c r="G747" s="43">
        <v>202</v>
      </c>
      <c r="H747" s="43">
        <v>108</v>
      </c>
      <c r="I747" s="44">
        <f t="shared" si="333"/>
        <v>310</v>
      </c>
      <c r="J747" s="44">
        <f t="shared" si="338"/>
        <v>310</v>
      </c>
      <c r="K747" s="43">
        <v>0</v>
      </c>
      <c r="L747" s="43">
        <v>0</v>
      </c>
      <c r="M747" s="44">
        <f t="shared" si="335"/>
        <v>0</v>
      </c>
      <c r="N747" s="43">
        <v>6477</v>
      </c>
      <c r="O747" s="43">
        <v>19160</v>
      </c>
      <c r="P747" s="44">
        <f t="shared" si="336"/>
        <v>25637</v>
      </c>
      <c r="Q747" s="47">
        <f t="shared" si="337"/>
        <v>25637</v>
      </c>
    </row>
    <row r="748" spans="2:17" ht="19.5" customHeight="1" x14ac:dyDescent="0.2">
      <c r="C748" s="50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51"/>
    </row>
    <row r="749" spans="2:17" ht="19.5" customHeight="1" x14ac:dyDescent="0.2">
      <c r="B749" s="1" t="s">
        <v>208</v>
      </c>
      <c r="C749" s="50" t="s">
        <v>26</v>
      </c>
      <c r="D749" s="44">
        <f>SUM(D736:D748)</f>
        <v>0</v>
      </c>
      <c r="E749" s="44">
        <f t="shared" ref="E749:Q749" si="339">SUM(E736:E748)</f>
        <v>0</v>
      </c>
      <c r="F749" s="44">
        <f t="shared" si="339"/>
        <v>0</v>
      </c>
      <c r="G749" s="44">
        <f t="shared" si="339"/>
        <v>1969</v>
      </c>
      <c r="H749" s="44">
        <f t="shared" si="339"/>
        <v>735</v>
      </c>
      <c r="I749" s="44">
        <f t="shared" si="339"/>
        <v>2704</v>
      </c>
      <c r="J749" s="44">
        <f t="shared" si="339"/>
        <v>2704</v>
      </c>
      <c r="K749" s="44">
        <f t="shared" si="339"/>
        <v>0</v>
      </c>
      <c r="L749" s="44">
        <f t="shared" si="339"/>
        <v>0</v>
      </c>
      <c r="M749" s="44">
        <f t="shared" si="339"/>
        <v>0</v>
      </c>
      <c r="N749" s="44">
        <f t="shared" si="339"/>
        <v>72826</v>
      </c>
      <c r="O749" s="44">
        <f t="shared" si="339"/>
        <v>206766</v>
      </c>
      <c r="P749" s="44">
        <f t="shared" si="339"/>
        <v>279592</v>
      </c>
      <c r="Q749" s="44">
        <f t="shared" si="339"/>
        <v>279592</v>
      </c>
    </row>
    <row r="750" spans="2:17" ht="7" customHeight="1" x14ac:dyDescent="0.2">
      <c r="C750" s="50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51"/>
    </row>
    <row r="751" spans="2:17" ht="19.5" customHeight="1" x14ac:dyDescent="0.2">
      <c r="C751" s="52" t="s">
        <v>14</v>
      </c>
      <c r="D751" s="53">
        <v>0</v>
      </c>
      <c r="E751" s="53">
        <v>0</v>
      </c>
      <c r="F751" s="74">
        <f t="shared" ref="F751:F753" si="340">SUM(D751:E751)</f>
        <v>0</v>
      </c>
      <c r="G751" s="53">
        <v>182</v>
      </c>
      <c r="H751" s="53">
        <v>46</v>
      </c>
      <c r="I751" s="74">
        <f t="shared" ref="I751:I753" si="341">SUM(G751:H751)</f>
        <v>228</v>
      </c>
      <c r="J751" s="74">
        <f t="shared" ref="J751:J753" si="342">F751+I751</f>
        <v>228</v>
      </c>
      <c r="K751" s="53">
        <v>0</v>
      </c>
      <c r="L751" s="53">
        <v>0</v>
      </c>
      <c r="M751" s="74">
        <f t="shared" ref="M751:M753" si="343">SUM(K751:L751)</f>
        <v>0</v>
      </c>
      <c r="N751" s="82">
        <v>5763</v>
      </c>
      <c r="O751" s="82">
        <v>18119</v>
      </c>
      <c r="P751" s="74">
        <f t="shared" ref="P751:P753" si="344">SUM(N751:O751)</f>
        <v>23882</v>
      </c>
      <c r="Q751" s="58">
        <f t="shared" ref="Q751:Q753" si="345">M751+P751</f>
        <v>23882</v>
      </c>
    </row>
    <row r="752" spans="2:17" ht="19.5" customHeight="1" x14ac:dyDescent="0.2">
      <c r="C752" s="42" t="s">
        <v>15</v>
      </c>
      <c r="D752" s="43">
        <v>0</v>
      </c>
      <c r="E752" s="43">
        <v>0</v>
      </c>
      <c r="F752" s="44">
        <f t="shared" si="340"/>
        <v>0</v>
      </c>
      <c r="G752" s="43">
        <v>218</v>
      </c>
      <c r="H752" s="43">
        <v>49</v>
      </c>
      <c r="I752" s="44">
        <f t="shared" si="341"/>
        <v>267</v>
      </c>
      <c r="J752" s="44">
        <f t="shared" si="342"/>
        <v>267</v>
      </c>
      <c r="K752" s="43">
        <v>0</v>
      </c>
      <c r="L752" s="43">
        <v>0</v>
      </c>
      <c r="M752" s="44">
        <f t="shared" si="343"/>
        <v>0</v>
      </c>
      <c r="N752" s="85">
        <v>5580</v>
      </c>
      <c r="O752" s="85">
        <v>16163</v>
      </c>
      <c r="P752" s="44">
        <f t="shared" si="344"/>
        <v>21743</v>
      </c>
      <c r="Q752" s="47">
        <f t="shared" si="345"/>
        <v>21743</v>
      </c>
    </row>
    <row r="753" spans="2:17" ht="19.5" customHeight="1" x14ac:dyDescent="0.2">
      <c r="C753" s="42" t="s">
        <v>16</v>
      </c>
      <c r="D753" s="43">
        <v>0</v>
      </c>
      <c r="E753" s="43">
        <v>0</v>
      </c>
      <c r="F753" s="44">
        <f t="shared" si="340"/>
        <v>0</v>
      </c>
      <c r="G753" s="43">
        <v>195</v>
      </c>
      <c r="H753" s="43">
        <v>64</v>
      </c>
      <c r="I753" s="44">
        <f t="shared" si="341"/>
        <v>259</v>
      </c>
      <c r="J753" s="44">
        <f t="shared" si="342"/>
        <v>259</v>
      </c>
      <c r="K753" s="43">
        <v>0</v>
      </c>
      <c r="L753" s="43">
        <v>0</v>
      </c>
      <c r="M753" s="44">
        <f t="shared" si="343"/>
        <v>0</v>
      </c>
      <c r="N753" s="85">
        <v>5509</v>
      </c>
      <c r="O753" s="85">
        <v>18336</v>
      </c>
      <c r="P753" s="44">
        <f t="shared" si="344"/>
        <v>23845</v>
      </c>
      <c r="Q753" s="47">
        <f t="shared" si="345"/>
        <v>23845</v>
      </c>
    </row>
    <row r="754" spans="2:17" ht="19.5" customHeight="1" x14ac:dyDescent="0.2">
      <c r="C754" s="50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89"/>
      <c r="O754" s="89"/>
      <c r="P754" s="43"/>
      <c r="Q754" s="51"/>
    </row>
    <row r="755" spans="2:17" ht="19.5" customHeight="1" x14ac:dyDescent="0.2">
      <c r="B755" s="1" t="s">
        <v>209</v>
      </c>
      <c r="C755" s="50" t="s">
        <v>27</v>
      </c>
      <c r="D755" s="44">
        <f>SUM(D739:D747,D751:D753)</f>
        <v>0</v>
      </c>
      <c r="E755" s="44">
        <f t="shared" ref="E755:Q755" si="346">SUM(E739:E747,E751:E753)</f>
        <v>0</v>
      </c>
      <c r="F755" s="44">
        <f t="shared" si="346"/>
        <v>0</v>
      </c>
      <c r="G755" s="44">
        <f t="shared" si="346"/>
        <v>1981</v>
      </c>
      <c r="H755" s="44">
        <f t="shared" si="346"/>
        <v>737</v>
      </c>
      <c r="I755" s="44">
        <f t="shared" si="346"/>
        <v>2718</v>
      </c>
      <c r="J755" s="44">
        <f t="shared" si="346"/>
        <v>2718</v>
      </c>
      <c r="K755" s="44">
        <f t="shared" si="346"/>
        <v>0</v>
      </c>
      <c r="L755" s="44">
        <f t="shared" si="346"/>
        <v>0</v>
      </c>
      <c r="M755" s="44">
        <f t="shared" si="346"/>
        <v>0</v>
      </c>
      <c r="N755" s="44">
        <f t="shared" si="346"/>
        <v>71015</v>
      </c>
      <c r="O755" s="44">
        <f t="shared" si="346"/>
        <v>207295</v>
      </c>
      <c r="P755" s="44">
        <f t="shared" si="346"/>
        <v>278310</v>
      </c>
      <c r="Q755" s="44">
        <f t="shared" si="346"/>
        <v>278310</v>
      </c>
    </row>
    <row r="756" spans="2:17" ht="7" customHeight="1" thickBot="1" x14ac:dyDescent="0.25">
      <c r="C756" s="59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76"/>
    </row>
    <row r="757" spans="2:17" ht="19.5" customHeight="1" x14ac:dyDescent="0.2">
      <c r="C757" s="163" t="str">
        <f>C703</f>
        <v>令　和　7　年　空　港　管　理　状　況　調　書</v>
      </c>
      <c r="D757" s="163"/>
      <c r="E757" s="163"/>
      <c r="F757" s="163"/>
      <c r="G757" s="163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</row>
    <row r="758" spans="2:17" ht="19.5" customHeight="1" thickBot="1" x14ac:dyDescent="0.25">
      <c r="C758" s="77" t="s">
        <v>0</v>
      </c>
      <c r="D758" s="77" t="s">
        <v>613</v>
      </c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9"/>
      <c r="Q758" s="79"/>
    </row>
    <row r="759" spans="2:17" ht="19.5" customHeight="1" x14ac:dyDescent="0.2">
      <c r="C759" s="25" t="s">
        <v>1</v>
      </c>
      <c r="D759" s="26"/>
      <c r="E759" s="27" t="s">
        <v>2</v>
      </c>
      <c r="F759" s="27"/>
      <c r="G759" s="164" t="s">
        <v>593</v>
      </c>
      <c r="H759" s="165"/>
      <c r="I759" s="165"/>
      <c r="J759" s="165"/>
      <c r="K759" s="165"/>
      <c r="L759" s="165"/>
      <c r="M759" s="165"/>
      <c r="N759" s="166"/>
      <c r="O759" s="164" t="s">
        <v>594</v>
      </c>
      <c r="P759" s="165"/>
      <c r="Q759" s="167"/>
    </row>
    <row r="760" spans="2:17" ht="19.5" customHeight="1" x14ac:dyDescent="0.2">
      <c r="C760" s="28"/>
      <c r="D760" s="29" t="s">
        <v>3</v>
      </c>
      <c r="E760" s="29" t="s">
        <v>4</v>
      </c>
      <c r="F760" s="29" t="s">
        <v>5</v>
      </c>
      <c r="G760" s="29"/>
      <c r="H760" s="30" t="s">
        <v>6</v>
      </c>
      <c r="I760" s="30"/>
      <c r="J760" s="31"/>
      <c r="K760" s="29"/>
      <c r="L760" s="31" t="s">
        <v>7</v>
      </c>
      <c r="M760" s="31"/>
      <c r="N760" s="29" t="s">
        <v>8</v>
      </c>
      <c r="O760" s="32" t="s">
        <v>595</v>
      </c>
      <c r="P760" s="33" t="s">
        <v>596</v>
      </c>
      <c r="Q760" s="34" t="s">
        <v>597</v>
      </c>
    </row>
    <row r="761" spans="2:17" ht="19.5" customHeight="1" x14ac:dyDescent="0.2">
      <c r="C761" s="28" t="s">
        <v>9</v>
      </c>
      <c r="D761" s="32"/>
      <c r="E761" s="32"/>
      <c r="F761" s="32"/>
      <c r="G761" s="29" t="s">
        <v>10</v>
      </c>
      <c r="H761" s="29" t="s">
        <v>11</v>
      </c>
      <c r="I761" s="29" t="s">
        <v>12</v>
      </c>
      <c r="J761" s="29" t="s">
        <v>13</v>
      </c>
      <c r="K761" s="29" t="s">
        <v>10</v>
      </c>
      <c r="L761" s="29" t="s">
        <v>11</v>
      </c>
      <c r="M761" s="29" t="s">
        <v>13</v>
      </c>
      <c r="N761" s="32"/>
      <c r="O761" s="35"/>
      <c r="P761" s="36"/>
      <c r="Q761" s="37"/>
    </row>
    <row r="762" spans="2:17" ht="7" customHeight="1" x14ac:dyDescent="0.2">
      <c r="C762" s="38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39"/>
      <c r="P762" s="40"/>
      <c r="Q762" s="41"/>
    </row>
    <row r="763" spans="2:17" ht="19.5" customHeight="1" x14ac:dyDescent="0.2">
      <c r="C763" s="42" t="s">
        <v>14</v>
      </c>
      <c r="D763" s="43">
        <v>104</v>
      </c>
      <c r="E763" s="43">
        <v>1156</v>
      </c>
      <c r="F763" s="44">
        <f>SUM(D763:E763)</f>
        <v>1260</v>
      </c>
      <c r="G763" s="43">
        <v>15095</v>
      </c>
      <c r="H763" s="43">
        <v>16644</v>
      </c>
      <c r="I763" s="43">
        <v>0</v>
      </c>
      <c r="J763" s="45">
        <f>SUM(G763:I763)</f>
        <v>31739</v>
      </c>
      <c r="K763" s="46">
        <v>118109</v>
      </c>
      <c r="L763" s="46">
        <v>106979</v>
      </c>
      <c r="M763" s="45">
        <f>SUM(K763:L763)</f>
        <v>225088</v>
      </c>
      <c r="N763" s="45">
        <f>J763+M763</f>
        <v>256827</v>
      </c>
      <c r="O763" s="46">
        <v>3585</v>
      </c>
      <c r="P763" s="46">
        <v>1</v>
      </c>
      <c r="Q763" s="47">
        <f>SUM(O763:P763)</f>
        <v>3586</v>
      </c>
    </row>
    <row r="764" spans="2:17" ht="19.5" customHeight="1" x14ac:dyDescent="0.2">
      <c r="C764" s="42" t="s">
        <v>15</v>
      </c>
      <c r="D764" s="43">
        <v>92</v>
      </c>
      <c r="E764" s="43">
        <v>1038</v>
      </c>
      <c r="F764" s="44">
        <f t="shared" ref="F764:F774" si="347">SUM(D764:E764)</f>
        <v>1130</v>
      </c>
      <c r="G764" s="43">
        <v>15855</v>
      </c>
      <c r="H764" s="43">
        <v>15337</v>
      </c>
      <c r="I764" s="43">
        <v>0</v>
      </c>
      <c r="J764" s="45">
        <f t="shared" ref="J764:J774" si="348">SUM(G764:I764)</f>
        <v>31192</v>
      </c>
      <c r="K764" s="46">
        <v>109511</v>
      </c>
      <c r="L764" s="46">
        <v>109690</v>
      </c>
      <c r="M764" s="45">
        <f t="shared" ref="M764:M774" si="349">SUM(K764:L764)</f>
        <v>219201</v>
      </c>
      <c r="N764" s="45">
        <f t="shared" ref="N764:N774" si="350">J764+M764</f>
        <v>250393</v>
      </c>
      <c r="O764" s="46">
        <v>3109</v>
      </c>
      <c r="P764" s="48">
        <v>1</v>
      </c>
      <c r="Q764" s="47">
        <f t="shared" ref="Q764:Q774" si="351">SUM(O764:P764)</f>
        <v>3110</v>
      </c>
    </row>
    <row r="765" spans="2:17" ht="19.5" customHeight="1" x14ac:dyDescent="0.2">
      <c r="C765" s="42" t="s">
        <v>16</v>
      </c>
      <c r="D765" s="43">
        <v>106</v>
      </c>
      <c r="E765" s="43">
        <v>1265</v>
      </c>
      <c r="F765" s="44">
        <f t="shared" si="347"/>
        <v>1371</v>
      </c>
      <c r="G765" s="43">
        <v>17925</v>
      </c>
      <c r="H765" s="43">
        <v>17849</v>
      </c>
      <c r="I765" s="43">
        <v>0</v>
      </c>
      <c r="J765" s="45">
        <f t="shared" si="348"/>
        <v>35774</v>
      </c>
      <c r="K765" s="46">
        <v>127626</v>
      </c>
      <c r="L765" s="46">
        <v>126216</v>
      </c>
      <c r="M765" s="45">
        <f t="shared" si="349"/>
        <v>253842</v>
      </c>
      <c r="N765" s="45">
        <f t="shared" si="350"/>
        <v>289616</v>
      </c>
      <c r="O765" s="46">
        <v>3898</v>
      </c>
      <c r="P765" s="46">
        <v>2</v>
      </c>
      <c r="Q765" s="47">
        <f t="shared" si="351"/>
        <v>3900</v>
      </c>
    </row>
    <row r="766" spans="2:17" ht="19.5" customHeight="1" x14ac:dyDescent="0.2">
      <c r="C766" s="42" t="s">
        <v>17</v>
      </c>
      <c r="D766" s="43">
        <v>95</v>
      </c>
      <c r="E766" s="43">
        <v>1151</v>
      </c>
      <c r="F766" s="44">
        <f t="shared" si="347"/>
        <v>1246</v>
      </c>
      <c r="G766" s="43">
        <v>15291</v>
      </c>
      <c r="H766" s="43">
        <v>15522</v>
      </c>
      <c r="I766" s="43">
        <v>0</v>
      </c>
      <c r="J766" s="45">
        <f t="shared" si="348"/>
        <v>30813</v>
      </c>
      <c r="K766" s="43">
        <v>106144</v>
      </c>
      <c r="L766" s="43">
        <v>109400</v>
      </c>
      <c r="M766" s="45">
        <f t="shared" si="349"/>
        <v>215544</v>
      </c>
      <c r="N766" s="45">
        <f t="shared" si="350"/>
        <v>246357</v>
      </c>
      <c r="O766" s="43">
        <v>3775</v>
      </c>
      <c r="P766" s="43">
        <v>2</v>
      </c>
      <c r="Q766" s="47">
        <f t="shared" si="351"/>
        <v>3777</v>
      </c>
    </row>
    <row r="767" spans="2:17" ht="19.5" customHeight="1" x14ac:dyDescent="0.2">
      <c r="C767" s="42" t="s">
        <v>18</v>
      </c>
      <c r="D767" s="43">
        <v>88</v>
      </c>
      <c r="E767" s="43">
        <v>1186</v>
      </c>
      <c r="F767" s="44">
        <f t="shared" si="347"/>
        <v>1274</v>
      </c>
      <c r="G767" s="43">
        <v>14306</v>
      </c>
      <c r="H767" s="43">
        <v>14570</v>
      </c>
      <c r="I767" s="43">
        <v>0</v>
      </c>
      <c r="J767" s="45">
        <f t="shared" si="348"/>
        <v>28876</v>
      </c>
      <c r="K767" s="43">
        <v>121798</v>
      </c>
      <c r="L767" s="43">
        <v>118615</v>
      </c>
      <c r="M767" s="45">
        <f t="shared" si="349"/>
        <v>240413</v>
      </c>
      <c r="N767" s="45">
        <f t="shared" si="350"/>
        <v>269289</v>
      </c>
      <c r="O767" s="43">
        <v>4130</v>
      </c>
      <c r="P767" s="43">
        <v>3</v>
      </c>
      <c r="Q767" s="47">
        <f t="shared" si="351"/>
        <v>4133</v>
      </c>
    </row>
    <row r="768" spans="2:17" ht="19.5" customHeight="1" x14ac:dyDescent="0.2">
      <c r="C768" s="42" t="s">
        <v>19</v>
      </c>
      <c r="D768" s="43">
        <v>87</v>
      </c>
      <c r="E768" s="43">
        <v>1084</v>
      </c>
      <c r="F768" s="44">
        <f t="shared" si="347"/>
        <v>1171</v>
      </c>
      <c r="G768" s="43">
        <v>14298</v>
      </c>
      <c r="H768" s="43">
        <v>14353</v>
      </c>
      <c r="I768" s="43">
        <v>0</v>
      </c>
      <c r="J768" s="45">
        <f t="shared" si="348"/>
        <v>28651</v>
      </c>
      <c r="K768" s="43">
        <v>108453</v>
      </c>
      <c r="L768" s="43">
        <v>108385</v>
      </c>
      <c r="M768" s="45">
        <f t="shared" si="349"/>
        <v>216838</v>
      </c>
      <c r="N768" s="45">
        <f t="shared" si="350"/>
        <v>245489</v>
      </c>
      <c r="O768" s="43">
        <v>3682</v>
      </c>
      <c r="P768" s="43">
        <v>2</v>
      </c>
      <c r="Q768" s="47">
        <f t="shared" si="351"/>
        <v>3684</v>
      </c>
    </row>
    <row r="769" spans="2:17" ht="19.5" customHeight="1" x14ac:dyDescent="0.2">
      <c r="C769" s="42" t="s">
        <v>20</v>
      </c>
      <c r="D769" s="43">
        <v>107</v>
      </c>
      <c r="E769" s="43">
        <v>1152</v>
      </c>
      <c r="F769" s="44">
        <f t="shared" si="347"/>
        <v>1259</v>
      </c>
      <c r="G769" s="43">
        <v>13992</v>
      </c>
      <c r="H769" s="43">
        <v>14630</v>
      </c>
      <c r="I769" s="43">
        <v>0</v>
      </c>
      <c r="J769" s="45">
        <f t="shared" si="348"/>
        <v>28622</v>
      </c>
      <c r="K769" s="43">
        <v>112816</v>
      </c>
      <c r="L769" s="43">
        <v>114321</v>
      </c>
      <c r="M769" s="45">
        <f t="shared" si="349"/>
        <v>227137</v>
      </c>
      <c r="N769" s="45">
        <f t="shared" si="350"/>
        <v>255759</v>
      </c>
      <c r="O769" s="43">
        <v>4390</v>
      </c>
      <c r="P769" s="43">
        <v>2</v>
      </c>
      <c r="Q769" s="47">
        <f t="shared" si="351"/>
        <v>4392</v>
      </c>
    </row>
    <row r="770" spans="2:17" ht="19.5" customHeight="1" x14ac:dyDescent="0.2">
      <c r="C770" s="42" t="s">
        <v>21</v>
      </c>
      <c r="D770" s="43">
        <v>102</v>
      </c>
      <c r="E770" s="43">
        <v>1144</v>
      </c>
      <c r="F770" s="44">
        <f t="shared" si="347"/>
        <v>1246</v>
      </c>
      <c r="G770" s="43">
        <v>14823</v>
      </c>
      <c r="H770" s="43">
        <v>14216</v>
      </c>
      <c r="I770" s="43">
        <v>0</v>
      </c>
      <c r="J770" s="45">
        <f t="shared" si="348"/>
        <v>29039</v>
      </c>
      <c r="K770" s="43">
        <v>138546</v>
      </c>
      <c r="L770" s="43">
        <v>135299</v>
      </c>
      <c r="M770" s="45">
        <f t="shared" si="349"/>
        <v>273845</v>
      </c>
      <c r="N770" s="45">
        <f t="shared" si="350"/>
        <v>302884</v>
      </c>
      <c r="O770" s="43">
        <v>4458</v>
      </c>
      <c r="P770" s="43">
        <v>1</v>
      </c>
      <c r="Q770" s="47">
        <f t="shared" si="351"/>
        <v>4459</v>
      </c>
    </row>
    <row r="771" spans="2:17" ht="19.5" customHeight="1" x14ac:dyDescent="0.2">
      <c r="C771" s="42" t="s">
        <v>22</v>
      </c>
      <c r="D771" s="43">
        <v>92</v>
      </c>
      <c r="E771" s="43">
        <v>1129</v>
      </c>
      <c r="F771" s="44">
        <f t="shared" si="347"/>
        <v>1221</v>
      </c>
      <c r="G771" s="43">
        <v>13587</v>
      </c>
      <c r="H771" s="43">
        <v>14255</v>
      </c>
      <c r="I771" s="43">
        <v>0</v>
      </c>
      <c r="J771" s="45">
        <f t="shared" si="348"/>
        <v>27842</v>
      </c>
      <c r="K771" s="43">
        <v>124743</v>
      </c>
      <c r="L771" s="43">
        <v>123099</v>
      </c>
      <c r="M771" s="45">
        <f t="shared" si="349"/>
        <v>247842</v>
      </c>
      <c r="N771" s="45">
        <f t="shared" si="350"/>
        <v>275684</v>
      </c>
      <c r="O771" s="43">
        <v>4038</v>
      </c>
      <c r="P771" s="43">
        <v>1</v>
      </c>
      <c r="Q771" s="47">
        <f t="shared" si="351"/>
        <v>4039</v>
      </c>
    </row>
    <row r="772" spans="2:17" ht="19.5" customHeight="1" x14ac:dyDescent="0.2">
      <c r="C772" s="42" t="s">
        <v>23</v>
      </c>
      <c r="D772" s="43">
        <v>114</v>
      </c>
      <c r="E772" s="43">
        <v>1194</v>
      </c>
      <c r="F772" s="44">
        <f t="shared" si="347"/>
        <v>1308</v>
      </c>
      <c r="G772" s="43">
        <v>18468</v>
      </c>
      <c r="H772" s="43">
        <v>18377</v>
      </c>
      <c r="I772" s="43">
        <v>0</v>
      </c>
      <c r="J772" s="45">
        <f t="shared" si="348"/>
        <v>36845</v>
      </c>
      <c r="K772" s="43">
        <v>134078</v>
      </c>
      <c r="L772" s="43">
        <v>134350</v>
      </c>
      <c r="M772" s="45">
        <f t="shared" si="349"/>
        <v>268428</v>
      </c>
      <c r="N772" s="45">
        <f t="shared" si="350"/>
        <v>305273</v>
      </c>
      <c r="O772" s="43">
        <v>4236</v>
      </c>
      <c r="P772" s="43">
        <v>2</v>
      </c>
      <c r="Q772" s="47">
        <f t="shared" si="351"/>
        <v>4238</v>
      </c>
    </row>
    <row r="773" spans="2:17" ht="19.5" customHeight="1" x14ac:dyDescent="0.2">
      <c r="C773" s="42" t="s">
        <v>24</v>
      </c>
      <c r="D773" s="43">
        <v>108</v>
      </c>
      <c r="E773" s="43">
        <v>1167</v>
      </c>
      <c r="F773" s="44">
        <f t="shared" si="347"/>
        <v>1275</v>
      </c>
      <c r="G773" s="43">
        <v>18297</v>
      </c>
      <c r="H773" s="43">
        <v>18774</v>
      </c>
      <c r="I773" s="43">
        <v>0</v>
      </c>
      <c r="J773" s="45">
        <f t="shared" si="348"/>
        <v>37071</v>
      </c>
      <c r="K773" s="43">
        <v>134000</v>
      </c>
      <c r="L773" s="43">
        <v>132648</v>
      </c>
      <c r="M773" s="45">
        <f t="shared" si="349"/>
        <v>266648</v>
      </c>
      <c r="N773" s="45">
        <f t="shared" si="350"/>
        <v>303719</v>
      </c>
      <c r="O773" s="43">
        <v>3852</v>
      </c>
      <c r="P773" s="43">
        <v>3</v>
      </c>
      <c r="Q773" s="47">
        <f t="shared" si="351"/>
        <v>3855</v>
      </c>
    </row>
    <row r="774" spans="2:17" ht="19.5" customHeight="1" x14ac:dyDescent="0.2">
      <c r="C774" s="42" t="s">
        <v>25</v>
      </c>
      <c r="D774" s="43">
        <v>109</v>
      </c>
      <c r="E774" s="43">
        <v>1111</v>
      </c>
      <c r="F774" s="44">
        <f t="shared" si="347"/>
        <v>1220</v>
      </c>
      <c r="G774" s="43">
        <v>19633</v>
      </c>
      <c r="H774" s="43">
        <v>19135</v>
      </c>
      <c r="I774" s="43">
        <v>0</v>
      </c>
      <c r="J774" s="45">
        <f t="shared" si="348"/>
        <v>38768</v>
      </c>
      <c r="K774" s="43">
        <v>116856</v>
      </c>
      <c r="L774" s="43">
        <v>126871</v>
      </c>
      <c r="M774" s="45">
        <f t="shared" si="349"/>
        <v>243727</v>
      </c>
      <c r="N774" s="45">
        <f t="shared" si="350"/>
        <v>282495</v>
      </c>
      <c r="O774" s="43">
        <v>3938</v>
      </c>
      <c r="P774" s="43">
        <v>1</v>
      </c>
      <c r="Q774" s="47">
        <f t="shared" si="351"/>
        <v>3939</v>
      </c>
    </row>
    <row r="775" spans="2:17" ht="19.5" customHeight="1" x14ac:dyDescent="0.2">
      <c r="C775" s="50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0"/>
      <c r="Q775" s="51"/>
    </row>
    <row r="776" spans="2:17" ht="19.5" customHeight="1" x14ac:dyDescent="0.2">
      <c r="B776" s="1" t="s">
        <v>210</v>
      </c>
      <c r="C776" s="50" t="s">
        <v>26</v>
      </c>
      <c r="D776" s="44">
        <f>SUM(D763:D774)</f>
        <v>1204</v>
      </c>
      <c r="E776" s="44">
        <f t="shared" ref="E776:Q776" si="352">SUM(E763:E774)</f>
        <v>13777</v>
      </c>
      <c r="F776" s="44">
        <f t="shared" si="352"/>
        <v>14981</v>
      </c>
      <c r="G776" s="44">
        <f t="shared" si="352"/>
        <v>191570</v>
      </c>
      <c r="H776" s="44">
        <f t="shared" si="352"/>
        <v>193662</v>
      </c>
      <c r="I776" s="44">
        <f t="shared" si="352"/>
        <v>0</v>
      </c>
      <c r="J776" s="44">
        <f t="shared" si="352"/>
        <v>385232</v>
      </c>
      <c r="K776" s="44">
        <f t="shared" si="352"/>
        <v>1452680</v>
      </c>
      <c r="L776" s="44">
        <f t="shared" si="352"/>
        <v>1445873</v>
      </c>
      <c r="M776" s="44">
        <f t="shared" si="352"/>
        <v>2898553</v>
      </c>
      <c r="N776" s="44">
        <f t="shared" si="352"/>
        <v>3283785</v>
      </c>
      <c r="O776" s="44">
        <f t="shared" si="352"/>
        <v>47091</v>
      </c>
      <c r="P776" s="44">
        <f t="shared" si="352"/>
        <v>21</v>
      </c>
      <c r="Q776" s="44">
        <f t="shared" si="352"/>
        <v>47112</v>
      </c>
    </row>
    <row r="777" spans="2:17" ht="7" customHeight="1" x14ac:dyDescent="0.2">
      <c r="C777" s="50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51"/>
    </row>
    <row r="778" spans="2:17" ht="19.5" customHeight="1" x14ac:dyDescent="0.2">
      <c r="C778" s="52" t="s">
        <v>14</v>
      </c>
      <c r="D778" s="53">
        <v>110</v>
      </c>
      <c r="E778" s="53">
        <v>1137</v>
      </c>
      <c r="F778" s="54">
        <f t="shared" ref="F778:F780" si="353">SUM(D778:E778)</f>
        <v>1247</v>
      </c>
      <c r="G778" s="82">
        <v>18472</v>
      </c>
      <c r="H778" s="82">
        <v>19410</v>
      </c>
      <c r="I778" s="82">
        <v>0</v>
      </c>
      <c r="J778" s="13">
        <f t="shared" ref="J778:J780" si="354">SUM(G778:I778)</f>
        <v>37882</v>
      </c>
      <c r="K778" s="82">
        <v>121937</v>
      </c>
      <c r="L778" s="82">
        <v>111343</v>
      </c>
      <c r="M778" s="57">
        <f>SUM(K778:L778)</f>
        <v>233280</v>
      </c>
      <c r="N778" s="57">
        <f>J778+M778</f>
        <v>271162</v>
      </c>
      <c r="O778" s="56">
        <v>4023</v>
      </c>
      <c r="P778" s="56">
        <v>1</v>
      </c>
      <c r="Q778" s="58">
        <f>SUM(O778:P778)</f>
        <v>4024</v>
      </c>
    </row>
    <row r="779" spans="2:17" ht="19.5" customHeight="1" x14ac:dyDescent="0.2">
      <c r="C779" s="42" t="s">
        <v>15</v>
      </c>
      <c r="D779" s="43">
        <v>96</v>
      </c>
      <c r="E779" s="43">
        <v>1048</v>
      </c>
      <c r="F779" s="44">
        <f t="shared" si="353"/>
        <v>1144</v>
      </c>
      <c r="G779" s="85">
        <v>17400</v>
      </c>
      <c r="H779" s="85">
        <v>16939</v>
      </c>
      <c r="I779" s="85">
        <v>0</v>
      </c>
      <c r="J779" s="88">
        <f t="shared" si="354"/>
        <v>34339</v>
      </c>
      <c r="K779" s="85">
        <v>113562</v>
      </c>
      <c r="L779" s="85">
        <v>112731</v>
      </c>
      <c r="M779" s="45">
        <f>SUM(K779:L779)</f>
        <v>226293</v>
      </c>
      <c r="N779" s="45">
        <f>J779+M779</f>
        <v>260632</v>
      </c>
      <c r="O779" s="46">
        <v>3470</v>
      </c>
      <c r="P779" s="48">
        <v>2</v>
      </c>
      <c r="Q779" s="47">
        <f>SUM(O779:P779)</f>
        <v>3472</v>
      </c>
    </row>
    <row r="780" spans="2:17" ht="19.5" customHeight="1" x14ac:dyDescent="0.2">
      <c r="C780" s="42" t="s">
        <v>16</v>
      </c>
      <c r="D780" s="43">
        <v>112</v>
      </c>
      <c r="E780" s="43">
        <v>1178</v>
      </c>
      <c r="F780" s="44">
        <f t="shared" si="353"/>
        <v>1290</v>
      </c>
      <c r="G780" s="85">
        <v>19595</v>
      </c>
      <c r="H780" s="85">
        <v>19804</v>
      </c>
      <c r="I780" s="85">
        <v>0</v>
      </c>
      <c r="J780" s="88">
        <f t="shared" si="354"/>
        <v>39399</v>
      </c>
      <c r="K780" s="85">
        <v>136613</v>
      </c>
      <c r="L780" s="85">
        <v>134772</v>
      </c>
      <c r="M780" s="45">
        <f>SUM(K780:L780)</f>
        <v>271385</v>
      </c>
      <c r="N780" s="45">
        <f>J780+M780</f>
        <v>310784</v>
      </c>
      <c r="O780" s="46">
        <v>4100</v>
      </c>
      <c r="P780" s="48">
        <v>1</v>
      </c>
      <c r="Q780" s="47">
        <f>SUM(O780:P780)</f>
        <v>4101</v>
      </c>
    </row>
    <row r="781" spans="2:17" ht="19.5" customHeight="1" x14ac:dyDescent="0.2">
      <c r="C781" s="50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51"/>
    </row>
    <row r="782" spans="2:17" ht="19.5" customHeight="1" x14ac:dyDescent="0.2">
      <c r="B782" s="1" t="s">
        <v>211</v>
      </c>
      <c r="C782" s="50" t="s">
        <v>27</v>
      </c>
      <c r="D782" s="44">
        <f>SUM(D766:D774,D778:D780)</f>
        <v>1220</v>
      </c>
      <c r="E782" s="44">
        <f t="shared" ref="E782:P782" si="355">SUM(E766:E774,E778:E780)</f>
        <v>13681</v>
      </c>
      <c r="F782" s="44">
        <f t="shared" si="355"/>
        <v>14901</v>
      </c>
      <c r="G782" s="44">
        <f t="shared" si="355"/>
        <v>198162</v>
      </c>
      <c r="H782" s="44">
        <f t="shared" si="355"/>
        <v>199985</v>
      </c>
      <c r="I782" s="44">
        <f t="shared" si="355"/>
        <v>0</v>
      </c>
      <c r="J782" s="44">
        <f t="shared" si="355"/>
        <v>398147</v>
      </c>
      <c r="K782" s="44">
        <f t="shared" si="355"/>
        <v>1469546</v>
      </c>
      <c r="L782" s="44">
        <f t="shared" si="355"/>
        <v>1461834</v>
      </c>
      <c r="M782" s="44">
        <f>SUM(M766:M774,M778:M780)</f>
        <v>2931380</v>
      </c>
      <c r="N782" s="44">
        <f>SUM(N766:N774,N778:N780)</f>
        <v>3329527</v>
      </c>
      <c r="O782" s="44">
        <f t="shared" si="355"/>
        <v>48092</v>
      </c>
      <c r="P782" s="44">
        <f t="shared" si="355"/>
        <v>21</v>
      </c>
      <c r="Q782" s="44">
        <f>SUM(Q766:Q774,Q778:Q780)</f>
        <v>48113</v>
      </c>
    </row>
    <row r="783" spans="2:17" ht="7" customHeight="1" thickBot="1" x14ac:dyDescent="0.25">
      <c r="C783" s="59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1"/>
      <c r="Q783" s="62"/>
    </row>
    <row r="784" spans="2:17" ht="19.5" customHeight="1" x14ac:dyDescent="0.2"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4"/>
      <c r="Q784" s="64"/>
    </row>
    <row r="785" spans="3:17" ht="19.5" customHeight="1" thickBot="1" x14ac:dyDescent="0.25"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4"/>
      <c r="Q785" s="64"/>
    </row>
    <row r="786" spans="3:17" ht="19.5" customHeight="1" x14ac:dyDescent="0.2">
      <c r="C786" s="25" t="s">
        <v>1</v>
      </c>
      <c r="D786" s="26"/>
      <c r="E786" s="27"/>
      <c r="F786" s="27"/>
      <c r="G786" s="27" t="s">
        <v>598</v>
      </c>
      <c r="H786" s="27"/>
      <c r="I786" s="27"/>
      <c r="J786" s="27"/>
      <c r="K786" s="26"/>
      <c r="L786" s="27"/>
      <c r="M786" s="27"/>
      <c r="N786" s="27" t="s">
        <v>31</v>
      </c>
      <c r="O786" s="27"/>
      <c r="P786" s="65"/>
      <c r="Q786" s="66"/>
    </row>
    <row r="787" spans="3:17" ht="19.5" customHeight="1" x14ac:dyDescent="0.2">
      <c r="C787" s="67"/>
      <c r="D787" s="29"/>
      <c r="E787" s="31" t="s">
        <v>6</v>
      </c>
      <c r="F787" s="31"/>
      <c r="G787" s="29"/>
      <c r="H787" s="31" t="s">
        <v>7</v>
      </c>
      <c r="I787" s="31"/>
      <c r="J787" s="29" t="s">
        <v>28</v>
      </c>
      <c r="K787" s="29"/>
      <c r="L787" s="31" t="s">
        <v>6</v>
      </c>
      <c r="M787" s="31"/>
      <c r="N787" s="29"/>
      <c r="O787" s="31" t="s">
        <v>7</v>
      </c>
      <c r="P787" s="68"/>
      <c r="Q787" s="69" t="s">
        <v>8</v>
      </c>
    </row>
    <row r="788" spans="3:17" ht="19.5" customHeight="1" x14ac:dyDescent="0.2">
      <c r="C788" s="70" t="s">
        <v>9</v>
      </c>
      <c r="D788" s="29" t="s">
        <v>29</v>
      </c>
      <c r="E788" s="29" t="s">
        <v>30</v>
      </c>
      <c r="F788" s="29" t="s">
        <v>13</v>
      </c>
      <c r="G788" s="29" t="s">
        <v>29</v>
      </c>
      <c r="H788" s="29" t="s">
        <v>30</v>
      </c>
      <c r="I788" s="29" t="s">
        <v>13</v>
      </c>
      <c r="J788" s="32"/>
      <c r="K788" s="29" t="s">
        <v>29</v>
      </c>
      <c r="L788" s="29" t="s">
        <v>30</v>
      </c>
      <c r="M788" s="29" t="s">
        <v>13</v>
      </c>
      <c r="N788" s="29" t="s">
        <v>29</v>
      </c>
      <c r="O788" s="29" t="s">
        <v>30</v>
      </c>
      <c r="P788" s="71" t="s">
        <v>13</v>
      </c>
      <c r="Q788" s="72"/>
    </row>
    <row r="789" spans="3:17" ht="7" customHeight="1" x14ac:dyDescent="0.2">
      <c r="C789" s="73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71"/>
      <c r="Q789" s="69"/>
    </row>
    <row r="790" spans="3:17" ht="19.5" customHeight="1" x14ac:dyDescent="0.2">
      <c r="C790" s="42" t="s">
        <v>14</v>
      </c>
      <c r="D790" s="43">
        <v>0</v>
      </c>
      <c r="E790" s="43">
        <v>0</v>
      </c>
      <c r="F790" s="44">
        <f>SUM(D790:E790)</f>
        <v>0</v>
      </c>
      <c r="G790" s="43">
        <v>312</v>
      </c>
      <c r="H790" s="43">
        <v>85</v>
      </c>
      <c r="I790" s="44">
        <f t="shared" ref="I790:I801" si="356">SUM(G790:H790)</f>
        <v>397</v>
      </c>
      <c r="J790" s="44">
        <f>F790+I790</f>
        <v>397</v>
      </c>
      <c r="K790" s="43">
        <v>0</v>
      </c>
      <c r="L790" s="43">
        <v>0</v>
      </c>
      <c r="M790" s="44">
        <f>SUM(K790:L790)</f>
        <v>0</v>
      </c>
      <c r="N790" s="43">
        <v>6787</v>
      </c>
      <c r="O790" s="43">
        <v>24508</v>
      </c>
      <c r="P790" s="44">
        <f>SUM(N790:O790)</f>
        <v>31295</v>
      </c>
      <c r="Q790" s="47">
        <f>M790+P790</f>
        <v>31295</v>
      </c>
    </row>
    <row r="791" spans="3:17" ht="19.5" customHeight="1" x14ac:dyDescent="0.2">
      <c r="C791" s="42" t="s">
        <v>15</v>
      </c>
      <c r="D791" s="43">
        <v>0</v>
      </c>
      <c r="E791" s="43">
        <v>0</v>
      </c>
      <c r="F791" s="44">
        <f t="shared" ref="F791:F801" si="357">SUM(D791:E791)</f>
        <v>0</v>
      </c>
      <c r="G791" s="43">
        <v>369</v>
      </c>
      <c r="H791" s="43">
        <v>59</v>
      </c>
      <c r="I791" s="44">
        <f t="shared" si="356"/>
        <v>428</v>
      </c>
      <c r="J791" s="44">
        <f>F791+I791</f>
        <v>428</v>
      </c>
      <c r="K791" s="43">
        <v>0</v>
      </c>
      <c r="L791" s="43">
        <v>0</v>
      </c>
      <c r="M791" s="44">
        <f t="shared" ref="M791:M801" si="358">SUM(K791:L791)</f>
        <v>0</v>
      </c>
      <c r="N791" s="43">
        <v>6937</v>
      </c>
      <c r="O791" s="40">
        <v>23198</v>
      </c>
      <c r="P791" s="44">
        <f t="shared" ref="P791:P801" si="359">SUM(N791:O791)</f>
        <v>30135</v>
      </c>
      <c r="Q791" s="47">
        <f t="shared" ref="Q791:Q801" si="360">M791+P791</f>
        <v>30135</v>
      </c>
    </row>
    <row r="792" spans="3:17" ht="19.5" customHeight="1" x14ac:dyDescent="0.2">
      <c r="C792" s="42" t="s">
        <v>16</v>
      </c>
      <c r="D792" s="43">
        <v>0</v>
      </c>
      <c r="E792" s="43">
        <v>0</v>
      </c>
      <c r="F792" s="44">
        <f t="shared" si="357"/>
        <v>0</v>
      </c>
      <c r="G792" s="43">
        <v>408</v>
      </c>
      <c r="H792" s="43">
        <v>65</v>
      </c>
      <c r="I792" s="44">
        <f t="shared" si="356"/>
        <v>473</v>
      </c>
      <c r="J792" s="44">
        <f>F792+I792</f>
        <v>473</v>
      </c>
      <c r="K792" s="43">
        <v>0</v>
      </c>
      <c r="L792" s="43">
        <v>0</v>
      </c>
      <c r="M792" s="44">
        <f t="shared" si="358"/>
        <v>0</v>
      </c>
      <c r="N792" s="43">
        <v>7201</v>
      </c>
      <c r="O792" s="43">
        <v>26146</v>
      </c>
      <c r="P792" s="44">
        <f t="shared" si="359"/>
        <v>33347</v>
      </c>
      <c r="Q792" s="47">
        <f t="shared" si="360"/>
        <v>33347</v>
      </c>
    </row>
    <row r="793" spans="3:17" ht="19.5" customHeight="1" x14ac:dyDescent="0.2">
      <c r="C793" s="42" t="s">
        <v>17</v>
      </c>
      <c r="D793" s="43">
        <v>0</v>
      </c>
      <c r="E793" s="43">
        <v>0</v>
      </c>
      <c r="F793" s="44">
        <f t="shared" si="357"/>
        <v>0</v>
      </c>
      <c r="G793" s="43">
        <v>375</v>
      </c>
      <c r="H793" s="43">
        <v>52</v>
      </c>
      <c r="I793" s="44">
        <f t="shared" si="356"/>
        <v>427</v>
      </c>
      <c r="J793" s="44">
        <f t="shared" ref="J793:J801" si="361">F793+I793</f>
        <v>427</v>
      </c>
      <c r="K793" s="43">
        <v>0</v>
      </c>
      <c r="L793" s="43">
        <v>0</v>
      </c>
      <c r="M793" s="44">
        <f t="shared" si="358"/>
        <v>0</v>
      </c>
      <c r="N793" s="43">
        <v>7224</v>
      </c>
      <c r="O793" s="43">
        <v>24255</v>
      </c>
      <c r="P793" s="44">
        <f t="shared" si="359"/>
        <v>31479</v>
      </c>
      <c r="Q793" s="47">
        <f t="shared" si="360"/>
        <v>31479</v>
      </c>
    </row>
    <row r="794" spans="3:17" ht="19.5" customHeight="1" x14ac:dyDescent="0.2">
      <c r="C794" s="42" t="s">
        <v>18</v>
      </c>
      <c r="D794" s="43">
        <v>0</v>
      </c>
      <c r="E794" s="43">
        <v>0</v>
      </c>
      <c r="F794" s="44">
        <f t="shared" si="357"/>
        <v>0</v>
      </c>
      <c r="G794" s="43">
        <v>331</v>
      </c>
      <c r="H794" s="43">
        <v>48</v>
      </c>
      <c r="I794" s="44">
        <f t="shared" si="356"/>
        <v>379</v>
      </c>
      <c r="J794" s="44">
        <f t="shared" si="361"/>
        <v>379</v>
      </c>
      <c r="K794" s="43">
        <v>0</v>
      </c>
      <c r="L794" s="43">
        <v>0</v>
      </c>
      <c r="M794" s="44">
        <f t="shared" si="358"/>
        <v>0</v>
      </c>
      <c r="N794" s="43">
        <v>6893</v>
      </c>
      <c r="O794" s="43">
        <v>25986</v>
      </c>
      <c r="P794" s="44">
        <f t="shared" si="359"/>
        <v>32879</v>
      </c>
      <c r="Q794" s="47">
        <f t="shared" si="360"/>
        <v>32879</v>
      </c>
    </row>
    <row r="795" spans="3:17" ht="19.5" customHeight="1" x14ac:dyDescent="0.2">
      <c r="C795" s="42" t="s">
        <v>19</v>
      </c>
      <c r="D795" s="43">
        <v>0</v>
      </c>
      <c r="E795" s="43">
        <v>0</v>
      </c>
      <c r="F795" s="44">
        <f t="shared" si="357"/>
        <v>0</v>
      </c>
      <c r="G795" s="43">
        <v>321</v>
      </c>
      <c r="H795" s="43">
        <v>60</v>
      </c>
      <c r="I795" s="44">
        <f t="shared" si="356"/>
        <v>381</v>
      </c>
      <c r="J795" s="44">
        <f t="shared" si="361"/>
        <v>381</v>
      </c>
      <c r="K795" s="43">
        <v>0</v>
      </c>
      <c r="L795" s="43">
        <v>0</v>
      </c>
      <c r="M795" s="44">
        <f t="shared" si="358"/>
        <v>0</v>
      </c>
      <c r="N795" s="43">
        <v>6711</v>
      </c>
      <c r="O795" s="43">
        <v>23506</v>
      </c>
      <c r="P795" s="44">
        <f t="shared" si="359"/>
        <v>30217</v>
      </c>
      <c r="Q795" s="47">
        <f t="shared" si="360"/>
        <v>30217</v>
      </c>
    </row>
    <row r="796" spans="3:17" ht="19.5" customHeight="1" x14ac:dyDescent="0.2">
      <c r="C796" s="42" t="s">
        <v>20</v>
      </c>
      <c r="D796" s="43">
        <v>0</v>
      </c>
      <c r="E796" s="43">
        <v>0</v>
      </c>
      <c r="F796" s="44">
        <f t="shared" si="357"/>
        <v>0</v>
      </c>
      <c r="G796" s="43">
        <v>354</v>
      </c>
      <c r="H796" s="43">
        <v>71</v>
      </c>
      <c r="I796" s="44">
        <f t="shared" si="356"/>
        <v>425</v>
      </c>
      <c r="J796" s="44">
        <f t="shared" si="361"/>
        <v>425</v>
      </c>
      <c r="K796" s="43">
        <v>0</v>
      </c>
      <c r="L796" s="43">
        <v>0</v>
      </c>
      <c r="M796" s="44">
        <f t="shared" si="358"/>
        <v>0</v>
      </c>
      <c r="N796" s="43">
        <v>6873</v>
      </c>
      <c r="O796" s="43">
        <v>22979</v>
      </c>
      <c r="P796" s="44">
        <f t="shared" si="359"/>
        <v>29852</v>
      </c>
      <c r="Q796" s="47">
        <f t="shared" si="360"/>
        <v>29852</v>
      </c>
    </row>
    <row r="797" spans="3:17" ht="19.5" customHeight="1" x14ac:dyDescent="0.2">
      <c r="C797" s="42" t="s">
        <v>21</v>
      </c>
      <c r="D797" s="43">
        <v>0</v>
      </c>
      <c r="E797" s="43">
        <v>0</v>
      </c>
      <c r="F797" s="44">
        <f t="shared" si="357"/>
        <v>0</v>
      </c>
      <c r="G797" s="43">
        <v>398</v>
      </c>
      <c r="H797" s="43">
        <v>78</v>
      </c>
      <c r="I797" s="44">
        <f t="shared" si="356"/>
        <v>476</v>
      </c>
      <c r="J797" s="44">
        <f t="shared" si="361"/>
        <v>476</v>
      </c>
      <c r="K797" s="43">
        <v>0</v>
      </c>
      <c r="L797" s="43">
        <v>0</v>
      </c>
      <c r="M797" s="44">
        <f t="shared" si="358"/>
        <v>0</v>
      </c>
      <c r="N797" s="43">
        <v>6318</v>
      </c>
      <c r="O797" s="43">
        <v>21837</v>
      </c>
      <c r="P797" s="44">
        <f t="shared" si="359"/>
        <v>28155</v>
      </c>
      <c r="Q797" s="47">
        <f t="shared" si="360"/>
        <v>28155</v>
      </c>
    </row>
    <row r="798" spans="3:17" ht="19.5" customHeight="1" x14ac:dyDescent="0.2">
      <c r="C798" s="42" t="s">
        <v>22</v>
      </c>
      <c r="D798" s="43">
        <v>0</v>
      </c>
      <c r="E798" s="43">
        <v>0</v>
      </c>
      <c r="F798" s="44">
        <f t="shared" si="357"/>
        <v>0</v>
      </c>
      <c r="G798" s="43">
        <v>343</v>
      </c>
      <c r="H798" s="43">
        <v>56</v>
      </c>
      <c r="I798" s="44">
        <f t="shared" si="356"/>
        <v>399</v>
      </c>
      <c r="J798" s="44">
        <f t="shared" si="361"/>
        <v>399</v>
      </c>
      <c r="K798" s="43">
        <v>0</v>
      </c>
      <c r="L798" s="43">
        <v>0</v>
      </c>
      <c r="M798" s="44">
        <f t="shared" si="358"/>
        <v>0</v>
      </c>
      <c r="N798" s="43">
        <v>6534</v>
      </c>
      <c r="O798" s="43">
        <v>21532</v>
      </c>
      <c r="P798" s="44">
        <f t="shared" si="359"/>
        <v>28066</v>
      </c>
      <c r="Q798" s="47">
        <f t="shared" si="360"/>
        <v>28066</v>
      </c>
    </row>
    <row r="799" spans="3:17" ht="19.5" customHeight="1" x14ac:dyDescent="0.2">
      <c r="C799" s="42" t="s">
        <v>23</v>
      </c>
      <c r="D799" s="43">
        <v>0</v>
      </c>
      <c r="E799" s="43">
        <v>0</v>
      </c>
      <c r="F799" s="44">
        <f t="shared" si="357"/>
        <v>0</v>
      </c>
      <c r="G799" s="43">
        <v>391</v>
      </c>
      <c r="H799" s="43">
        <v>66</v>
      </c>
      <c r="I799" s="44">
        <f t="shared" si="356"/>
        <v>457</v>
      </c>
      <c r="J799" s="44">
        <f t="shared" si="361"/>
        <v>457</v>
      </c>
      <c r="K799" s="43">
        <v>0</v>
      </c>
      <c r="L799" s="43">
        <v>0</v>
      </c>
      <c r="M799" s="44">
        <f t="shared" si="358"/>
        <v>0</v>
      </c>
      <c r="N799" s="43">
        <v>6838</v>
      </c>
      <c r="O799" s="43">
        <v>28275</v>
      </c>
      <c r="P799" s="44">
        <f t="shared" si="359"/>
        <v>35113</v>
      </c>
      <c r="Q799" s="47">
        <f t="shared" si="360"/>
        <v>35113</v>
      </c>
    </row>
    <row r="800" spans="3:17" ht="19.5" customHeight="1" x14ac:dyDescent="0.2">
      <c r="C800" s="42" t="s">
        <v>24</v>
      </c>
      <c r="D800" s="43">
        <v>0</v>
      </c>
      <c r="E800" s="43">
        <v>0</v>
      </c>
      <c r="F800" s="44">
        <f t="shared" si="357"/>
        <v>0</v>
      </c>
      <c r="G800" s="43">
        <v>436</v>
      </c>
      <c r="H800" s="43">
        <v>70</v>
      </c>
      <c r="I800" s="44">
        <f t="shared" si="356"/>
        <v>506</v>
      </c>
      <c r="J800" s="44">
        <f t="shared" si="361"/>
        <v>506</v>
      </c>
      <c r="K800" s="43">
        <v>0</v>
      </c>
      <c r="L800" s="43">
        <v>0</v>
      </c>
      <c r="M800" s="44">
        <f t="shared" si="358"/>
        <v>0</v>
      </c>
      <c r="N800" s="43">
        <v>6758</v>
      </c>
      <c r="O800" s="43">
        <v>23708</v>
      </c>
      <c r="P800" s="44">
        <f t="shared" si="359"/>
        <v>30466</v>
      </c>
      <c r="Q800" s="47">
        <f t="shared" si="360"/>
        <v>30466</v>
      </c>
    </row>
    <row r="801" spans="2:17" ht="19.5" customHeight="1" x14ac:dyDescent="0.2">
      <c r="C801" s="42" t="s">
        <v>25</v>
      </c>
      <c r="D801" s="43">
        <v>0</v>
      </c>
      <c r="E801" s="43">
        <v>0</v>
      </c>
      <c r="F801" s="44">
        <f t="shared" si="357"/>
        <v>0</v>
      </c>
      <c r="G801" s="43">
        <v>682</v>
      </c>
      <c r="H801" s="43">
        <v>146</v>
      </c>
      <c r="I801" s="44">
        <f t="shared" si="356"/>
        <v>828</v>
      </c>
      <c r="J801" s="44">
        <f t="shared" si="361"/>
        <v>828</v>
      </c>
      <c r="K801" s="43">
        <v>0</v>
      </c>
      <c r="L801" s="43">
        <v>0</v>
      </c>
      <c r="M801" s="44">
        <f t="shared" si="358"/>
        <v>0</v>
      </c>
      <c r="N801" s="43">
        <v>7155</v>
      </c>
      <c r="O801" s="43">
        <v>25645</v>
      </c>
      <c r="P801" s="44">
        <f t="shared" si="359"/>
        <v>32800</v>
      </c>
      <c r="Q801" s="47">
        <f t="shared" si="360"/>
        <v>32800</v>
      </c>
    </row>
    <row r="802" spans="2:17" ht="19.5" customHeight="1" x14ac:dyDescent="0.2">
      <c r="C802" s="50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51"/>
    </row>
    <row r="803" spans="2:17" ht="19.5" customHeight="1" x14ac:dyDescent="0.2">
      <c r="B803" s="1" t="s">
        <v>212</v>
      </c>
      <c r="C803" s="50" t="s">
        <v>26</v>
      </c>
      <c r="D803" s="44">
        <f>SUM(D790:D802)</f>
        <v>0</v>
      </c>
      <c r="E803" s="44">
        <f t="shared" ref="E803:Q803" si="362">SUM(E790:E802)</f>
        <v>0</v>
      </c>
      <c r="F803" s="44">
        <f t="shared" si="362"/>
        <v>0</v>
      </c>
      <c r="G803" s="44">
        <f t="shared" si="362"/>
        <v>4720</v>
      </c>
      <c r="H803" s="44">
        <f t="shared" si="362"/>
        <v>856</v>
      </c>
      <c r="I803" s="44">
        <f t="shared" si="362"/>
        <v>5576</v>
      </c>
      <c r="J803" s="44">
        <f t="shared" si="362"/>
        <v>5576</v>
      </c>
      <c r="K803" s="44">
        <f t="shared" si="362"/>
        <v>0</v>
      </c>
      <c r="L803" s="44">
        <f t="shared" si="362"/>
        <v>0</v>
      </c>
      <c r="M803" s="44">
        <f t="shared" si="362"/>
        <v>0</v>
      </c>
      <c r="N803" s="44">
        <f t="shared" si="362"/>
        <v>82229</v>
      </c>
      <c r="O803" s="44">
        <f t="shared" si="362"/>
        <v>291575</v>
      </c>
      <c r="P803" s="44">
        <f t="shared" si="362"/>
        <v>373804</v>
      </c>
      <c r="Q803" s="44">
        <f t="shared" si="362"/>
        <v>373804</v>
      </c>
    </row>
    <row r="804" spans="2:17" ht="7" customHeight="1" x14ac:dyDescent="0.2">
      <c r="C804" s="50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51"/>
    </row>
    <row r="805" spans="2:17" ht="19.5" customHeight="1" x14ac:dyDescent="0.2">
      <c r="C805" s="52" t="s">
        <v>14</v>
      </c>
      <c r="D805" s="53">
        <v>0</v>
      </c>
      <c r="E805" s="53">
        <v>0</v>
      </c>
      <c r="F805" s="74">
        <f t="shared" ref="F805:F807" si="363">SUM(D805:E805)</f>
        <v>0</v>
      </c>
      <c r="G805" s="53">
        <v>380</v>
      </c>
      <c r="H805" s="53">
        <v>52</v>
      </c>
      <c r="I805" s="74">
        <f t="shared" ref="I805:I807" si="364">SUM(G805:H805)</f>
        <v>432</v>
      </c>
      <c r="J805" s="74">
        <f t="shared" ref="J805:J807" si="365">F805+I805</f>
        <v>432</v>
      </c>
      <c r="K805" s="53">
        <v>0</v>
      </c>
      <c r="L805" s="53">
        <v>0</v>
      </c>
      <c r="M805" s="74">
        <f t="shared" ref="M805:M807" si="366">SUM(K805:L805)</f>
        <v>0</v>
      </c>
      <c r="N805" s="82">
        <v>6714</v>
      </c>
      <c r="O805" s="82">
        <v>23154</v>
      </c>
      <c r="P805" s="86">
        <f t="shared" ref="P805:P807" si="367">SUM(N805:O805)</f>
        <v>29868</v>
      </c>
      <c r="Q805" s="58">
        <f t="shared" ref="Q805:Q807" si="368">M805+P805</f>
        <v>29868</v>
      </c>
    </row>
    <row r="806" spans="2:17" ht="19.5" customHeight="1" x14ac:dyDescent="0.2">
      <c r="C806" s="42" t="s">
        <v>15</v>
      </c>
      <c r="D806" s="43">
        <v>0</v>
      </c>
      <c r="E806" s="43">
        <v>0</v>
      </c>
      <c r="F806" s="44">
        <f t="shared" si="363"/>
        <v>0</v>
      </c>
      <c r="G806" s="43">
        <v>401</v>
      </c>
      <c r="H806" s="43">
        <v>49</v>
      </c>
      <c r="I806" s="44">
        <f t="shared" si="364"/>
        <v>450</v>
      </c>
      <c r="J806" s="44">
        <f t="shared" si="365"/>
        <v>450</v>
      </c>
      <c r="K806" s="43">
        <v>0</v>
      </c>
      <c r="L806" s="43">
        <v>0</v>
      </c>
      <c r="M806" s="44">
        <f t="shared" si="366"/>
        <v>0</v>
      </c>
      <c r="N806" s="85">
        <v>6058</v>
      </c>
      <c r="O806" s="85">
        <v>21692</v>
      </c>
      <c r="P806" s="87">
        <f t="shared" si="367"/>
        <v>27750</v>
      </c>
      <c r="Q806" s="47">
        <f t="shared" si="368"/>
        <v>27750</v>
      </c>
    </row>
    <row r="807" spans="2:17" ht="19.5" customHeight="1" x14ac:dyDescent="0.2">
      <c r="C807" s="42" t="s">
        <v>16</v>
      </c>
      <c r="D807" s="43">
        <v>0</v>
      </c>
      <c r="E807" s="43">
        <v>0</v>
      </c>
      <c r="F807" s="44">
        <f t="shared" si="363"/>
        <v>0</v>
      </c>
      <c r="G807" s="43">
        <v>418</v>
      </c>
      <c r="H807" s="43">
        <v>60</v>
      </c>
      <c r="I807" s="44">
        <f t="shared" si="364"/>
        <v>478</v>
      </c>
      <c r="J807" s="44">
        <f t="shared" si="365"/>
        <v>478</v>
      </c>
      <c r="K807" s="43">
        <v>0</v>
      </c>
      <c r="L807" s="43">
        <v>0</v>
      </c>
      <c r="M807" s="44">
        <f t="shared" si="366"/>
        <v>0</v>
      </c>
      <c r="N807" s="85">
        <v>7025</v>
      </c>
      <c r="O807" s="85">
        <v>24636</v>
      </c>
      <c r="P807" s="87">
        <f t="shared" si="367"/>
        <v>31661</v>
      </c>
      <c r="Q807" s="47">
        <f t="shared" si="368"/>
        <v>31661</v>
      </c>
    </row>
    <row r="808" spans="2:17" ht="19.5" customHeight="1" x14ac:dyDescent="0.2">
      <c r="C808" s="50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89"/>
      <c r="O808" s="89"/>
      <c r="P808" s="89"/>
      <c r="Q808" s="51"/>
    </row>
    <row r="809" spans="2:17" ht="19.5" customHeight="1" x14ac:dyDescent="0.2">
      <c r="B809" s="1" t="s">
        <v>213</v>
      </c>
      <c r="C809" s="50" t="s">
        <v>27</v>
      </c>
      <c r="D809" s="44">
        <f>SUM(D793:D801,D805:D807)</f>
        <v>0</v>
      </c>
      <c r="E809" s="44">
        <f t="shared" ref="E809:Q809" si="369">SUM(E793:E801,E805:E807)</f>
        <v>0</v>
      </c>
      <c r="F809" s="44">
        <f t="shared" si="369"/>
        <v>0</v>
      </c>
      <c r="G809" s="44">
        <f t="shared" si="369"/>
        <v>4830</v>
      </c>
      <c r="H809" s="44">
        <f t="shared" si="369"/>
        <v>808</v>
      </c>
      <c r="I809" s="44">
        <f t="shared" si="369"/>
        <v>5638</v>
      </c>
      <c r="J809" s="44">
        <f t="shared" si="369"/>
        <v>5638</v>
      </c>
      <c r="K809" s="44">
        <f t="shared" si="369"/>
        <v>0</v>
      </c>
      <c r="L809" s="44">
        <f t="shared" si="369"/>
        <v>0</v>
      </c>
      <c r="M809" s="44">
        <f t="shared" si="369"/>
        <v>0</v>
      </c>
      <c r="N809" s="44">
        <f t="shared" si="369"/>
        <v>81101</v>
      </c>
      <c r="O809" s="44">
        <f t="shared" si="369"/>
        <v>287205</v>
      </c>
      <c r="P809" s="44">
        <f t="shared" si="369"/>
        <v>368306</v>
      </c>
      <c r="Q809" s="44">
        <f t="shared" si="369"/>
        <v>368306</v>
      </c>
    </row>
    <row r="810" spans="2:17" ht="7" customHeight="1" thickBot="1" x14ac:dyDescent="0.25">
      <c r="C810" s="59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76"/>
    </row>
    <row r="811" spans="2:17" ht="19.5" customHeight="1" x14ac:dyDescent="0.2">
      <c r="C811" s="163" t="str">
        <f>C757</f>
        <v>令　和　7　年　空　港　管　理　状　況　調　書</v>
      </c>
      <c r="D811" s="163"/>
      <c r="E811" s="163"/>
      <c r="F811" s="163"/>
      <c r="G811" s="163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</row>
    <row r="812" spans="2:17" ht="19.5" customHeight="1" thickBot="1" x14ac:dyDescent="0.25">
      <c r="C812" s="77" t="s">
        <v>0</v>
      </c>
      <c r="D812" s="77" t="s">
        <v>614</v>
      </c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9"/>
      <c r="Q812" s="79"/>
    </row>
    <row r="813" spans="2:17" ht="19.5" customHeight="1" x14ac:dyDescent="0.2">
      <c r="C813" s="25" t="s">
        <v>1</v>
      </c>
      <c r="D813" s="26"/>
      <c r="E813" s="27" t="s">
        <v>2</v>
      </c>
      <c r="F813" s="27"/>
      <c r="G813" s="164" t="s">
        <v>593</v>
      </c>
      <c r="H813" s="165"/>
      <c r="I813" s="165"/>
      <c r="J813" s="165"/>
      <c r="K813" s="165"/>
      <c r="L813" s="165"/>
      <c r="M813" s="165"/>
      <c r="N813" s="166"/>
      <c r="O813" s="164" t="s">
        <v>594</v>
      </c>
      <c r="P813" s="165"/>
      <c r="Q813" s="167"/>
    </row>
    <row r="814" spans="2:17" ht="19.5" customHeight="1" x14ac:dyDescent="0.2">
      <c r="C814" s="28"/>
      <c r="D814" s="29" t="s">
        <v>3</v>
      </c>
      <c r="E814" s="29" t="s">
        <v>4</v>
      </c>
      <c r="F814" s="29" t="s">
        <v>5</v>
      </c>
      <c r="G814" s="29"/>
      <c r="H814" s="30" t="s">
        <v>6</v>
      </c>
      <c r="I814" s="30"/>
      <c r="J814" s="31"/>
      <c r="K814" s="29"/>
      <c r="L814" s="31" t="s">
        <v>7</v>
      </c>
      <c r="M814" s="31"/>
      <c r="N814" s="29" t="s">
        <v>8</v>
      </c>
      <c r="O814" s="32" t="s">
        <v>595</v>
      </c>
      <c r="P814" s="33" t="s">
        <v>596</v>
      </c>
      <c r="Q814" s="34" t="s">
        <v>597</v>
      </c>
    </row>
    <row r="815" spans="2:17" ht="19.5" customHeight="1" x14ac:dyDescent="0.2">
      <c r="C815" s="28" t="s">
        <v>9</v>
      </c>
      <c r="D815" s="32"/>
      <c r="E815" s="32"/>
      <c r="F815" s="32"/>
      <c r="G815" s="29" t="s">
        <v>10</v>
      </c>
      <c r="H815" s="29" t="s">
        <v>11</v>
      </c>
      <c r="I815" s="29" t="s">
        <v>12</v>
      </c>
      <c r="J815" s="29" t="s">
        <v>13</v>
      </c>
      <c r="K815" s="29" t="s">
        <v>10</v>
      </c>
      <c r="L815" s="29" t="s">
        <v>11</v>
      </c>
      <c r="M815" s="29" t="s">
        <v>13</v>
      </c>
      <c r="N815" s="32"/>
      <c r="O815" s="35"/>
      <c r="P815" s="36"/>
      <c r="Q815" s="37"/>
    </row>
    <row r="816" spans="2:17" ht="7" customHeight="1" x14ac:dyDescent="0.2">
      <c r="C816" s="38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39"/>
      <c r="P816" s="40"/>
      <c r="Q816" s="41"/>
    </row>
    <row r="817" spans="2:17" ht="19.5" customHeight="1" x14ac:dyDescent="0.2">
      <c r="C817" s="42" t="s">
        <v>14</v>
      </c>
      <c r="D817" s="43">
        <v>9</v>
      </c>
      <c r="E817" s="43">
        <v>797</v>
      </c>
      <c r="F817" s="44">
        <f>SUM(D817:E817)</f>
        <v>806</v>
      </c>
      <c r="G817" s="43">
        <v>1537</v>
      </c>
      <c r="H817" s="43">
        <v>1562</v>
      </c>
      <c r="I817" s="43">
        <v>0</v>
      </c>
      <c r="J817" s="45">
        <f>SUM(G817:I817)</f>
        <v>3099</v>
      </c>
      <c r="K817" s="46">
        <v>67031</v>
      </c>
      <c r="L817" s="46">
        <v>59303</v>
      </c>
      <c r="M817" s="45">
        <f>SUM(K817:L817)</f>
        <v>126334</v>
      </c>
      <c r="N817" s="45">
        <f>J817+M817</f>
        <v>129433</v>
      </c>
      <c r="O817" s="46">
        <v>1905</v>
      </c>
      <c r="P817" s="46">
        <v>1</v>
      </c>
      <c r="Q817" s="47">
        <f>SUM(O817:P817)</f>
        <v>1906</v>
      </c>
    </row>
    <row r="818" spans="2:17" ht="19.5" customHeight="1" x14ac:dyDescent="0.2">
      <c r="C818" s="42" t="s">
        <v>15</v>
      </c>
      <c r="D818" s="43">
        <v>8</v>
      </c>
      <c r="E818" s="43">
        <v>752</v>
      </c>
      <c r="F818" s="44">
        <f t="shared" ref="F818:F828" si="370">SUM(D818:E818)</f>
        <v>760</v>
      </c>
      <c r="G818" s="43">
        <v>1402</v>
      </c>
      <c r="H818" s="43">
        <v>1386</v>
      </c>
      <c r="I818" s="43">
        <v>0</v>
      </c>
      <c r="J818" s="45">
        <f t="shared" ref="J818:J828" si="371">SUM(G818:I818)</f>
        <v>2788</v>
      </c>
      <c r="K818" s="46">
        <v>60159</v>
      </c>
      <c r="L818" s="46">
        <v>61076</v>
      </c>
      <c r="M818" s="45">
        <f t="shared" ref="M818:M828" si="372">SUM(K818:L818)</f>
        <v>121235</v>
      </c>
      <c r="N818" s="45">
        <f t="shared" ref="N818:N828" si="373">J818+M818</f>
        <v>124023</v>
      </c>
      <c r="O818" s="46">
        <v>1711</v>
      </c>
      <c r="P818" s="48">
        <v>1</v>
      </c>
      <c r="Q818" s="47">
        <f t="shared" ref="Q818:Q828" si="374">SUM(O818:P818)</f>
        <v>1712</v>
      </c>
    </row>
    <row r="819" spans="2:17" ht="19.5" customHeight="1" x14ac:dyDescent="0.2">
      <c r="C819" s="42" t="s">
        <v>16</v>
      </c>
      <c r="D819" s="43">
        <v>9</v>
      </c>
      <c r="E819" s="43">
        <v>807</v>
      </c>
      <c r="F819" s="44">
        <f t="shared" si="370"/>
        <v>816</v>
      </c>
      <c r="G819" s="43">
        <v>1543</v>
      </c>
      <c r="H819" s="43">
        <v>1560</v>
      </c>
      <c r="I819" s="43">
        <v>0</v>
      </c>
      <c r="J819" s="45">
        <f t="shared" si="371"/>
        <v>3103</v>
      </c>
      <c r="K819" s="46">
        <v>68761</v>
      </c>
      <c r="L819" s="46">
        <v>68114</v>
      </c>
      <c r="M819" s="45">
        <f t="shared" si="372"/>
        <v>136875</v>
      </c>
      <c r="N819" s="45">
        <f t="shared" si="373"/>
        <v>139978</v>
      </c>
      <c r="O819" s="46">
        <v>1980</v>
      </c>
      <c r="P819" s="46">
        <v>1</v>
      </c>
      <c r="Q819" s="47">
        <f t="shared" si="374"/>
        <v>1981</v>
      </c>
    </row>
    <row r="820" spans="2:17" ht="19.5" customHeight="1" x14ac:dyDescent="0.2">
      <c r="C820" s="42" t="s">
        <v>17</v>
      </c>
      <c r="D820" s="43">
        <v>9</v>
      </c>
      <c r="E820" s="43">
        <v>779</v>
      </c>
      <c r="F820" s="44">
        <f t="shared" si="370"/>
        <v>788</v>
      </c>
      <c r="G820" s="43">
        <v>1418</v>
      </c>
      <c r="H820" s="43">
        <v>1439</v>
      </c>
      <c r="I820" s="43">
        <v>0</v>
      </c>
      <c r="J820" s="45">
        <f t="shared" si="371"/>
        <v>2857</v>
      </c>
      <c r="K820" s="43">
        <v>57466</v>
      </c>
      <c r="L820" s="43">
        <v>59025</v>
      </c>
      <c r="M820" s="45">
        <f t="shared" si="372"/>
        <v>116491</v>
      </c>
      <c r="N820" s="45">
        <f t="shared" si="373"/>
        <v>119348</v>
      </c>
      <c r="O820" s="43">
        <v>2028</v>
      </c>
      <c r="P820" s="43">
        <v>1</v>
      </c>
      <c r="Q820" s="47">
        <f t="shared" si="374"/>
        <v>2029</v>
      </c>
    </row>
    <row r="821" spans="2:17" ht="19.5" customHeight="1" x14ac:dyDescent="0.2">
      <c r="C821" s="42" t="s">
        <v>18</v>
      </c>
      <c r="D821" s="43">
        <v>9</v>
      </c>
      <c r="E821" s="43">
        <v>799</v>
      </c>
      <c r="F821" s="44">
        <f t="shared" si="370"/>
        <v>808</v>
      </c>
      <c r="G821" s="43">
        <v>1358</v>
      </c>
      <c r="H821" s="43">
        <v>1409</v>
      </c>
      <c r="I821" s="43">
        <v>0</v>
      </c>
      <c r="J821" s="45">
        <f t="shared" si="371"/>
        <v>2767</v>
      </c>
      <c r="K821" s="43">
        <v>67103</v>
      </c>
      <c r="L821" s="43">
        <v>63741</v>
      </c>
      <c r="M821" s="45">
        <f t="shared" si="372"/>
        <v>130844</v>
      </c>
      <c r="N821" s="45">
        <f t="shared" si="373"/>
        <v>133611</v>
      </c>
      <c r="O821" s="43">
        <v>2042</v>
      </c>
      <c r="P821" s="43">
        <v>2</v>
      </c>
      <c r="Q821" s="47">
        <f t="shared" si="374"/>
        <v>2044</v>
      </c>
    </row>
    <row r="822" spans="2:17" ht="19.5" customHeight="1" x14ac:dyDescent="0.2">
      <c r="C822" s="42" t="s">
        <v>19</v>
      </c>
      <c r="D822" s="43">
        <v>8</v>
      </c>
      <c r="E822" s="43">
        <v>724</v>
      </c>
      <c r="F822" s="44">
        <f t="shared" si="370"/>
        <v>732</v>
      </c>
      <c r="G822" s="43">
        <v>1260</v>
      </c>
      <c r="H822" s="43">
        <v>1307</v>
      </c>
      <c r="I822" s="43">
        <v>0</v>
      </c>
      <c r="J822" s="45">
        <f t="shared" si="371"/>
        <v>2567</v>
      </c>
      <c r="K822" s="43">
        <v>60687</v>
      </c>
      <c r="L822" s="43">
        <v>59832</v>
      </c>
      <c r="M822" s="45">
        <f t="shared" si="372"/>
        <v>120519</v>
      </c>
      <c r="N822" s="45">
        <f t="shared" si="373"/>
        <v>123086</v>
      </c>
      <c r="O822" s="43">
        <v>1900</v>
      </c>
      <c r="P822" s="43">
        <v>2</v>
      </c>
      <c r="Q822" s="47">
        <f t="shared" si="374"/>
        <v>1902</v>
      </c>
    </row>
    <row r="823" spans="2:17" ht="19.5" customHeight="1" x14ac:dyDescent="0.2">
      <c r="C823" s="42" t="s">
        <v>20</v>
      </c>
      <c r="D823" s="43">
        <v>9</v>
      </c>
      <c r="E823" s="43">
        <v>769</v>
      </c>
      <c r="F823" s="44">
        <f t="shared" si="370"/>
        <v>778</v>
      </c>
      <c r="G823" s="43">
        <v>1471</v>
      </c>
      <c r="H823" s="43">
        <v>1499</v>
      </c>
      <c r="I823" s="43">
        <v>0</v>
      </c>
      <c r="J823" s="45">
        <f t="shared" si="371"/>
        <v>2970</v>
      </c>
      <c r="K823" s="43">
        <v>63917</v>
      </c>
      <c r="L823" s="43">
        <v>65046</v>
      </c>
      <c r="M823" s="45">
        <f t="shared" si="372"/>
        <v>128963</v>
      </c>
      <c r="N823" s="45">
        <f t="shared" si="373"/>
        <v>131933</v>
      </c>
      <c r="O823" s="43">
        <v>2090</v>
      </c>
      <c r="P823" s="43">
        <v>1</v>
      </c>
      <c r="Q823" s="47">
        <f t="shared" si="374"/>
        <v>2091</v>
      </c>
    </row>
    <row r="824" spans="2:17" ht="19.5" customHeight="1" x14ac:dyDescent="0.2">
      <c r="C824" s="42" t="s">
        <v>21</v>
      </c>
      <c r="D824" s="43">
        <v>9</v>
      </c>
      <c r="E824" s="43">
        <v>773</v>
      </c>
      <c r="F824" s="44">
        <f t="shared" si="370"/>
        <v>782</v>
      </c>
      <c r="G824" s="43">
        <v>1465</v>
      </c>
      <c r="H824" s="43">
        <v>1487</v>
      </c>
      <c r="I824" s="43">
        <v>0</v>
      </c>
      <c r="J824" s="45">
        <f t="shared" si="371"/>
        <v>2952</v>
      </c>
      <c r="K824" s="43">
        <v>78284</v>
      </c>
      <c r="L824" s="43">
        <v>76727</v>
      </c>
      <c r="M824" s="45">
        <f t="shared" si="372"/>
        <v>155011</v>
      </c>
      <c r="N824" s="45">
        <f t="shared" si="373"/>
        <v>157963</v>
      </c>
      <c r="O824" s="43">
        <v>2141</v>
      </c>
      <c r="P824" s="43">
        <v>1</v>
      </c>
      <c r="Q824" s="47">
        <f t="shared" si="374"/>
        <v>2142</v>
      </c>
    </row>
    <row r="825" spans="2:17" ht="19.5" customHeight="1" x14ac:dyDescent="0.2">
      <c r="C825" s="42" t="s">
        <v>22</v>
      </c>
      <c r="D825" s="43">
        <v>8</v>
      </c>
      <c r="E825" s="43">
        <v>744</v>
      </c>
      <c r="F825" s="44">
        <f t="shared" si="370"/>
        <v>752</v>
      </c>
      <c r="G825" s="43">
        <v>1171</v>
      </c>
      <c r="H825" s="43">
        <v>1226</v>
      </c>
      <c r="I825" s="43">
        <v>0</v>
      </c>
      <c r="J825" s="45">
        <f t="shared" si="371"/>
        <v>2397</v>
      </c>
      <c r="K825" s="43">
        <v>69652</v>
      </c>
      <c r="L825" s="43">
        <v>68487</v>
      </c>
      <c r="M825" s="45">
        <f t="shared" si="372"/>
        <v>138139</v>
      </c>
      <c r="N825" s="45">
        <f t="shared" si="373"/>
        <v>140536</v>
      </c>
      <c r="O825" s="43">
        <v>1958</v>
      </c>
      <c r="P825" s="43">
        <v>1</v>
      </c>
      <c r="Q825" s="47">
        <f t="shared" si="374"/>
        <v>1959</v>
      </c>
    </row>
    <row r="826" spans="2:17" ht="19.5" customHeight="1" x14ac:dyDescent="0.2">
      <c r="C826" s="42" t="s">
        <v>23</v>
      </c>
      <c r="D826" s="43">
        <v>9</v>
      </c>
      <c r="E826" s="43">
        <v>788</v>
      </c>
      <c r="F826" s="44">
        <f t="shared" si="370"/>
        <v>797</v>
      </c>
      <c r="G826" s="43">
        <v>1519</v>
      </c>
      <c r="H826" s="43">
        <v>1546</v>
      </c>
      <c r="I826" s="43">
        <v>0</v>
      </c>
      <c r="J826" s="45">
        <f t="shared" si="371"/>
        <v>3065</v>
      </c>
      <c r="K826" s="43">
        <v>73443</v>
      </c>
      <c r="L826" s="43">
        <v>73283</v>
      </c>
      <c r="M826" s="45">
        <f t="shared" si="372"/>
        <v>146726</v>
      </c>
      <c r="N826" s="45">
        <f t="shared" si="373"/>
        <v>149791</v>
      </c>
      <c r="O826" s="43">
        <v>2117</v>
      </c>
      <c r="P826" s="43">
        <v>1</v>
      </c>
      <c r="Q826" s="47">
        <f t="shared" si="374"/>
        <v>2118</v>
      </c>
    </row>
    <row r="827" spans="2:17" ht="19.5" customHeight="1" x14ac:dyDescent="0.2">
      <c r="C827" s="42" t="s">
        <v>24</v>
      </c>
      <c r="D827" s="43">
        <v>9</v>
      </c>
      <c r="E827" s="43">
        <v>787</v>
      </c>
      <c r="F827" s="44">
        <f t="shared" si="370"/>
        <v>796</v>
      </c>
      <c r="G827" s="43">
        <v>1499</v>
      </c>
      <c r="H827" s="43">
        <v>1523</v>
      </c>
      <c r="I827" s="43">
        <v>0</v>
      </c>
      <c r="J827" s="45">
        <f t="shared" si="371"/>
        <v>3022</v>
      </c>
      <c r="K827" s="43">
        <v>74334</v>
      </c>
      <c r="L827" s="43">
        <v>73760</v>
      </c>
      <c r="M827" s="45">
        <f t="shared" si="372"/>
        <v>148094</v>
      </c>
      <c r="N827" s="45">
        <f t="shared" si="373"/>
        <v>151116</v>
      </c>
      <c r="O827" s="43">
        <v>2012</v>
      </c>
      <c r="P827" s="43">
        <v>2</v>
      </c>
      <c r="Q827" s="47">
        <f t="shared" si="374"/>
        <v>2014</v>
      </c>
    </row>
    <row r="828" spans="2:17" ht="19.5" customHeight="1" x14ac:dyDescent="0.2">
      <c r="C828" s="42" t="s">
        <v>25</v>
      </c>
      <c r="D828" s="43">
        <v>9</v>
      </c>
      <c r="E828" s="43">
        <v>799</v>
      </c>
      <c r="F828" s="44">
        <f t="shared" si="370"/>
        <v>808</v>
      </c>
      <c r="G828" s="43">
        <v>1504</v>
      </c>
      <c r="H828" s="43">
        <v>1503</v>
      </c>
      <c r="I828" s="43">
        <v>0</v>
      </c>
      <c r="J828" s="45">
        <f t="shared" si="371"/>
        <v>3007</v>
      </c>
      <c r="K828" s="43">
        <v>62976</v>
      </c>
      <c r="L828" s="43">
        <v>67898</v>
      </c>
      <c r="M828" s="45">
        <f t="shared" si="372"/>
        <v>130874</v>
      </c>
      <c r="N828" s="45">
        <f t="shared" si="373"/>
        <v>133881</v>
      </c>
      <c r="O828" s="43">
        <v>2029</v>
      </c>
      <c r="P828" s="43">
        <v>1</v>
      </c>
      <c r="Q828" s="47">
        <f t="shared" si="374"/>
        <v>2030</v>
      </c>
    </row>
    <row r="829" spans="2:17" ht="19.5" customHeight="1" x14ac:dyDescent="0.2">
      <c r="C829" s="50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0"/>
      <c r="Q829" s="51"/>
    </row>
    <row r="830" spans="2:17" ht="19.5" customHeight="1" x14ac:dyDescent="0.2">
      <c r="B830" s="1" t="s">
        <v>214</v>
      </c>
      <c r="C830" s="50" t="s">
        <v>26</v>
      </c>
      <c r="D830" s="44">
        <f>SUM(D817:D828)</f>
        <v>105</v>
      </c>
      <c r="E830" s="44">
        <f t="shared" ref="E830:Q830" si="375">SUM(E817:E828)</f>
        <v>9318</v>
      </c>
      <c r="F830" s="44">
        <f t="shared" si="375"/>
        <v>9423</v>
      </c>
      <c r="G830" s="44">
        <f t="shared" si="375"/>
        <v>17147</v>
      </c>
      <c r="H830" s="44">
        <f t="shared" si="375"/>
        <v>17447</v>
      </c>
      <c r="I830" s="44">
        <f t="shared" si="375"/>
        <v>0</v>
      </c>
      <c r="J830" s="44">
        <f t="shared" si="375"/>
        <v>34594</v>
      </c>
      <c r="K830" s="44">
        <f t="shared" si="375"/>
        <v>803813</v>
      </c>
      <c r="L830" s="44">
        <f t="shared" si="375"/>
        <v>796292</v>
      </c>
      <c r="M830" s="44">
        <f t="shared" si="375"/>
        <v>1600105</v>
      </c>
      <c r="N830" s="44">
        <f t="shared" si="375"/>
        <v>1634699</v>
      </c>
      <c r="O830" s="44">
        <f t="shared" si="375"/>
        <v>23913</v>
      </c>
      <c r="P830" s="44">
        <f t="shared" si="375"/>
        <v>15</v>
      </c>
      <c r="Q830" s="44">
        <f t="shared" si="375"/>
        <v>23928</v>
      </c>
    </row>
    <row r="831" spans="2:17" ht="7" customHeight="1" x14ac:dyDescent="0.2">
      <c r="C831" s="50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51"/>
    </row>
    <row r="832" spans="2:17" ht="19.5" customHeight="1" x14ac:dyDescent="0.2">
      <c r="C832" s="52" t="s">
        <v>14</v>
      </c>
      <c r="D832" s="53">
        <v>9</v>
      </c>
      <c r="E832" s="53">
        <v>804</v>
      </c>
      <c r="F832" s="54">
        <f t="shared" ref="F832:F834" si="376">SUM(D832:E832)</f>
        <v>813</v>
      </c>
      <c r="G832" s="82">
        <v>1472</v>
      </c>
      <c r="H832" s="82">
        <v>1527</v>
      </c>
      <c r="I832" s="82">
        <v>0</v>
      </c>
      <c r="J832" s="13">
        <f t="shared" ref="J832:J834" si="377">SUM(G832:I832)</f>
        <v>2999</v>
      </c>
      <c r="K832" s="82">
        <v>68280</v>
      </c>
      <c r="L832" s="82">
        <v>61589</v>
      </c>
      <c r="M832" s="57">
        <f>SUM(K832:L832)</f>
        <v>129869</v>
      </c>
      <c r="N832" s="57">
        <f>J832+M832</f>
        <v>132868</v>
      </c>
      <c r="O832" s="56">
        <v>2066</v>
      </c>
      <c r="P832" s="56">
        <v>1</v>
      </c>
      <c r="Q832" s="58">
        <f>SUM(O832:P832)</f>
        <v>2067</v>
      </c>
    </row>
    <row r="833" spans="2:17" ht="19.5" customHeight="1" x14ac:dyDescent="0.2">
      <c r="C833" s="42" t="s">
        <v>15</v>
      </c>
      <c r="D833" s="43">
        <v>8</v>
      </c>
      <c r="E833" s="43">
        <v>727</v>
      </c>
      <c r="F833" s="44">
        <f t="shared" si="376"/>
        <v>735</v>
      </c>
      <c r="G833" s="85">
        <v>1370</v>
      </c>
      <c r="H833" s="85">
        <v>1383</v>
      </c>
      <c r="I833" s="85">
        <v>0</v>
      </c>
      <c r="J833" s="88">
        <f t="shared" si="377"/>
        <v>2753</v>
      </c>
      <c r="K833" s="85">
        <v>62145</v>
      </c>
      <c r="L833" s="85">
        <v>63048</v>
      </c>
      <c r="M833" s="45">
        <f>SUM(K833:L833)</f>
        <v>125193</v>
      </c>
      <c r="N833" s="45">
        <f>J833+M833</f>
        <v>127946</v>
      </c>
      <c r="O833" s="46">
        <v>1862</v>
      </c>
      <c r="P833" s="48">
        <v>1</v>
      </c>
      <c r="Q833" s="47">
        <f>SUM(O833:P833)</f>
        <v>1863</v>
      </c>
    </row>
    <row r="834" spans="2:17" ht="19.5" customHeight="1" x14ac:dyDescent="0.2">
      <c r="C834" s="42" t="s">
        <v>16</v>
      </c>
      <c r="D834" s="43">
        <v>8</v>
      </c>
      <c r="E834" s="43">
        <v>804</v>
      </c>
      <c r="F834" s="44">
        <f t="shared" si="376"/>
        <v>812</v>
      </c>
      <c r="G834" s="85">
        <v>1309</v>
      </c>
      <c r="H834" s="85">
        <v>1362</v>
      </c>
      <c r="I834" s="85">
        <v>0</v>
      </c>
      <c r="J834" s="88">
        <f t="shared" si="377"/>
        <v>2671</v>
      </c>
      <c r="K834" s="85">
        <v>72730</v>
      </c>
      <c r="L834" s="85">
        <v>72016</v>
      </c>
      <c r="M834" s="45">
        <f>SUM(K834:L834)</f>
        <v>144746</v>
      </c>
      <c r="N834" s="45">
        <f>J834+M834</f>
        <v>147417</v>
      </c>
      <c r="O834" s="46">
        <v>1970</v>
      </c>
      <c r="P834" s="48">
        <v>1</v>
      </c>
      <c r="Q834" s="47">
        <f>SUM(O834:P834)</f>
        <v>1971</v>
      </c>
    </row>
    <row r="835" spans="2:17" ht="19.5" customHeight="1" x14ac:dyDescent="0.2">
      <c r="C835" s="50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51"/>
    </row>
    <row r="836" spans="2:17" ht="19.5" customHeight="1" x14ac:dyDescent="0.2">
      <c r="B836" s="1" t="s">
        <v>215</v>
      </c>
      <c r="C836" s="50" t="s">
        <v>27</v>
      </c>
      <c r="D836" s="44">
        <f>SUM(D820:D828,D832:D834)</f>
        <v>104</v>
      </c>
      <c r="E836" s="44">
        <f t="shared" ref="E836:Q836" si="378">SUM(E820:E828,E832:E834)</f>
        <v>9297</v>
      </c>
      <c r="F836" s="44">
        <f t="shared" si="378"/>
        <v>9401</v>
      </c>
      <c r="G836" s="44">
        <f t="shared" si="378"/>
        <v>16816</v>
      </c>
      <c r="H836" s="44">
        <f t="shared" si="378"/>
        <v>17211</v>
      </c>
      <c r="I836" s="44">
        <f t="shared" si="378"/>
        <v>0</v>
      </c>
      <c r="J836" s="44">
        <f t="shared" si="378"/>
        <v>34027</v>
      </c>
      <c r="K836" s="44">
        <f t="shared" si="378"/>
        <v>811017</v>
      </c>
      <c r="L836" s="44">
        <f t="shared" si="378"/>
        <v>804452</v>
      </c>
      <c r="M836" s="44">
        <f t="shared" si="378"/>
        <v>1615469</v>
      </c>
      <c r="N836" s="44">
        <f t="shared" si="378"/>
        <v>1649496</v>
      </c>
      <c r="O836" s="44">
        <f t="shared" si="378"/>
        <v>24215</v>
      </c>
      <c r="P836" s="44">
        <f t="shared" si="378"/>
        <v>15</v>
      </c>
      <c r="Q836" s="44">
        <f t="shared" si="378"/>
        <v>24230</v>
      </c>
    </row>
    <row r="837" spans="2:17" ht="7" customHeight="1" thickBot="1" x14ac:dyDescent="0.25">
      <c r="C837" s="59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1"/>
      <c r="Q837" s="62"/>
    </row>
    <row r="838" spans="2:17" ht="19.5" customHeight="1" x14ac:dyDescent="0.2"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4"/>
      <c r="Q838" s="64"/>
    </row>
    <row r="839" spans="2:17" ht="19.5" customHeight="1" thickBot="1" x14ac:dyDescent="0.25"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4"/>
      <c r="Q839" s="64"/>
    </row>
    <row r="840" spans="2:17" ht="19.5" customHeight="1" x14ac:dyDescent="0.2">
      <c r="C840" s="25" t="s">
        <v>1</v>
      </c>
      <c r="D840" s="26"/>
      <c r="E840" s="27"/>
      <c r="F840" s="27"/>
      <c r="G840" s="27" t="s">
        <v>598</v>
      </c>
      <c r="H840" s="27"/>
      <c r="I840" s="27"/>
      <c r="J840" s="27"/>
      <c r="K840" s="26"/>
      <c r="L840" s="27"/>
      <c r="M840" s="27"/>
      <c r="N840" s="27" t="s">
        <v>31</v>
      </c>
      <c r="O840" s="27"/>
      <c r="P840" s="65"/>
      <c r="Q840" s="66"/>
    </row>
    <row r="841" spans="2:17" ht="19.5" customHeight="1" x14ac:dyDescent="0.2">
      <c r="C841" s="67"/>
      <c r="D841" s="29"/>
      <c r="E841" s="31" t="s">
        <v>6</v>
      </c>
      <c r="F841" s="31"/>
      <c r="G841" s="29"/>
      <c r="H841" s="31" t="s">
        <v>7</v>
      </c>
      <c r="I841" s="31"/>
      <c r="J841" s="29" t="s">
        <v>28</v>
      </c>
      <c r="K841" s="29"/>
      <c r="L841" s="31" t="s">
        <v>6</v>
      </c>
      <c r="M841" s="31"/>
      <c r="N841" s="29"/>
      <c r="O841" s="31" t="s">
        <v>7</v>
      </c>
      <c r="P841" s="68"/>
      <c r="Q841" s="69" t="s">
        <v>8</v>
      </c>
    </row>
    <row r="842" spans="2:17" ht="19.5" customHeight="1" x14ac:dyDescent="0.2">
      <c r="C842" s="70" t="s">
        <v>9</v>
      </c>
      <c r="D842" s="29" t="s">
        <v>29</v>
      </c>
      <c r="E842" s="29" t="s">
        <v>30</v>
      </c>
      <c r="F842" s="29" t="s">
        <v>13</v>
      </c>
      <c r="G842" s="29" t="s">
        <v>29</v>
      </c>
      <c r="H842" s="29" t="s">
        <v>30</v>
      </c>
      <c r="I842" s="29" t="s">
        <v>13</v>
      </c>
      <c r="J842" s="32"/>
      <c r="K842" s="29" t="s">
        <v>29</v>
      </c>
      <c r="L842" s="29" t="s">
        <v>30</v>
      </c>
      <c r="M842" s="29" t="s">
        <v>13</v>
      </c>
      <c r="N842" s="29" t="s">
        <v>29</v>
      </c>
      <c r="O842" s="29" t="s">
        <v>30</v>
      </c>
      <c r="P842" s="71" t="s">
        <v>13</v>
      </c>
      <c r="Q842" s="72"/>
    </row>
    <row r="843" spans="2:17" ht="7" customHeight="1" x14ac:dyDescent="0.2">
      <c r="C843" s="73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71"/>
      <c r="Q843" s="69"/>
    </row>
    <row r="844" spans="2:17" ht="19.5" customHeight="1" x14ac:dyDescent="0.2">
      <c r="C844" s="42" t="s">
        <v>14</v>
      </c>
      <c r="D844" s="43">
        <v>0</v>
      </c>
      <c r="E844" s="43">
        <v>0</v>
      </c>
      <c r="F844" s="44">
        <f>SUM(D844:E844)</f>
        <v>0</v>
      </c>
      <c r="G844" s="43">
        <v>153</v>
      </c>
      <c r="H844" s="43">
        <v>21</v>
      </c>
      <c r="I844" s="44">
        <f t="shared" ref="I844:I855" si="379">SUM(G844:H844)</f>
        <v>174</v>
      </c>
      <c r="J844" s="44">
        <f>F844+I844</f>
        <v>174</v>
      </c>
      <c r="K844" s="43">
        <v>0</v>
      </c>
      <c r="L844" s="43">
        <v>0</v>
      </c>
      <c r="M844" s="44">
        <f>SUM(K844:L844)</f>
        <v>0</v>
      </c>
      <c r="N844" s="43">
        <v>3811</v>
      </c>
      <c r="O844" s="43">
        <v>13435</v>
      </c>
      <c r="P844" s="44">
        <f>SUM(N844:O844)</f>
        <v>17246</v>
      </c>
      <c r="Q844" s="47">
        <f>M844+P844</f>
        <v>17246</v>
      </c>
    </row>
    <row r="845" spans="2:17" ht="19.5" customHeight="1" x14ac:dyDescent="0.2">
      <c r="C845" s="42" t="s">
        <v>15</v>
      </c>
      <c r="D845" s="43">
        <v>0</v>
      </c>
      <c r="E845" s="43">
        <v>0</v>
      </c>
      <c r="F845" s="44">
        <f t="shared" ref="F845:F855" si="380">SUM(D845:E845)</f>
        <v>0</v>
      </c>
      <c r="G845" s="43">
        <v>144</v>
      </c>
      <c r="H845" s="43">
        <v>20</v>
      </c>
      <c r="I845" s="44">
        <f t="shared" si="379"/>
        <v>164</v>
      </c>
      <c r="J845" s="44">
        <f>F845+I845</f>
        <v>164</v>
      </c>
      <c r="K845" s="43">
        <v>0</v>
      </c>
      <c r="L845" s="43">
        <v>0</v>
      </c>
      <c r="M845" s="44">
        <f t="shared" ref="M845:M855" si="381">SUM(K845:L845)</f>
        <v>0</v>
      </c>
      <c r="N845" s="43">
        <v>3394</v>
      </c>
      <c r="O845" s="40">
        <v>12879</v>
      </c>
      <c r="P845" s="44">
        <f t="shared" ref="P845:P855" si="382">SUM(N845:O845)</f>
        <v>16273</v>
      </c>
      <c r="Q845" s="47">
        <f t="shared" ref="Q845:Q855" si="383">M845+P845</f>
        <v>16273</v>
      </c>
    </row>
    <row r="846" spans="2:17" ht="19.5" customHeight="1" x14ac:dyDescent="0.2">
      <c r="C846" s="42" t="s">
        <v>16</v>
      </c>
      <c r="D846" s="43">
        <v>0</v>
      </c>
      <c r="E846" s="43">
        <v>0</v>
      </c>
      <c r="F846" s="44">
        <f t="shared" si="380"/>
        <v>0</v>
      </c>
      <c r="G846" s="43">
        <v>157</v>
      </c>
      <c r="H846" s="43">
        <v>22</v>
      </c>
      <c r="I846" s="44">
        <f t="shared" si="379"/>
        <v>179</v>
      </c>
      <c r="J846" s="44">
        <f>F846+I846</f>
        <v>179</v>
      </c>
      <c r="K846" s="43">
        <v>0</v>
      </c>
      <c r="L846" s="43">
        <v>0</v>
      </c>
      <c r="M846" s="44">
        <f t="shared" si="381"/>
        <v>0</v>
      </c>
      <c r="N846" s="43">
        <v>3495</v>
      </c>
      <c r="O846" s="43">
        <v>14209</v>
      </c>
      <c r="P846" s="44">
        <f t="shared" si="382"/>
        <v>17704</v>
      </c>
      <c r="Q846" s="47">
        <f t="shared" si="383"/>
        <v>17704</v>
      </c>
    </row>
    <row r="847" spans="2:17" ht="19.5" customHeight="1" x14ac:dyDescent="0.2">
      <c r="C847" s="42" t="s">
        <v>17</v>
      </c>
      <c r="D847" s="43">
        <v>0</v>
      </c>
      <c r="E847" s="43">
        <v>0</v>
      </c>
      <c r="F847" s="44">
        <f t="shared" si="380"/>
        <v>0</v>
      </c>
      <c r="G847" s="43">
        <v>151</v>
      </c>
      <c r="H847" s="43">
        <v>20</v>
      </c>
      <c r="I847" s="44">
        <f t="shared" si="379"/>
        <v>171</v>
      </c>
      <c r="J847" s="44">
        <f t="shared" ref="J847:J855" si="384">F847+I847</f>
        <v>171</v>
      </c>
      <c r="K847" s="43">
        <v>0</v>
      </c>
      <c r="L847" s="43">
        <v>0</v>
      </c>
      <c r="M847" s="44">
        <f t="shared" si="381"/>
        <v>0</v>
      </c>
      <c r="N847" s="43">
        <v>3881</v>
      </c>
      <c r="O847" s="43">
        <v>13398</v>
      </c>
      <c r="P847" s="44">
        <f t="shared" si="382"/>
        <v>17279</v>
      </c>
      <c r="Q847" s="47">
        <f t="shared" si="383"/>
        <v>17279</v>
      </c>
    </row>
    <row r="848" spans="2:17" ht="19.5" customHeight="1" x14ac:dyDescent="0.2">
      <c r="C848" s="42" t="s">
        <v>18</v>
      </c>
      <c r="D848" s="43">
        <v>0</v>
      </c>
      <c r="E848" s="43">
        <v>0</v>
      </c>
      <c r="F848" s="44">
        <f t="shared" si="380"/>
        <v>0</v>
      </c>
      <c r="G848" s="43">
        <v>154</v>
      </c>
      <c r="H848" s="43">
        <v>19</v>
      </c>
      <c r="I848" s="44">
        <f t="shared" si="379"/>
        <v>173</v>
      </c>
      <c r="J848" s="44">
        <f t="shared" si="384"/>
        <v>173</v>
      </c>
      <c r="K848" s="43">
        <v>0</v>
      </c>
      <c r="L848" s="43">
        <v>0</v>
      </c>
      <c r="M848" s="44">
        <f t="shared" si="381"/>
        <v>0</v>
      </c>
      <c r="N848" s="43">
        <v>3269</v>
      </c>
      <c r="O848" s="43">
        <v>13923</v>
      </c>
      <c r="P848" s="44">
        <f t="shared" si="382"/>
        <v>17192</v>
      </c>
      <c r="Q848" s="47">
        <f t="shared" si="383"/>
        <v>17192</v>
      </c>
    </row>
    <row r="849" spans="2:17" ht="19.5" customHeight="1" x14ac:dyDescent="0.2">
      <c r="C849" s="42" t="s">
        <v>19</v>
      </c>
      <c r="D849" s="43">
        <v>0</v>
      </c>
      <c r="E849" s="43">
        <v>0</v>
      </c>
      <c r="F849" s="44">
        <f t="shared" si="380"/>
        <v>0</v>
      </c>
      <c r="G849" s="43">
        <v>130</v>
      </c>
      <c r="H849" s="43">
        <v>21</v>
      </c>
      <c r="I849" s="44">
        <f t="shared" si="379"/>
        <v>151</v>
      </c>
      <c r="J849" s="44">
        <f t="shared" si="384"/>
        <v>151</v>
      </c>
      <c r="K849" s="43">
        <v>0</v>
      </c>
      <c r="L849" s="43">
        <v>0</v>
      </c>
      <c r="M849" s="44">
        <f t="shared" si="381"/>
        <v>0</v>
      </c>
      <c r="N849" s="43">
        <v>3786</v>
      </c>
      <c r="O849" s="43">
        <v>13076</v>
      </c>
      <c r="P849" s="44">
        <f t="shared" si="382"/>
        <v>16862</v>
      </c>
      <c r="Q849" s="47">
        <f t="shared" si="383"/>
        <v>16862</v>
      </c>
    </row>
    <row r="850" spans="2:17" ht="19.5" customHeight="1" x14ac:dyDescent="0.2">
      <c r="C850" s="42" t="s">
        <v>20</v>
      </c>
      <c r="D850" s="43">
        <v>0</v>
      </c>
      <c r="E850" s="43">
        <v>0</v>
      </c>
      <c r="F850" s="44">
        <f t="shared" si="380"/>
        <v>0</v>
      </c>
      <c r="G850" s="43">
        <v>94</v>
      </c>
      <c r="H850" s="43">
        <v>26</v>
      </c>
      <c r="I850" s="44">
        <f t="shared" si="379"/>
        <v>120</v>
      </c>
      <c r="J850" s="44">
        <f t="shared" si="384"/>
        <v>120</v>
      </c>
      <c r="K850" s="43">
        <v>0</v>
      </c>
      <c r="L850" s="43">
        <v>0</v>
      </c>
      <c r="M850" s="44">
        <f t="shared" si="381"/>
        <v>0</v>
      </c>
      <c r="N850" s="43">
        <v>3166</v>
      </c>
      <c r="O850" s="43">
        <v>12925</v>
      </c>
      <c r="P850" s="44">
        <f t="shared" si="382"/>
        <v>16091</v>
      </c>
      <c r="Q850" s="47">
        <f t="shared" si="383"/>
        <v>16091</v>
      </c>
    </row>
    <row r="851" spans="2:17" ht="19.5" customHeight="1" x14ac:dyDescent="0.2">
      <c r="C851" s="42" t="s">
        <v>21</v>
      </c>
      <c r="D851" s="43">
        <v>0</v>
      </c>
      <c r="E851" s="43">
        <v>0</v>
      </c>
      <c r="F851" s="44">
        <f t="shared" si="380"/>
        <v>0</v>
      </c>
      <c r="G851" s="43">
        <v>107</v>
      </c>
      <c r="H851" s="43">
        <v>24</v>
      </c>
      <c r="I851" s="44">
        <f t="shared" si="379"/>
        <v>131</v>
      </c>
      <c r="J851" s="44">
        <f t="shared" si="384"/>
        <v>131</v>
      </c>
      <c r="K851" s="43">
        <v>0</v>
      </c>
      <c r="L851" s="43">
        <v>0</v>
      </c>
      <c r="M851" s="44">
        <f t="shared" si="381"/>
        <v>0</v>
      </c>
      <c r="N851" s="43">
        <v>2883</v>
      </c>
      <c r="O851" s="43">
        <v>12054</v>
      </c>
      <c r="P851" s="44">
        <f t="shared" si="382"/>
        <v>14937</v>
      </c>
      <c r="Q851" s="47">
        <f t="shared" si="383"/>
        <v>14937</v>
      </c>
    </row>
    <row r="852" spans="2:17" ht="19.5" customHeight="1" x14ac:dyDescent="0.2">
      <c r="C852" s="42" t="s">
        <v>22</v>
      </c>
      <c r="D852" s="43">
        <v>0</v>
      </c>
      <c r="E852" s="43">
        <v>0</v>
      </c>
      <c r="F852" s="44">
        <f t="shared" si="380"/>
        <v>0</v>
      </c>
      <c r="G852" s="43">
        <v>103</v>
      </c>
      <c r="H852" s="43">
        <v>24</v>
      </c>
      <c r="I852" s="44">
        <f t="shared" si="379"/>
        <v>127</v>
      </c>
      <c r="J852" s="44">
        <f t="shared" si="384"/>
        <v>127</v>
      </c>
      <c r="K852" s="43">
        <v>0</v>
      </c>
      <c r="L852" s="43">
        <v>0</v>
      </c>
      <c r="M852" s="44">
        <f t="shared" si="381"/>
        <v>0</v>
      </c>
      <c r="N852" s="43">
        <v>2973</v>
      </c>
      <c r="O852" s="43">
        <v>12445</v>
      </c>
      <c r="P852" s="44">
        <f t="shared" si="382"/>
        <v>15418</v>
      </c>
      <c r="Q852" s="47">
        <f t="shared" si="383"/>
        <v>15418</v>
      </c>
    </row>
    <row r="853" spans="2:17" ht="19.5" customHeight="1" x14ac:dyDescent="0.2">
      <c r="C853" s="42" t="s">
        <v>23</v>
      </c>
      <c r="D853" s="43">
        <v>0</v>
      </c>
      <c r="E853" s="43">
        <v>0</v>
      </c>
      <c r="F853" s="44">
        <f t="shared" si="380"/>
        <v>0</v>
      </c>
      <c r="G853" s="43">
        <v>126</v>
      </c>
      <c r="H853" s="43">
        <v>28</v>
      </c>
      <c r="I853" s="44">
        <f t="shared" si="379"/>
        <v>154</v>
      </c>
      <c r="J853" s="44">
        <f t="shared" si="384"/>
        <v>154</v>
      </c>
      <c r="K853" s="43">
        <v>0</v>
      </c>
      <c r="L853" s="43">
        <v>0</v>
      </c>
      <c r="M853" s="44">
        <f t="shared" si="381"/>
        <v>0</v>
      </c>
      <c r="N853" s="43">
        <v>3928</v>
      </c>
      <c r="O853" s="43">
        <v>13658</v>
      </c>
      <c r="P853" s="44">
        <f t="shared" si="382"/>
        <v>17586</v>
      </c>
      <c r="Q853" s="47">
        <f t="shared" si="383"/>
        <v>17586</v>
      </c>
    </row>
    <row r="854" spans="2:17" ht="19.5" customHeight="1" x14ac:dyDescent="0.2">
      <c r="C854" s="42" t="s">
        <v>24</v>
      </c>
      <c r="D854" s="43">
        <v>0</v>
      </c>
      <c r="E854" s="43">
        <v>0</v>
      </c>
      <c r="F854" s="44">
        <f t="shared" si="380"/>
        <v>0</v>
      </c>
      <c r="G854" s="43">
        <v>131</v>
      </c>
      <c r="H854" s="43">
        <v>31</v>
      </c>
      <c r="I854" s="44">
        <f t="shared" si="379"/>
        <v>162</v>
      </c>
      <c r="J854" s="44">
        <f t="shared" si="384"/>
        <v>162</v>
      </c>
      <c r="K854" s="43">
        <v>0</v>
      </c>
      <c r="L854" s="43">
        <v>0</v>
      </c>
      <c r="M854" s="44">
        <f t="shared" si="381"/>
        <v>0</v>
      </c>
      <c r="N854" s="43">
        <v>3274</v>
      </c>
      <c r="O854" s="43">
        <v>13446</v>
      </c>
      <c r="P854" s="44">
        <f t="shared" si="382"/>
        <v>16720</v>
      </c>
      <c r="Q854" s="47">
        <f t="shared" si="383"/>
        <v>16720</v>
      </c>
    </row>
    <row r="855" spans="2:17" ht="19.5" customHeight="1" x14ac:dyDescent="0.2">
      <c r="C855" s="42" t="s">
        <v>25</v>
      </c>
      <c r="D855" s="43">
        <v>0</v>
      </c>
      <c r="E855" s="43">
        <v>0</v>
      </c>
      <c r="F855" s="44">
        <f t="shared" si="380"/>
        <v>0</v>
      </c>
      <c r="G855" s="43">
        <v>184</v>
      </c>
      <c r="H855" s="43">
        <v>41</v>
      </c>
      <c r="I855" s="44">
        <f t="shared" si="379"/>
        <v>225</v>
      </c>
      <c r="J855" s="44">
        <f t="shared" si="384"/>
        <v>225</v>
      </c>
      <c r="K855" s="43">
        <v>0</v>
      </c>
      <c r="L855" s="43">
        <v>0</v>
      </c>
      <c r="M855" s="44">
        <f t="shared" si="381"/>
        <v>0</v>
      </c>
      <c r="N855" s="43">
        <v>3670</v>
      </c>
      <c r="O855" s="43">
        <v>13942</v>
      </c>
      <c r="P855" s="44">
        <f t="shared" si="382"/>
        <v>17612</v>
      </c>
      <c r="Q855" s="47">
        <f t="shared" si="383"/>
        <v>17612</v>
      </c>
    </row>
    <row r="856" spans="2:17" ht="19.5" customHeight="1" x14ac:dyDescent="0.2">
      <c r="C856" s="50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51"/>
    </row>
    <row r="857" spans="2:17" ht="19.5" customHeight="1" x14ac:dyDescent="0.2">
      <c r="B857" s="1" t="s">
        <v>216</v>
      </c>
      <c r="C857" s="50" t="s">
        <v>26</v>
      </c>
      <c r="D857" s="44">
        <f>SUM(D844:D856)</f>
        <v>0</v>
      </c>
      <c r="E857" s="44">
        <f t="shared" ref="E857:Q857" si="385">SUM(E844:E856)</f>
        <v>0</v>
      </c>
      <c r="F857" s="44">
        <f t="shared" si="385"/>
        <v>0</v>
      </c>
      <c r="G857" s="44">
        <f t="shared" si="385"/>
        <v>1634</v>
      </c>
      <c r="H857" s="44">
        <f t="shared" si="385"/>
        <v>297</v>
      </c>
      <c r="I857" s="44">
        <f t="shared" si="385"/>
        <v>1931</v>
      </c>
      <c r="J857" s="44">
        <f t="shared" si="385"/>
        <v>1931</v>
      </c>
      <c r="K857" s="44">
        <f t="shared" si="385"/>
        <v>0</v>
      </c>
      <c r="L857" s="44">
        <f t="shared" si="385"/>
        <v>0</v>
      </c>
      <c r="M857" s="44">
        <f t="shared" si="385"/>
        <v>0</v>
      </c>
      <c r="N857" s="44">
        <f t="shared" si="385"/>
        <v>41530</v>
      </c>
      <c r="O857" s="44">
        <f t="shared" si="385"/>
        <v>159390</v>
      </c>
      <c r="P857" s="44">
        <f t="shared" si="385"/>
        <v>200920</v>
      </c>
      <c r="Q857" s="44">
        <f t="shared" si="385"/>
        <v>200920</v>
      </c>
    </row>
    <row r="858" spans="2:17" ht="7" customHeight="1" x14ac:dyDescent="0.2">
      <c r="C858" s="50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51"/>
    </row>
    <row r="859" spans="2:17" ht="19.5" customHeight="1" x14ac:dyDescent="0.2">
      <c r="C859" s="52" t="s">
        <v>14</v>
      </c>
      <c r="D859" s="53">
        <v>0</v>
      </c>
      <c r="E859" s="53">
        <v>0</v>
      </c>
      <c r="F859" s="74">
        <f t="shared" ref="F859:F861" si="386">SUM(D859:E859)</f>
        <v>0</v>
      </c>
      <c r="G859" s="53">
        <v>141</v>
      </c>
      <c r="H859" s="53">
        <v>19</v>
      </c>
      <c r="I859" s="74">
        <f t="shared" ref="I859:I861" si="387">SUM(G859:H859)</f>
        <v>160</v>
      </c>
      <c r="J859" s="74">
        <f t="shared" ref="J859:J861" si="388">F859+I859</f>
        <v>160</v>
      </c>
      <c r="K859" s="53">
        <v>0</v>
      </c>
      <c r="L859" s="53">
        <v>0</v>
      </c>
      <c r="M859" s="74">
        <f t="shared" ref="M859:M861" si="389">SUM(K859:L859)</f>
        <v>0</v>
      </c>
      <c r="N859" s="82">
        <v>3394</v>
      </c>
      <c r="O859" s="82">
        <v>13333</v>
      </c>
      <c r="P859" s="74">
        <f t="shared" ref="P859:P861" si="390">SUM(N859:O859)</f>
        <v>16727</v>
      </c>
      <c r="Q859" s="58">
        <f t="shared" ref="Q859:Q861" si="391">M859+P859</f>
        <v>16727</v>
      </c>
    </row>
    <row r="860" spans="2:17" ht="19.5" customHeight="1" x14ac:dyDescent="0.2">
      <c r="C860" s="42" t="s">
        <v>15</v>
      </c>
      <c r="D860" s="43">
        <v>0</v>
      </c>
      <c r="E860" s="43">
        <v>0</v>
      </c>
      <c r="F860" s="44">
        <f t="shared" si="386"/>
        <v>0</v>
      </c>
      <c r="G860" s="43">
        <v>130</v>
      </c>
      <c r="H860" s="43">
        <v>19</v>
      </c>
      <c r="I860" s="44">
        <f t="shared" si="387"/>
        <v>149</v>
      </c>
      <c r="J860" s="44">
        <f t="shared" si="388"/>
        <v>149</v>
      </c>
      <c r="K860" s="43">
        <v>0</v>
      </c>
      <c r="L860" s="43">
        <v>0</v>
      </c>
      <c r="M860" s="44">
        <f t="shared" si="389"/>
        <v>0</v>
      </c>
      <c r="N860" s="85">
        <v>2905</v>
      </c>
      <c r="O860" s="85">
        <v>12002</v>
      </c>
      <c r="P860" s="44">
        <f t="shared" si="390"/>
        <v>14907</v>
      </c>
      <c r="Q860" s="47">
        <f t="shared" si="391"/>
        <v>14907</v>
      </c>
    </row>
    <row r="861" spans="2:17" ht="19.5" customHeight="1" x14ac:dyDescent="0.2">
      <c r="C861" s="42" t="s">
        <v>16</v>
      </c>
      <c r="D861" s="43">
        <v>0</v>
      </c>
      <c r="E861" s="43">
        <v>0</v>
      </c>
      <c r="F861" s="44">
        <f t="shared" si="386"/>
        <v>0</v>
      </c>
      <c r="G861" s="43">
        <v>155</v>
      </c>
      <c r="H861" s="43">
        <v>24</v>
      </c>
      <c r="I861" s="44">
        <f t="shared" si="387"/>
        <v>179</v>
      </c>
      <c r="J861" s="44">
        <f t="shared" si="388"/>
        <v>179</v>
      </c>
      <c r="K861" s="43">
        <v>0</v>
      </c>
      <c r="L861" s="43">
        <v>0</v>
      </c>
      <c r="M861" s="44">
        <f t="shared" si="389"/>
        <v>0</v>
      </c>
      <c r="N861" s="85">
        <v>3480</v>
      </c>
      <c r="O861" s="85">
        <v>13610</v>
      </c>
      <c r="P861" s="44">
        <f t="shared" si="390"/>
        <v>17090</v>
      </c>
      <c r="Q861" s="47">
        <f t="shared" si="391"/>
        <v>17090</v>
      </c>
    </row>
    <row r="862" spans="2:17" ht="19.5" customHeight="1" x14ac:dyDescent="0.2">
      <c r="C862" s="50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51"/>
    </row>
    <row r="863" spans="2:17" ht="19.5" customHeight="1" x14ac:dyDescent="0.2">
      <c r="B863" s="1" t="s">
        <v>217</v>
      </c>
      <c r="C863" s="50" t="s">
        <v>27</v>
      </c>
      <c r="D863" s="44">
        <f>SUM(D847:D855,D859:D861)</f>
        <v>0</v>
      </c>
      <c r="E863" s="44">
        <f t="shared" ref="E863:Q863" si="392">SUM(E847:E855,E859:E861)</f>
        <v>0</v>
      </c>
      <c r="F863" s="44">
        <f t="shared" si="392"/>
        <v>0</v>
      </c>
      <c r="G863" s="44">
        <f t="shared" si="392"/>
        <v>1606</v>
      </c>
      <c r="H863" s="44">
        <f t="shared" si="392"/>
        <v>296</v>
      </c>
      <c r="I863" s="44">
        <f t="shared" si="392"/>
        <v>1902</v>
      </c>
      <c r="J863" s="44">
        <f t="shared" si="392"/>
        <v>1902</v>
      </c>
      <c r="K863" s="44">
        <f t="shared" si="392"/>
        <v>0</v>
      </c>
      <c r="L863" s="44">
        <f t="shared" si="392"/>
        <v>0</v>
      </c>
      <c r="M863" s="44">
        <f t="shared" si="392"/>
        <v>0</v>
      </c>
      <c r="N863" s="44">
        <f t="shared" si="392"/>
        <v>40609</v>
      </c>
      <c r="O863" s="44">
        <f t="shared" si="392"/>
        <v>157812</v>
      </c>
      <c r="P863" s="44">
        <f>SUM(P847:P855,P859:P861)</f>
        <v>198421</v>
      </c>
      <c r="Q863" s="44">
        <f t="shared" si="392"/>
        <v>198421</v>
      </c>
    </row>
    <row r="864" spans="2:17" ht="7" customHeight="1" thickBot="1" x14ac:dyDescent="0.25">
      <c r="C864" s="59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76"/>
    </row>
    <row r="865" spans="3:17" ht="19.5" customHeight="1" x14ac:dyDescent="0.2">
      <c r="C865" s="163" t="str">
        <f>C811</f>
        <v>令　和　7　年　空　港　管　理　状　況　調　書</v>
      </c>
      <c r="D865" s="163"/>
      <c r="E865" s="163"/>
      <c r="F865" s="163"/>
      <c r="G865" s="163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</row>
    <row r="866" spans="3:17" ht="19.5" customHeight="1" thickBot="1" x14ac:dyDescent="0.25">
      <c r="C866" s="77" t="s">
        <v>0</v>
      </c>
      <c r="D866" s="77" t="s">
        <v>615</v>
      </c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9"/>
      <c r="Q866" s="79"/>
    </row>
    <row r="867" spans="3:17" ht="19.5" customHeight="1" x14ac:dyDescent="0.2">
      <c r="C867" s="25" t="s">
        <v>1</v>
      </c>
      <c r="D867" s="26"/>
      <c r="E867" s="27" t="s">
        <v>2</v>
      </c>
      <c r="F867" s="27"/>
      <c r="G867" s="164" t="s">
        <v>593</v>
      </c>
      <c r="H867" s="165"/>
      <c r="I867" s="165"/>
      <c r="J867" s="165"/>
      <c r="K867" s="165"/>
      <c r="L867" s="165"/>
      <c r="M867" s="165"/>
      <c r="N867" s="166"/>
      <c r="O867" s="164" t="s">
        <v>594</v>
      </c>
      <c r="P867" s="165"/>
      <c r="Q867" s="167"/>
    </row>
    <row r="868" spans="3:17" ht="19.5" customHeight="1" x14ac:dyDescent="0.2">
      <c r="C868" s="28"/>
      <c r="D868" s="29" t="s">
        <v>3</v>
      </c>
      <c r="E868" s="29" t="s">
        <v>4</v>
      </c>
      <c r="F868" s="29" t="s">
        <v>5</v>
      </c>
      <c r="G868" s="29"/>
      <c r="H868" s="30" t="s">
        <v>6</v>
      </c>
      <c r="I868" s="30"/>
      <c r="J868" s="31"/>
      <c r="K868" s="29"/>
      <c r="L868" s="31" t="s">
        <v>7</v>
      </c>
      <c r="M868" s="31"/>
      <c r="N868" s="29" t="s">
        <v>8</v>
      </c>
      <c r="O868" s="32" t="s">
        <v>595</v>
      </c>
      <c r="P868" s="33" t="s">
        <v>596</v>
      </c>
      <c r="Q868" s="34" t="s">
        <v>597</v>
      </c>
    </row>
    <row r="869" spans="3:17" ht="19.5" customHeight="1" x14ac:dyDescent="0.2">
      <c r="C869" s="28" t="s">
        <v>9</v>
      </c>
      <c r="D869" s="32"/>
      <c r="E869" s="32"/>
      <c r="F869" s="32"/>
      <c r="G869" s="29" t="s">
        <v>10</v>
      </c>
      <c r="H869" s="29" t="s">
        <v>11</v>
      </c>
      <c r="I869" s="29" t="s">
        <v>12</v>
      </c>
      <c r="J869" s="29" t="s">
        <v>13</v>
      </c>
      <c r="K869" s="29" t="s">
        <v>10</v>
      </c>
      <c r="L869" s="29" t="s">
        <v>11</v>
      </c>
      <c r="M869" s="29" t="s">
        <v>13</v>
      </c>
      <c r="N869" s="32"/>
      <c r="O869" s="35"/>
      <c r="P869" s="36"/>
      <c r="Q869" s="37"/>
    </row>
    <row r="870" spans="3:17" ht="7" customHeight="1" x14ac:dyDescent="0.2">
      <c r="C870" s="38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39"/>
      <c r="P870" s="40"/>
      <c r="Q870" s="41"/>
    </row>
    <row r="871" spans="3:17" ht="19.5" customHeight="1" x14ac:dyDescent="0.2">
      <c r="C871" s="42" t="s">
        <v>14</v>
      </c>
      <c r="D871" s="43">
        <v>1909</v>
      </c>
      <c r="E871" s="43">
        <v>6116</v>
      </c>
      <c r="F871" s="44">
        <f>SUM(D871:E871)</f>
        <v>8025</v>
      </c>
      <c r="G871" s="43">
        <v>350673</v>
      </c>
      <c r="H871" s="43">
        <v>376270</v>
      </c>
      <c r="I871" s="43">
        <v>422</v>
      </c>
      <c r="J871" s="45">
        <f>SUM(G871:I871)</f>
        <v>727365</v>
      </c>
      <c r="K871" s="46">
        <v>780453</v>
      </c>
      <c r="L871" s="46">
        <v>731302</v>
      </c>
      <c r="M871" s="45">
        <f>SUM(K871:L871)</f>
        <v>1511755</v>
      </c>
      <c r="N871" s="45">
        <f>J871+M871</f>
        <v>2239120</v>
      </c>
      <c r="O871" s="46">
        <v>37856</v>
      </c>
      <c r="P871" s="46">
        <v>0</v>
      </c>
      <c r="Q871" s="47">
        <f>SUM(O871:P871)</f>
        <v>37856</v>
      </c>
    </row>
    <row r="872" spans="3:17" ht="19.5" customHeight="1" x14ac:dyDescent="0.2">
      <c r="C872" s="42" t="s">
        <v>15</v>
      </c>
      <c r="D872" s="43">
        <v>1727</v>
      </c>
      <c r="E872" s="43">
        <v>5491</v>
      </c>
      <c r="F872" s="44">
        <f t="shared" ref="F872:F882" si="393">SUM(D872:E872)</f>
        <v>7218</v>
      </c>
      <c r="G872" s="43">
        <v>356820</v>
      </c>
      <c r="H872" s="43">
        <v>334637</v>
      </c>
      <c r="I872" s="43">
        <v>173</v>
      </c>
      <c r="J872" s="45">
        <f t="shared" ref="J872:J882" si="394">SUM(G872:I872)</f>
        <v>691630</v>
      </c>
      <c r="K872" s="46">
        <v>745964</v>
      </c>
      <c r="L872" s="46">
        <v>741738</v>
      </c>
      <c r="M872" s="45">
        <f t="shared" ref="M872:M882" si="395">SUM(K872:L872)</f>
        <v>1487702</v>
      </c>
      <c r="N872" s="45">
        <f t="shared" ref="N872:N882" si="396">J872+M872</f>
        <v>2179332</v>
      </c>
      <c r="O872" s="46">
        <v>33403</v>
      </c>
      <c r="P872" s="48">
        <v>0</v>
      </c>
      <c r="Q872" s="47">
        <f t="shared" ref="Q872:Q882" si="397">SUM(O872:P872)</f>
        <v>33403</v>
      </c>
    </row>
    <row r="873" spans="3:17" ht="19.5" customHeight="1" x14ac:dyDescent="0.2">
      <c r="C873" s="42" t="s">
        <v>16</v>
      </c>
      <c r="D873" s="43">
        <v>1924</v>
      </c>
      <c r="E873" s="43">
        <v>6230</v>
      </c>
      <c r="F873" s="44">
        <f t="shared" si="393"/>
        <v>8154</v>
      </c>
      <c r="G873" s="43">
        <v>381827</v>
      </c>
      <c r="H873" s="43">
        <v>385602</v>
      </c>
      <c r="I873" s="43">
        <v>523</v>
      </c>
      <c r="J873" s="45">
        <f t="shared" si="394"/>
        <v>767952</v>
      </c>
      <c r="K873" s="46">
        <v>862411</v>
      </c>
      <c r="L873" s="46">
        <v>853685</v>
      </c>
      <c r="M873" s="45">
        <f t="shared" si="395"/>
        <v>1716096</v>
      </c>
      <c r="N873" s="45">
        <f t="shared" si="396"/>
        <v>2484048</v>
      </c>
      <c r="O873" s="46">
        <v>39745</v>
      </c>
      <c r="P873" s="46">
        <v>0</v>
      </c>
      <c r="Q873" s="47">
        <f t="shared" si="397"/>
        <v>39745</v>
      </c>
    </row>
    <row r="874" spans="3:17" ht="19.5" customHeight="1" x14ac:dyDescent="0.2">
      <c r="C874" s="42" t="s">
        <v>17</v>
      </c>
      <c r="D874" s="43">
        <v>2079</v>
      </c>
      <c r="E874" s="43">
        <v>5914</v>
      </c>
      <c r="F874" s="44">
        <f t="shared" si="393"/>
        <v>7993</v>
      </c>
      <c r="G874" s="43">
        <v>388044</v>
      </c>
      <c r="H874" s="43">
        <v>390877</v>
      </c>
      <c r="I874" s="43">
        <v>228</v>
      </c>
      <c r="J874" s="45">
        <f t="shared" si="394"/>
        <v>779149</v>
      </c>
      <c r="K874" s="43">
        <v>723338</v>
      </c>
      <c r="L874" s="43">
        <v>734325</v>
      </c>
      <c r="M874" s="45">
        <f t="shared" si="395"/>
        <v>1457663</v>
      </c>
      <c r="N874" s="45">
        <f t="shared" si="396"/>
        <v>2236812</v>
      </c>
      <c r="O874" s="43">
        <v>37882</v>
      </c>
      <c r="P874" s="43">
        <v>0</v>
      </c>
      <c r="Q874" s="47">
        <f t="shared" si="397"/>
        <v>37882</v>
      </c>
    </row>
    <row r="875" spans="3:17" ht="19.5" customHeight="1" x14ac:dyDescent="0.2">
      <c r="C875" s="42" t="s">
        <v>18</v>
      </c>
      <c r="D875" s="43">
        <v>2201</v>
      </c>
      <c r="E875" s="43">
        <v>6078</v>
      </c>
      <c r="F875" s="44">
        <f t="shared" si="393"/>
        <v>8279</v>
      </c>
      <c r="G875" s="43">
        <v>394189</v>
      </c>
      <c r="H875" s="43">
        <v>403680</v>
      </c>
      <c r="I875" s="43">
        <v>76</v>
      </c>
      <c r="J875" s="45">
        <f t="shared" si="394"/>
        <v>797945</v>
      </c>
      <c r="K875" s="43">
        <v>788057</v>
      </c>
      <c r="L875" s="43">
        <v>762248</v>
      </c>
      <c r="M875" s="45">
        <f t="shared" si="395"/>
        <v>1550305</v>
      </c>
      <c r="N875" s="45">
        <f t="shared" si="396"/>
        <v>2348250</v>
      </c>
      <c r="O875" s="43">
        <v>38757</v>
      </c>
      <c r="P875" s="43">
        <v>0</v>
      </c>
      <c r="Q875" s="47">
        <f t="shared" si="397"/>
        <v>38757</v>
      </c>
    </row>
    <row r="876" spans="3:17" ht="19.5" customHeight="1" x14ac:dyDescent="0.2">
      <c r="C876" s="42" t="s">
        <v>19</v>
      </c>
      <c r="D876" s="43">
        <v>2074</v>
      </c>
      <c r="E876" s="43">
        <v>5907</v>
      </c>
      <c r="F876" s="44">
        <f t="shared" si="393"/>
        <v>7981</v>
      </c>
      <c r="G876" s="43">
        <v>364976</v>
      </c>
      <c r="H876" s="43">
        <v>359675</v>
      </c>
      <c r="I876" s="43">
        <v>135</v>
      </c>
      <c r="J876" s="45">
        <f t="shared" si="394"/>
        <v>724786</v>
      </c>
      <c r="K876" s="43">
        <v>745529</v>
      </c>
      <c r="L876" s="43">
        <v>732124</v>
      </c>
      <c r="M876" s="45">
        <f t="shared" si="395"/>
        <v>1477653</v>
      </c>
      <c r="N876" s="45">
        <f t="shared" si="396"/>
        <v>2202439</v>
      </c>
      <c r="O876" s="43">
        <v>34579</v>
      </c>
      <c r="P876" s="43">
        <v>0</v>
      </c>
      <c r="Q876" s="47">
        <f t="shared" si="397"/>
        <v>34579</v>
      </c>
    </row>
    <row r="877" spans="3:17" ht="19.5" customHeight="1" x14ac:dyDescent="0.2">
      <c r="C877" s="42" t="s">
        <v>20</v>
      </c>
      <c r="D877" s="43">
        <v>2194</v>
      </c>
      <c r="E877" s="43">
        <v>6210</v>
      </c>
      <c r="F877" s="44">
        <f t="shared" si="393"/>
        <v>8404</v>
      </c>
      <c r="G877" s="43">
        <v>343036</v>
      </c>
      <c r="H877" s="43">
        <v>350538</v>
      </c>
      <c r="I877" s="43">
        <v>240</v>
      </c>
      <c r="J877" s="45">
        <f t="shared" si="394"/>
        <v>693814</v>
      </c>
      <c r="K877" s="43">
        <v>780513</v>
      </c>
      <c r="L877" s="43">
        <v>779426</v>
      </c>
      <c r="M877" s="45">
        <f t="shared" si="395"/>
        <v>1559939</v>
      </c>
      <c r="N877" s="45">
        <f t="shared" si="396"/>
        <v>2253753</v>
      </c>
      <c r="O877" s="43">
        <v>41763</v>
      </c>
      <c r="P877" s="43">
        <v>0</v>
      </c>
      <c r="Q877" s="47">
        <f t="shared" si="397"/>
        <v>41763</v>
      </c>
    </row>
    <row r="878" spans="3:17" ht="19.5" customHeight="1" x14ac:dyDescent="0.2">
      <c r="C878" s="42" t="s">
        <v>21</v>
      </c>
      <c r="D878" s="43">
        <v>2215</v>
      </c>
      <c r="E878" s="43">
        <v>6222</v>
      </c>
      <c r="F878" s="44">
        <f t="shared" si="393"/>
        <v>8437</v>
      </c>
      <c r="G878" s="43">
        <v>405559</v>
      </c>
      <c r="H878" s="43">
        <v>393946</v>
      </c>
      <c r="I878" s="43">
        <v>491</v>
      </c>
      <c r="J878" s="45">
        <f t="shared" si="394"/>
        <v>799996</v>
      </c>
      <c r="K878" s="43">
        <v>887391</v>
      </c>
      <c r="L878" s="43">
        <v>880084</v>
      </c>
      <c r="M878" s="45">
        <f t="shared" si="395"/>
        <v>1767475</v>
      </c>
      <c r="N878" s="45">
        <f t="shared" si="396"/>
        <v>2567471</v>
      </c>
      <c r="O878" s="43">
        <v>37656</v>
      </c>
      <c r="P878" s="43">
        <v>0</v>
      </c>
      <c r="Q878" s="47">
        <f t="shared" si="397"/>
        <v>37656</v>
      </c>
    </row>
    <row r="879" spans="3:17" ht="19.5" customHeight="1" x14ac:dyDescent="0.2">
      <c r="C879" s="42" t="s">
        <v>22</v>
      </c>
      <c r="D879" s="43">
        <v>2041</v>
      </c>
      <c r="E879" s="43">
        <v>5955</v>
      </c>
      <c r="F879" s="44">
        <f t="shared" si="393"/>
        <v>7996</v>
      </c>
      <c r="G879" s="43">
        <v>353048</v>
      </c>
      <c r="H879" s="43">
        <v>381023</v>
      </c>
      <c r="I879" s="43">
        <v>496</v>
      </c>
      <c r="J879" s="45">
        <f t="shared" si="394"/>
        <v>734567</v>
      </c>
      <c r="K879" s="43">
        <v>799895</v>
      </c>
      <c r="L879" s="43">
        <v>791603</v>
      </c>
      <c r="M879" s="45">
        <f t="shared" si="395"/>
        <v>1591498</v>
      </c>
      <c r="N879" s="45">
        <f t="shared" si="396"/>
        <v>2326065</v>
      </c>
      <c r="O879" s="43">
        <v>34401</v>
      </c>
      <c r="P879" s="43">
        <v>0</v>
      </c>
      <c r="Q879" s="47">
        <f t="shared" si="397"/>
        <v>34401</v>
      </c>
    </row>
    <row r="880" spans="3:17" ht="19.5" customHeight="1" x14ac:dyDescent="0.2">
      <c r="C880" s="42" t="s">
        <v>23</v>
      </c>
      <c r="D880" s="43">
        <v>2196</v>
      </c>
      <c r="E880" s="43">
        <v>6174</v>
      </c>
      <c r="F880" s="44">
        <f t="shared" si="393"/>
        <v>8370</v>
      </c>
      <c r="G880" s="43">
        <v>405859</v>
      </c>
      <c r="H880" s="43">
        <v>402640</v>
      </c>
      <c r="I880" s="43">
        <v>335</v>
      </c>
      <c r="J880" s="45">
        <f t="shared" si="394"/>
        <v>808834</v>
      </c>
      <c r="K880" s="43">
        <v>867271</v>
      </c>
      <c r="L880" s="43">
        <v>864734</v>
      </c>
      <c r="M880" s="45">
        <f t="shared" si="395"/>
        <v>1732005</v>
      </c>
      <c r="N880" s="45">
        <f t="shared" si="396"/>
        <v>2540839</v>
      </c>
      <c r="O880" s="43">
        <v>38845</v>
      </c>
      <c r="P880" s="43">
        <v>0</v>
      </c>
      <c r="Q880" s="47">
        <f t="shared" si="397"/>
        <v>38845</v>
      </c>
    </row>
    <row r="881" spans="2:17" ht="19.5" customHeight="1" x14ac:dyDescent="0.2">
      <c r="C881" s="42" t="s">
        <v>24</v>
      </c>
      <c r="D881" s="43">
        <v>1985</v>
      </c>
      <c r="E881" s="43">
        <v>6044</v>
      </c>
      <c r="F881" s="44">
        <f t="shared" si="393"/>
        <v>8029</v>
      </c>
      <c r="G881" s="43">
        <v>390243</v>
      </c>
      <c r="H881" s="43">
        <v>400347</v>
      </c>
      <c r="I881" s="43">
        <v>37</v>
      </c>
      <c r="J881" s="45">
        <f t="shared" si="394"/>
        <v>790627</v>
      </c>
      <c r="K881" s="43">
        <v>875047</v>
      </c>
      <c r="L881" s="43">
        <v>862794</v>
      </c>
      <c r="M881" s="45">
        <f t="shared" si="395"/>
        <v>1737841</v>
      </c>
      <c r="N881" s="45">
        <f t="shared" si="396"/>
        <v>2528468</v>
      </c>
      <c r="O881" s="43">
        <v>36910</v>
      </c>
      <c r="P881" s="43">
        <v>0</v>
      </c>
      <c r="Q881" s="47">
        <f t="shared" si="397"/>
        <v>36910</v>
      </c>
    </row>
    <row r="882" spans="2:17" ht="19.5" customHeight="1" x14ac:dyDescent="0.2">
      <c r="C882" s="42" t="s">
        <v>25</v>
      </c>
      <c r="D882" s="43">
        <v>2065</v>
      </c>
      <c r="E882" s="43">
        <v>6199</v>
      </c>
      <c r="F882" s="44">
        <f t="shared" si="393"/>
        <v>8264</v>
      </c>
      <c r="G882" s="43">
        <v>413216</v>
      </c>
      <c r="H882" s="43">
        <v>404688</v>
      </c>
      <c r="I882" s="43">
        <v>391</v>
      </c>
      <c r="J882" s="45">
        <f t="shared" si="394"/>
        <v>818295</v>
      </c>
      <c r="K882" s="43">
        <v>825892</v>
      </c>
      <c r="L882" s="43">
        <v>846124</v>
      </c>
      <c r="M882" s="45">
        <f t="shared" si="395"/>
        <v>1672016</v>
      </c>
      <c r="N882" s="45">
        <f t="shared" si="396"/>
        <v>2490311</v>
      </c>
      <c r="O882" s="43">
        <v>38182</v>
      </c>
      <c r="P882" s="43">
        <v>0</v>
      </c>
      <c r="Q882" s="47">
        <f t="shared" si="397"/>
        <v>38182</v>
      </c>
    </row>
    <row r="883" spans="2:17" ht="19.5" customHeight="1" x14ac:dyDescent="0.2">
      <c r="C883" s="50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0"/>
      <c r="Q883" s="51"/>
    </row>
    <row r="884" spans="2:17" ht="19.5" customHeight="1" x14ac:dyDescent="0.2">
      <c r="B884" s="1" t="s">
        <v>218</v>
      </c>
      <c r="C884" s="50" t="s">
        <v>26</v>
      </c>
      <c r="D884" s="44">
        <f>SUM(D871:D882)</f>
        <v>24610</v>
      </c>
      <c r="E884" s="44">
        <f t="shared" ref="E884:Q884" si="398">SUM(E871:E882)</f>
        <v>72540</v>
      </c>
      <c r="F884" s="44">
        <f t="shared" si="398"/>
        <v>97150</v>
      </c>
      <c r="G884" s="44">
        <f t="shared" si="398"/>
        <v>4547490</v>
      </c>
      <c r="H884" s="44">
        <f t="shared" si="398"/>
        <v>4583923</v>
      </c>
      <c r="I884" s="133">
        <f t="shared" si="398"/>
        <v>3547</v>
      </c>
      <c r="J884" s="44">
        <f t="shared" si="398"/>
        <v>9134960</v>
      </c>
      <c r="K884" s="44">
        <f t="shared" si="398"/>
        <v>9681761</v>
      </c>
      <c r="L884" s="44">
        <f t="shared" si="398"/>
        <v>9580187</v>
      </c>
      <c r="M884" s="44">
        <f t="shared" si="398"/>
        <v>19261948</v>
      </c>
      <c r="N884" s="44">
        <f t="shared" si="398"/>
        <v>28396908</v>
      </c>
      <c r="O884" s="44">
        <f t="shared" si="398"/>
        <v>449979</v>
      </c>
      <c r="P884" s="44">
        <f t="shared" si="398"/>
        <v>0</v>
      </c>
      <c r="Q884" s="44">
        <f t="shared" si="398"/>
        <v>449979</v>
      </c>
    </row>
    <row r="885" spans="2:17" ht="7" customHeight="1" x14ac:dyDescent="0.2">
      <c r="C885" s="50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51"/>
    </row>
    <row r="886" spans="2:17" ht="19.5" customHeight="1" x14ac:dyDescent="0.2">
      <c r="C886" s="52" t="s">
        <v>14</v>
      </c>
      <c r="D886" s="53">
        <v>2081</v>
      </c>
      <c r="E886" s="53">
        <v>6170</v>
      </c>
      <c r="F886" s="54">
        <f t="shared" ref="F886:F888" si="399">SUM(D886:E886)</f>
        <v>8251</v>
      </c>
      <c r="G886" s="82">
        <v>405531</v>
      </c>
      <c r="H886" s="82">
        <v>417634</v>
      </c>
      <c r="I886" s="82">
        <v>243</v>
      </c>
      <c r="J886" s="13">
        <f t="shared" ref="J886:J888" si="400">SUM(G886:I886)</f>
        <v>823408</v>
      </c>
      <c r="K886" s="82">
        <v>805393</v>
      </c>
      <c r="L886" s="82">
        <v>759298</v>
      </c>
      <c r="M886" s="57">
        <f>SUM(K886:L886)</f>
        <v>1564691</v>
      </c>
      <c r="N886" s="57">
        <f>J886+M886</f>
        <v>2388099</v>
      </c>
      <c r="O886" s="56">
        <v>37812</v>
      </c>
      <c r="P886" s="56">
        <v>0</v>
      </c>
      <c r="Q886" s="58">
        <f>SUM(O886:P886)</f>
        <v>37812</v>
      </c>
    </row>
    <row r="887" spans="2:17" ht="19.5" customHeight="1" x14ac:dyDescent="0.2">
      <c r="C887" s="42" t="s">
        <v>15</v>
      </c>
      <c r="D887" s="43">
        <v>1874</v>
      </c>
      <c r="E887" s="43">
        <v>5501</v>
      </c>
      <c r="F887" s="44">
        <f t="shared" si="399"/>
        <v>7375</v>
      </c>
      <c r="G887" s="85">
        <v>390388</v>
      </c>
      <c r="H887" s="85">
        <v>382195</v>
      </c>
      <c r="I887" s="85">
        <v>7</v>
      </c>
      <c r="J887" s="88">
        <f t="shared" si="400"/>
        <v>772590</v>
      </c>
      <c r="K887" s="85">
        <v>775574</v>
      </c>
      <c r="L887" s="85">
        <v>763033</v>
      </c>
      <c r="M887" s="45">
        <f>SUM(K887:L887)</f>
        <v>1538607</v>
      </c>
      <c r="N887" s="45">
        <f>J887+M887</f>
        <v>2311197</v>
      </c>
      <c r="O887" s="46">
        <v>34285</v>
      </c>
      <c r="P887" s="48">
        <v>0</v>
      </c>
      <c r="Q887" s="47">
        <f>SUM(O887:P887)</f>
        <v>34285</v>
      </c>
    </row>
    <row r="888" spans="2:17" ht="19.5" customHeight="1" x14ac:dyDescent="0.2">
      <c r="C888" s="42" t="s">
        <v>16</v>
      </c>
      <c r="D888" s="43">
        <v>2129</v>
      </c>
      <c r="E888" s="43">
        <v>6201</v>
      </c>
      <c r="F888" s="44">
        <f t="shared" si="399"/>
        <v>8330</v>
      </c>
      <c r="G888" s="85">
        <v>416966</v>
      </c>
      <c r="H888" s="85">
        <v>433990</v>
      </c>
      <c r="I888" s="85">
        <v>16</v>
      </c>
      <c r="J888" s="88">
        <f t="shared" si="400"/>
        <v>850972</v>
      </c>
      <c r="K888" s="85">
        <v>901809</v>
      </c>
      <c r="L888" s="85">
        <v>890807</v>
      </c>
      <c r="M888" s="45">
        <f>SUM(K888:L888)</f>
        <v>1792616</v>
      </c>
      <c r="N888" s="45">
        <f>J888+M888</f>
        <v>2643588</v>
      </c>
      <c r="O888" s="46">
        <v>39046</v>
      </c>
      <c r="P888" s="48">
        <v>0</v>
      </c>
      <c r="Q888" s="47">
        <f>SUM(O888:P888)</f>
        <v>39046</v>
      </c>
    </row>
    <row r="889" spans="2:17" ht="19.5" customHeight="1" x14ac:dyDescent="0.2">
      <c r="C889" s="50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51"/>
    </row>
    <row r="890" spans="2:17" ht="19.5" customHeight="1" x14ac:dyDescent="0.2">
      <c r="B890" s="1" t="s">
        <v>219</v>
      </c>
      <c r="C890" s="50" t="s">
        <v>27</v>
      </c>
      <c r="D890" s="44">
        <f>SUM(D874:D882,D886:D888)</f>
        <v>25134</v>
      </c>
      <c r="E890" s="44">
        <f t="shared" ref="E890:Q890" si="401">SUM(E874:E882,E886:E888)</f>
        <v>72575</v>
      </c>
      <c r="F890" s="44">
        <f t="shared" si="401"/>
        <v>97709</v>
      </c>
      <c r="G890" s="44">
        <f t="shared" si="401"/>
        <v>4671055</v>
      </c>
      <c r="H890" s="44">
        <f t="shared" si="401"/>
        <v>4721233</v>
      </c>
      <c r="I890" s="133">
        <f t="shared" si="401"/>
        <v>2695</v>
      </c>
      <c r="J890" s="44">
        <f t="shared" si="401"/>
        <v>9394983</v>
      </c>
      <c r="K890" s="44">
        <f t="shared" si="401"/>
        <v>9775709</v>
      </c>
      <c r="L890" s="44">
        <f t="shared" si="401"/>
        <v>9666600</v>
      </c>
      <c r="M890" s="44">
        <f t="shared" si="401"/>
        <v>19442309</v>
      </c>
      <c r="N890" s="44">
        <f t="shared" si="401"/>
        <v>28837292</v>
      </c>
      <c r="O890" s="44">
        <f t="shared" si="401"/>
        <v>450118</v>
      </c>
      <c r="P890" s="44">
        <f t="shared" si="401"/>
        <v>0</v>
      </c>
      <c r="Q890" s="44">
        <f t="shared" si="401"/>
        <v>450118</v>
      </c>
    </row>
    <row r="891" spans="2:17" ht="7" customHeight="1" thickBot="1" x14ac:dyDescent="0.25">
      <c r="C891" s="59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1"/>
      <c r="Q891" s="62"/>
    </row>
    <row r="892" spans="2:17" ht="19.5" customHeight="1" x14ac:dyDescent="0.2"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4"/>
      <c r="Q892" s="64"/>
    </row>
    <row r="893" spans="2:17" ht="19.5" customHeight="1" thickBot="1" x14ac:dyDescent="0.25"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4"/>
      <c r="Q893" s="64"/>
    </row>
    <row r="894" spans="2:17" ht="19.5" customHeight="1" x14ac:dyDescent="0.2">
      <c r="C894" s="25" t="s">
        <v>1</v>
      </c>
      <c r="D894" s="26"/>
      <c r="E894" s="27"/>
      <c r="F894" s="27"/>
      <c r="G894" s="27" t="s">
        <v>598</v>
      </c>
      <c r="H894" s="27"/>
      <c r="I894" s="27"/>
      <c r="J894" s="27"/>
      <c r="K894" s="26"/>
      <c r="L894" s="27"/>
      <c r="M894" s="27"/>
      <c r="N894" s="27" t="s">
        <v>31</v>
      </c>
      <c r="O894" s="27"/>
      <c r="P894" s="65"/>
      <c r="Q894" s="66"/>
    </row>
    <row r="895" spans="2:17" ht="19.5" customHeight="1" x14ac:dyDescent="0.2">
      <c r="C895" s="67"/>
      <c r="D895" s="29"/>
      <c r="E895" s="31" t="s">
        <v>6</v>
      </c>
      <c r="F895" s="31"/>
      <c r="G895" s="29"/>
      <c r="H895" s="31" t="s">
        <v>7</v>
      </c>
      <c r="I895" s="31"/>
      <c r="J895" s="29" t="s">
        <v>28</v>
      </c>
      <c r="K895" s="29"/>
      <c r="L895" s="31" t="s">
        <v>6</v>
      </c>
      <c r="M895" s="31"/>
      <c r="N895" s="29"/>
      <c r="O895" s="31" t="s">
        <v>7</v>
      </c>
      <c r="P895" s="68"/>
      <c r="Q895" s="69" t="s">
        <v>8</v>
      </c>
    </row>
    <row r="896" spans="2:17" ht="19.5" customHeight="1" x14ac:dyDescent="0.2">
      <c r="C896" s="70" t="s">
        <v>9</v>
      </c>
      <c r="D896" s="29" t="s">
        <v>29</v>
      </c>
      <c r="E896" s="29" t="s">
        <v>30</v>
      </c>
      <c r="F896" s="29" t="s">
        <v>13</v>
      </c>
      <c r="G896" s="29" t="s">
        <v>29</v>
      </c>
      <c r="H896" s="29" t="s">
        <v>30</v>
      </c>
      <c r="I896" s="29" t="s">
        <v>13</v>
      </c>
      <c r="J896" s="32"/>
      <c r="K896" s="29" t="s">
        <v>29</v>
      </c>
      <c r="L896" s="29" t="s">
        <v>30</v>
      </c>
      <c r="M896" s="29" t="s">
        <v>13</v>
      </c>
      <c r="N896" s="29" t="s">
        <v>29</v>
      </c>
      <c r="O896" s="29" t="s">
        <v>30</v>
      </c>
      <c r="P896" s="71" t="s">
        <v>13</v>
      </c>
      <c r="Q896" s="72"/>
    </row>
    <row r="897" spans="2:17" ht="7" customHeight="1" x14ac:dyDescent="0.2">
      <c r="C897" s="73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71"/>
      <c r="Q897" s="69"/>
    </row>
    <row r="898" spans="2:17" ht="19.5" customHeight="1" x14ac:dyDescent="0.2">
      <c r="C898" s="42" t="s">
        <v>14</v>
      </c>
      <c r="D898" s="43">
        <v>1487</v>
      </c>
      <c r="E898" s="43">
        <v>1577</v>
      </c>
      <c r="F898" s="44">
        <f>SUM(D898:E898)</f>
        <v>3064</v>
      </c>
      <c r="G898" s="43">
        <v>5496</v>
      </c>
      <c r="H898" s="43">
        <v>3980</v>
      </c>
      <c r="I898" s="44">
        <f t="shared" ref="I898:I909" si="402">SUM(G898:H898)</f>
        <v>9476</v>
      </c>
      <c r="J898" s="44">
        <f>F898+I898</f>
        <v>12540</v>
      </c>
      <c r="K898" s="43">
        <v>25863</v>
      </c>
      <c r="L898" s="43">
        <v>24543</v>
      </c>
      <c r="M898" s="44">
        <f>SUM(K898:L898)</f>
        <v>50406</v>
      </c>
      <c r="N898" s="43">
        <v>310553</v>
      </c>
      <c r="O898" s="43">
        <v>358819</v>
      </c>
      <c r="P898" s="44">
        <f>SUM(N898:O898)</f>
        <v>669372</v>
      </c>
      <c r="Q898" s="47">
        <f>M898+P898</f>
        <v>719778</v>
      </c>
    </row>
    <row r="899" spans="2:17" ht="19.5" customHeight="1" x14ac:dyDescent="0.2">
      <c r="C899" s="42" t="s">
        <v>15</v>
      </c>
      <c r="D899" s="43">
        <v>1545</v>
      </c>
      <c r="E899" s="43">
        <v>1465</v>
      </c>
      <c r="F899" s="44">
        <f t="shared" ref="F899:F909" si="403">SUM(D899:E899)</f>
        <v>3010</v>
      </c>
      <c r="G899" s="43">
        <v>5460</v>
      </c>
      <c r="H899" s="43">
        <v>3826</v>
      </c>
      <c r="I899" s="44">
        <f t="shared" si="402"/>
        <v>9286</v>
      </c>
      <c r="J899" s="44">
        <f>F899+I899</f>
        <v>12296</v>
      </c>
      <c r="K899" s="43">
        <v>27027</v>
      </c>
      <c r="L899" s="43">
        <v>29041</v>
      </c>
      <c r="M899" s="44">
        <f t="shared" ref="M899:M909" si="404">SUM(K899:L899)</f>
        <v>56068</v>
      </c>
      <c r="N899" s="43">
        <v>278472</v>
      </c>
      <c r="O899" s="40">
        <v>333463</v>
      </c>
      <c r="P899" s="44">
        <f t="shared" ref="P899:P909" si="405">SUM(N899:O899)</f>
        <v>611935</v>
      </c>
      <c r="Q899" s="47">
        <f t="shared" ref="Q899:Q909" si="406">M899+P899</f>
        <v>668003</v>
      </c>
    </row>
    <row r="900" spans="2:17" ht="19.5" customHeight="1" x14ac:dyDescent="0.2">
      <c r="C900" s="42" t="s">
        <v>16</v>
      </c>
      <c r="D900" s="43">
        <v>1821</v>
      </c>
      <c r="E900" s="43">
        <v>1679</v>
      </c>
      <c r="F900" s="44">
        <f t="shared" si="403"/>
        <v>3500</v>
      </c>
      <c r="G900" s="43">
        <v>6174</v>
      </c>
      <c r="H900" s="43">
        <v>4350</v>
      </c>
      <c r="I900" s="44">
        <f t="shared" si="402"/>
        <v>10524</v>
      </c>
      <c r="J900" s="44">
        <f>F900+I900</f>
        <v>14024</v>
      </c>
      <c r="K900" s="43">
        <v>26786</v>
      </c>
      <c r="L900" s="43">
        <v>31705</v>
      </c>
      <c r="M900" s="44">
        <f t="shared" si="404"/>
        <v>58491</v>
      </c>
      <c r="N900" s="43">
        <v>368405</v>
      </c>
      <c r="O900" s="43">
        <v>393510</v>
      </c>
      <c r="P900" s="44">
        <f t="shared" si="405"/>
        <v>761915</v>
      </c>
      <c r="Q900" s="47">
        <f t="shared" si="406"/>
        <v>820406</v>
      </c>
    </row>
    <row r="901" spans="2:17" ht="19.5" customHeight="1" x14ac:dyDescent="0.2">
      <c r="C901" s="42" t="s">
        <v>17</v>
      </c>
      <c r="D901" s="43">
        <v>1506</v>
      </c>
      <c r="E901" s="43">
        <v>1425</v>
      </c>
      <c r="F901" s="44">
        <f t="shared" si="403"/>
        <v>2931</v>
      </c>
      <c r="G901" s="43">
        <v>5580</v>
      </c>
      <c r="H901" s="43">
        <v>3836</v>
      </c>
      <c r="I901" s="44">
        <f t="shared" si="402"/>
        <v>9416</v>
      </c>
      <c r="J901" s="44">
        <f t="shared" ref="J901:J909" si="407">F901+I901</f>
        <v>12347</v>
      </c>
      <c r="K901" s="43">
        <v>24791</v>
      </c>
      <c r="L901" s="43">
        <v>32877</v>
      </c>
      <c r="M901" s="44">
        <f t="shared" si="404"/>
        <v>57668</v>
      </c>
      <c r="N901" s="43">
        <v>297475</v>
      </c>
      <c r="O901" s="43">
        <v>369892</v>
      </c>
      <c r="P901" s="44">
        <f t="shared" si="405"/>
        <v>667367</v>
      </c>
      <c r="Q901" s="47">
        <f t="shared" si="406"/>
        <v>725035</v>
      </c>
    </row>
    <row r="902" spans="2:17" ht="19.5" customHeight="1" x14ac:dyDescent="0.2">
      <c r="C902" s="42" t="s">
        <v>18</v>
      </c>
      <c r="D902" s="43">
        <v>1447</v>
      </c>
      <c r="E902" s="43">
        <v>1515</v>
      </c>
      <c r="F902" s="44">
        <f t="shared" si="403"/>
        <v>2962</v>
      </c>
      <c r="G902" s="43">
        <v>5106</v>
      </c>
      <c r="H902" s="43">
        <v>3695</v>
      </c>
      <c r="I902" s="44">
        <f t="shared" si="402"/>
        <v>8801</v>
      </c>
      <c r="J902" s="44">
        <f t="shared" si="407"/>
        <v>11763</v>
      </c>
      <c r="K902" s="43">
        <v>26471</v>
      </c>
      <c r="L902" s="43">
        <v>32358</v>
      </c>
      <c r="M902" s="44">
        <f t="shared" si="404"/>
        <v>58829</v>
      </c>
      <c r="N902" s="43">
        <v>306786</v>
      </c>
      <c r="O902" s="43">
        <v>396169</v>
      </c>
      <c r="P902" s="44">
        <f t="shared" si="405"/>
        <v>702955</v>
      </c>
      <c r="Q902" s="47">
        <f t="shared" si="406"/>
        <v>761784</v>
      </c>
    </row>
    <row r="903" spans="2:17" ht="19.5" customHeight="1" x14ac:dyDescent="0.2">
      <c r="C903" s="42" t="s">
        <v>19</v>
      </c>
      <c r="D903" s="43">
        <v>1406</v>
      </c>
      <c r="E903" s="43">
        <v>1554</v>
      </c>
      <c r="F903" s="44">
        <f t="shared" si="403"/>
        <v>2960</v>
      </c>
      <c r="G903" s="43">
        <v>5033</v>
      </c>
      <c r="H903" s="43">
        <v>3658</v>
      </c>
      <c r="I903" s="44">
        <f t="shared" si="402"/>
        <v>8691</v>
      </c>
      <c r="J903" s="44">
        <f t="shared" si="407"/>
        <v>11651</v>
      </c>
      <c r="K903" s="43">
        <v>25653</v>
      </c>
      <c r="L903" s="43">
        <v>25557</v>
      </c>
      <c r="M903" s="44">
        <f t="shared" si="404"/>
        <v>51210</v>
      </c>
      <c r="N903" s="43">
        <v>307150</v>
      </c>
      <c r="O903" s="43">
        <v>437022</v>
      </c>
      <c r="P903" s="44">
        <f t="shared" si="405"/>
        <v>744172</v>
      </c>
      <c r="Q903" s="47">
        <f t="shared" si="406"/>
        <v>795382</v>
      </c>
    </row>
    <row r="904" spans="2:17" ht="19.5" customHeight="1" x14ac:dyDescent="0.2">
      <c r="C904" s="42" t="s">
        <v>20</v>
      </c>
      <c r="D904" s="43">
        <v>1568</v>
      </c>
      <c r="E904" s="43">
        <v>1717</v>
      </c>
      <c r="F904" s="44">
        <f t="shared" si="403"/>
        <v>3285</v>
      </c>
      <c r="G904" s="43">
        <v>5400</v>
      </c>
      <c r="H904" s="43">
        <v>4655</v>
      </c>
      <c r="I904" s="44">
        <f t="shared" si="402"/>
        <v>10055</v>
      </c>
      <c r="J904" s="44">
        <f t="shared" si="407"/>
        <v>13340</v>
      </c>
      <c r="K904" s="43">
        <v>19510</v>
      </c>
      <c r="L904" s="43">
        <v>26572</v>
      </c>
      <c r="M904" s="44">
        <f t="shared" si="404"/>
        <v>46082</v>
      </c>
      <c r="N904" s="43">
        <v>296041</v>
      </c>
      <c r="O904" s="43">
        <v>373294</v>
      </c>
      <c r="P904" s="44">
        <f t="shared" si="405"/>
        <v>669335</v>
      </c>
      <c r="Q904" s="47">
        <f t="shared" si="406"/>
        <v>715417</v>
      </c>
    </row>
    <row r="905" spans="2:17" ht="19.5" customHeight="1" x14ac:dyDescent="0.2">
      <c r="C905" s="42" t="s">
        <v>21</v>
      </c>
      <c r="D905" s="43">
        <v>1418</v>
      </c>
      <c r="E905" s="43">
        <v>1468</v>
      </c>
      <c r="F905" s="44">
        <f t="shared" si="403"/>
        <v>2886</v>
      </c>
      <c r="G905" s="43">
        <v>4931</v>
      </c>
      <c r="H905" s="43">
        <v>4820</v>
      </c>
      <c r="I905" s="44">
        <f t="shared" si="402"/>
        <v>9751</v>
      </c>
      <c r="J905" s="44">
        <f t="shared" si="407"/>
        <v>12637</v>
      </c>
      <c r="K905" s="43">
        <v>24563</v>
      </c>
      <c r="L905" s="43">
        <v>25471</v>
      </c>
      <c r="M905" s="44">
        <f t="shared" si="404"/>
        <v>50034</v>
      </c>
      <c r="N905" s="43">
        <v>277327</v>
      </c>
      <c r="O905" s="43">
        <v>346515</v>
      </c>
      <c r="P905" s="44">
        <f t="shared" si="405"/>
        <v>623842</v>
      </c>
      <c r="Q905" s="47">
        <f t="shared" si="406"/>
        <v>673876</v>
      </c>
    </row>
    <row r="906" spans="2:17" ht="19.5" customHeight="1" x14ac:dyDescent="0.2">
      <c r="C906" s="42" t="s">
        <v>22</v>
      </c>
      <c r="D906" s="43">
        <v>1504</v>
      </c>
      <c r="E906" s="43">
        <v>1425</v>
      </c>
      <c r="F906" s="44">
        <f t="shared" si="403"/>
        <v>2929</v>
      </c>
      <c r="G906" s="43">
        <v>4859</v>
      </c>
      <c r="H906" s="43">
        <v>5228</v>
      </c>
      <c r="I906" s="44">
        <f t="shared" si="402"/>
        <v>10087</v>
      </c>
      <c r="J906" s="44">
        <f t="shared" si="407"/>
        <v>13016</v>
      </c>
      <c r="K906" s="43">
        <v>25989</v>
      </c>
      <c r="L906" s="43">
        <v>26462</v>
      </c>
      <c r="M906" s="44">
        <f t="shared" si="404"/>
        <v>52451</v>
      </c>
      <c r="N906" s="43">
        <v>289639</v>
      </c>
      <c r="O906" s="43">
        <v>365924</v>
      </c>
      <c r="P906" s="44">
        <f t="shared" si="405"/>
        <v>655563</v>
      </c>
      <c r="Q906" s="47">
        <f t="shared" si="406"/>
        <v>708014</v>
      </c>
    </row>
    <row r="907" spans="2:17" ht="19.5" customHeight="1" x14ac:dyDescent="0.2">
      <c r="C907" s="42" t="s">
        <v>23</v>
      </c>
      <c r="D907" s="43">
        <v>1515</v>
      </c>
      <c r="E907" s="43">
        <v>1691</v>
      </c>
      <c r="F907" s="44">
        <f t="shared" si="403"/>
        <v>3206</v>
      </c>
      <c r="G907" s="43">
        <v>5385</v>
      </c>
      <c r="H907" s="43">
        <v>5357</v>
      </c>
      <c r="I907" s="44">
        <f t="shared" si="402"/>
        <v>10742</v>
      </c>
      <c r="J907" s="44">
        <f t="shared" si="407"/>
        <v>13948</v>
      </c>
      <c r="K907" s="43">
        <v>28617</v>
      </c>
      <c r="L907" s="43">
        <v>29599</v>
      </c>
      <c r="M907" s="44">
        <f t="shared" si="404"/>
        <v>58216</v>
      </c>
      <c r="N907" s="43">
        <v>329888</v>
      </c>
      <c r="O907" s="43">
        <v>403404</v>
      </c>
      <c r="P907" s="44">
        <f t="shared" si="405"/>
        <v>733292</v>
      </c>
      <c r="Q907" s="47">
        <f t="shared" si="406"/>
        <v>791508</v>
      </c>
    </row>
    <row r="908" spans="2:17" ht="19.5" customHeight="1" x14ac:dyDescent="0.2">
      <c r="C908" s="42" t="s">
        <v>24</v>
      </c>
      <c r="D908" s="43">
        <v>1757</v>
      </c>
      <c r="E908" s="43">
        <v>1851</v>
      </c>
      <c r="F908" s="44">
        <f t="shared" si="403"/>
        <v>3608</v>
      </c>
      <c r="G908" s="43">
        <v>5327</v>
      </c>
      <c r="H908" s="43">
        <v>4699</v>
      </c>
      <c r="I908" s="44">
        <f t="shared" si="402"/>
        <v>10026</v>
      </c>
      <c r="J908" s="44">
        <f t="shared" si="407"/>
        <v>13634</v>
      </c>
      <c r="K908" s="43">
        <v>35077</v>
      </c>
      <c r="L908" s="43">
        <v>30166</v>
      </c>
      <c r="M908" s="44">
        <f t="shared" si="404"/>
        <v>65243</v>
      </c>
      <c r="N908" s="43">
        <v>295959</v>
      </c>
      <c r="O908" s="43">
        <v>369628</v>
      </c>
      <c r="P908" s="44">
        <f t="shared" si="405"/>
        <v>665587</v>
      </c>
      <c r="Q908" s="47">
        <f t="shared" si="406"/>
        <v>730830</v>
      </c>
    </row>
    <row r="909" spans="2:17" ht="19.5" customHeight="1" x14ac:dyDescent="0.2">
      <c r="C909" s="42" t="s">
        <v>25</v>
      </c>
      <c r="D909" s="43">
        <v>1882</v>
      </c>
      <c r="E909" s="43">
        <v>1799</v>
      </c>
      <c r="F909" s="44">
        <f t="shared" si="403"/>
        <v>3681</v>
      </c>
      <c r="G909" s="43">
        <v>7374</v>
      </c>
      <c r="H909" s="43">
        <v>5274</v>
      </c>
      <c r="I909" s="44">
        <f t="shared" si="402"/>
        <v>12648</v>
      </c>
      <c r="J909" s="44">
        <f t="shared" si="407"/>
        <v>16329</v>
      </c>
      <c r="K909" s="43">
        <v>36832</v>
      </c>
      <c r="L909" s="43">
        <v>36741</v>
      </c>
      <c r="M909" s="44">
        <f t="shared" si="404"/>
        <v>73573</v>
      </c>
      <c r="N909" s="43">
        <v>384342</v>
      </c>
      <c r="O909" s="43">
        <v>438384</v>
      </c>
      <c r="P909" s="44">
        <f t="shared" si="405"/>
        <v>822726</v>
      </c>
      <c r="Q909" s="47">
        <f t="shared" si="406"/>
        <v>896299</v>
      </c>
    </row>
    <row r="910" spans="2:17" ht="19.5" customHeight="1" x14ac:dyDescent="0.2">
      <c r="C910" s="50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51"/>
    </row>
    <row r="911" spans="2:17" ht="19.5" customHeight="1" x14ac:dyDescent="0.2">
      <c r="B911" s="1" t="s">
        <v>220</v>
      </c>
      <c r="C911" s="50" t="s">
        <v>26</v>
      </c>
      <c r="D911" s="44">
        <f>SUM(D898:D910)</f>
        <v>18856</v>
      </c>
      <c r="E911" s="44">
        <f t="shared" ref="E911:O911" si="408">SUM(E898:E910)</f>
        <v>19166</v>
      </c>
      <c r="F911" s="44">
        <f t="shared" si="408"/>
        <v>38022</v>
      </c>
      <c r="G911" s="44">
        <f t="shared" si="408"/>
        <v>66125</v>
      </c>
      <c r="H911" s="44">
        <f t="shared" si="408"/>
        <v>53378</v>
      </c>
      <c r="I911" s="44">
        <f t="shared" si="408"/>
        <v>119503</v>
      </c>
      <c r="J911" s="44">
        <f t="shared" si="408"/>
        <v>157525</v>
      </c>
      <c r="K911" s="44">
        <f t="shared" si="408"/>
        <v>327179</v>
      </c>
      <c r="L911" s="44">
        <f t="shared" si="408"/>
        <v>351092</v>
      </c>
      <c r="M911" s="44">
        <f t="shared" si="408"/>
        <v>678271</v>
      </c>
      <c r="N911" s="44">
        <f t="shared" si="408"/>
        <v>3742037</v>
      </c>
      <c r="O911" s="44">
        <f t="shared" si="408"/>
        <v>4586024</v>
      </c>
      <c r="P911" s="44">
        <f>SUM(P898:P910)</f>
        <v>8328061</v>
      </c>
      <c r="Q911" s="44">
        <f t="shared" ref="Q911" si="409">SUM(Q898:Q910)</f>
        <v>9006332</v>
      </c>
    </row>
    <row r="912" spans="2:17" ht="7" customHeight="1" x14ac:dyDescent="0.2">
      <c r="C912" s="50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51"/>
    </row>
    <row r="913" spans="2:17" ht="19.5" customHeight="1" x14ac:dyDescent="0.2">
      <c r="C913" s="52" t="s">
        <v>14</v>
      </c>
      <c r="D913" s="53">
        <v>1728</v>
      </c>
      <c r="E913" s="53">
        <v>1459</v>
      </c>
      <c r="F913" s="74">
        <f t="shared" ref="F913:F915" si="410">SUM(D913:E913)</f>
        <v>3187</v>
      </c>
      <c r="G913" s="53">
        <v>5332</v>
      </c>
      <c r="H913" s="53">
        <v>4064</v>
      </c>
      <c r="I913" s="74">
        <f t="shared" ref="I913:I915" si="411">SUM(G913:H913)</f>
        <v>9396</v>
      </c>
      <c r="J913" s="74">
        <f t="shared" ref="J913:J915" si="412">F913+I913</f>
        <v>12583</v>
      </c>
      <c r="K913" s="82">
        <v>26157</v>
      </c>
      <c r="L913" s="82">
        <v>27543</v>
      </c>
      <c r="M913" s="86">
        <f t="shared" ref="M913:M915" si="413">SUM(K913:L913)</f>
        <v>53700</v>
      </c>
      <c r="N913" s="82">
        <v>333282</v>
      </c>
      <c r="O913" s="82">
        <v>369588</v>
      </c>
      <c r="P913" s="74">
        <f t="shared" ref="P913:P915" si="414">SUM(N913:O913)</f>
        <v>702870</v>
      </c>
      <c r="Q913" s="58">
        <f t="shared" ref="Q913:Q915" si="415">M913+P913</f>
        <v>756570</v>
      </c>
    </row>
    <row r="914" spans="2:17" ht="19.5" customHeight="1" x14ac:dyDescent="0.2">
      <c r="C914" s="42" t="s">
        <v>15</v>
      </c>
      <c r="D914" s="43">
        <v>1679</v>
      </c>
      <c r="E914" s="43">
        <v>1574</v>
      </c>
      <c r="F914" s="44">
        <f t="shared" si="410"/>
        <v>3253</v>
      </c>
      <c r="G914" s="43">
        <v>5510</v>
      </c>
      <c r="H914" s="43">
        <v>3974</v>
      </c>
      <c r="I914" s="44">
        <f t="shared" si="411"/>
        <v>9484</v>
      </c>
      <c r="J914" s="44">
        <f t="shared" si="412"/>
        <v>12737</v>
      </c>
      <c r="K914" s="85">
        <v>25147</v>
      </c>
      <c r="L914" s="85">
        <v>22014</v>
      </c>
      <c r="M914" s="87">
        <f t="shared" si="413"/>
        <v>47161</v>
      </c>
      <c r="N914" s="85">
        <v>302035</v>
      </c>
      <c r="O914" s="85">
        <v>327772</v>
      </c>
      <c r="P914" s="44">
        <f t="shared" si="414"/>
        <v>629807</v>
      </c>
      <c r="Q914" s="47">
        <f t="shared" si="415"/>
        <v>676968</v>
      </c>
    </row>
    <row r="915" spans="2:17" ht="19.5" customHeight="1" x14ac:dyDescent="0.2">
      <c r="C915" s="42" t="s">
        <v>16</v>
      </c>
      <c r="D915" s="43">
        <v>1846</v>
      </c>
      <c r="E915" s="43">
        <v>1897</v>
      </c>
      <c r="F915" s="44">
        <f t="shared" si="410"/>
        <v>3743</v>
      </c>
      <c r="G915" s="43">
        <v>6688</v>
      </c>
      <c r="H915" s="43">
        <v>4680</v>
      </c>
      <c r="I915" s="44">
        <f t="shared" si="411"/>
        <v>11368</v>
      </c>
      <c r="J915" s="44">
        <f t="shared" si="412"/>
        <v>15111</v>
      </c>
      <c r="K915" s="85">
        <v>27711</v>
      </c>
      <c r="L915" s="85">
        <v>30381</v>
      </c>
      <c r="M915" s="87">
        <f t="shared" si="413"/>
        <v>58092</v>
      </c>
      <c r="N915" s="85">
        <v>337960</v>
      </c>
      <c r="O915" s="85">
        <v>366345</v>
      </c>
      <c r="P915" s="44">
        <f t="shared" si="414"/>
        <v>704305</v>
      </c>
      <c r="Q915" s="47">
        <f t="shared" si="415"/>
        <v>762397</v>
      </c>
    </row>
    <row r="916" spans="2:17" ht="19.5" customHeight="1" x14ac:dyDescent="0.2">
      <c r="C916" s="50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51"/>
    </row>
    <row r="917" spans="2:17" ht="19.5" customHeight="1" x14ac:dyDescent="0.2">
      <c r="B917" s="1" t="s">
        <v>221</v>
      </c>
      <c r="C917" s="50" t="s">
        <v>27</v>
      </c>
      <c r="D917" s="44">
        <f>SUM(D901:D909,D913:D915)</f>
        <v>19256</v>
      </c>
      <c r="E917" s="44">
        <f t="shared" ref="E917:Q917" si="416">SUM(E901:E909,E913:E915)</f>
        <v>19375</v>
      </c>
      <c r="F917" s="44">
        <f t="shared" si="416"/>
        <v>38631</v>
      </c>
      <c r="G917" s="44">
        <f t="shared" si="416"/>
        <v>66525</v>
      </c>
      <c r="H917" s="44">
        <f t="shared" si="416"/>
        <v>53940</v>
      </c>
      <c r="I917" s="44">
        <f t="shared" si="416"/>
        <v>120465</v>
      </c>
      <c r="J917" s="44">
        <f t="shared" si="416"/>
        <v>159096</v>
      </c>
      <c r="K917" s="44">
        <f t="shared" si="416"/>
        <v>326518</v>
      </c>
      <c r="L917" s="44">
        <f t="shared" si="416"/>
        <v>345741</v>
      </c>
      <c r="M917" s="44">
        <f t="shared" si="416"/>
        <v>672259</v>
      </c>
      <c r="N917" s="44">
        <f t="shared" si="416"/>
        <v>3757884</v>
      </c>
      <c r="O917" s="44">
        <f t="shared" si="416"/>
        <v>4563937</v>
      </c>
      <c r="P917" s="44">
        <f t="shared" si="416"/>
        <v>8321821</v>
      </c>
      <c r="Q917" s="44">
        <f t="shared" si="416"/>
        <v>8994080</v>
      </c>
    </row>
    <row r="918" spans="2:17" ht="7" customHeight="1" thickBot="1" x14ac:dyDescent="0.25">
      <c r="C918" s="59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76"/>
    </row>
    <row r="919" spans="2:17" ht="19.5" customHeight="1" x14ac:dyDescent="0.2">
      <c r="C919" s="163" t="str">
        <f>C865</f>
        <v>令　和　7　年　空　港　管　理　状　況　調　書</v>
      </c>
      <c r="D919" s="163"/>
      <c r="E919" s="163"/>
      <c r="F919" s="163"/>
      <c r="G919" s="163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</row>
    <row r="920" spans="2:17" ht="19.5" customHeight="1" thickBot="1" x14ac:dyDescent="0.25">
      <c r="C920" s="77" t="s">
        <v>0</v>
      </c>
      <c r="D920" s="77" t="s">
        <v>616</v>
      </c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9"/>
      <c r="Q920" s="79"/>
    </row>
    <row r="921" spans="2:17" ht="19.5" customHeight="1" x14ac:dyDescent="0.2">
      <c r="C921" s="25" t="s">
        <v>1</v>
      </c>
      <c r="D921" s="26"/>
      <c r="E921" s="27" t="s">
        <v>2</v>
      </c>
      <c r="F921" s="27"/>
      <c r="G921" s="164" t="s">
        <v>593</v>
      </c>
      <c r="H921" s="165"/>
      <c r="I921" s="165"/>
      <c r="J921" s="165"/>
      <c r="K921" s="165"/>
      <c r="L921" s="165"/>
      <c r="M921" s="165"/>
      <c r="N921" s="166"/>
      <c r="O921" s="164" t="s">
        <v>594</v>
      </c>
      <c r="P921" s="165"/>
      <c r="Q921" s="167"/>
    </row>
    <row r="922" spans="2:17" ht="19.5" customHeight="1" x14ac:dyDescent="0.2">
      <c r="C922" s="28"/>
      <c r="D922" s="29" t="s">
        <v>3</v>
      </c>
      <c r="E922" s="29" t="s">
        <v>4</v>
      </c>
      <c r="F922" s="29" t="s">
        <v>5</v>
      </c>
      <c r="G922" s="29"/>
      <c r="H922" s="30" t="s">
        <v>6</v>
      </c>
      <c r="I922" s="30"/>
      <c r="J922" s="31"/>
      <c r="K922" s="29"/>
      <c r="L922" s="31" t="s">
        <v>7</v>
      </c>
      <c r="M922" s="31"/>
      <c r="N922" s="29" t="s">
        <v>8</v>
      </c>
      <c r="O922" s="32" t="s">
        <v>595</v>
      </c>
      <c r="P922" s="33" t="s">
        <v>596</v>
      </c>
      <c r="Q922" s="34" t="s">
        <v>597</v>
      </c>
    </row>
    <row r="923" spans="2:17" ht="19.5" customHeight="1" x14ac:dyDescent="0.2">
      <c r="C923" s="28" t="s">
        <v>9</v>
      </c>
      <c r="D923" s="32"/>
      <c r="E923" s="32"/>
      <c r="F923" s="32"/>
      <c r="G923" s="29" t="s">
        <v>10</v>
      </c>
      <c r="H923" s="29" t="s">
        <v>11</v>
      </c>
      <c r="I923" s="29" t="s">
        <v>12</v>
      </c>
      <c r="J923" s="29" t="s">
        <v>13</v>
      </c>
      <c r="K923" s="29" t="s">
        <v>10</v>
      </c>
      <c r="L923" s="29" t="s">
        <v>11</v>
      </c>
      <c r="M923" s="29" t="s">
        <v>13</v>
      </c>
      <c r="N923" s="32"/>
      <c r="O923" s="35"/>
      <c r="P923" s="36"/>
      <c r="Q923" s="37"/>
    </row>
    <row r="924" spans="2:17" ht="7" customHeight="1" x14ac:dyDescent="0.2">
      <c r="C924" s="38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39"/>
      <c r="P924" s="40"/>
      <c r="Q924" s="41"/>
    </row>
    <row r="925" spans="2:17" ht="19.5" customHeight="1" x14ac:dyDescent="0.2">
      <c r="C925" s="42" t="s">
        <v>14</v>
      </c>
      <c r="D925" s="43">
        <v>88</v>
      </c>
      <c r="E925" s="43">
        <v>598</v>
      </c>
      <c r="F925" s="44">
        <f>SUM(D925:E925)</f>
        <v>686</v>
      </c>
      <c r="G925" s="43">
        <v>7945</v>
      </c>
      <c r="H925" s="43">
        <v>9419</v>
      </c>
      <c r="I925" s="43">
        <v>0</v>
      </c>
      <c r="J925" s="45">
        <f>SUM(G925:I925)</f>
        <v>17364</v>
      </c>
      <c r="K925" s="46">
        <v>46446</v>
      </c>
      <c r="L925" s="46">
        <v>41616</v>
      </c>
      <c r="M925" s="45">
        <f>SUM(K925:L925)</f>
        <v>88062</v>
      </c>
      <c r="N925" s="45">
        <f>J925+M925</f>
        <v>105426</v>
      </c>
      <c r="O925" s="46">
        <v>1396</v>
      </c>
      <c r="P925" s="46">
        <v>0</v>
      </c>
      <c r="Q925" s="47">
        <f>SUM(O925:P925)</f>
        <v>1396</v>
      </c>
    </row>
    <row r="926" spans="2:17" ht="19.5" customHeight="1" x14ac:dyDescent="0.2">
      <c r="C926" s="42" t="s">
        <v>15</v>
      </c>
      <c r="D926" s="43">
        <v>63</v>
      </c>
      <c r="E926" s="43">
        <v>543</v>
      </c>
      <c r="F926" s="44">
        <f t="shared" ref="F926:F936" si="417">SUM(D926:E926)</f>
        <v>606</v>
      </c>
      <c r="G926" s="43">
        <v>5627</v>
      </c>
      <c r="H926" s="43">
        <v>5755</v>
      </c>
      <c r="I926" s="43">
        <v>0</v>
      </c>
      <c r="J926" s="45">
        <f t="shared" ref="J926:J936" si="418">SUM(G926:I926)</f>
        <v>11382</v>
      </c>
      <c r="K926" s="46">
        <v>41484</v>
      </c>
      <c r="L926" s="46">
        <v>43750</v>
      </c>
      <c r="M926" s="45">
        <f t="shared" ref="M926:M936" si="419">SUM(K926:L926)</f>
        <v>85234</v>
      </c>
      <c r="N926" s="45">
        <f t="shared" ref="N926:N936" si="420">J926+M926</f>
        <v>96616</v>
      </c>
      <c r="O926" s="46">
        <v>1359</v>
      </c>
      <c r="P926" s="48">
        <v>0</v>
      </c>
      <c r="Q926" s="47">
        <f t="shared" ref="Q926:Q936" si="421">SUM(O926:P926)</f>
        <v>1359</v>
      </c>
    </row>
    <row r="927" spans="2:17" ht="19.5" customHeight="1" x14ac:dyDescent="0.2">
      <c r="C927" s="42" t="s">
        <v>16</v>
      </c>
      <c r="D927" s="43">
        <v>69</v>
      </c>
      <c r="E927" s="43">
        <v>677</v>
      </c>
      <c r="F927" s="44">
        <f t="shared" si="417"/>
        <v>746</v>
      </c>
      <c r="G927" s="43">
        <v>5369</v>
      </c>
      <c r="H927" s="43">
        <v>5297</v>
      </c>
      <c r="I927" s="43">
        <v>0</v>
      </c>
      <c r="J927" s="45">
        <f t="shared" si="418"/>
        <v>10666</v>
      </c>
      <c r="K927" s="46">
        <v>45974</v>
      </c>
      <c r="L927" s="46">
        <v>46651</v>
      </c>
      <c r="M927" s="45">
        <f t="shared" si="419"/>
        <v>92625</v>
      </c>
      <c r="N927" s="45">
        <f t="shared" si="420"/>
        <v>103291</v>
      </c>
      <c r="O927" s="46">
        <v>1741</v>
      </c>
      <c r="P927" s="46">
        <v>0</v>
      </c>
      <c r="Q927" s="47">
        <f t="shared" si="421"/>
        <v>1741</v>
      </c>
    </row>
    <row r="928" spans="2:17" ht="19.5" customHeight="1" x14ac:dyDescent="0.2">
      <c r="C928" s="42" t="s">
        <v>17</v>
      </c>
      <c r="D928" s="43">
        <v>65</v>
      </c>
      <c r="E928" s="43">
        <v>721</v>
      </c>
      <c r="F928" s="44">
        <f t="shared" si="417"/>
        <v>786</v>
      </c>
      <c r="G928" s="43">
        <v>4905</v>
      </c>
      <c r="H928" s="43">
        <v>4492</v>
      </c>
      <c r="I928" s="43">
        <v>0</v>
      </c>
      <c r="J928" s="45">
        <f t="shared" si="418"/>
        <v>9397</v>
      </c>
      <c r="K928" s="43">
        <v>38921</v>
      </c>
      <c r="L928" s="43">
        <v>41558</v>
      </c>
      <c r="M928" s="45">
        <f t="shared" si="419"/>
        <v>80479</v>
      </c>
      <c r="N928" s="45">
        <f t="shared" si="420"/>
        <v>89876</v>
      </c>
      <c r="O928" s="43">
        <v>2074</v>
      </c>
      <c r="P928" s="43">
        <v>0</v>
      </c>
      <c r="Q928" s="47">
        <f t="shared" si="421"/>
        <v>2074</v>
      </c>
    </row>
    <row r="929" spans="2:17" ht="19.5" customHeight="1" x14ac:dyDescent="0.2">
      <c r="C929" s="42" t="s">
        <v>18</v>
      </c>
      <c r="D929" s="43">
        <v>62</v>
      </c>
      <c r="E929" s="43">
        <v>759</v>
      </c>
      <c r="F929" s="44">
        <f t="shared" si="417"/>
        <v>821</v>
      </c>
      <c r="G929" s="43">
        <v>5097</v>
      </c>
      <c r="H929" s="43">
        <v>4724</v>
      </c>
      <c r="I929" s="43">
        <v>0</v>
      </c>
      <c r="J929" s="45">
        <f t="shared" si="418"/>
        <v>9821</v>
      </c>
      <c r="K929" s="43">
        <v>45211</v>
      </c>
      <c r="L929" s="43">
        <v>44901</v>
      </c>
      <c r="M929" s="45">
        <f t="shared" si="419"/>
        <v>90112</v>
      </c>
      <c r="N929" s="45">
        <f t="shared" si="420"/>
        <v>99933</v>
      </c>
      <c r="O929" s="43">
        <v>2209</v>
      </c>
      <c r="P929" s="43">
        <v>0</v>
      </c>
      <c r="Q929" s="47">
        <f t="shared" si="421"/>
        <v>2209</v>
      </c>
    </row>
    <row r="930" spans="2:17" ht="19.5" customHeight="1" x14ac:dyDescent="0.2">
      <c r="C930" s="42" t="s">
        <v>19</v>
      </c>
      <c r="D930" s="43">
        <v>61</v>
      </c>
      <c r="E930" s="43">
        <v>663</v>
      </c>
      <c r="F930" s="44">
        <f t="shared" si="417"/>
        <v>724</v>
      </c>
      <c r="G930" s="43">
        <v>4488</v>
      </c>
      <c r="H930" s="43">
        <v>4148</v>
      </c>
      <c r="I930" s="43">
        <v>0</v>
      </c>
      <c r="J930" s="45">
        <f t="shared" si="418"/>
        <v>8636</v>
      </c>
      <c r="K930" s="43">
        <v>40154</v>
      </c>
      <c r="L930" s="43">
        <v>42110</v>
      </c>
      <c r="M930" s="45">
        <f t="shared" si="419"/>
        <v>82264</v>
      </c>
      <c r="N930" s="45">
        <f t="shared" si="420"/>
        <v>90900</v>
      </c>
      <c r="O930" s="43">
        <v>2122</v>
      </c>
      <c r="P930" s="43">
        <v>0</v>
      </c>
      <c r="Q930" s="47">
        <f t="shared" si="421"/>
        <v>2122</v>
      </c>
    </row>
    <row r="931" spans="2:17" ht="19.5" customHeight="1" x14ac:dyDescent="0.2">
      <c r="C931" s="42" t="s">
        <v>20</v>
      </c>
      <c r="D931" s="43">
        <v>73</v>
      </c>
      <c r="E931" s="43">
        <v>649</v>
      </c>
      <c r="F931" s="44">
        <f t="shared" si="417"/>
        <v>722</v>
      </c>
      <c r="G931" s="43">
        <v>4731</v>
      </c>
      <c r="H931" s="43">
        <v>5318</v>
      </c>
      <c r="I931" s="43">
        <v>0</v>
      </c>
      <c r="J931" s="45">
        <f t="shared" si="418"/>
        <v>10049</v>
      </c>
      <c r="K931" s="43">
        <v>40385</v>
      </c>
      <c r="L931" s="43">
        <v>42849</v>
      </c>
      <c r="M931" s="45">
        <f t="shared" si="419"/>
        <v>83234</v>
      </c>
      <c r="N931" s="45">
        <f t="shared" si="420"/>
        <v>93283</v>
      </c>
      <c r="O931" s="43">
        <v>2313</v>
      </c>
      <c r="P931" s="43">
        <v>0</v>
      </c>
      <c r="Q931" s="47">
        <f t="shared" si="421"/>
        <v>2313</v>
      </c>
    </row>
    <row r="932" spans="2:17" ht="19.5" customHeight="1" x14ac:dyDescent="0.2">
      <c r="C932" s="42" t="s">
        <v>21</v>
      </c>
      <c r="D932" s="43">
        <v>67</v>
      </c>
      <c r="E932" s="43">
        <v>733</v>
      </c>
      <c r="F932" s="44">
        <f t="shared" si="417"/>
        <v>800</v>
      </c>
      <c r="G932" s="43">
        <v>7261</v>
      </c>
      <c r="H932" s="43">
        <v>6245</v>
      </c>
      <c r="I932" s="43">
        <v>0</v>
      </c>
      <c r="J932" s="45">
        <f t="shared" si="418"/>
        <v>13506</v>
      </c>
      <c r="K932" s="43">
        <v>54032</v>
      </c>
      <c r="L932" s="43">
        <v>54076</v>
      </c>
      <c r="M932" s="45">
        <f t="shared" si="419"/>
        <v>108108</v>
      </c>
      <c r="N932" s="45">
        <f t="shared" si="420"/>
        <v>121614</v>
      </c>
      <c r="O932" s="43">
        <v>2928</v>
      </c>
      <c r="P932" s="43">
        <v>0</v>
      </c>
      <c r="Q932" s="47">
        <f t="shared" si="421"/>
        <v>2928</v>
      </c>
    </row>
    <row r="933" spans="2:17" ht="19.5" customHeight="1" x14ac:dyDescent="0.2">
      <c r="C933" s="42" t="s">
        <v>22</v>
      </c>
      <c r="D933" s="43">
        <v>53</v>
      </c>
      <c r="E933" s="43">
        <v>671</v>
      </c>
      <c r="F933" s="44">
        <f t="shared" si="417"/>
        <v>724</v>
      </c>
      <c r="G933" s="43">
        <v>2975</v>
      </c>
      <c r="H933" s="43">
        <v>3266</v>
      </c>
      <c r="I933" s="43">
        <v>0</v>
      </c>
      <c r="J933" s="45">
        <f t="shared" si="418"/>
        <v>6241</v>
      </c>
      <c r="K933" s="43">
        <v>44536</v>
      </c>
      <c r="L933" s="43">
        <v>45337</v>
      </c>
      <c r="M933" s="45">
        <f t="shared" si="419"/>
        <v>89873</v>
      </c>
      <c r="N933" s="45">
        <f t="shared" si="420"/>
        <v>96114</v>
      </c>
      <c r="O933" s="43">
        <v>2865</v>
      </c>
      <c r="P933" s="43">
        <v>0</v>
      </c>
      <c r="Q933" s="47">
        <f t="shared" si="421"/>
        <v>2865</v>
      </c>
    </row>
    <row r="934" spans="2:17" ht="19.5" customHeight="1" x14ac:dyDescent="0.2">
      <c r="C934" s="42" t="s">
        <v>23</v>
      </c>
      <c r="D934" s="43">
        <v>71</v>
      </c>
      <c r="E934" s="43">
        <v>744</v>
      </c>
      <c r="F934" s="44">
        <f t="shared" si="417"/>
        <v>815</v>
      </c>
      <c r="G934" s="43">
        <v>6215</v>
      </c>
      <c r="H934" s="43">
        <v>5466</v>
      </c>
      <c r="I934" s="43">
        <v>0</v>
      </c>
      <c r="J934" s="45">
        <f t="shared" si="418"/>
        <v>11681</v>
      </c>
      <c r="K934" s="43">
        <v>50496</v>
      </c>
      <c r="L934" s="43">
        <v>52713</v>
      </c>
      <c r="M934" s="45">
        <f t="shared" si="419"/>
        <v>103209</v>
      </c>
      <c r="N934" s="45">
        <f t="shared" si="420"/>
        <v>114890</v>
      </c>
      <c r="O934" s="43">
        <v>3052</v>
      </c>
      <c r="P934" s="43">
        <v>0</v>
      </c>
      <c r="Q934" s="47">
        <f t="shared" si="421"/>
        <v>3052</v>
      </c>
    </row>
    <row r="935" spans="2:17" ht="19.5" customHeight="1" x14ac:dyDescent="0.2">
      <c r="C935" s="42" t="s">
        <v>24</v>
      </c>
      <c r="D935" s="43">
        <v>46</v>
      </c>
      <c r="E935" s="43">
        <v>686</v>
      </c>
      <c r="F935" s="44">
        <f t="shared" si="417"/>
        <v>732</v>
      </c>
      <c r="G935" s="43">
        <v>2998</v>
      </c>
      <c r="H935" s="43">
        <v>3080</v>
      </c>
      <c r="I935" s="43">
        <v>0</v>
      </c>
      <c r="J935" s="45">
        <f t="shared" si="418"/>
        <v>6078</v>
      </c>
      <c r="K935" s="43">
        <v>53329</v>
      </c>
      <c r="L935" s="43">
        <v>54475</v>
      </c>
      <c r="M935" s="45">
        <f t="shared" si="419"/>
        <v>107804</v>
      </c>
      <c r="N935" s="45">
        <f t="shared" si="420"/>
        <v>113882</v>
      </c>
      <c r="O935" s="43">
        <v>2759</v>
      </c>
      <c r="P935" s="43">
        <v>0</v>
      </c>
      <c r="Q935" s="47">
        <f t="shared" si="421"/>
        <v>2759</v>
      </c>
    </row>
    <row r="936" spans="2:17" ht="19.5" customHeight="1" x14ac:dyDescent="0.2">
      <c r="C936" s="42" t="s">
        <v>25</v>
      </c>
      <c r="D936" s="43">
        <v>64</v>
      </c>
      <c r="E936" s="43">
        <v>640</v>
      </c>
      <c r="F936" s="44">
        <f t="shared" si="417"/>
        <v>704</v>
      </c>
      <c r="G936" s="43">
        <v>4343</v>
      </c>
      <c r="H936" s="43">
        <v>4053</v>
      </c>
      <c r="I936" s="43">
        <v>0</v>
      </c>
      <c r="J936" s="45">
        <f t="shared" si="418"/>
        <v>8396</v>
      </c>
      <c r="K936" s="43">
        <v>48233</v>
      </c>
      <c r="L936" s="43">
        <v>54496</v>
      </c>
      <c r="M936" s="45">
        <f t="shared" si="419"/>
        <v>102729</v>
      </c>
      <c r="N936" s="45">
        <f t="shared" si="420"/>
        <v>111125</v>
      </c>
      <c r="O936" s="43">
        <v>2748</v>
      </c>
      <c r="P936" s="43">
        <v>0</v>
      </c>
      <c r="Q936" s="47">
        <f t="shared" si="421"/>
        <v>2748</v>
      </c>
    </row>
    <row r="937" spans="2:17" ht="19.5" customHeight="1" x14ac:dyDescent="0.2">
      <c r="C937" s="50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0"/>
      <c r="Q937" s="51"/>
    </row>
    <row r="938" spans="2:17" ht="19.5" customHeight="1" x14ac:dyDescent="0.2">
      <c r="B938" s="1" t="s">
        <v>222</v>
      </c>
      <c r="C938" s="50" t="s">
        <v>26</v>
      </c>
      <c r="D938" s="44">
        <f>SUM(D925:D936)</f>
        <v>782</v>
      </c>
      <c r="E938" s="44">
        <f t="shared" ref="E938:Q938" si="422">SUM(E925:E936)</f>
        <v>8084</v>
      </c>
      <c r="F938" s="44">
        <f t="shared" si="422"/>
        <v>8866</v>
      </c>
      <c r="G938" s="44">
        <f t="shared" si="422"/>
        <v>61954</v>
      </c>
      <c r="H938" s="44">
        <f t="shared" si="422"/>
        <v>61263</v>
      </c>
      <c r="I938" s="44">
        <f t="shared" si="422"/>
        <v>0</v>
      </c>
      <c r="J938" s="44">
        <f t="shared" si="422"/>
        <v>123217</v>
      </c>
      <c r="K938" s="44">
        <f t="shared" si="422"/>
        <v>549201</v>
      </c>
      <c r="L938" s="44">
        <f t="shared" si="422"/>
        <v>564532</v>
      </c>
      <c r="M938" s="44">
        <f t="shared" si="422"/>
        <v>1113733</v>
      </c>
      <c r="N938" s="44">
        <f t="shared" si="422"/>
        <v>1236950</v>
      </c>
      <c r="O938" s="44">
        <f t="shared" si="422"/>
        <v>27566</v>
      </c>
      <c r="P938" s="44">
        <f t="shared" si="422"/>
        <v>0</v>
      </c>
      <c r="Q938" s="44">
        <f t="shared" si="422"/>
        <v>27566</v>
      </c>
    </row>
    <row r="939" spans="2:17" ht="7" customHeight="1" x14ac:dyDescent="0.2">
      <c r="C939" s="50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51"/>
    </row>
    <row r="940" spans="2:17" ht="19.5" customHeight="1" x14ac:dyDescent="0.2">
      <c r="C940" s="52" t="s">
        <v>14</v>
      </c>
      <c r="D940" s="53">
        <v>72</v>
      </c>
      <c r="E940" s="53">
        <v>618</v>
      </c>
      <c r="F940" s="54">
        <f t="shared" ref="F940:F942" si="423">SUM(D940:E940)</f>
        <v>690</v>
      </c>
      <c r="G940" s="82">
        <v>7605</v>
      </c>
      <c r="H940" s="82">
        <v>7758</v>
      </c>
      <c r="I940" s="82">
        <v>0</v>
      </c>
      <c r="J940" s="13">
        <f t="shared" ref="J940:J942" si="424">SUM(G940:I940)</f>
        <v>15363</v>
      </c>
      <c r="K940" s="82">
        <v>46364</v>
      </c>
      <c r="L940" s="82">
        <v>42669</v>
      </c>
      <c r="M940" s="57">
        <f>SUM(K940:L940)</f>
        <v>89033</v>
      </c>
      <c r="N940" s="57">
        <f>J940+M940</f>
        <v>104396</v>
      </c>
      <c r="O940" s="56">
        <v>2361</v>
      </c>
      <c r="P940" s="56">
        <v>0</v>
      </c>
      <c r="Q940" s="58">
        <f>SUM(O940:P940)</f>
        <v>2361</v>
      </c>
    </row>
    <row r="941" spans="2:17" ht="19.5" customHeight="1" x14ac:dyDescent="0.2">
      <c r="C941" s="42" t="s">
        <v>15</v>
      </c>
      <c r="D941" s="43">
        <v>74</v>
      </c>
      <c r="E941" s="43">
        <v>661</v>
      </c>
      <c r="F941" s="44">
        <f t="shared" si="423"/>
        <v>735</v>
      </c>
      <c r="G941" s="85">
        <v>8006</v>
      </c>
      <c r="H941" s="85">
        <v>7625</v>
      </c>
      <c r="I941" s="85">
        <v>0</v>
      </c>
      <c r="J941" s="88">
        <f t="shared" si="424"/>
        <v>15631</v>
      </c>
      <c r="K941" s="85">
        <v>45101</v>
      </c>
      <c r="L941" s="85">
        <v>46324</v>
      </c>
      <c r="M941" s="45">
        <f>SUM(K941:L941)</f>
        <v>91425</v>
      </c>
      <c r="N941" s="45">
        <f>J941+M941</f>
        <v>107056</v>
      </c>
      <c r="O941" s="46">
        <v>2661</v>
      </c>
      <c r="P941" s="48">
        <v>0</v>
      </c>
      <c r="Q941" s="47">
        <f>SUM(O941:P941)</f>
        <v>2661</v>
      </c>
    </row>
    <row r="942" spans="2:17" ht="19.5" customHeight="1" x14ac:dyDescent="0.2">
      <c r="C942" s="42" t="s">
        <v>16</v>
      </c>
      <c r="D942" s="43">
        <v>76</v>
      </c>
      <c r="E942" s="43">
        <v>692</v>
      </c>
      <c r="F942" s="44">
        <f t="shared" si="423"/>
        <v>768</v>
      </c>
      <c r="G942" s="85">
        <v>7812</v>
      </c>
      <c r="H942" s="85">
        <v>7531</v>
      </c>
      <c r="I942" s="85">
        <v>0</v>
      </c>
      <c r="J942" s="88">
        <f t="shared" si="424"/>
        <v>15343</v>
      </c>
      <c r="K942" s="85">
        <v>53396</v>
      </c>
      <c r="L942" s="85">
        <v>53772</v>
      </c>
      <c r="M942" s="45">
        <f>SUM(K942:L942)</f>
        <v>107168</v>
      </c>
      <c r="N942" s="45">
        <f>J942+M942</f>
        <v>122511</v>
      </c>
      <c r="O942" s="46">
        <v>2704</v>
      </c>
      <c r="P942" s="48">
        <v>0</v>
      </c>
      <c r="Q942" s="47">
        <f>SUM(O942:P942)</f>
        <v>2704</v>
      </c>
    </row>
    <row r="943" spans="2:17" ht="19.5" customHeight="1" x14ac:dyDescent="0.2">
      <c r="C943" s="50"/>
      <c r="D943" s="43"/>
      <c r="E943" s="43"/>
      <c r="F943" s="43"/>
      <c r="G943" s="89"/>
      <c r="H943" s="89"/>
      <c r="I943" s="89"/>
      <c r="J943" s="89"/>
      <c r="K943" s="89"/>
      <c r="L943" s="89"/>
      <c r="M943" s="43"/>
      <c r="N943" s="43"/>
      <c r="O943" s="43"/>
      <c r="P943" s="43"/>
      <c r="Q943" s="51"/>
    </row>
    <row r="944" spans="2:17" ht="19.5" customHeight="1" x14ac:dyDescent="0.2">
      <c r="B944" s="1" t="s">
        <v>223</v>
      </c>
      <c r="C944" s="50" t="s">
        <v>27</v>
      </c>
      <c r="D944" s="44">
        <f>SUM(D928:D936,D940:D942)</f>
        <v>784</v>
      </c>
      <c r="E944" s="44">
        <f t="shared" ref="E944:Q944" si="425">SUM(E928:E936,E940:E942)</f>
        <v>8237</v>
      </c>
      <c r="F944" s="44">
        <f t="shared" si="425"/>
        <v>9021</v>
      </c>
      <c r="G944" s="44">
        <f t="shared" si="425"/>
        <v>66436</v>
      </c>
      <c r="H944" s="44">
        <f t="shared" si="425"/>
        <v>63706</v>
      </c>
      <c r="I944" s="44">
        <f t="shared" si="425"/>
        <v>0</v>
      </c>
      <c r="J944" s="44">
        <f t="shared" si="425"/>
        <v>130142</v>
      </c>
      <c r="K944" s="44">
        <f t="shared" si="425"/>
        <v>560158</v>
      </c>
      <c r="L944" s="44">
        <f t="shared" si="425"/>
        <v>575280</v>
      </c>
      <c r="M944" s="44">
        <f t="shared" si="425"/>
        <v>1135438</v>
      </c>
      <c r="N944" s="44">
        <f>SUM(N928:N936,N940:N942)</f>
        <v>1265580</v>
      </c>
      <c r="O944" s="44">
        <f t="shared" si="425"/>
        <v>30796</v>
      </c>
      <c r="P944" s="44">
        <f t="shared" si="425"/>
        <v>0</v>
      </c>
      <c r="Q944" s="44">
        <f t="shared" si="425"/>
        <v>30796</v>
      </c>
    </row>
    <row r="945" spans="3:17" ht="7" customHeight="1" thickBot="1" x14ac:dyDescent="0.25">
      <c r="C945" s="59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1"/>
      <c r="Q945" s="62"/>
    </row>
    <row r="946" spans="3:17" ht="19.5" customHeight="1" x14ac:dyDescent="0.2"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4"/>
      <c r="Q946" s="64"/>
    </row>
    <row r="947" spans="3:17" ht="19.5" customHeight="1" thickBot="1" x14ac:dyDescent="0.25"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4"/>
      <c r="Q947" s="64"/>
    </row>
    <row r="948" spans="3:17" ht="19.5" customHeight="1" x14ac:dyDescent="0.2">
      <c r="C948" s="25" t="s">
        <v>1</v>
      </c>
      <c r="D948" s="26"/>
      <c r="E948" s="27"/>
      <c r="F948" s="27"/>
      <c r="G948" s="27" t="s">
        <v>598</v>
      </c>
      <c r="H948" s="27"/>
      <c r="I948" s="27"/>
      <c r="J948" s="27"/>
      <c r="K948" s="26"/>
      <c r="L948" s="27"/>
      <c r="M948" s="27"/>
      <c r="N948" s="27" t="s">
        <v>31</v>
      </c>
      <c r="O948" s="27"/>
      <c r="P948" s="65"/>
      <c r="Q948" s="66"/>
    </row>
    <row r="949" spans="3:17" ht="19.5" customHeight="1" x14ac:dyDescent="0.2">
      <c r="C949" s="67"/>
      <c r="D949" s="29"/>
      <c r="E949" s="31" t="s">
        <v>6</v>
      </c>
      <c r="F949" s="31"/>
      <c r="G949" s="29"/>
      <c r="H949" s="31" t="s">
        <v>7</v>
      </c>
      <c r="I949" s="31"/>
      <c r="J949" s="29" t="s">
        <v>28</v>
      </c>
      <c r="K949" s="29"/>
      <c r="L949" s="31" t="s">
        <v>6</v>
      </c>
      <c r="M949" s="31"/>
      <c r="N949" s="29"/>
      <c r="O949" s="31" t="s">
        <v>7</v>
      </c>
      <c r="P949" s="68"/>
      <c r="Q949" s="69" t="s">
        <v>8</v>
      </c>
    </row>
    <row r="950" spans="3:17" ht="19.5" customHeight="1" x14ac:dyDescent="0.2">
      <c r="C950" s="70" t="s">
        <v>9</v>
      </c>
      <c r="D950" s="29" t="s">
        <v>29</v>
      </c>
      <c r="E950" s="29" t="s">
        <v>30</v>
      </c>
      <c r="F950" s="29" t="s">
        <v>13</v>
      </c>
      <c r="G950" s="29" t="s">
        <v>29</v>
      </c>
      <c r="H950" s="29" t="s">
        <v>30</v>
      </c>
      <c r="I950" s="29" t="s">
        <v>13</v>
      </c>
      <c r="J950" s="32"/>
      <c r="K950" s="29" t="s">
        <v>29</v>
      </c>
      <c r="L950" s="29" t="s">
        <v>30</v>
      </c>
      <c r="M950" s="29" t="s">
        <v>13</v>
      </c>
      <c r="N950" s="29" t="s">
        <v>29</v>
      </c>
      <c r="O950" s="29" t="s">
        <v>30</v>
      </c>
      <c r="P950" s="71" t="s">
        <v>13</v>
      </c>
      <c r="Q950" s="72"/>
    </row>
    <row r="951" spans="3:17" ht="7" customHeight="1" x14ac:dyDescent="0.2">
      <c r="C951" s="73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71"/>
      <c r="Q951" s="69"/>
    </row>
    <row r="952" spans="3:17" ht="19.5" customHeight="1" x14ac:dyDescent="0.2">
      <c r="C952" s="42" t="s">
        <v>14</v>
      </c>
      <c r="D952" s="134">
        <v>401</v>
      </c>
      <c r="E952" s="43">
        <v>258</v>
      </c>
      <c r="F952" s="44">
        <f>SUM(D952:E952)</f>
        <v>659</v>
      </c>
      <c r="G952" s="134">
        <v>1082</v>
      </c>
      <c r="H952" s="43">
        <v>805</v>
      </c>
      <c r="I952" s="44">
        <f t="shared" ref="I952:I963" si="426">SUM(G952:H952)</f>
        <v>1887</v>
      </c>
      <c r="J952" s="44">
        <f>F952+I952</f>
        <v>2546</v>
      </c>
      <c r="K952" s="43">
        <v>0</v>
      </c>
      <c r="L952" s="43">
        <v>0</v>
      </c>
      <c r="M952" s="44">
        <f>SUM(K952:L952)</f>
        <v>0</v>
      </c>
      <c r="N952" s="43">
        <v>0</v>
      </c>
      <c r="O952" s="43">
        <v>0</v>
      </c>
      <c r="P952" s="44">
        <f>SUM(N952:O952)</f>
        <v>0</v>
      </c>
      <c r="Q952" s="47">
        <f>M952+P952</f>
        <v>0</v>
      </c>
    </row>
    <row r="953" spans="3:17" ht="19.5" customHeight="1" x14ac:dyDescent="0.2">
      <c r="C953" s="42" t="s">
        <v>15</v>
      </c>
      <c r="D953" s="134">
        <v>553</v>
      </c>
      <c r="E953" s="43">
        <v>290</v>
      </c>
      <c r="F953" s="44">
        <f t="shared" ref="F953:F963" si="427">SUM(D953:E953)</f>
        <v>843</v>
      </c>
      <c r="G953" s="134">
        <v>1127</v>
      </c>
      <c r="H953" s="43">
        <v>852</v>
      </c>
      <c r="I953" s="44">
        <f t="shared" si="426"/>
        <v>1979</v>
      </c>
      <c r="J953" s="44">
        <f>F953+I953</f>
        <v>2822</v>
      </c>
      <c r="K953" s="43">
        <v>0</v>
      </c>
      <c r="L953" s="43">
        <v>0</v>
      </c>
      <c r="M953" s="44">
        <f t="shared" ref="M953:M963" si="428">SUM(K953:L953)</f>
        <v>0</v>
      </c>
      <c r="N953" s="43">
        <v>0</v>
      </c>
      <c r="O953" s="40">
        <v>0</v>
      </c>
      <c r="P953" s="44">
        <f t="shared" ref="P953:P963" si="429">SUM(N953:O953)</f>
        <v>0</v>
      </c>
      <c r="Q953" s="47">
        <f t="shared" ref="Q953:Q963" si="430">M953+P953</f>
        <v>0</v>
      </c>
    </row>
    <row r="954" spans="3:17" ht="19.5" customHeight="1" x14ac:dyDescent="0.2">
      <c r="C954" s="42" t="s">
        <v>16</v>
      </c>
      <c r="D954" s="134">
        <v>798</v>
      </c>
      <c r="E954" s="43">
        <v>357</v>
      </c>
      <c r="F954" s="44">
        <f t="shared" si="427"/>
        <v>1155</v>
      </c>
      <c r="G954" s="134">
        <v>1240</v>
      </c>
      <c r="H954" s="43">
        <v>976</v>
      </c>
      <c r="I954" s="44">
        <f>SUM(G954:H954)</f>
        <v>2216</v>
      </c>
      <c r="J954" s="44">
        <f>F954+I954</f>
        <v>3371</v>
      </c>
      <c r="K954" s="43">
        <v>0</v>
      </c>
      <c r="L954" s="43">
        <v>0</v>
      </c>
      <c r="M954" s="44">
        <f t="shared" si="428"/>
        <v>0</v>
      </c>
      <c r="N954" s="43">
        <v>0</v>
      </c>
      <c r="O954" s="43">
        <v>0</v>
      </c>
      <c r="P954" s="44">
        <f t="shared" si="429"/>
        <v>0</v>
      </c>
      <c r="Q954" s="47">
        <f t="shared" si="430"/>
        <v>0</v>
      </c>
    </row>
    <row r="955" spans="3:17" ht="19.5" customHeight="1" x14ac:dyDescent="0.2">
      <c r="C955" s="42" t="s">
        <v>17</v>
      </c>
      <c r="D955" s="43">
        <v>700</v>
      </c>
      <c r="E955" s="43">
        <v>169</v>
      </c>
      <c r="F955" s="44">
        <f t="shared" si="427"/>
        <v>869</v>
      </c>
      <c r="G955" s="43">
        <v>1805</v>
      </c>
      <c r="H955" s="43">
        <v>1591</v>
      </c>
      <c r="I955" s="44">
        <f t="shared" si="426"/>
        <v>3396</v>
      </c>
      <c r="J955" s="44">
        <f t="shared" ref="J955:J963" si="431">F955+I955</f>
        <v>4265</v>
      </c>
      <c r="K955" s="43">
        <v>0</v>
      </c>
      <c r="L955" s="43">
        <v>0</v>
      </c>
      <c r="M955" s="44">
        <f t="shared" si="428"/>
        <v>0</v>
      </c>
      <c r="N955" s="43">
        <v>6556</v>
      </c>
      <c r="O955" s="43">
        <v>0</v>
      </c>
      <c r="P955" s="44">
        <f t="shared" si="429"/>
        <v>6556</v>
      </c>
      <c r="Q955" s="47">
        <f t="shared" si="430"/>
        <v>6556</v>
      </c>
    </row>
    <row r="956" spans="3:17" ht="19.5" customHeight="1" x14ac:dyDescent="0.2">
      <c r="C956" s="42" t="s">
        <v>18</v>
      </c>
      <c r="D956" s="43">
        <v>581</v>
      </c>
      <c r="E956" s="43">
        <v>167</v>
      </c>
      <c r="F956" s="44">
        <f t="shared" si="427"/>
        <v>748</v>
      </c>
      <c r="G956" s="43">
        <v>1876</v>
      </c>
      <c r="H956" s="43">
        <v>1503</v>
      </c>
      <c r="I956" s="44">
        <f t="shared" si="426"/>
        <v>3379</v>
      </c>
      <c r="J956" s="44">
        <f t="shared" si="431"/>
        <v>4127</v>
      </c>
      <c r="K956" s="43">
        <v>0</v>
      </c>
      <c r="L956" s="43">
        <v>0</v>
      </c>
      <c r="M956" s="44">
        <f t="shared" si="428"/>
        <v>0</v>
      </c>
      <c r="N956" s="43">
        <v>6292</v>
      </c>
      <c r="O956" s="43">
        <v>0</v>
      </c>
      <c r="P956" s="44">
        <f t="shared" si="429"/>
        <v>6292</v>
      </c>
      <c r="Q956" s="47">
        <f t="shared" si="430"/>
        <v>6292</v>
      </c>
    </row>
    <row r="957" spans="3:17" ht="19.5" customHeight="1" x14ac:dyDescent="0.2">
      <c r="C957" s="42" t="s">
        <v>19</v>
      </c>
      <c r="D957" s="43">
        <v>611</v>
      </c>
      <c r="E957" s="43">
        <v>314</v>
      </c>
      <c r="F957" s="44">
        <f t="shared" si="427"/>
        <v>925</v>
      </c>
      <c r="G957" s="43">
        <v>1865</v>
      </c>
      <c r="H957" s="43">
        <v>1502</v>
      </c>
      <c r="I957" s="44">
        <f t="shared" si="426"/>
        <v>3367</v>
      </c>
      <c r="J957" s="44">
        <f t="shared" si="431"/>
        <v>4292</v>
      </c>
      <c r="K957" s="43">
        <v>0</v>
      </c>
      <c r="L957" s="43">
        <v>0</v>
      </c>
      <c r="M957" s="44">
        <f t="shared" si="428"/>
        <v>0</v>
      </c>
      <c r="N957" s="43">
        <v>5702</v>
      </c>
      <c r="O957" s="43">
        <v>0</v>
      </c>
      <c r="P957" s="44">
        <f t="shared" si="429"/>
        <v>5702</v>
      </c>
      <c r="Q957" s="47">
        <f t="shared" si="430"/>
        <v>5702</v>
      </c>
    </row>
    <row r="958" spans="3:17" ht="19.5" customHeight="1" x14ac:dyDescent="0.2">
      <c r="C958" s="42" t="s">
        <v>20</v>
      </c>
      <c r="D958" s="43">
        <v>610</v>
      </c>
      <c r="E958" s="43">
        <v>100</v>
      </c>
      <c r="F958" s="44">
        <f t="shared" si="427"/>
        <v>710</v>
      </c>
      <c r="G958" s="43">
        <v>1910</v>
      </c>
      <c r="H958" s="43">
        <v>1809</v>
      </c>
      <c r="I958" s="44">
        <f t="shared" si="426"/>
        <v>3719</v>
      </c>
      <c r="J958" s="44">
        <f t="shared" si="431"/>
        <v>4429</v>
      </c>
      <c r="K958" s="43">
        <v>0</v>
      </c>
      <c r="L958" s="43">
        <v>0</v>
      </c>
      <c r="M958" s="44">
        <f t="shared" si="428"/>
        <v>0</v>
      </c>
      <c r="N958" s="43">
        <v>5972</v>
      </c>
      <c r="O958" s="43">
        <v>0</v>
      </c>
      <c r="P958" s="44">
        <f t="shared" si="429"/>
        <v>5972</v>
      </c>
      <c r="Q958" s="47">
        <f t="shared" si="430"/>
        <v>5972</v>
      </c>
    </row>
    <row r="959" spans="3:17" ht="19.5" customHeight="1" x14ac:dyDescent="0.2">
      <c r="C959" s="42" t="s">
        <v>21</v>
      </c>
      <c r="D959" s="43">
        <v>528</v>
      </c>
      <c r="E959" s="43">
        <v>65</v>
      </c>
      <c r="F959" s="44">
        <f t="shared" si="427"/>
        <v>593</v>
      </c>
      <c r="G959" s="43">
        <v>1211</v>
      </c>
      <c r="H959" s="43">
        <v>1620</v>
      </c>
      <c r="I959" s="44">
        <f t="shared" si="426"/>
        <v>2831</v>
      </c>
      <c r="J959" s="44">
        <f t="shared" si="431"/>
        <v>3424</v>
      </c>
      <c r="K959" s="43">
        <v>0</v>
      </c>
      <c r="L959" s="43">
        <v>0</v>
      </c>
      <c r="M959" s="44">
        <f t="shared" si="428"/>
        <v>0</v>
      </c>
      <c r="N959" s="43">
        <v>5358</v>
      </c>
      <c r="O959" s="43">
        <v>0</v>
      </c>
      <c r="P959" s="44">
        <f t="shared" si="429"/>
        <v>5358</v>
      </c>
      <c r="Q959" s="47">
        <f t="shared" si="430"/>
        <v>5358</v>
      </c>
    </row>
    <row r="960" spans="3:17" ht="19.5" customHeight="1" x14ac:dyDescent="0.2">
      <c r="C960" s="42" t="s">
        <v>22</v>
      </c>
      <c r="D960" s="43">
        <v>585</v>
      </c>
      <c r="E960" s="43">
        <v>181</v>
      </c>
      <c r="F960" s="44">
        <f t="shared" si="427"/>
        <v>766</v>
      </c>
      <c r="G960" s="43">
        <v>922</v>
      </c>
      <c r="H960" s="43">
        <v>1666</v>
      </c>
      <c r="I960" s="44">
        <f t="shared" si="426"/>
        <v>2588</v>
      </c>
      <c r="J960" s="44">
        <f t="shared" si="431"/>
        <v>3354</v>
      </c>
      <c r="K960" s="43">
        <v>0</v>
      </c>
      <c r="L960" s="43">
        <v>0</v>
      </c>
      <c r="M960" s="44">
        <f t="shared" si="428"/>
        <v>0</v>
      </c>
      <c r="N960" s="43">
        <v>5068</v>
      </c>
      <c r="O960" s="43">
        <v>0</v>
      </c>
      <c r="P960" s="44">
        <f t="shared" si="429"/>
        <v>5068</v>
      </c>
      <c r="Q960" s="47">
        <f t="shared" si="430"/>
        <v>5068</v>
      </c>
    </row>
    <row r="961" spans="2:17" ht="19.5" customHeight="1" x14ac:dyDescent="0.2">
      <c r="C961" s="42" t="s">
        <v>23</v>
      </c>
      <c r="D961" s="43">
        <v>722</v>
      </c>
      <c r="E961" s="43">
        <v>342</v>
      </c>
      <c r="F961" s="44">
        <f t="shared" si="427"/>
        <v>1064</v>
      </c>
      <c r="G961" s="43">
        <v>671</v>
      </c>
      <c r="H961" s="43">
        <v>1702</v>
      </c>
      <c r="I961" s="44">
        <f t="shared" si="426"/>
        <v>2373</v>
      </c>
      <c r="J961" s="44">
        <f t="shared" si="431"/>
        <v>3437</v>
      </c>
      <c r="K961" s="43">
        <v>0</v>
      </c>
      <c r="L961" s="43">
        <v>0</v>
      </c>
      <c r="M961" s="44">
        <f t="shared" si="428"/>
        <v>0</v>
      </c>
      <c r="N961" s="43">
        <v>5653</v>
      </c>
      <c r="O961" s="43">
        <v>0</v>
      </c>
      <c r="P961" s="44">
        <f t="shared" si="429"/>
        <v>5653</v>
      </c>
      <c r="Q961" s="47">
        <f t="shared" si="430"/>
        <v>5653</v>
      </c>
    </row>
    <row r="962" spans="2:17" ht="19.5" customHeight="1" x14ac:dyDescent="0.2">
      <c r="C962" s="42" t="s">
        <v>24</v>
      </c>
      <c r="D962" s="43">
        <v>615</v>
      </c>
      <c r="E962" s="43">
        <v>293</v>
      </c>
      <c r="F962" s="44">
        <f t="shared" si="427"/>
        <v>908</v>
      </c>
      <c r="G962" s="43">
        <v>660</v>
      </c>
      <c r="H962" s="43">
        <v>1715</v>
      </c>
      <c r="I962" s="44">
        <f t="shared" si="426"/>
        <v>2375</v>
      </c>
      <c r="J962" s="44">
        <f t="shared" si="431"/>
        <v>3283</v>
      </c>
      <c r="K962" s="43">
        <v>0</v>
      </c>
      <c r="L962" s="43">
        <v>0</v>
      </c>
      <c r="M962" s="44">
        <f t="shared" si="428"/>
        <v>0</v>
      </c>
      <c r="N962" s="43">
        <v>5407</v>
      </c>
      <c r="O962" s="43">
        <v>0</v>
      </c>
      <c r="P962" s="44">
        <f t="shared" si="429"/>
        <v>5407</v>
      </c>
      <c r="Q962" s="47">
        <f t="shared" si="430"/>
        <v>5407</v>
      </c>
    </row>
    <row r="963" spans="2:17" ht="19.5" customHeight="1" x14ac:dyDescent="0.2">
      <c r="C963" s="42" t="s">
        <v>25</v>
      </c>
      <c r="D963" s="43">
        <v>731</v>
      </c>
      <c r="E963" s="43">
        <v>480</v>
      </c>
      <c r="F963" s="44">
        <f t="shared" si="427"/>
        <v>1211</v>
      </c>
      <c r="G963" s="43">
        <v>832</v>
      </c>
      <c r="H963" s="43">
        <v>1436</v>
      </c>
      <c r="I963" s="44">
        <f t="shared" si="426"/>
        <v>2268</v>
      </c>
      <c r="J963" s="44">
        <f t="shared" si="431"/>
        <v>3479</v>
      </c>
      <c r="K963" s="43">
        <v>0</v>
      </c>
      <c r="L963" s="43">
        <v>0</v>
      </c>
      <c r="M963" s="44">
        <f t="shared" si="428"/>
        <v>0</v>
      </c>
      <c r="N963" s="43">
        <v>6360</v>
      </c>
      <c r="O963" s="43">
        <v>0</v>
      </c>
      <c r="P963" s="44">
        <f t="shared" si="429"/>
        <v>6360</v>
      </c>
      <c r="Q963" s="47">
        <f t="shared" si="430"/>
        <v>6360</v>
      </c>
    </row>
    <row r="964" spans="2:17" ht="19.5" customHeight="1" x14ac:dyDescent="0.2">
      <c r="C964" s="50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51"/>
    </row>
    <row r="965" spans="2:17" ht="19.5" customHeight="1" x14ac:dyDescent="0.2">
      <c r="B965" s="1" t="s">
        <v>224</v>
      </c>
      <c r="C965" s="50" t="s">
        <v>26</v>
      </c>
      <c r="D965" s="44">
        <f>SUM(D952:D964)</f>
        <v>7435</v>
      </c>
      <c r="E965" s="44">
        <f t="shared" ref="E965:Q965" si="432">SUM(E952:E964)</f>
        <v>3016</v>
      </c>
      <c r="F965" s="44">
        <f t="shared" si="432"/>
        <v>10451</v>
      </c>
      <c r="G965" s="44">
        <f t="shared" si="432"/>
        <v>15201</v>
      </c>
      <c r="H965" s="44">
        <f t="shared" si="432"/>
        <v>17177</v>
      </c>
      <c r="I965" s="44">
        <f t="shared" si="432"/>
        <v>32378</v>
      </c>
      <c r="J965" s="44">
        <f t="shared" si="432"/>
        <v>42829</v>
      </c>
      <c r="K965" s="44">
        <f t="shared" si="432"/>
        <v>0</v>
      </c>
      <c r="L965" s="44">
        <f t="shared" si="432"/>
        <v>0</v>
      </c>
      <c r="M965" s="44">
        <f t="shared" si="432"/>
        <v>0</v>
      </c>
      <c r="N965" s="44">
        <f t="shared" si="432"/>
        <v>52368</v>
      </c>
      <c r="O965" s="44">
        <f t="shared" si="432"/>
        <v>0</v>
      </c>
      <c r="P965" s="44">
        <f t="shared" si="432"/>
        <v>52368</v>
      </c>
      <c r="Q965" s="44">
        <f t="shared" si="432"/>
        <v>52368</v>
      </c>
    </row>
    <row r="966" spans="2:17" ht="7" customHeight="1" x14ac:dyDescent="0.2">
      <c r="C966" s="50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51"/>
    </row>
    <row r="967" spans="2:17" ht="19.5" customHeight="1" x14ac:dyDescent="0.2">
      <c r="C967" s="52" t="s">
        <v>14</v>
      </c>
      <c r="D967" s="53">
        <v>563</v>
      </c>
      <c r="E967" s="53">
        <v>90</v>
      </c>
      <c r="F967" s="74">
        <f t="shared" ref="F967:F969" si="433">SUM(D967:E967)</f>
        <v>653</v>
      </c>
      <c r="G967" s="53">
        <v>577</v>
      </c>
      <c r="H967" s="53">
        <v>1079</v>
      </c>
      <c r="I967" s="74">
        <f t="shared" ref="I967:I969" si="434">SUM(G967:H967)</f>
        <v>1656</v>
      </c>
      <c r="J967" s="74">
        <f t="shared" ref="J967:J969" si="435">F967+I967</f>
        <v>2309</v>
      </c>
      <c r="K967" s="53">
        <v>0</v>
      </c>
      <c r="L967" s="53">
        <v>0</v>
      </c>
      <c r="M967" s="74">
        <f t="shared" ref="M967:M969" si="436">SUM(K967:L967)</f>
        <v>0</v>
      </c>
      <c r="N967" s="53">
        <v>5487</v>
      </c>
      <c r="O967" s="53">
        <v>0</v>
      </c>
      <c r="P967" s="74">
        <f t="shared" ref="P967:P969" si="437">SUM(N967:O967)</f>
        <v>5487</v>
      </c>
      <c r="Q967" s="58">
        <f t="shared" ref="Q967:Q969" si="438">M967+P967</f>
        <v>5487</v>
      </c>
    </row>
    <row r="968" spans="2:17" ht="19.5" customHeight="1" x14ac:dyDescent="0.2">
      <c r="C968" s="42" t="s">
        <v>15</v>
      </c>
      <c r="D968" s="43">
        <v>617</v>
      </c>
      <c r="E968" s="43">
        <v>173</v>
      </c>
      <c r="F968" s="44">
        <f t="shared" si="433"/>
        <v>790</v>
      </c>
      <c r="G968" s="43">
        <v>554</v>
      </c>
      <c r="H968" s="43">
        <v>1082</v>
      </c>
      <c r="I968" s="44">
        <f t="shared" si="434"/>
        <v>1636</v>
      </c>
      <c r="J968" s="44">
        <f t="shared" si="435"/>
        <v>2426</v>
      </c>
      <c r="K968" s="43">
        <v>0</v>
      </c>
      <c r="L968" s="43">
        <v>0</v>
      </c>
      <c r="M968" s="44">
        <f t="shared" si="436"/>
        <v>0</v>
      </c>
      <c r="N968" s="43">
        <v>5496</v>
      </c>
      <c r="O968" s="40">
        <v>0</v>
      </c>
      <c r="P968" s="44">
        <f t="shared" si="437"/>
        <v>5496</v>
      </c>
      <c r="Q968" s="47">
        <f t="shared" si="438"/>
        <v>5496</v>
      </c>
    </row>
    <row r="969" spans="2:17" ht="19.5" customHeight="1" x14ac:dyDescent="0.2">
      <c r="C969" s="42" t="s">
        <v>16</v>
      </c>
      <c r="D969" s="43">
        <v>581</v>
      </c>
      <c r="E969" s="43">
        <v>191</v>
      </c>
      <c r="F969" s="44">
        <f t="shared" si="433"/>
        <v>772</v>
      </c>
      <c r="G969" s="43">
        <v>327</v>
      </c>
      <c r="H969" s="43">
        <v>1069</v>
      </c>
      <c r="I969" s="44">
        <f t="shared" si="434"/>
        <v>1396</v>
      </c>
      <c r="J969" s="44">
        <f t="shared" si="435"/>
        <v>2168</v>
      </c>
      <c r="K969" s="43">
        <v>0</v>
      </c>
      <c r="L969" s="43">
        <v>0</v>
      </c>
      <c r="M969" s="44">
        <f t="shared" si="436"/>
        <v>0</v>
      </c>
      <c r="N969" s="43">
        <v>6018</v>
      </c>
      <c r="O969" s="43">
        <v>0</v>
      </c>
      <c r="P969" s="44">
        <f t="shared" si="437"/>
        <v>6018</v>
      </c>
      <c r="Q969" s="47">
        <f t="shared" si="438"/>
        <v>6018</v>
      </c>
    </row>
    <row r="970" spans="2:17" ht="19.5" customHeight="1" x14ac:dyDescent="0.2">
      <c r="C970" s="50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51"/>
    </row>
    <row r="971" spans="2:17" ht="19.5" customHeight="1" x14ac:dyDescent="0.2">
      <c r="B971" s="1" t="s">
        <v>225</v>
      </c>
      <c r="C971" s="50" t="s">
        <v>27</v>
      </c>
      <c r="D971" s="44">
        <f>SUM(D955:D963,D967:D969)</f>
        <v>7444</v>
      </c>
      <c r="E971" s="44">
        <f t="shared" ref="E971:Q971" si="439">SUM(E955:E963,E967:E969)</f>
        <v>2565</v>
      </c>
      <c r="F971" s="44">
        <f t="shared" si="439"/>
        <v>10009</v>
      </c>
      <c r="G971" s="44">
        <f t="shared" si="439"/>
        <v>13210</v>
      </c>
      <c r="H971" s="44">
        <f t="shared" si="439"/>
        <v>17774</v>
      </c>
      <c r="I971" s="44">
        <f t="shared" si="439"/>
        <v>30984</v>
      </c>
      <c r="J971" s="44">
        <f t="shared" si="439"/>
        <v>40993</v>
      </c>
      <c r="K971" s="44">
        <f t="shared" si="439"/>
        <v>0</v>
      </c>
      <c r="L971" s="44">
        <f t="shared" si="439"/>
        <v>0</v>
      </c>
      <c r="M971" s="44">
        <f t="shared" si="439"/>
        <v>0</v>
      </c>
      <c r="N971" s="133">
        <f t="shared" si="439"/>
        <v>69369</v>
      </c>
      <c r="O971" s="44">
        <f t="shared" si="439"/>
        <v>0</v>
      </c>
      <c r="P971" s="44">
        <f t="shared" si="439"/>
        <v>69369</v>
      </c>
      <c r="Q971" s="44">
        <f t="shared" si="439"/>
        <v>69369</v>
      </c>
    </row>
    <row r="972" spans="2:17" ht="7" customHeight="1" thickBot="1" x14ac:dyDescent="0.25">
      <c r="C972" s="59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76"/>
    </row>
    <row r="973" spans="2:17" ht="19.5" customHeight="1" x14ac:dyDescent="0.2">
      <c r="C973" s="163" t="str">
        <f>C919</f>
        <v>令　和　7　年　空　港　管　理　状　況　調　書</v>
      </c>
      <c r="D973" s="163"/>
      <c r="E973" s="163"/>
      <c r="F973" s="163"/>
      <c r="G973" s="163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</row>
    <row r="974" spans="2:17" ht="19.5" customHeight="1" thickBot="1" x14ac:dyDescent="0.25">
      <c r="C974" s="77" t="s">
        <v>0</v>
      </c>
      <c r="D974" s="77" t="s">
        <v>617</v>
      </c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9"/>
      <c r="Q974" s="79"/>
    </row>
    <row r="975" spans="2:17" ht="19.5" customHeight="1" x14ac:dyDescent="0.2">
      <c r="C975" s="25" t="s">
        <v>1</v>
      </c>
      <c r="D975" s="26"/>
      <c r="E975" s="27" t="s">
        <v>2</v>
      </c>
      <c r="F975" s="27"/>
      <c r="G975" s="164" t="s">
        <v>593</v>
      </c>
      <c r="H975" s="165"/>
      <c r="I975" s="165"/>
      <c r="J975" s="165"/>
      <c r="K975" s="165"/>
      <c r="L975" s="165"/>
      <c r="M975" s="165"/>
      <c r="N975" s="166"/>
      <c r="O975" s="164" t="s">
        <v>594</v>
      </c>
      <c r="P975" s="165"/>
      <c r="Q975" s="167"/>
    </row>
    <row r="976" spans="2:17" ht="19.5" customHeight="1" x14ac:dyDescent="0.2">
      <c r="C976" s="28"/>
      <c r="D976" s="29" t="s">
        <v>3</v>
      </c>
      <c r="E976" s="29" t="s">
        <v>4</v>
      </c>
      <c r="F976" s="29" t="s">
        <v>5</v>
      </c>
      <c r="G976" s="29"/>
      <c r="H976" s="30" t="s">
        <v>6</v>
      </c>
      <c r="I976" s="30"/>
      <c r="J976" s="31"/>
      <c r="K976" s="29"/>
      <c r="L976" s="31" t="s">
        <v>7</v>
      </c>
      <c r="M976" s="31"/>
      <c r="N976" s="29" t="s">
        <v>8</v>
      </c>
      <c r="O976" s="32" t="s">
        <v>595</v>
      </c>
      <c r="P976" s="33" t="s">
        <v>596</v>
      </c>
      <c r="Q976" s="34" t="s">
        <v>597</v>
      </c>
    </row>
    <row r="977" spans="2:17" ht="19.5" customHeight="1" x14ac:dyDescent="0.2">
      <c r="C977" s="28" t="s">
        <v>9</v>
      </c>
      <c r="D977" s="32"/>
      <c r="E977" s="32"/>
      <c r="F977" s="32"/>
      <c r="G977" s="29" t="s">
        <v>10</v>
      </c>
      <c r="H977" s="29" t="s">
        <v>11</v>
      </c>
      <c r="I977" s="29" t="s">
        <v>12</v>
      </c>
      <c r="J977" s="29" t="s">
        <v>13</v>
      </c>
      <c r="K977" s="29" t="s">
        <v>10</v>
      </c>
      <c r="L977" s="29" t="s">
        <v>11</v>
      </c>
      <c r="M977" s="29" t="s">
        <v>13</v>
      </c>
      <c r="N977" s="32"/>
      <c r="O977" s="35"/>
      <c r="P977" s="36"/>
      <c r="Q977" s="37"/>
    </row>
    <row r="978" spans="2:17" ht="7" customHeight="1" x14ac:dyDescent="0.2">
      <c r="C978" s="38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39"/>
      <c r="P978" s="40"/>
      <c r="Q978" s="41"/>
    </row>
    <row r="979" spans="2:17" ht="19.5" customHeight="1" x14ac:dyDescent="0.2">
      <c r="C979" s="42" t="s">
        <v>14</v>
      </c>
      <c r="D979" s="43">
        <v>26</v>
      </c>
      <c r="E979" s="43">
        <v>1286</v>
      </c>
      <c r="F979" s="44">
        <f>SUM(D979:E979)</f>
        <v>1312</v>
      </c>
      <c r="G979" s="43">
        <v>2583</v>
      </c>
      <c r="H979" s="43">
        <v>3416</v>
      </c>
      <c r="I979" s="43">
        <v>0</v>
      </c>
      <c r="J979" s="45">
        <f>SUM(G979:I979)</f>
        <v>5999</v>
      </c>
      <c r="K979" s="46">
        <v>125751</v>
      </c>
      <c r="L979" s="46">
        <v>115796</v>
      </c>
      <c r="M979" s="45">
        <f>SUM(K979:L979)</f>
        <v>241547</v>
      </c>
      <c r="N979" s="45">
        <f>J979+M979</f>
        <v>247546</v>
      </c>
      <c r="O979" s="46">
        <v>4114</v>
      </c>
      <c r="P979" s="46">
        <v>0</v>
      </c>
      <c r="Q979" s="47">
        <f>SUM(O979:P979)</f>
        <v>4114</v>
      </c>
    </row>
    <row r="980" spans="2:17" ht="19.5" customHeight="1" x14ac:dyDescent="0.2">
      <c r="C980" s="42" t="s">
        <v>15</v>
      </c>
      <c r="D980" s="43">
        <v>25</v>
      </c>
      <c r="E980" s="43">
        <v>1155</v>
      </c>
      <c r="F980" s="44">
        <f t="shared" ref="F980:F990" si="440">SUM(D980:E980)</f>
        <v>1180</v>
      </c>
      <c r="G980" s="43">
        <v>3063</v>
      </c>
      <c r="H980" s="43">
        <v>2928</v>
      </c>
      <c r="I980" s="43">
        <v>0</v>
      </c>
      <c r="J980" s="45">
        <f t="shared" ref="J980:J990" si="441">SUM(G980:I980)</f>
        <v>5991</v>
      </c>
      <c r="K980" s="46">
        <v>120896</v>
      </c>
      <c r="L980" s="46">
        <v>124724</v>
      </c>
      <c r="M980" s="45">
        <f t="shared" ref="M980:M990" si="442">SUM(K980:L980)</f>
        <v>245620</v>
      </c>
      <c r="N980" s="45">
        <f t="shared" ref="N980:N990" si="443">J980+M980</f>
        <v>251611</v>
      </c>
      <c r="O980" s="46">
        <v>3637</v>
      </c>
      <c r="P980" s="48">
        <v>0</v>
      </c>
      <c r="Q980" s="47">
        <f t="shared" ref="Q980:Q990" si="444">SUM(O980:P980)</f>
        <v>3637</v>
      </c>
    </row>
    <row r="981" spans="2:17" ht="19.5" customHeight="1" x14ac:dyDescent="0.2">
      <c r="C981" s="42" t="s">
        <v>16</v>
      </c>
      <c r="D981" s="43">
        <v>26</v>
      </c>
      <c r="E981" s="43">
        <v>1257</v>
      </c>
      <c r="F981" s="44">
        <f t="shared" si="440"/>
        <v>1283</v>
      </c>
      <c r="G981" s="43">
        <v>3143</v>
      </c>
      <c r="H981" s="43">
        <v>3406</v>
      </c>
      <c r="I981" s="43">
        <v>0</v>
      </c>
      <c r="J981" s="45">
        <f t="shared" si="441"/>
        <v>6549</v>
      </c>
      <c r="K981" s="46">
        <v>139808</v>
      </c>
      <c r="L981" s="46">
        <v>141561</v>
      </c>
      <c r="M981" s="45">
        <f t="shared" si="442"/>
        <v>281369</v>
      </c>
      <c r="N981" s="45">
        <f t="shared" si="443"/>
        <v>287918</v>
      </c>
      <c r="O981" s="46">
        <v>4052</v>
      </c>
      <c r="P981" s="46">
        <v>0</v>
      </c>
      <c r="Q981" s="47">
        <f t="shared" si="444"/>
        <v>4052</v>
      </c>
    </row>
    <row r="982" spans="2:17" ht="19.5" customHeight="1" x14ac:dyDescent="0.2">
      <c r="C982" s="42" t="s">
        <v>17</v>
      </c>
      <c r="D982" s="43">
        <v>18</v>
      </c>
      <c r="E982" s="43">
        <v>1254</v>
      </c>
      <c r="F982" s="44">
        <f t="shared" si="440"/>
        <v>1272</v>
      </c>
      <c r="G982" s="43">
        <v>1819</v>
      </c>
      <c r="H982" s="43">
        <v>2200</v>
      </c>
      <c r="I982" s="43">
        <v>0</v>
      </c>
      <c r="J982" s="45">
        <f t="shared" si="441"/>
        <v>4019</v>
      </c>
      <c r="K982" s="43">
        <v>114532</v>
      </c>
      <c r="L982" s="43">
        <v>119634</v>
      </c>
      <c r="M982" s="45">
        <f t="shared" si="442"/>
        <v>234166</v>
      </c>
      <c r="N982" s="45">
        <f t="shared" si="443"/>
        <v>238185</v>
      </c>
      <c r="O982" s="43">
        <v>4470</v>
      </c>
      <c r="P982" s="43">
        <v>0</v>
      </c>
      <c r="Q982" s="47">
        <f t="shared" si="444"/>
        <v>4470</v>
      </c>
    </row>
    <row r="983" spans="2:17" ht="19.5" customHeight="1" x14ac:dyDescent="0.2">
      <c r="C983" s="42" t="s">
        <v>18</v>
      </c>
      <c r="D983" s="43">
        <v>24</v>
      </c>
      <c r="E983" s="43">
        <v>1236</v>
      </c>
      <c r="F983" s="44">
        <f t="shared" si="440"/>
        <v>1260</v>
      </c>
      <c r="G983" s="43">
        <v>2312</v>
      </c>
      <c r="H983" s="43">
        <v>2598</v>
      </c>
      <c r="I983" s="43">
        <v>0</v>
      </c>
      <c r="J983" s="45">
        <f t="shared" si="441"/>
        <v>4910</v>
      </c>
      <c r="K983" s="43">
        <v>128047</v>
      </c>
      <c r="L983" s="43">
        <v>127241</v>
      </c>
      <c r="M983" s="45">
        <f t="shared" si="442"/>
        <v>255288</v>
      </c>
      <c r="N983" s="45">
        <f t="shared" si="443"/>
        <v>260198</v>
      </c>
      <c r="O983" s="43">
        <v>4508</v>
      </c>
      <c r="P983" s="43">
        <v>0</v>
      </c>
      <c r="Q983" s="47">
        <f t="shared" si="444"/>
        <v>4508</v>
      </c>
    </row>
    <row r="984" spans="2:17" ht="19.5" customHeight="1" x14ac:dyDescent="0.2">
      <c r="C984" s="42" t="s">
        <v>19</v>
      </c>
      <c r="D984" s="43">
        <v>22</v>
      </c>
      <c r="E984" s="43">
        <v>1153</v>
      </c>
      <c r="F984" s="44">
        <f t="shared" si="440"/>
        <v>1175</v>
      </c>
      <c r="G984" s="43">
        <v>2004</v>
      </c>
      <c r="H984" s="43">
        <v>1887</v>
      </c>
      <c r="I984" s="43">
        <v>0</v>
      </c>
      <c r="J984" s="45">
        <f t="shared" si="441"/>
        <v>3891</v>
      </c>
      <c r="K984" s="43">
        <v>108723</v>
      </c>
      <c r="L984" s="43">
        <v>112053</v>
      </c>
      <c r="M984" s="45">
        <f t="shared" si="442"/>
        <v>220776</v>
      </c>
      <c r="N984" s="45">
        <f t="shared" si="443"/>
        <v>224667</v>
      </c>
      <c r="O984" s="43">
        <v>3769</v>
      </c>
      <c r="P984" s="43">
        <v>0</v>
      </c>
      <c r="Q984" s="47">
        <f t="shared" si="444"/>
        <v>3769</v>
      </c>
    </row>
    <row r="985" spans="2:17" ht="19.5" customHeight="1" x14ac:dyDescent="0.2">
      <c r="C985" s="42" t="s">
        <v>20</v>
      </c>
      <c r="D985" s="43">
        <v>10</v>
      </c>
      <c r="E985" s="43">
        <v>1312</v>
      </c>
      <c r="F985" s="44">
        <f t="shared" si="440"/>
        <v>1322</v>
      </c>
      <c r="G985" s="43">
        <v>553</v>
      </c>
      <c r="H985" s="43">
        <v>777</v>
      </c>
      <c r="I985" s="43">
        <v>0</v>
      </c>
      <c r="J985" s="45">
        <f t="shared" si="441"/>
        <v>1330</v>
      </c>
      <c r="K985" s="43">
        <v>120497</v>
      </c>
      <c r="L985" s="43">
        <v>127385</v>
      </c>
      <c r="M985" s="45">
        <f t="shared" si="442"/>
        <v>247882</v>
      </c>
      <c r="N985" s="45">
        <f t="shared" si="443"/>
        <v>249212</v>
      </c>
      <c r="O985" s="43">
        <v>4925</v>
      </c>
      <c r="P985" s="43">
        <v>0</v>
      </c>
      <c r="Q985" s="47">
        <f t="shared" si="444"/>
        <v>4925</v>
      </c>
    </row>
    <row r="986" spans="2:17" ht="19.5" customHeight="1" x14ac:dyDescent="0.2">
      <c r="C986" s="42" t="s">
        <v>21</v>
      </c>
      <c r="D986" s="43">
        <v>24</v>
      </c>
      <c r="E986" s="43">
        <v>1251</v>
      </c>
      <c r="F986" s="44">
        <f t="shared" si="440"/>
        <v>1275</v>
      </c>
      <c r="G986" s="43">
        <v>2266</v>
      </c>
      <c r="H986" s="43">
        <v>2158</v>
      </c>
      <c r="I986" s="43">
        <v>0</v>
      </c>
      <c r="J986" s="45">
        <f t="shared" si="441"/>
        <v>4424</v>
      </c>
      <c r="K986" s="43">
        <v>155362</v>
      </c>
      <c r="L986" s="43">
        <v>153497</v>
      </c>
      <c r="M986" s="45">
        <f t="shared" si="442"/>
        <v>308859</v>
      </c>
      <c r="N986" s="45">
        <f t="shared" si="443"/>
        <v>313283</v>
      </c>
      <c r="O986" s="43">
        <v>4654</v>
      </c>
      <c r="P986" s="43">
        <v>0</v>
      </c>
      <c r="Q986" s="47">
        <f t="shared" si="444"/>
        <v>4654</v>
      </c>
    </row>
    <row r="987" spans="2:17" ht="19.5" customHeight="1" x14ac:dyDescent="0.2">
      <c r="C987" s="42" t="s">
        <v>22</v>
      </c>
      <c r="D987" s="43">
        <v>22</v>
      </c>
      <c r="E987" s="43">
        <v>1247</v>
      </c>
      <c r="F987" s="44">
        <f t="shared" si="440"/>
        <v>1269</v>
      </c>
      <c r="G987" s="43">
        <v>2003</v>
      </c>
      <c r="H987" s="43">
        <v>2408</v>
      </c>
      <c r="I987" s="43">
        <v>0</v>
      </c>
      <c r="J987" s="45">
        <f t="shared" si="441"/>
        <v>4411</v>
      </c>
      <c r="K987" s="43">
        <v>129507</v>
      </c>
      <c r="L987" s="43">
        <v>130351</v>
      </c>
      <c r="M987" s="45">
        <f t="shared" si="442"/>
        <v>259858</v>
      </c>
      <c r="N987" s="45">
        <f t="shared" si="443"/>
        <v>264269</v>
      </c>
      <c r="O987" s="43">
        <v>4331</v>
      </c>
      <c r="P987" s="43">
        <v>0</v>
      </c>
      <c r="Q987" s="47">
        <f t="shared" si="444"/>
        <v>4331</v>
      </c>
    </row>
    <row r="988" spans="2:17" ht="19.5" customHeight="1" x14ac:dyDescent="0.2">
      <c r="C988" s="42" t="s">
        <v>23</v>
      </c>
      <c r="D988" s="43">
        <v>31</v>
      </c>
      <c r="E988" s="43">
        <v>1298</v>
      </c>
      <c r="F988" s="44">
        <f t="shared" si="440"/>
        <v>1329</v>
      </c>
      <c r="G988" s="43">
        <v>3481</v>
      </c>
      <c r="H988" s="43">
        <v>3665</v>
      </c>
      <c r="I988" s="43">
        <v>0</v>
      </c>
      <c r="J988" s="45">
        <f t="shared" si="441"/>
        <v>7146</v>
      </c>
      <c r="K988" s="43">
        <v>139226</v>
      </c>
      <c r="L988" s="43">
        <v>145875</v>
      </c>
      <c r="M988" s="45">
        <f t="shared" si="442"/>
        <v>285101</v>
      </c>
      <c r="N988" s="45">
        <f t="shared" si="443"/>
        <v>292247</v>
      </c>
      <c r="O988" s="43">
        <v>4770</v>
      </c>
      <c r="P988" s="43">
        <v>0</v>
      </c>
      <c r="Q988" s="47">
        <f t="shared" si="444"/>
        <v>4770</v>
      </c>
    </row>
    <row r="989" spans="2:17" ht="19.5" customHeight="1" x14ac:dyDescent="0.2">
      <c r="C989" s="42" t="s">
        <v>24</v>
      </c>
      <c r="D989" s="43">
        <v>25</v>
      </c>
      <c r="E989" s="43">
        <v>1181</v>
      </c>
      <c r="F989" s="44">
        <f t="shared" si="440"/>
        <v>1206</v>
      </c>
      <c r="G989" s="43">
        <v>2859</v>
      </c>
      <c r="H989" s="43">
        <v>3062</v>
      </c>
      <c r="I989" s="43">
        <v>0</v>
      </c>
      <c r="J989" s="45">
        <f t="shared" si="441"/>
        <v>5921</v>
      </c>
      <c r="K989" s="43">
        <v>144042</v>
      </c>
      <c r="L989" s="43">
        <v>148444</v>
      </c>
      <c r="M989" s="45">
        <f t="shared" si="442"/>
        <v>292486</v>
      </c>
      <c r="N989" s="45">
        <f t="shared" si="443"/>
        <v>298407</v>
      </c>
      <c r="O989" s="43">
        <v>4364</v>
      </c>
      <c r="P989" s="43">
        <v>0</v>
      </c>
      <c r="Q989" s="47">
        <f t="shared" si="444"/>
        <v>4364</v>
      </c>
    </row>
    <row r="990" spans="2:17" ht="19.5" customHeight="1" x14ac:dyDescent="0.2">
      <c r="C990" s="42" t="s">
        <v>25</v>
      </c>
      <c r="D990" s="43">
        <v>22</v>
      </c>
      <c r="E990" s="43">
        <v>1209</v>
      </c>
      <c r="F990" s="44">
        <f t="shared" si="440"/>
        <v>1231</v>
      </c>
      <c r="G990" s="43">
        <v>2676</v>
      </c>
      <c r="H990" s="43">
        <v>2647</v>
      </c>
      <c r="I990" s="43">
        <v>0</v>
      </c>
      <c r="J990" s="45">
        <f t="shared" si="441"/>
        <v>5323</v>
      </c>
      <c r="K990" s="43">
        <v>135009</v>
      </c>
      <c r="L990" s="43">
        <v>148102</v>
      </c>
      <c r="M990" s="45">
        <f t="shared" si="442"/>
        <v>283111</v>
      </c>
      <c r="N990" s="45">
        <f t="shared" si="443"/>
        <v>288434</v>
      </c>
      <c r="O990" s="43">
        <v>4418</v>
      </c>
      <c r="P990" s="43">
        <v>0</v>
      </c>
      <c r="Q990" s="47">
        <f t="shared" si="444"/>
        <v>4418</v>
      </c>
    </row>
    <row r="991" spans="2:17" ht="19.5" customHeight="1" x14ac:dyDescent="0.2">
      <c r="C991" s="50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0"/>
      <c r="Q991" s="51"/>
    </row>
    <row r="992" spans="2:17" ht="19.5" customHeight="1" x14ac:dyDescent="0.2">
      <c r="B992" s="1" t="s">
        <v>226</v>
      </c>
      <c r="C992" s="50" t="s">
        <v>26</v>
      </c>
      <c r="D992" s="44">
        <f>SUM(D979:D990)</f>
        <v>275</v>
      </c>
      <c r="E992" s="44">
        <f t="shared" ref="E992:Q992" si="445">SUM(E979:E990)</f>
        <v>14839</v>
      </c>
      <c r="F992" s="44">
        <f t="shared" si="445"/>
        <v>15114</v>
      </c>
      <c r="G992" s="44">
        <f t="shared" si="445"/>
        <v>28762</v>
      </c>
      <c r="H992" s="44">
        <f t="shared" si="445"/>
        <v>31152</v>
      </c>
      <c r="I992" s="44">
        <f t="shared" si="445"/>
        <v>0</v>
      </c>
      <c r="J992" s="44">
        <f t="shared" si="445"/>
        <v>59914</v>
      </c>
      <c r="K992" s="44">
        <f t="shared" si="445"/>
        <v>1561400</v>
      </c>
      <c r="L992" s="44">
        <f t="shared" si="445"/>
        <v>1594663</v>
      </c>
      <c r="M992" s="44">
        <f t="shared" si="445"/>
        <v>3156063</v>
      </c>
      <c r="N992" s="44">
        <f t="shared" si="445"/>
        <v>3215977</v>
      </c>
      <c r="O992" s="44">
        <f t="shared" si="445"/>
        <v>52012</v>
      </c>
      <c r="P992" s="44">
        <f t="shared" si="445"/>
        <v>0</v>
      </c>
      <c r="Q992" s="44">
        <f t="shared" si="445"/>
        <v>52012</v>
      </c>
    </row>
    <row r="993" spans="2:17" ht="7" customHeight="1" x14ac:dyDescent="0.2">
      <c r="C993" s="50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51"/>
    </row>
    <row r="994" spans="2:17" ht="19.5" customHeight="1" x14ac:dyDescent="0.2">
      <c r="C994" s="52" t="s">
        <v>14</v>
      </c>
      <c r="D994" s="53">
        <v>30</v>
      </c>
      <c r="E994" s="53">
        <v>1246</v>
      </c>
      <c r="F994" s="54">
        <f t="shared" ref="F994:F996" si="446">SUM(D994:E994)</f>
        <v>1276</v>
      </c>
      <c r="G994" s="80">
        <v>4488</v>
      </c>
      <c r="H994" s="80">
        <v>4914</v>
      </c>
      <c r="I994" s="80">
        <v>0</v>
      </c>
      <c r="J994" s="13">
        <f t="shared" ref="J994:J996" si="447">SUM(G994:I994)</f>
        <v>9402</v>
      </c>
      <c r="K994" s="82">
        <v>129934</v>
      </c>
      <c r="L994" s="82">
        <v>119484</v>
      </c>
      <c r="M994" s="57">
        <f>SUM(K994:L994)</f>
        <v>249418</v>
      </c>
      <c r="N994" s="57">
        <f>J994+M994</f>
        <v>258820</v>
      </c>
      <c r="O994" s="56">
        <v>4441</v>
      </c>
      <c r="P994" s="56">
        <v>0</v>
      </c>
      <c r="Q994" s="58">
        <f>SUM(O994:P994)</f>
        <v>4441</v>
      </c>
    </row>
    <row r="995" spans="2:17" ht="19.5" customHeight="1" x14ac:dyDescent="0.2">
      <c r="C995" s="42" t="s">
        <v>15</v>
      </c>
      <c r="D995" s="43">
        <v>28</v>
      </c>
      <c r="E995" s="43">
        <v>1115</v>
      </c>
      <c r="F995" s="44">
        <f t="shared" si="446"/>
        <v>1143</v>
      </c>
      <c r="G995" s="83">
        <v>4585</v>
      </c>
      <c r="H995" s="83">
        <v>4640</v>
      </c>
      <c r="I995" s="83">
        <v>0</v>
      </c>
      <c r="J995" s="88">
        <f t="shared" si="447"/>
        <v>9225</v>
      </c>
      <c r="K995" s="85">
        <v>126631</v>
      </c>
      <c r="L995" s="85">
        <v>129689</v>
      </c>
      <c r="M995" s="45">
        <f>SUM(K995:L995)</f>
        <v>256320</v>
      </c>
      <c r="N995" s="45">
        <f>J995+M995</f>
        <v>265545</v>
      </c>
      <c r="O995" s="46">
        <v>3811</v>
      </c>
      <c r="P995" s="48">
        <v>0</v>
      </c>
      <c r="Q995" s="47">
        <f>SUM(O995:P995)</f>
        <v>3811</v>
      </c>
    </row>
    <row r="996" spans="2:17" ht="19.5" customHeight="1" x14ac:dyDescent="0.2">
      <c r="C996" s="42" t="s">
        <v>16</v>
      </c>
      <c r="D996" s="43">
        <v>32</v>
      </c>
      <c r="E996" s="43">
        <v>1268</v>
      </c>
      <c r="F996" s="44">
        <f t="shared" si="446"/>
        <v>1300</v>
      </c>
      <c r="G996" s="83">
        <v>4694</v>
      </c>
      <c r="H996" s="83">
        <v>4814</v>
      </c>
      <c r="I996" s="83">
        <v>0</v>
      </c>
      <c r="J996" s="88">
        <f t="shared" si="447"/>
        <v>9508</v>
      </c>
      <c r="K996" s="85">
        <v>151747</v>
      </c>
      <c r="L996" s="85">
        <v>151111</v>
      </c>
      <c r="M996" s="45">
        <f>SUM(K996:L996)</f>
        <v>302858</v>
      </c>
      <c r="N996" s="45">
        <f>J996+M996</f>
        <v>312366</v>
      </c>
      <c r="O996" s="46">
        <v>4547</v>
      </c>
      <c r="P996" s="48">
        <v>0</v>
      </c>
      <c r="Q996" s="47">
        <f>SUM(O996:P996)</f>
        <v>4547</v>
      </c>
    </row>
    <row r="997" spans="2:17" ht="19.5" customHeight="1" x14ac:dyDescent="0.2">
      <c r="C997" s="50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51"/>
    </row>
    <row r="998" spans="2:17" ht="19.5" customHeight="1" x14ac:dyDescent="0.2">
      <c r="B998" s="1" t="s">
        <v>227</v>
      </c>
      <c r="C998" s="50" t="s">
        <v>27</v>
      </c>
      <c r="D998" s="44">
        <f>SUM(D982:D990,D994:D996)</f>
        <v>288</v>
      </c>
      <c r="E998" s="44">
        <f t="shared" ref="E998:Q998" si="448">SUM(E982:E990,E994:E996)</f>
        <v>14770</v>
      </c>
      <c r="F998" s="44">
        <f t="shared" si="448"/>
        <v>15058</v>
      </c>
      <c r="G998" s="44">
        <f t="shared" si="448"/>
        <v>33740</v>
      </c>
      <c r="H998" s="44">
        <f t="shared" si="448"/>
        <v>35770</v>
      </c>
      <c r="I998" s="44">
        <f t="shared" si="448"/>
        <v>0</v>
      </c>
      <c r="J998" s="44">
        <f t="shared" si="448"/>
        <v>69510</v>
      </c>
      <c r="K998" s="44">
        <f t="shared" si="448"/>
        <v>1583257</v>
      </c>
      <c r="L998" s="44">
        <f t="shared" si="448"/>
        <v>1612866</v>
      </c>
      <c r="M998" s="44">
        <f t="shared" si="448"/>
        <v>3196123</v>
      </c>
      <c r="N998" s="44">
        <f t="shared" si="448"/>
        <v>3265633</v>
      </c>
      <c r="O998" s="44">
        <f t="shared" si="448"/>
        <v>53008</v>
      </c>
      <c r="P998" s="44">
        <f t="shared" si="448"/>
        <v>0</v>
      </c>
      <c r="Q998" s="44">
        <f t="shared" si="448"/>
        <v>53008</v>
      </c>
    </row>
    <row r="999" spans="2:17" ht="7" customHeight="1" thickBot="1" x14ac:dyDescent="0.25">
      <c r="C999" s="59"/>
      <c r="D999" s="60"/>
      <c r="E999" s="60"/>
      <c r="F999" s="60"/>
      <c r="G999" s="60"/>
      <c r="H999" s="60"/>
      <c r="I999" s="60"/>
      <c r="J999" s="60"/>
      <c r="K999" s="60"/>
      <c r="L999" s="60"/>
      <c r="M999" s="60"/>
      <c r="N999" s="60"/>
      <c r="O999" s="60"/>
      <c r="P999" s="61"/>
      <c r="Q999" s="62"/>
    </row>
    <row r="1000" spans="2:17" ht="19.5" customHeight="1" x14ac:dyDescent="0.2"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4"/>
      <c r="Q1000" s="64"/>
    </row>
    <row r="1001" spans="2:17" ht="19.5" customHeight="1" thickBot="1" x14ac:dyDescent="0.25"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4"/>
      <c r="Q1001" s="64"/>
    </row>
    <row r="1002" spans="2:17" ht="19.5" customHeight="1" x14ac:dyDescent="0.2">
      <c r="C1002" s="25" t="s">
        <v>1</v>
      </c>
      <c r="D1002" s="26"/>
      <c r="E1002" s="27"/>
      <c r="F1002" s="27"/>
      <c r="G1002" s="27" t="s">
        <v>598</v>
      </c>
      <c r="H1002" s="27"/>
      <c r="I1002" s="27"/>
      <c r="J1002" s="27"/>
      <c r="K1002" s="26"/>
      <c r="L1002" s="27"/>
      <c r="M1002" s="27"/>
      <c r="N1002" s="27" t="s">
        <v>31</v>
      </c>
      <c r="O1002" s="27"/>
      <c r="P1002" s="65"/>
      <c r="Q1002" s="66"/>
    </row>
    <row r="1003" spans="2:17" ht="19.5" customHeight="1" x14ac:dyDescent="0.2">
      <c r="C1003" s="67"/>
      <c r="D1003" s="29"/>
      <c r="E1003" s="31" t="s">
        <v>6</v>
      </c>
      <c r="F1003" s="31"/>
      <c r="G1003" s="29"/>
      <c r="H1003" s="31" t="s">
        <v>7</v>
      </c>
      <c r="I1003" s="31"/>
      <c r="J1003" s="29" t="s">
        <v>28</v>
      </c>
      <c r="K1003" s="29"/>
      <c r="L1003" s="31" t="s">
        <v>6</v>
      </c>
      <c r="M1003" s="31"/>
      <c r="N1003" s="29"/>
      <c r="O1003" s="31" t="s">
        <v>7</v>
      </c>
      <c r="P1003" s="68"/>
      <c r="Q1003" s="69" t="s">
        <v>8</v>
      </c>
    </row>
    <row r="1004" spans="2:17" ht="19.5" customHeight="1" x14ac:dyDescent="0.2">
      <c r="C1004" s="70" t="s">
        <v>9</v>
      </c>
      <c r="D1004" s="29" t="s">
        <v>29</v>
      </c>
      <c r="E1004" s="29" t="s">
        <v>30</v>
      </c>
      <c r="F1004" s="29" t="s">
        <v>13</v>
      </c>
      <c r="G1004" s="29" t="s">
        <v>29</v>
      </c>
      <c r="H1004" s="29" t="s">
        <v>30</v>
      </c>
      <c r="I1004" s="29" t="s">
        <v>13</v>
      </c>
      <c r="J1004" s="32"/>
      <c r="K1004" s="29" t="s">
        <v>29</v>
      </c>
      <c r="L1004" s="29" t="s">
        <v>30</v>
      </c>
      <c r="M1004" s="29" t="s">
        <v>13</v>
      </c>
      <c r="N1004" s="29" t="s">
        <v>29</v>
      </c>
      <c r="O1004" s="29" t="s">
        <v>30</v>
      </c>
      <c r="P1004" s="71" t="s">
        <v>13</v>
      </c>
      <c r="Q1004" s="72"/>
    </row>
    <row r="1005" spans="2:17" ht="7" customHeight="1" x14ac:dyDescent="0.2">
      <c r="C1005" s="73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71"/>
      <c r="Q1005" s="69"/>
    </row>
    <row r="1006" spans="2:17" ht="19.5" customHeight="1" x14ac:dyDescent="0.2">
      <c r="C1006" s="42" t="s">
        <v>14</v>
      </c>
      <c r="D1006" s="43">
        <v>0</v>
      </c>
      <c r="E1006" s="43">
        <v>0</v>
      </c>
      <c r="F1006" s="44">
        <f>SUM(D1006:E1006)</f>
        <v>0</v>
      </c>
      <c r="G1006" s="43">
        <v>297</v>
      </c>
      <c r="H1006" s="43">
        <v>120</v>
      </c>
      <c r="I1006" s="44">
        <f t="shared" ref="I1006:I1017" si="449">SUM(G1006:H1006)</f>
        <v>417</v>
      </c>
      <c r="J1006" s="44">
        <f>F1006+I1006</f>
        <v>417</v>
      </c>
      <c r="K1006" s="43">
        <v>0</v>
      </c>
      <c r="L1006" s="43">
        <v>0</v>
      </c>
      <c r="M1006" s="44">
        <f>SUM(K1006:L1006)</f>
        <v>0</v>
      </c>
      <c r="N1006" s="43">
        <v>30305</v>
      </c>
      <c r="O1006" s="43">
        <v>67990</v>
      </c>
      <c r="P1006" s="44">
        <f>SUM(N1006:O1006)</f>
        <v>98295</v>
      </c>
      <c r="Q1006" s="47">
        <f>M1006+P1006</f>
        <v>98295</v>
      </c>
    </row>
    <row r="1007" spans="2:17" ht="19.5" customHeight="1" x14ac:dyDescent="0.2">
      <c r="C1007" s="42" t="s">
        <v>15</v>
      </c>
      <c r="D1007" s="43">
        <v>0</v>
      </c>
      <c r="E1007" s="43">
        <v>0</v>
      </c>
      <c r="F1007" s="44">
        <f t="shared" ref="F1007:F1017" si="450">SUM(D1007:E1007)</f>
        <v>0</v>
      </c>
      <c r="G1007" s="43">
        <v>314</v>
      </c>
      <c r="H1007" s="43">
        <v>121</v>
      </c>
      <c r="I1007" s="44">
        <f t="shared" si="449"/>
        <v>435</v>
      </c>
      <c r="J1007" s="44">
        <f>F1007+I1007</f>
        <v>435</v>
      </c>
      <c r="K1007" s="43">
        <v>0</v>
      </c>
      <c r="L1007" s="43">
        <v>0</v>
      </c>
      <c r="M1007" s="44">
        <f t="shared" ref="M1007:M1017" si="451">SUM(K1007:L1007)</f>
        <v>0</v>
      </c>
      <c r="N1007" s="43">
        <v>26832</v>
      </c>
      <c r="O1007" s="40">
        <v>68171</v>
      </c>
      <c r="P1007" s="44">
        <f t="shared" ref="P1007:P1017" si="452">SUM(N1007:O1007)</f>
        <v>95003</v>
      </c>
      <c r="Q1007" s="47">
        <f t="shared" ref="Q1007:Q1017" si="453">M1007+P1007</f>
        <v>95003</v>
      </c>
    </row>
    <row r="1008" spans="2:17" ht="19.5" customHeight="1" x14ac:dyDescent="0.2">
      <c r="C1008" s="42" t="s">
        <v>16</v>
      </c>
      <c r="D1008" s="43">
        <v>0</v>
      </c>
      <c r="E1008" s="43">
        <v>0</v>
      </c>
      <c r="F1008" s="44">
        <f t="shared" si="450"/>
        <v>0</v>
      </c>
      <c r="G1008" s="43">
        <v>374</v>
      </c>
      <c r="H1008" s="43">
        <v>167</v>
      </c>
      <c r="I1008" s="44">
        <f t="shared" si="449"/>
        <v>541</v>
      </c>
      <c r="J1008" s="44">
        <f>F1008+I1008</f>
        <v>541</v>
      </c>
      <c r="K1008" s="43">
        <v>0</v>
      </c>
      <c r="L1008" s="43">
        <v>0</v>
      </c>
      <c r="M1008" s="44">
        <f t="shared" si="451"/>
        <v>0</v>
      </c>
      <c r="N1008" s="43">
        <v>30096</v>
      </c>
      <c r="O1008" s="43">
        <v>73501</v>
      </c>
      <c r="P1008" s="44">
        <f t="shared" si="452"/>
        <v>103597</v>
      </c>
      <c r="Q1008" s="47">
        <f t="shared" si="453"/>
        <v>103597</v>
      </c>
    </row>
    <row r="1009" spans="2:17" ht="19.5" customHeight="1" x14ac:dyDescent="0.2">
      <c r="C1009" s="42" t="s">
        <v>17</v>
      </c>
      <c r="D1009" s="43">
        <v>0</v>
      </c>
      <c r="E1009" s="43">
        <v>0</v>
      </c>
      <c r="F1009" s="44">
        <f t="shared" si="450"/>
        <v>0</v>
      </c>
      <c r="G1009" s="43">
        <v>372</v>
      </c>
      <c r="H1009" s="43">
        <v>176</v>
      </c>
      <c r="I1009" s="44">
        <f t="shared" si="449"/>
        <v>548</v>
      </c>
      <c r="J1009" s="44">
        <f t="shared" ref="J1009:J1017" si="454">F1009+I1009</f>
        <v>548</v>
      </c>
      <c r="K1009" s="43">
        <v>0</v>
      </c>
      <c r="L1009" s="43">
        <v>0</v>
      </c>
      <c r="M1009" s="44">
        <f t="shared" si="451"/>
        <v>0</v>
      </c>
      <c r="N1009" s="43">
        <v>28492</v>
      </c>
      <c r="O1009" s="43">
        <v>70840</v>
      </c>
      <c r="P1009" s="44">
        <f t="shared" si="452"/>
        <v>99332</v>
      </c>
      <c r="Q1009" s="47">
        <f t="shared" si="453"/>
        <v>99332</v>
      </c>
    </row>
    <row r="1010" spans="2:17" ht="19.5" customHeight="1" x14ac:dyDescent="0.2">
      <c r="C1010" s="42" t="s">
        <v>18</v>
      </c>
      <c r="D1010" s="43">
        <v>0</v>
      </c>
      <c r="E1010" s="43">
        <v>1</v>
      </c>
      <c r="F1010" s="44">
        <f t="shared" si="450"/>
        <v>1</v>
      </c>
      <c r="G1010" s="43">
        <v>379</v>
      </c>
      <c r="H1010" s="43">
        <v>174</v>
      </c>
      <c r="I1010" s="44">
        <f t="shared" si="449"/>
        <v>553</v>
      </c>
      <c r="J1010" s="44">
        <f t="shared" si="454"/>
        <v>554</v>
      </c>
      <c r="K1010" s="43">
        <v>0</v>
      </c>
      <c r="L1010" s="43">
        <v>0</v>
      </c>
      <c r="M1010" s="44">
        <f t="shared" si="451"/>
        <v>0</v>
      </c>
      <c r="N1010" s="43">
        <v>28723</v>
      </c>
      <c r="O1010" s="43">
        <v>78682</v>
      </c>
      <c r="P1010" s="44">
        <f t="shared" si="452"/>
        <v>107405</v>
      </c>
      <c r="Q1010" s="47">
        <f t="shared" si="453"/>
        <v>107405</v>
      </c>
    </row>
    <row r="1011" spans="2:17" ht="19.5" customHeight="1" x14ac:dyDescent="0.2">
      <c r="C1011" s="42" t="s">
        <v>19</v>
      </c>
      <c r="D1011" s="43">
        <v>0</v>
      </c>
      <c r="E1011" s="43">
        <v>0</v>
      </c>
      <c r="F1011" s="44">
        <f t="shared" si="450"/>
        <v>0</v>
      </c>
      <c r="G1011" s="43">
        <v>297</v>
      </c>
      <c r="H1011" s="43">
        <v>177</v>
      </c>
      <c r="I1011" s="44">
        <f t="shared" si="449"/>
        <v>474</v>
      </c>
      <c r="J1011" s="44">
        <f t="shared" si="454"/>
        <v>474</v>
      </c>
      <c r="K1011" s="43">
        <v>0</v>
      </c>
      <c r="L1011" s="43">
        <v>0</v>
      </c>
      <c r="M1011" s="44">
        <f t="shared" si="451"/>
        <v>0</v>
      </c>
      <c r="N1011" s="43">
        <v>27332</v>
      </c>
      <c r="O1011" s="43">
        <v>79097</v>
      </c>
      <c r="P1011" s="44">
        <f t="shared" si="452"/>
        <v>106429</v>
      </c>
      <c r="Q1011" s="47">
        <f t="shared" si="453"/>
        <v>106429</v>
      </c>
    </row>
    <row r="1012" spans="2:17" ht="19.5" customHeight="1" x14ac:dyDescent="0.2">
      <c r="C1012" s="42" t="s">
        <v>20</v>
      </c>
      <c r="D1012" s="43">
        <v>0</v>
      </c>
      <c r="E1012" s="43">
        <v>0</v>
      </c>
      <c r="F1012" s="44">
        <f t="shared" si="450"/>
        <v>0</v>
      </c>
      <c r="G1012" s="43">
        <v>183</v>
      </c>
      <c r="H1012" s="43">
        <v>194</v>
      </c>
      <c r="I1012" s="44">
        <f t="shared" si="449"/>
        <v>377</v>
      </c>
      <c r="J1012" s="44">
        <f t="shared" si="454"/>
        <v>377</v>
      </c>
      <c r="K1012" s="43">
        <v>0</v>
      </c>
      <c r="L1012" s="43">
        <v>0</v>
      </c>
      <c r="M1012" s="44">
        <f t="shared" si="451"/>
        <v>0</v>
      </c>
      <c r="N1012" s="43">
        <v>26196</v>
      </c>
      <c r="O1012" s="43">
        <v>66541</v>
      </c>
      <c r="P1012" s="44">
        <f t="shared" si="452"/>
        <v>92737</v>
      </c>
      <c r="Q1012" s="47">
        <f t="shared" si="453"/>
        <v>92737</v>
      </c>
    </row>
    <row r="1013" spans="2:17" ht="19.5" customHeight="1" x14ac:dyDescent="0.2">
      <c r="C1013" s="42" t="s">
        <v>21</v>
      </c>
      <c r="D1013" s="43">
        <v>0</v>
      </c>
      <c r="E1013" s="43">
        <v>2</v>
      </c>
      <c r="F1013" s="44">
        <f t="shared" si="450"/>
        <v>2</v>
      </c>
      <c r="G1013" s="43">
        <v>234</v>
      </c>
      <c r="H1013" s="43">
        <v>152</v>
      </c>
      <c r="I1013" s="44">
        <f t="shared" si="449"/>
        <v>386</v>
      </c>
      <c r="J1013" s="44">
        <f t="shared" si="454"/>
        <v>388</v>
      </c>
      <c r="K1013" s="43">
        <v>0</v>
      </c>
      <c r="L1013" s="43">
        <v>0</v>
      </c>
      <c r="M1013" s="44">
        <f t="shared" si="451"/>
        <v>0</v>
      </c>
      <c r="N1013" s="43">
        <v>24763</v>
      </c>
      <c r="O1013" s="43">
        <v>62638</v>
      </c>
      <c r="P1013" s="44">
        <f t="shared" si="452"/>
        <v>87401</v>
      </c>
      <c r="Q1013" s="47">
        <f t="shared" si="453"/>
        <v>87401</v>
      </c>
    </row>
    <row r="1014" spans="2:17" ht="19.5" customHeight="1" x14ac:dyDescent="0.2">
      <c r="C1014" s="42" t="s">
        <v>22</v>
      </c>
      <c r="D1014" s="43">
        <v>0</v>
      </c>
      <c r="E1014" s="43">
        <v>1</v>
      </c>
      <c r="F1014" s="44">
        <f t="shared" si="450"/>
        <v>1</v>
      </c>
      <c r="G1014" s="43">
        <v>229</v>
      </c>
      <c r="H1014" s="43">
        <v>159</v>
      </c>
      <c r="I1014" s="44">
        <f t="shared" si="449"/>
        <v>388</v>
      </c>
      <c r="J1014" s="44">
        <f t="shared" si="454"/>
        <v>389</v>
      </c>
      <c r="K1014" s="43">
        <v>0</v>
      </c>
      <c r="L1014" s="43">
        <v>0</v>
      </c>
      <c r="M1014" s="44">
        <f t="shared" si="451"/>
        <v>0</v>
      </c>
      <c r="N1014" s="43">
        <v>25165</v>
      </c>
      <c r="O1014" s="43">
        <v>62807</v>
      </c>
      <c r="P1014" s="44">
        <f t="shared" si="452"/>
        <v>87972</v>
      </c>
      <c r="Q1014" s="47">
        <f t="shared" si="453"/>
        <v>87972</v>
      </c>
    </row>
    <row r="1015" spans="2:17" ht="19.5" customHeight="1" x14ac:dyDescent="0.2">
      <c r="C1015" s="42" t="s">
        <v>23</v>
      </c>
      <c r="D1015" s="43">
        <v>0</v>
      </c>
      <c r="E1015" s="43">
        <v>1</v>
      </c>
      <c r="F1015" s="44">
        <f t="shared" si="450"/>
        <v>1</v>
      </c>
      <c r="G1015" s="43">
        <v>237</v>
      </c>
      <c r="H1015" s="43">
        <v>199</v>
      </c>
      <c r="I1015" s="44">
        <f t="shared" si="449"/>
        <v>436</v>
      </c>
      <c r="J1015" s="44">
        <f t="shared" si="454"/>
        <v>437</v>
      </c>
      <c r="K1015" s="43">
        <v>0</v>
      </c>
      <c r="L1015" s="43">
        <v>0</v>
      </c>
      <c r="M1015" s="44">
        <f t="shared" si="451"/>
        <v>0</v>
      </c>
      <c r="N1015" s="43">
        <v>27902</v>
      </c>
      <c r="O1015" s="43">
        <v>72024</v>
      </c>
      <c r="P1015" s="44">
        <f t="shared" si="452"/>
        <v>99926</v>
      </c>
      <c r="Q1015" s="47">
        <f t="shared" si="453"/>
        <v>99926</v>
      </c>
    </row>
    <row r="1016" spans="2:17" ht="19.5" customHeight="1" x14ac:dyDescent="0.2">
      <c r="C1016" s="42" t="s">
        <v>24</v>
      </c>
      <c r="D1016" s="43">
        <v>0</v>
      </c>
      <c r="E1016" s="43">
        <v>0</v>
      </c>
      <c r="F1016" s="44">
        <f t="shared" si="450"/>
        <v>0</v>
      </c>
      <c r="G1016" s="43">
        <v>256</v>
      </c>
      <c r="H1016" s="43">
        <v>177</v>
      </c>
      <c r="I1016" s="44">
        <f t="shared" si="449"/>
        <v>433</v>
      </c>
      <c r="J1016" s="44">
        <f t="shared" si="454"/>
        <v>433</v>
      </c>
      <c r="K1016" s="43">
        <v>0</v>
      </c>
      <c r="L1016" s="43">
        <v>0</v>
      </c>
      <c r="M1016" s="44">
        <f t="shared" si="451"/>
        <v>0</v>
      </c>
      <c r="N1016" s="43">
        <v>29485</v>
      </c>
      <c r="O1016" s="43">
        <v>70415</v>
      </c>
      <c r="P1016" s="44">
        <f t="shared" si="452"/>
        <v>99900</v>
      </c>
      <c r="Q1016" s="47">
        <f t="shared" si="453"/>
        <v>99900</v>
      </c>
    </row>
    <row r="1017" spans="2:17" ht="19.5" customHeight="1" x14ac:dyDescent="0.2">
      <c r="C1017" s="42" t="s">
        <v>25</v>
      </c>
      <c r="D1017" s="43">
        <v>0</v>
      </c>
      <c r="E1017" s="43">
        <v>1</v>
      </c>
      <c r="F1017" s="44">
        <f t="shared" si="450"/>
        <v>1</v>
      </c>
      <c r="G1017" s="43">
        <v>453</v>
      </c>
      <c r="H1017" s="43">
        <v>226</v>
      </c>
      <c r="I1017" s="44">
        <f t="shared" si="449"/>
        <v>679</v>
      </c>
      <c r="J1017" s="44">
        <f t="shared" si="454"/>
        <v>680</v>
      </c>
      <c r="K1017" s="43">
        <v>0</v>
      </c>
      <c r="L1017" s="43">
        <v>0</v>
      </c>
      <c r="M1017" s="44">
        <f t="shared" si="451"/>
        <v>0</v>
      </c>
      <c r="N1017" s="43">
        <v>33537</v>
      </c>
      <c r="O1017" s="43">
        <v>77154</v>
      </c>
      <c r="P1017" s="44">
        <f t="shared" si="452"/>
        <v>110691</v>
      </c>
      <c r="Q1017" s="47">
        <f t="shared" si="453"/>
        <v>110691</v>
      </c>
    </row>
    <row r="1018" spans="2:17" ht="19.5" customHeight="1" x14ac:dyDescent="0.2">
      <c r="C1018" s="50"/>
      <c r="D1018" s="43"/>
      <c r="E1018" s="43"/>
      <c r="F1018" s="43"/>
      <c r="G1018" s="43"/>
      <c r="H1018" s="43"/>
      <c r="I1018" s="43"/>
      <c r="J1018" s="43"/>
      <c r="K1018" s="43"/>
      <c r="L1018" s="43"/>
      <c r="M1018" s="43"/>
      <c r="N1018" s="43"/>
      <c r="O1018" s="43"/>
      <c r="P1018" s="43"/>
      <c r="Q1018" s="51"/>
    </row>
    <row r="1019" spans="2:17" ht="19.5" customHeight="1" x14ac:dyDescent="0.2">
      <c r="B1019" s="1" t="s">
        <v>228</v>
      </c>
      <c r="C1019" s="50" t="s">
        <v>26</v>
      </c>
      <c r="D1019" s="44">
        <f>SUM(D1006:D1018)</f>
        <v>0</v>
      </c>
      <c r="E1019" s="44">
        <f t="shared" ref="E1019:I1019" si="455">SUM(E1006:E1018)</f>
        <v>6</v>
      </c>
      <c r="F1019" s="44">
        <f t="shared" si="455"/>
        <v>6</v>
      </c>
      <c r="G1019" s="44">
        <f t="shared" si="455"/>
        <v>3625</v>
      </c>
      <c r="H1019" s="44">
        <f t="shared" si="455"/>
        <v>2042</v>
      </c>
      <c r="I1019" s="44">
        <f t="shared" si="455"/>
        <v>5667</v>
      </c>
      <c r="J1019" s="44">
        <f>SUM(J1006:J1018)</f>
        <v>5673</v>
      </c>
      <c r="K1019" s="44">
        <f t="shared" ref="K1019:Q1019" si="456">SUM(K1006:K1018)</f>
        <v>0</v>
      </c>
      <c r="L1019" s="44">
        <f t="shared" si="456"/>
        <v>0</v>
      </c>
      <c r="M1019" s="44">
        <f t="shared" si="456"/>
        <v>0</v>
      </c>
      <c r="N1019" s="44">
        <f t="shared" si="456"/>
        <v>338828</v>
      </c>
      <c r="O1019" s="44">
        <f t="shared" si="456"/>
        <v>849860</v>
      </c>
      <c r="P1019" s="44">
        <f t="shared" si="456"/>
        <v>1188688</v>
      </c>
      <c r="Q1019" s="44">
        <f t="shared" si="456"/>
        <v>1188688</v>
      </c>
    </row>
    <row r="1020" spans="2:17" ht="7" customHeight="1" x14ac:dyDescent="0.2">
      <c r="C1020" s="50"/>
      <c r="D1020" s="43"/>
      <c r="E1020" s="43"/>
      <c r="F1020" s="43"/>
      <c r="G1020" s="43"/>
      <c r="H1020" s="43"/>
      <c r="I1020" s="43"/>
      <c r="J1020" s="43"/>
      <c r="K1020" s="43"/>
      <c r="L1020" s="43"/>
      <c r="M1020" s="43"/>
      <c r="N1020" s="43"/>
      <c r="O1020" s="43"/>
      <c r="P1020" s="43"/>
      <c r="Q1020" s="51"/>
    </row>
    <row r="1021" spans="2:17" ht="19.5" customHeight="1" x14ac:dyDescent="0.2">
      <c r="C1021" s="52" t="s">
        <v>14</v>
      </c>
      <c r="D1021" s="53">
        <v>0</v>
      </c>
      <c r="E1021" s="53">
        <v>0</v>
      </c>
      <c r="F1021" s="74">
        <f t="shared" ref="F1021:F1023" si="457">SUM(D1021:E1021)</f>
        <v>0</v>
      </c>
      <c r="G1021" s="53">
        <v>366</v>
      </c>
      <c r="H1021" s="53">
        <v>159</v>
      </c>
      <c r="I1021" s="74">
        <f t="shared" ref="I1021:I1023" si="458">SUM(G1021:H1021)</f>
        <v>525</v>
      </c>
      <c r="J1021" s="74">
        <f t="shared" ref="J1021:J1023" si="459">F1021+I1021</f>
        <v>525</v>
      </c>
      <c r="K1021" s="53">
        <v>0</v>
      </c>
      <c r="L1021" s="53">
        <v>0</v>
      </c>
      <c r="M1021" s="74">
        <f t="shared" ref="M1021:M1023" si="460">SUM(K1021:L1021)</f>
        <v>0</v>
      </c>
      <c r="N1021" s="82">
        <v>26865</v>
      </c>
      <c r="O1021" s="82">
        <v>63448</v>
      </c>
      <c r="P1021" s="86">
        <f t="shared" ref="P1021:P1023" si="461">SUM(N1021:O1021)</f>
        <v>90313</v>
      </c>
      <c r="Q1021" s="58">
        <f t="shared" ref="Q1021:Q1023" si="462">M1021+P1021</f>
        <v>90313</v>
      </c>
    </row>
    <row r="1022" spans="2:17" ht="19.5" customHeight="1" x14ac:dyDescent="0.2">
      <c r="C1022" s="42" t="s">
        <v>15</v>
      </c>
      <c r="D1022" s="43">
        <v>0</v>
      </c>
      <c r="E1022" s="43">
        <v>2</v>
      </c>
      <c r="F1022" s="44">
        <f t="shared" si="457"/>
        <v>2</v>
      </c>
      <c r="G1022" s="43">
        <v>384</v>
      </c>
      <c r="H1022" s="43">
        <v>141</v>
      </c>
      <c r="I1022" s="44">
        <f t="shared" si="458"/>
        <v>525</v>
      </c>
      <c r="J1022" s="44">
        <f t="shared" si="459"/>
        <v>527</v>
      </c>
      <c r="K1022" s="43">
        <v>0</v>
      </c>
      <c r="L1022" s="43">
        <v>0</v>
      </c>
      <c r="M1022" s="44">
        <f t="shared" si="460"/>
        <v>0</v>
      </c>
      <c r="N1022" s="85">
        <v>24059</v>
      </c>
      <c r="O1022" s="85">
        <v>56838</v>
      </c>
      <c r="P1022" s="87">
        <f t="shared" si="461"/>
        <v>80897</v>
      </c>
      <c r="Q1022" s="47">
        <f t="shared" si="462"/>
        <v>80897</v>
      </c>
    </row>
    <row r="1023" spans="2:17" ht="19.5" customHeight="1" x14ac:dyDescent="0.2">
      <c r="C1023" s="42" t="s">
        <v>16</v>
      </c>
      <c r="D1023" s="43">
        <v>0</v>
      </c>
      <c r="E1023" s="43">
        <v>1</v>
      </c>
      <c r="F1023" s="44">
        <f t="shared" si="457"/>
        <v>1</v>
      </c>
      <c r="G1023" s="43">
        <v>496</v>
      </c>
      <c r="H1023" s="43">
        <v>157</v>
      </c>
      <c r="I1023" s="44">
        <f t="shared" si="458"/>
        <v>653</v>
      </c>
      <c r="J1023" s="44">
        <f t="shared" si="459"/>
        <v>654</v>
      </c>
      <c r="K1023" s="43">
        <v>0</v>
      </c>
      <c r="L1023" s="43">
        <v>0</v>
      </c>
      <c r="M1023" s="44">
        <f t="shared" si="460"/>
        <v>0</v>
      </c>
      <c r="N1023" s="85">
        <v>26872</v>
      </c>
      <c r="O1023" s="85">
        <v>60158</v>
      </c>
      <c r="P1023" s="87">
        <f t="shared" si="461"/>
        <v>87030</v>
      </c>
      <c r="Q1023" s="47">
        <f t="shared" si="462"/>
        <v>87030</v>
      </c>
    </row>
    <row r="1024" spans="2:17" ht="19.5" customHeight="1" x14ac:dyDescent="0.2">
      <c r="C1024" s="50"/>
      <c r="D1024" s="43"/>
      <c r="E1024" s="43"/>
      <c r="F1024" s="43"/>
      <c r="G1024" s="43"/>
      <c r="H1024" s="43"/>
      <c r="I1024" s="43"/>
      <c r="J1024" s="43"/>
      <c r="K1024" s="43"/>
      <c r="L1024" s="43"/>
      <c r="M1024" s="43"/>
      <c r="N1024" s="43"/>
      <c r="O1024" s="43"/>
      <c r="P1024" s="43"/>
      <c r="Q1024" s="51"/>
    </row>
    <row r="1025" spans="2:17" ht="19.5" customHeight="1" x14ac:dyDescent="0.2">
      <c r="B1025" s="1" t="s">
        <v>229</v>
      </c>
      <c r="C1025" s="50" t="s">
        <v>27</v>
      </c>
      <c r="D1025" s="44">
        <f>SUM(D1009:D1017,D1021:D1023)</f>
        <v>0</v>
      </c>
      <c r="E1025" s="44">
        <f t="shared" ref="E1025:Q1025" si="463">SUM(E1009:E1017,E1021:E1023)</f>
        <v>9</v>
      </c>
      <c r="F1025" s="44">
        <f t="shared" si="463"/>
        <v>9</v>
      </c>
      <c r="G1025" s="44">
        <f t="shared" si="463"/>
        <v>3886</v>
      </c>
      <c r="H1025" s="44">
        <f t="shared" si="463"/>
        <v>2091</v>
      </c>
      <c r="I1025" s="44">
        <f t="shared" si="463"/>
        <v>5977</v>
      </c>
      <c r="J1025" s="44">
        <f t="shared" si="463"/>
        <v>5986</v>
      </c>
      <c r="K1025" s="44">
        <f t="shared" si="463"/>
        <v>0</v>
      </c>
      <c r="L1025" s="44">
        <f t="shared" si="463"/>
        <v>0</v>
      </c>
      <c r="M1025" s="44">
        <f t="shared" si="463"/>
        <v>0</v>
      </c>
      <c r="N1025" s="44">
        <f t="shared" si="463"/>
        <v>329391</v>
      </c>
      <c r="O1025" s="44">
        <f t="shared" si="463"/>
        <v>820642</v>
      </c>
      <c r="P1025" s="44">
        <f t="shared" si="463"/>
        <v>1150033</v>
      </c>
      <c r="Q1025" s="44">
        <f t="shared" si="463"/>
        <v>1150033</v>
      </c>
    </row>
    <row r="1026" spans="2:17" ht="7" customHeight="1" thickBot="1" x14ac:dyDescent="0.25">
      <c r="C1026" s="59"/>
      <c r="D1026" s="60"/>
      <c r="E1026" s="60"/>
      <c r="F1026" s="60"/>
      <c r="G1026" s="60"/>
      <c r="H1026" s="60"/>
      <c r="I1026" s="60"/>
      <c r="J1026" s="60"/>
      <c r="K1026" s="60"/>
      <c r="L1026" s="60"/>
      <c r="M1026" s="60"/>
      <c r="N1026" s="60"/>
      <c r="O1026" s="60"/>
      <c r="P1026" s="60"/>
      <c r="Q1026" s="76"/>
    </row>
    <row r="1027" spans="2:17" ht="19.5" customHeight="1" x14ac:dyDescent="0.2">
      <c r="C1027" s="163" t="str">
        <f>C973</f>
        <v>令　和　7　年　空　港　管　理　状　況　調　書</v>
      </c>
      <c r="D1027" s="163"/>
      <c r="E1027" s="163"/>
      <c r="F1027" s="163"/>
      <c r="G1027" s="163"/>
      <c r="H1027" s="163"/>
      <c r="I1027" s="163"/>
      <c r="J1027" s="163"/>
      <c r="K1027" s="163"/>
      <c r="L1027" s="163"/>
      <c r="M1027" s="163"/>
      <c r="N1027" s="163"/>
      <c r="O1027" s="163"/>
      <c r="P1027" s="163"/>
      <c r="Q1027" s="163"/>
    </row>
    <row r="1028" spans="2:17" ht="19.5" customHeight="1" thickBot="1" x14ac:dyDescent="0.25">
      <c r="C1028" s="77" t="s">
        <v>0</v>
      </c>
      <c r="D1028" s="77" t="s">
        <v>618</v>
      </c>
      <c r="E1028" s="78"/>
      <c r="F1028" s="78"/>
      <c r="G1028" s="78"/>
      <c r="H1028" s="78"/>
      <c r="I1028" s="78"/>
      <c r="J1028" s="78"/>
      <c r="K1028" s="78"/>
      <c r="L1028" s="78"/>
      <c r="M1028" s="78"/>
      <c r="N1028" s="78"/>
      <c r="O1028" s="78"/>
      <c r="P1028" s="79"/>
      <c r="Q1028" s="79"/>
    </row>
    <row r="1029" spans="2:17" ht="19.5" customHeight="1" x14ac:dyDescent="0.2">
      <c r="C1029" s="25" t="s">
        <v>1</v>
      </c>
      <c r="D1029" s="26"/>
      <c r="E1029" s="27" t="s">
        <v>2</v>
      </c>
      <c r="F1029" s="27"/>
      <c r="G1029" s="164" t="s">
        <v>593</v>
      </c>
      <c r="H1029" s="165"/>
      <c r="I1029" s="165"/>
      <c r="J1029" s="165"/>
      <c r="K1029" s="165"/>
      <c r="L1029" s="165"/>
      <c r="M1029" s="165"/>
      <c r="N1029" s="166"/>
      <c r="O1029" s="164" t="s">
        <v>594</v>
      </c>
      <c r="P1029" s="165"/>
      <c r="Q1029" s="167"/>
    </row>
    <row r="1030" spans="2:17" ht="19.5" customHeight="1" x14ac:dyDescent="0.2">
      <c r="C1030" s="28"/>
      <c r="D1030" s="29" t="s">
        <v>3</v>
      </c>
      <c r="E1030" s="29" t="s">
        <v>4</v>
      </c>
      <c r="F1030" s="29" t="s">
        <v>5</v>
      </c>
      <c r="G1030" s="29"/>
      <c r="H1030" s="30" t="s">
        <v>6</v>
      </c>
      <c r="I1030" s="30"/>
      <c r="J1030" s="31"/>
      <c r="K1030" s="29"/>
      <c r="L1030" s="31" t="s">
        <v>7</v>
      </c>
      <c r="M1030" s="31"/>
      <c r="N1030" s="29" t="s">
        <v>8</v>
      </c>
      <c r="O1030" s="32" t="s">
        <v>595</v>
      </c>
      <c r="P1030" s="33" t="s">
        <v>596</v>
      </c>
      <c r="Q1030" s="34" t="s">
        <v>597</v>
      </c>
    </row>
    <row r="1031" spans="2:17" ht="19.5" customHeight="1" x14ac:dyDescent="0.2">
      <c r="C1031" s="28" t="s">
        <v>9</v>
      </c>
      <c r="D1031" s="32"/>
      <c r="E1031" s="32"/>
      <c r="F1031" s="32"/>
      <c r="G1031" s="29" t="s">
        <v>10</v>
      </c>
      <c r="H1031" s="29" t="s">
        <v>11</v>
      </c>
      <c r="I1031" s="29" t="s">
        <v>12</v>
      </c>
      <c r="J1031" s="29" t="s">
        <v>13</v>
      </c>
      <c r="K1031" s="29" t="s">
        <v>10</v>
      </c>
      <c r="L1031" s="29" t="s">
        <v>11</v>
      </c>
      <c r="M1031" s="29" t="s">
        <v>13</v>
      </c>
      <c r="N1031" s="32"/>
      <c r="O1031" s="35"/>
      <c r="P1031" s="36"/>
      <c r="Q1031" s="37"/>
    </row>
    <row r="1032" spans="2:17" ht="7" customHeight="1" x14ac:dyDescent="0.2">
      <c r="C1032" s="38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39"/>
      <c r="P1032" s="40"/>
      <c r="Q1032" s="41"/>
    </row>
    <row r="1033" spans="2:17" ht="19.5" customHeight="1" x14ac:dyDescent="0.2">
      <c r="C1033" s="42" t="s">
        <v>14</v>
      </c>
      <c r="D1033" s="43">
        <v>178</v>
      </c>
      <c r="E1033" s="43">
        <v>1766</v>
      </c>
      <c r="F1033" s="44">
        <f>SUM(D1033:E1033)</f>
        <v>1944</v>
      </c>
      <c r="G1033" s="43">
        <v>26506</v>
      </c>
      <c r="H1033" s="43">
        <v>30659</v>
      </c>
      <c r="I1033" s="43">
        <v>0</v>
      </c>
      <c r="J1033" s="45">
        <f>SUM(G1033:I1033)</f>
        <v>57165</v>
      </c>
      <c r="K1033" s="46">
        <v>137763</v>
      </c>
      <c r="L1033" s="46">
        <v>122458</v>
      </c>
      <c r="M1033" s="45">
        <f>SUM(K1033:L1033)</f>
        <v>260221</v>
      </c>
      <c r="N1033" s="45">
        <f>J1033+M1033</f>
        <v>317386</v>
      </c>
      <c r="O1033" s="46">
        <v>4836</v>
      </c>
      <c r="P1033" s="46">
        <v>18</v>
      </c>
      <c r="Q1033" s="47">
        <f>SUM(O1033:P1033)</f>
        <v>4854</v>
      </c>
    </row>
    <row r="1034" spans="2:17" ht="19.5" customHeight="1" x14ac:dyDescent="0.2">
      <c r="C1034" s="42" t="s">
        <v>15</v>
      </c>
      <c r="D1034" s="43">
        <v>176</v>
      </c>
      <c r="E1034" s="43">
        <v>1653</v>
      </c>
      <c r="F1034" s="44">
        <f t="shared" ref="F1034:F1044" si="464">SUM(D1034:E1034)</f>
        <v>1829</v>
      </c>
      <c r="G1034" s="43">
        <v>31264</v>
      </c>
      <c r="H1034" s="43">
        <v>29528</v>
      </c>
      <c r="I1034" s="43">
        <v>0</v>
      </c>
      <c r="J1034" s="45">
        <f t="shared" ref="J1034:J1044" si="465">SUM(G1034:I1034)</f>
        <v>60792</v>
      </c>
      <c r="K1034" s="46">
        <v>123581</v>
      </c>
      <c r="L1034" s="46">
        <v>126364</v>
      </c>
      <c r="M1034" s="45">
        <f t="shared" ref="M1034:M1044" si="466">SUM(K1034:L1034)</f>
        <v>249945</v>
      </c>
      <c r="N1034" s="45">
        <f t="shared" ref="N1034:N1044" si="467">J1034+M1034</f>
        <v>310737</v>
      </c>
      <c r="O1034" s="46">
        <v>2322</v>
      </c>
      <c r="P1034" s="48">
        <v>18</v>
      </c>
      <c r="Q1034" s="47">
        <f t="shared" ref="Q1034:Q1044" si="468">SUM(O1034:P1034)</f>
        <v>2340</v>
      </c>
    </row>
    <row r="1035" spans="2:17" ht="19.5" customHeight="1" x14ac:dyDescent="0.2">
      <c r="C1035" s="42" t="s">
        <v>16</v>
      </c>
      <c r="D1035" s="43">
        <v>193</v>
      </c>
      <c r="E1035" s="43">
        <v>1695</v>
      </c>
      <c r="F1035" s="44">
        <f t="shared" si="464"/>
        <v>1888</v>
      </c>
      <c r="G1035" s="43">
        <v>32143</v>
      </c>
      <c r="H1035" s="43">
        <v>32844</v>
      </c>
      <c r="I1035" s="43">
        <v>0</v>
      </c>
      <c r="J1035" s="45">
        <f t="shared" si="465"/>
        <v>64987</v>
      </c>
      <c r="K1035" s="46">
        <v>150713</v>
      </c>
      <c r="L1035" s="46">
        <v>149377</v>
      </c>
      <c r="M1035" s="45">
        <f t="shared" si="466"/>
        <v>300090</v>
      </c>
      <c r="N1035" s="45">
        <f t="shared" si="467"/>
        <v>365077</v>
      </c>
      <c r="O1035" s="46">
        <v>5088</v>
      </c>
      <c r="P1035" s="46">
        <v>18</v>
      </c>
      <c r="Q1035" s="47">
        <f t="shared" si="468"/>
        <v>5106</v>
      </c>
    </row>
    <row r="1036" spans="2:17" ht="19.5" customHeight="1" x14ac:dyDescent="0.2">
      <c r="C1036" s="42" t="s">
        <v>17</v>
      </c>
      <c r="D1036" s="43">
        <v>165</v>
      </c>
      <c r="E1036" s="43">
        <v>1747</v>
      </c>
      <c r="F1036" s="44">
        <f t="shared" si="464"/>
        <v>1912</v>
      </c>
      <c r="G1036" s="43">
        <v>27191</v>
      </c>
      <c r="H1036" s="43">
        <v>26037</v>
      </c>
      <c r="I1036" s="43">
        <v>0</v>
      </c>
      <c r="J1036" s="45">
        <f t="shared" si="465"/>
        <v>53228</v>
      </c>
      <c r="K1036" s="43">
        <v>116301</v>
      </c>
      <c r="L1036" s="43">
        <v>120086</v>
      </c>
      <c r="M1036" s="45">
        <f t="shared" si="466"/>
        <v>236387</v>
      </c>
      <c r="N1036" s="45">
        <f t="shared" si="467"/>
        <v>289615</v>
      </c>
      <c r="O1036" s="43">
        <v>4784</v>
      </c>
      <c r="P1036" s="43">
        <v>24</v>
      </c>
      <c r="Q1036" s="47">
        <f t="shared" si="468"/>
        <v>4808</v>
      </c>
    </row>
    <row r="1037" spans="2:17" ht="19.5" customHeight="1" x14ac:dyDescent="0.2">
      <c r="C1037" s="42" t="s">
        <v>18</v>
      </c>
      <c r="D1037" s="43">
        <v>164</v>
      </c>
      <c r="E1037" s="43">
        <v>1750</v>
      </c>
      <c r="F1037" s="44">
        <f t="shared" si="464"/>
        <v>1914</v>
      </c>
      <c r="G1037" s="43">
        <v>24975</v>
      </c>
      <c r="H1037" s="43">
        <v>26279</v>
      </c>
      <c r="I1037" s="43">
        <v>0</v>
      </c>
      <c r="J1037" s="45">
        <f t="shared" si="465"/>
        <v>51254</v>
      </c>
      <c r="K1037" s="43">
        <v>130495</v>
      </c>
      <c r="L1037" s="43">
        <v>128632</v>
      </c>
      <c r="M1037" s="45">
        <f t="shared" si="466"/>
        <v>259127</v>
      </c>
      <c r="N1037" s="45">
        <f t="shared" si="467"/>
        <v>310381</v>
      </c>
      <c r="O1037" s="43">
        <v>4564</v>
      </c>
      <c r="P1037" s="43">
        <v>23</v>
      </c>
      <c r="Q1037" s="47">
        <f t="shared" si="468"/>
        <v>4587</v>
      </c>
    </row>
    <row r="1038" spans="2:17" ht="19.5" customHeight="1" x14ac:dyDescent="0.2">
      <c r="C1038" s="42" t="s">
        <v>19</v>
      </c>
      <c r="D1038" s="43">
        <v>158</v>
      </c>
      <c r="E1038" s="43">
        <v>1514</v>
      </c>
      <c r="F1038" s="44">
        <f t="shared" si="464"/>
        <v>1672</v>
      </c>
      <c r="G1038" s="43">
        <v>23833</v>
      </c>
      <c r="H1038" s="43">
        <v>22574</v>
      </c>
      <c r="I1038" s="43">
        <v>0</v>
      </c>
      <c r="J1038" s="45">
        <f t="shared" si="465"/>
        <v>46407</v>
      </c>
      <c r="K1038" s="43">
        <v>114236</v>
      </c>
      <c r="L1038" s="43">
        <v>115310</v>
      </c>
      <c r="M1038" s="45">
        <f t="shared" si="466"/>
        <v>229546</v>
      </c>
      <c r="N1038" s="45">
        <f t="shared" si="467"/>
        <v>275953</v>
      </c>
      <c r="O1038" s="43">
        <v>2240</v>
      </c>
      <c r="P1038" s="43">
        <v>17</v>
      </c>
      <c r="Q1038" s="47">
        <f t="shared" si="468"/>
        <v>2257</v>
      </c>
    </row>
    <row r="1039" spans="2:17" ht="19.5" customHeight="1" x14ac:dyDescent="0.2">
      <c r="C1039" s="42" t="s">
        <v>20</v>
      </c>
      <c r="D1039" s="43">
        <v>163</v>
      </c>
      <c r="E1039" s="43">
        <v>1776</v>
      </c>
      <c r="F1039" s="44">
        <f t="shared" si="464"/>
        <v>1939</v>
      </c>
      <c r="G1039" s="43">
        <v>19740</v>
      </c>
      <c r="H1039" s="43">
        <v>21142</v>
      </c>
      <c r="I1039" s="43">
        <v>0</v>
      </c>
      <c r="J1039" s="45">
        <f t="shared" si="465"/>
        <v>40882</v>
      </c>
      <c r="K1039" s="43">
        <v>123613</v>
      </c>
      <c r="L1039" s="43">
        <v>127835</v>
      </c>
      <c r="M1039" s="45">
        <f t="shared" si="466"/>
        <v>251448</v>
      </c>
      <c r="N1039" s="45">
        <f t="shared" si="467"/>
        <v>292330</v>
      </c>
      <c r="O1039" s="43">
        <v>5064</v>
      </c>
      <c r="P1039" s="43">
        <v>24</v>
      </c>
      <c r="Q1039" s="47">
        <f t="shared" si="468"/>
        <v>5088</v>
      </c>
    </row>
    <row r="1040" spans="2:17" ht="19.5" customHeight="1" x14ac:dyDescent="0.2">
      <c r="C1040" s="42" t="s">
        <v>21</v>
      </c>
      <c r="D1040" s="43">
        <v>167</v>
      </c>
      <c r="E1040" s="43">
        <v>1485</v>
      </c>
      <c r="F1040" s="44">
        <f t="shared" si="464"/>
        <v>1652</v>
      </c>
      <c r="G1040" s="43">
        <v>25797</v>
      </c>
      <c r="H1040" s="43">
        <v>24853</v>
      </c>
      <c r="I1040" s="43">
        <v>0</v>
      </c>
      <c r="J1040" s="45">
        <f t="shared" si="465"/>
        <v>50650</v>
      </c>
      <c r="K1040" s="43">
        <v>152596</v>
      </c>
      <c r="L1040" s="43">
        <v>150428</v>
      </c>
      <c r="M1040" s="45">
        <f t="shared" si="466"/>
        <v>303024</v>
      </c>
      <c r="N1040" s="45">
        <f t="shared" si="467"/>
        <v>353674</v>
      </c>
      <c r="O1040" s="43">
        <v>4511</v>
      </c>
      <c r="P1040" s="43">
        <v>12</v>
      </c>
      <c r="Q1040" s="47">
        <f t="shared" si="468"/>
        <v>4523</v>
      </c>
    </row>
    <row r="1041" spans="2:17" ht="19.5" customHeight="1" x14ac:dyDescent="0.2">
      <c r="C1041" s="42" t="s">
        <v>22</v>
      </c>
      <c r="D1041" s="43">
        <v>152</v>
      </c>
      <c r="E1041" s="43">
        <v>1683</v>
      </c>
      <c r="F1041" s="44">
        <f t="shared" si="464"/>
        <v>1835</v>
      </c>
      <c r="G1041" s="43">
        <v>22434</v>
      </c>
      <c r="H1041" s="43">
        <v>24070</v>
      </c>
      <c r="I1041" s="43">
        <v>0</v>
      </c>
      <c r="J1041" s="45">
        <f t="shared" si="465"/>
        <v>46504</v>
      </c>
      <c r="K1041" s="43">
        <v>129895</v>
      </c>
      <c r="L1041" s="43">
        <v>130150</v>
      </c>
      <c r="M1041" s="45">
        <f t="shared" si="466"/>
        <v>260045</v>
      </c>
      <c r="N1041" s="45">
        <f t="shared" si="467"/>
        <v>306549</v>
      </c>
      <c r="O1041" s="43">
        <v>4485</v>
      </c>
      <c r="P1041" s="43">
        <v>19</v>
      </c>
      <c r="Q1041" s="47">
        <f t="shared" si="468"/>
        <v>4504</v>
      </c>
    </row>
    <row r="1042" spans="2:17" ht="19.5" customHeight="1" x14ac:dyDescent="0.2">
      <c r="C1042" s="42" t="s">
        <v>23</v>
      </c>
      <c r="D1042" s="43">
        <v>170</v>
      </c>
      <c r="E1042" s="43">
        <v>1849</v>
      </c>
      <c r="F1042" s="44">
        <f t="shared" si="464"/>
        <v>2019</v>
      </c>
      <c r="G1042" s="43">
        <v>29798</v>
      </c>
      <c r="H1042" s="43">
        <v>29541</v>
      </c>
      <c r="I1042" s="43">
        <v>0</v>
      </c>
      <c r="J1042" s="45">
        <f t="shared" si="465"/>
        <v>59339</v>
      </c>
      <c r="K1042" s="43">
        <v>144074</v>
      </c>
      <c r="L1042" s="43">
        <v>146881</v>
      </c>
      <c r="M1042" s="45">
        <f t="shared" si="466"/>
        <v>290955</v>
      </c>
      <c r="N1042" s="45">
        <f t="shared" si="467"/>
        <v>350294</v>
      </c>
      <c r="O1042" s="43">
        <v>5415</v>
      </c>
      <c r="P1042" s="43">
        <v>22</v>
      </c>
      <c r="Q1042" s="47">
        <f t="shared" si="468"/>
        <v>5437</v>
      </c>
    </row>
    <row r="1043" spans="2:17" ht="19.5" customHeight="1" x14ac:dyDescent="0.2">
      <c r="C1043" s="42" t="s">
        <v>24</v>
      </c>
      <c r="D1043" s="43">
        <v>159</v>
      </c>
      <c r="E1043" s="43">
        <v>1796</v>
      </c>
      <c r="F1043" s="44">
        <f t="shared" si="464"/>
        <v>1955</v>
      </c>
      <c r="G1043" s="43">
        <v>27144</v>
      </c>
      <c r="H1043" s="43">
        <v>27840</v>
      </c>
      <c r="I1043" s="43">
        <v>0</v>
      </c>
      <c r="J1043" s="45">
        <f t="shared" si="465"/>
        <v>54984</v>
      </c>
      <c r="K1043" s="43">
        <v>146292</v>
      </c>
      <c r="L1043" s="43">
        <v>147575</v>
      </c>
      <c r="M1043" s="45">
        <f t="shared" si="466"/>
        <v>293867</v>
      </c>
      <c r="N1043" s="45">
        <f t="shared" si="467"/>
        <v>348851</v>
      </c>
      <c r="O1043" s="43">
        <v>4691</v>
      </c>
      <c r="P1043" s="43">
        <v>21</v>
      </c>
      <c r="Q1043" s="47">
        <f t="shared" si="468"/>
        <v>4712</v>
      </c>
    </row>
    <row r="1044" spans="2:17" ht="19.5" customHeight="1" x14ac:dyDescent="0.2">
      <c r="C1044" s="42" t="s">
        <v>25</v>
      </c>
      <c r="D1044" s="43">
        <v>171</v>
      </c>
      <c r="E1044" s="43">
        <v>1746</v>
      </c>
      <c r="F1044" s="44">
        <f t="shared" si="464"/>
        <v>1917</v>
      </c>
      <c r="G1044" s="43">
        <v>29011</v>
      </c>
      <c r="H1044" s="43">
        <v>28024</v>
      </c>
      <c r="I1044" s="43">
        <v>0</v>
      </c>
      <c r="J1044" s="45">
        <f t="shared" si="465"/>
        <v>57035</v>
      </c>
      <c r="K1044" s="43">
        <v>132065</v>
      </c>
      <c r="L1044" s="43">
        <v>144322</v>
      </c>
      <c r="M1044" s="45">
        <f t="shared" si="466"/>
        <v>276387</v>
      </c>
      <c r="N1044" s="45">
        <f t="shared" si="467"/>
        <v>333422</v>
      </c>
      <c r="O1044" s="43">
        <v>4775</v>
      </c>
      <c r="P1044" s="43">
        <v>19</v>
      </c>
      <c r="Q1044" s="47">
        <f t="shared" si="468"/>
        <v>4794</v>
      </c>
    </row>
    <row r="1045" spans="2:17" ht="19.5" customHeight="1" x14ac:dyDescent="0.2">
      <c r="C1045" s="50"/>
      <c r="D1045" s="43"/>
      <c r="E1045" s="43"/>
      <c r="F1045" s="43"/>
      <c r="G1045" s="43"/>
      <c r="H1045" s="43"/>
      <c r="I1045" s="43"/>
      <c r="J1045" s="43"/>
      <c r="K1045" s="43"/>
      <c r="L1045" s="43"/>
      <c r="M1045" s="43"/>
      <c r="N1045" s="43"/>
      <c r="O1045" s="43"/>
      <c r="P1045" s="40"/>
      <c r="Q1045" s="51"/>
    </row>
    <row r="1046" spans="2:17" ht="19.5" customHeight="1" x14ac:dyDescent="0.2">
      <c r="B1046" s="1" t="s">
        <v>230</v>
      </c>
      <c r="C1046" s="50" t="s">
        <v>26</v>
      </c>
      <c r="D1046" s="44">
        <f>SUM(D1033:D1044)</f>
        <v>2016</v>
      </c>
      <c r="E1046" s="44">
        <f t="shared" ref="E1046:Q1046" si="469">SUM(E1033:E1044)</f>
        <v>20460</v>
      </c>
      <c r="F1046" s="44">
        <f t="shared" si="469"/>
        <v>22476</v>
      </c>
      <c r="G1046" s="44">
        <f t="shared" si="469"/>
        <v>319836</v>
      </c>
      <c r="H1046" s="44">
        <f t="shared" si="469"/>
        <v>323391</v>
      </c>
      <c r="I1046" s="44">
        <f t="shared" si="469"/>
        <v>0</v>
      </c>
      <c r="J1046" s="44">
        <f t="shared" si="469"/>
        <v>643227</v>
      </c>
      <c r="K1046" s="44">
        <f t="shared" si="469"/>
        <v>1601624</v>
      </c>
      <c r="L1046" s="44">
        <f t="shared" si="469"/>
        <v>1609418</v>
      </c>
      <c r="M1046" s="44">
        <f t="shared" si="469"/>
        <v>3211042</v>
      </c>
      <c r="N1046" s="44">
        <f t="shared" si="469"/>
        <v>3854269</v>
      </c>
      <c r="O1046" s="44">
        <f t="shared" si="469"/>
        <v>52775</v>
      </c>
      <c r="P1046" s="44">
        <f t="shared" si="469"/>
        <v>235</v>
      </c>
      <c r="Q1046" s="44">
        <f t="shared" si="469"/>
        <v>53010</v>
      </c>
    </row>
    <row r="1047" spans="2:17" ht="7" customHeight="1" x14ac:dyDescent="0.2">
      <c r="C1047" s="50"/>
      <c r="D1047" s="43"/>
      <c r="E1047" s="43"/>
      <c r="F1047" s="43"/>
      <c r="G1047" s="43"/>
      <c r="H1047" s="43"/>
      <c r="I1047" s="43"/>
      <c r="J1047" s="43"/>
      <c r="K1047" s="43"/>
      <c r="L1047" s="43"/>
      <c r="M1047" s="43"/>
      <c r="N1047" s="43"/>
      <c r="O1047" s="43"/>
      <c r="P1047" s="43"/>
      <c r="Q1047" s="51"/>
    </row>
    <row r="1048" spans="2:17" ht="19.5" customHeight="1" x14ac:dyDescent="0.2">
      <c r="C1048" s="52" t="s">
        <v>14</v>
      </c>
      <c r="D1048" s="53">
        <v>183</v>
      </c>
      <c r="E1048" s="53">
        <v>1746</v>
      </c>
      <c r="F1048" s="54">
        <f t="shared" ref="F1048:F1050" si="470">SUM(D1048:E1048)</f>
        <v>1929</v>
      </c>
      <c r="G1048" s="82">
        <v>27108</v>
      </c>
      <c r="H1048" s="82">
        <v>29332</v>
      </c>
      <c r="I1048" s="82">
        <v>0</v>
      </c>
      <c r="J1048" s="13">
        <f t="shared" ref="J1048:J1050" si="471">SUM(G1048:I1048)</f>
        <v>56440</v>
      </c>
      <c r="K1048" s="82">
        <v>135083</v>
      </c>
      <c r="L1048" s="82">
        <v>119788</v>
      </c>
      <c r="M1048" s="16">
        <f>SUM(K1048:L1048)</f>
        <v>254871</v>
      </c>
      <c r="N1048" s="16">
        <f>J1048+M1048</f>
        <v>311311</v>
      </c>
      <c r="O1048" s="14">
        <v>4975</v>
      </c>
      <c r="P1048" s="14">
        <v>17</v>
      </c>
      <c r="Q1048" s="15">
        <f>SUM(O1048:P1048)</f>
        <v>4992</v>
      </c>
    </row>
    <row r="1049" spans="2:17" ht="19.5" customHeight="1" x14ac:dyDescent="0.2">
      <c r="C1049" s="42" t="s">
        <v>15</v>
      </c>
      <c r="D1049" s="43">
        <v>161</v>
      </c>
      <c r="E1049" s="43">
        <v>1617</v>
      </c>
      <c r="F1049" s="44">
        <f t="shared" si="470"/>
        <v>1778</v>
      </c>
      <c r="G1049" s="85">
        <v>30133</v>
      </c>
      <c r="H1049" s="85">
        <v>29145</v>
      </c>
      <c r="I1049" s="85">
        <v>0</v>
      </c>
      <c r="J1049" s="88">
        <f t="shared" si="471"/>
        <v>59278</v>
      </c>
      <c r="K1049" s="85">
        <v>125678</v>
      </c>
      <c r="L1049" s="85">
        <v>126321</v>
      </c>
      <c r="M1049" s="88">
        <f>SUM(K1049:L1049)</f>
        <v>251999</v>
      </c>
      <c r="N1049" s="88">
        <f>J1049+M1049</f>
        <v>311277</v>
      </c>
      <c r="O1049" s="135">
        <v>4397</v>
      </c>
      <c r="P1049" s="136">
        <v>13</v>
      </c>
      <c r="Q1049" s="92">
        <f>SUM(O1049:P1049)</f>
        <v>4410</v>
      </c>
    </row>
    <row r="1050" spans="2:17" ht="19.5" customHeight="1" x14ac:dyDescent="0.2">
      <c r="C1050" s="42" t="s">
        <v>16</v>
      </c>
      <c r="D1050" s="43">
        <v>185</v>
      </c>
      <c r="E1050" s="43">
        <v>1723</v>
      </c>
      <c r="F1050" s="44">
        <f t="shared" si="470"/>
        <v>1908</v>
      </c>
      <c r="G1050" s="85">
        <v>32543</v>
      </c>
      <c r="H1050" s="85">
        <v>32995</v>
      </c>
      <c r="I1050" s="85">
        <v>0</v>
      </c>
      <c r="J1050" s="88">
        <f t="shared" si="471"/>
        <v>65538</v>
      </c>
      <c r="K1050" s="85">
        <v>151412</v>
      </c>
      <c r="L1050" s="85">
        <v>151054</v>
      </c>
      <c r="M1050" s="88">
        <f>SUM(K1050:L1050)</f>
        <v>302466</v>
      </c>
      <c r="N1050" s="88">
        <f>J1050+M1050</f>
        <v>368004</v>
      </c>
      <c r="O1050" s="135">
        <v>4806</v>
      </c>
      <c r="P1050" s="136">
        <v>19</v>
      </c>
      <c r="Q1050" s="92">
        <f>SUM(O1050:P1050)</f>
        <v>4825</v>
      </c>
    </row>
    <row r="1051" spans="2:17" ht="19.5" customHeight="1" x14ac:dyDescent="0.2">
      <c r="C1051" s="50"/>
      <c r="D1051" s="43"/>
      <c r="E1051" s="43"/>
      <c r="F1051" s="43"/>
      <c r="G1051" s="43"/>
      <c r="H1051" s="43"/>
      <c r="I1051" s="43"/>
      <c r="J1051" s="43"/>
      <c r="K1051" s="137"/>
      <c r="L1051" s="137"/>
      <c r="M1051" s="43"/>
      <c r="N1051" s="43"/>
      <c r="O1051" s="43"/>
      <c r="P1051" s="43"/>
      <c r="Q1051" s="51"/>
    </row>
    <row r="1052" spans="2:17" ht="19.5" customHeight="1" x14ac:dyDescent="0.2">
      <c r="B1052" s="1" t="s">
        <v>231</v>
      </c>
      <c r="C1052" s="50" t="s">
        <v>27</v>
      </c>
      <c r="D1052" s="44">
        <f>SUM(D1036:D1044,D1048:D1050)</f>
        <v>1998</v>
      </c>
      <c r="E1052" s="44">
        <f t="shared" ref="E1052:Q1052" si="472">SUM(E1036:E1044,E1048:E1050)</f>
        <v>20432</v>
      </c>
      <c r="F1052" s="44">
        <f t="shared" si="472"/>
        <v>22430</v>
      </c>
      <c r="G1052" s="44">
        <f t="shared" si="472"/>
        <v>319707</v>
      </c>
      <c r="H1052" s="44">
        <f t="shared" si="472"/>
        <v>321832</v>
      </c>
      <c r="I1052" s="44">
        <f t="shared" si="472"/>
        <v>0</v>
      </c>
      <c r="J1052" s="44">
        <f t="shared" si="472"/>
        <v>641539</v>
      </c>
      <c r="K1052" s="44">
        <f t="shared" si="472"/>
        <v>1601740</v>
      </c>
      <c r="L1052" s="44">
        <f t="shared" si="472"/>
        <v>1608382</v>
      </c>
      <c r="M1052" s="44">
        <f t="shared" si="472"/>
        <v>3210122</v>
      </c>
      <c r="N1052" s="44">
        <f t="shared" si="472"/>
        <v>3851661</v>
      </c>
      <c r="O1052" s="44">
        <f t="shared" si="472"/>
        <v>54707</v>
      </c>
      <c r="P1052" s="44">
        <f t="shared" si="472"/>
        <v>230</v>
      </c>
      <c r="Q1052" s="44">
        <f t="shared" si="472"/>
        <v>54937</v>
      </c>
    </row>
    <row r="1053" spans="2:17" ht="7" customHeight="1" thickBot="1" x14ac:dyDescent="0.25">
      <c r="C1053" s="59"/>
      <c r="D1053" s="60"/>
      <c r="E1053" s="60"/>
      <c r="F1053" s="60"/>
      <c r="G1053" s="60"/>
      <c r="H1053" s="60"/>
      <c r="I1053" s="60"/>
      <c r="J1053" s="60"/>
      <c r="K1053" s="60"/>
      <c r="L1053" s="60"/>
      <c r="M1053" s="60"/>
      <c r="N1053" s="60"/>
      <c r="O1053" s="60"/>
      <c r="P1053" s="61"/>
      <c r="Q1053" s="62"/>
    </row>
    <row r="1054" spans="2:17" ht="19.5" customHeight="1" x14ac:dyDescent="0.2">
      <c r="C1054" s="63"/>
      <c r="D1054" s="63"/>
      <c r="E1054" s="63"/>
      <c r="F1054" s="63"/>
      <c r="G1054" s="63"/>
      <c r="H1054" s="63"/>
      <c r="I1054" s="63"/>
      <c r="J1054" s="63"/>
      <c r="K1054" s="63"/>
      <c r="L1054" s="63"/>
      <c r="M1054" s="63"/>
      <c r="N1054" s="63"/>
      <c r="O1054" s="63"/>
      <c r="P1054" s="64"/>
      <c r="Q1054" s="64"/>
    </row>
    <row r="1055" spans="2:17" ht="19.5" customHeight="1" thickBot="1" x14ac:dyDescent="0.25">
      <c r="C1055" s="63"/>
      <c r="D1055" s="63"/>
      <c r="E1055" s="63"/>
      <c r="F1055" s="63"/>
      <c r="G1055" s="63"/>
      <c r="H1055" s="63"/>
      <c r="I1055" s="63"/>
      <c r="J1055" s="63"/>
      <c r="K1055" s="63"/>
      <c r="L1055" s="63"/>
      <c r="M1055" s="63"/>
      <c r="N1055" s="63"/>
      <c r="O1055" s="63"/>
      <c r="P1055" s="64"/>
      <c r="Q1055" s="64"/>
    </row>
    <row r="1056" spans="2:17" ht="19.5" customHeight="1" x14ac:dyDescent="0.2">
      <c r="C1056" s="25" t="s">
        <v>1</v>
      </c>
      <c r="D1056" s="26"/>
      <c r="E1056" s="27"/>
      <c r="F1056" s="27"/>
      <c r="G1056" s="27" t="s">
        <v>598</v>
      </c>
      <c r="H1056" s="27"/>
      <c r="I1056" s="27"/>
      <c r="J1056" s="27"/>
      <c r="K1056" s="26"/>
      <c r="L1056" s="27"/>
      <c r="M1056" s="27"/>
      <c r="N1056" s="27" t="s">
        <v>31</v>
      </c>
      <c r="O1056" s="27"/>
      <c r="P1056" s="65"/>
      <c r="Q1056" s="66"/>
    </row>
    <row r="1057" spans="3:17" ht="19.5" customHeight="1" x14ac:dyDescent="0.2">
      <c r="C1057" s="67"/>
      <c r="D1057" s="29"/>
      <c r="E1057" s="31" t="s">
        <v>6</v>
      </c>
      <c r="F1057" s="31"/>
      <c r="G1057" s="29"/>
      <c r="H1057" s="31" t="s">
        <v>7</v>
      </c>
      <c r="I1057" s="31"/>
      <c r="J1057" s="29" t="s">
        <v>28</v>
      </c>
      <c r="K1057" s="29"/>
      <c r="L1057" s="31" t="s">
        <v>6</v>
      </c>
      <c r="M1057" s="31"/>
      <c r="N1057" s="29"/>
      <c r="O1057" s="31" t="s">
        <v>7</v>
      </c>
      <c r="P1057" s="68"/>
      <c r="Q1057" s="69" t="s">
        <v>8</v>
      </c>
    </row>
    <row r="1058" spans="3:17" ht="19.5" customHeight="1" x14ac:dyDescent="0.2">
      <c r="C1058" s="70" t="s">
        <v>9</v>
      </c>
      <c r="D1058" s="29" t="s">
        <v>29</v>
      </c>
      <c r="E1058" s="29" t="s">
        <v>30</v>
      </c>
      <c r="F1058" s="29" t="s">
        <v>13</v>
      </c>
      <c r="G1058" s="29" t="s">
        <v>29</v>
      </c>
      <c r="H1058" s="29" t="s">
        <v>30</v>
      </c>
      <c r="I1058" s="29" t="s">
        <v>13</v>
      </c>
      <c r="J1058" s="32"/>
      <c r="K1058" s="29" t="s">
        <v>29</v>
      </c>
      <c r="L1058" s="29" t="s">
        <v>30</v>
      </c>
      <c r="M1058" s="29" t="s">
        <v>13</v>
      </c>
      <c r="N1058" s="29" t="s">
        <v>29</v>
      </c>
      <c r="O1058" s="29" t="s">
        <v>30</v>
      </c>
      <c r="P1058" s="71" t="s">
        <v>13</v>
      </c>
      <c r="Q1058" s="72"/>
    </row>
    <row r="1059" spans="3:17" ht="7" customHeight="1" x14ac:dyDescent="0.2">
      <c r="C1059" s="73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71"/>
      <c r="Q1059" s="69"/>
    </row>
    <row r="1060" spans="3:17" ht="19.5" customHeight="1" x14ac:dyDescent="0.2">
      <c r="C1060" s="42" t="s">
        <v>14</v>
      </c>
      <c r="D1060" s="43">
        <v>3</v>
      </c>
      <c r="E1060" s="43">
        <v>0</v>
      </c>
      <c r="F1060" s="44">
        <f>SUM(D1060:E1060)</f>
        <v>3</v>
      </c>
      <c r="G1060" s="43">
        <v>435</v>
      </c>
      <c r="H1060" s="43">
        <v>232</v>
      </c>
      <c r="I1060" s="44">
        <f t="shared" ref="I1060:I1071" si="473">SUM(G1060:H1060)</f>
        <v>667</v>
      </c>
      <c r="J1060" s="44">
        <f>F1060+I1060</f>
        <v>670</v>
      </c>
      <c r="K1060" s="43">
        <v>0</v>
      </c>
      <c r="L1060" s="43">
        <v>0</v>
      </c>
      <c r="M1060" s="44">
        <f>SUM(K1060:L1060)</f>
        <v>0</v>
      </c>
      <c r="N1060" s="43">
        <v>29980</v>
      </c>
      <c r="O1060" s="43">
        <v>72236</v>
      </c>
      <c r="P1060" s="44">
        <f>SUM(N1060:O1060)</f>
        <v>102216</v>
      </c>
      <c r="Q1060" s="47">
        <f>M1060+P1060</f>
        <v>102216</v>
      </c>
    </row>
    <row r="1061" spans="3:17" ht="19.5" customHeight="1" x14ac:dyDescent="0.2">
      <c r="C1061" s="42" t="s">
        <v>15</v>
      </c>
      <c r="D1061" s="43">
        <v>0</v>
      </c>
      <c r="E1061" s="43">
        <v>0</v>
      </c>
      <c r="F1061" s="44">
        <f t="shared" ref="F1061:F1071" si="474">SUM(D1061:E1061)</f>
        <v>0</v>
      </c>
      <c r="G1061" s="43">
        <v>416</v>
      </c>
      <c r="H1061" s="43">
        <v>215</v>
      </c>
      <c r="I1061" s="44">
        <f t="shared" si="473"/>
        <v>631</v>
      </c>
      <c r="J1061" s="44">
        <f>F1061+I1061</f>
        <v>631</v>
      </c>
      <c r="K1061" s="43">
        <v>0</v>
      </c>
      <c r="L1061" s="43">
        <v>0</v>
      </c>
      <c r="M1061" s="44">
        <f t="shared" ref="M1061:M1071" si="475">SUM(K1061:L1061)</f>
        <v>0</v>
      </c>
      <c r="N1061" s="43">
        <v>27502</v>
      </c>
      <c r="O1061" s="40">
        <v>69793</v>
      </c>
      <c r="P1061" s="44">
        <f t="shared" ref="P1061:P1071" si="476">SUM(N1061:O1061)</f>
        <v>97295</v>
      </c>
      <c r="Q1061" s="47">
        <f t="shared" ref="Q1061:Q1071" si="477">M1061+P1061</f>
        <v>97295</v>
      </c>
    </row>
    <row r="1062" spans="3:17" ht="19.5" customHeight="1" x14ac:dyDescent="0.2">
      <c r="C1062" s="42" t="s">
        <v>16</v>
      </c>
      <c r="D1062" s="43">
        <v>0</v>
      </c>
      <c r="E1062" s="43">
        <v>0</v>
      </c>
      <c r="F1062" s="44">
        <f t="shared" si="474"/>
        <v>0</v>
      </c>
      <c r="G1062" s="43">
        <v>473</v>
      </c>
      <c r="H1062" s="43">
        <v>230</v>
      </c>
      <c r="I1062" s="44">
        <f t="shared" si="473"/>
        <v>703</v>
      </c>
      <c r="J1062" s="44">
        <f>F1062+I1062</f>
        <v>703</v>
      </c>
      <c r="K1062" s="43">
        <v>0</v>
      </c>
      <c r="L1062" s="43">
        <v>0</v>
      </c>
      <c r="M1062" s="44">
        <f t="shared" si="475"/>
        <v>0</v>
      </c>
      <c r="N1062" s="43">
        <v>32107</v>
      </c>
      <c r="O1062" s="43">
        <v>81570</v>
      </c>
      <c r="P1062" s="44">
        <f t="shared" si="476"/>
        <v>113677</v>
      </c>
      <c r="Q1062" s="47">
        <f t="shared" si="477"/>
        <v>113677</v>
      </c>
    </row>
    <row r="1063" spans="3:17" ht="19.5" customHeight="1" x14ac:dyDescent="0.2">
      <c r="C1063" s="42" t="s">
        <v>17</v>
      </c>
      <c r="D1063" s="43">
        <v>4</v>
      </c>
      <c r="E1063" s="43">
        <v>0</v>
      </c>
      <c r="F1063" s="44">
        <f t="shared" si="474"/>
        <v>4</v>
      </c>
      <c r="G1063" s="43">
        <v>406</v>
      </c>
      <c r="H1063" s="43">
        <v>211</v>
      </c>
      <c r="I1063" s="44">
        <f t="shared" si="473"/>
        <v>617</v>
      </c>
      <c r="J1063" s="44">
        <f t="shared" ref="J1063:J1071" si="478">F1063+I1063</f>
        <v>621</v>
      </c>
      <c r="K1063" s="43">
        <v>0</v>
      </c>
      <c r="L1063" s="43">
        <v>0</v>
      </c>
      <c r="M1063" s="44">
        <f t="shared" si="475"/>
        <v>0</v>
      </c>
      <c r="N1063" s="43">
        <v>29271</v>
      </c>
      <c r="O1063" s="43">
        <v>77207</v>
      </c>
      <c r="P1063" s="44">
        <f t="shared" si="476"/>
        <v>106478</v>
      </c>
      <c r="Q1063" s="47">
        <f t="shared" si="477"/>
        <v>106478</v>
      </c>
    </row>
    <row r="1064" spans="3:17" ht="19.5" customHeight="1" x14ac:dyDescent="0.2">
      <c r="C1064" s="42" t="s">
        <v>18</v>
      </c>
      <c r="D1064" s="43">
        <v>0</v>
      </c>
      <c r="E1064" s="43">
        <v>0</v>
      </c>
      <c r="F1064" s="44">
        <f t="shared" si="474"/>
        <v>0</v>
      </c>
      <c r="G1064" s="43">
        <v>374</v>
      </c>
      <c r="H1064" s="43">
        <v>210</v>
      </c>
      <c r="I1064" s="44">
        <f t="shared" si="473"/>
        <v>584</v>
      </c>
      <c r="J1064" s="44">
        <f t="shared" si="478"/>
        <v>584</v>
      </c>
      <c r="K1064" s="43">
        <v>0</v>
      </c>
      <c r="L1064" s="43">
        <v>0</v>
      </c>
      <c r="M1064" s="44">
        <f t="shared" si="475"/>
        <v>0</v>
      </c>
      <c r="N1064" s="43">
        <v>29900</v>
      </c>
      <c r="O1064" s="43">
        <v>82966</v>
      </c>
      <c r="P1064" s="44">
        <f t="shared" si="476"/>
        <v>112866</v>
      </c>
      <c r="Q1064" s="47">
        <f t="shared" si="477"/>
        <v>112866</v>
      </c>
    </row>
    <row r="1065" spans="3:17" ht="19.5" customHeight="1" x14ac:dyDescent="0.2">
      <c r="C1065" s="42" t="s">
        <v>19</v>
      </c>
      <c r="D1065" s="43">
        <v>1</v>
      </c>
      <c r="E1065" s="43">
        <v>0</v>
      </c>
      <c r="F1065" s="44">
        <f t="shared" si="474"/>
        <v>1</v>
      </c>
      <c r="G1065" s="43">
        <v>402</v>
      </c>
      <c r="H1065" s="43">
        <v>212</v>
      </c>
      <c r="I1065" s="44">
        <f t="shared" si="473"/>
        <v>614</v>
      </c>
      <c r="J1065" s="44">
        <f t="shared" si="478"/>
        <v>615</v>
      </c>
      <c r="K1065" s="43">
        <v>0</v>
      </c>
      <c r="L1065" s="43">
        <v>0</v>
      </c>
      <c r="M1065" s="44">
        <f t="shared" si="475"/>
        <v>0</v>
      </c>
      <c r="N1065" s="43">
        <v>28599</v>
      </c>
      <c r="O1065" s="43">
        <v>91350</v>
      </c>
      <c r="P1065" s="44">
        <f t="shared" si="476"/>
        <v>119949</v>
      </c>
      <c r="Q1065" s="47">
        <f t="shared" si="477"/>
        <v>119949</v>
      </c>
    </row>
    <row r="1066" spans="3:17" ht="19.5" customHeight="1" x14ac:dyDescent="0.2">
      <c r="C1066" s="42" t="s">
        <v>20</v>
      </c>
      <c r="D1066" s="43">
        <v>3</v>
      </c>
      <c r="E1066" s="43">
        <v>0</v>
      </c>
      <c r="F1066" s="44">
        <f t="shared" si="474"/>
        <v>3</v>
      </c>
      <c r="G1066" s="43">
        <v>399</v>
      </c>
      <c r="H1066" s="43">
        <v>242</v>
      </c>
      <c r="I1066" s="44">
        <f t="shared" si="473"/>
        <v>641</v>
      </c>
      <c r="J1066" s="44">
        <f t="shared" si="478"/>
        <v>644</v>
      </c>
      <c r="K1066" s="43">
        <v>0</v>
      </c>
      <c r="L1066" s="43">
        <v>0</v>
      </c>
      <c r="M1066" s="44">
        <f t="shared" si="475"/>
        <v>0</v>
      </c>
      <c r="N1066" s="43">
        <v>28642</v>
      </c>
      <c r="O1066" s="43">
        <v>82558</v>
      </c>
      <c r="P1066" s="44">
        <f t="shared" si="476"/>
        <v>111200</v>
      </c>
      <c r="Q1066" s="47">
        <f t="shared" si="477"/>
        <v>111200</v>
      </c>
    </row>
    <row r="1067" spans="3:17" ht="19.5" customHeight="1" x14ac:dyDescent="0.2">
      <c r="C1067" s="42" t="s">
        <v>21</v>
      </c>
      <c r="D1067" s="43">
        <v>15</v>
      </c>
      <c r="E1067" s="43">
        <v>0</v>
      </c>
      <c r="F1067" s="44">
        <f t="shared" si="474"/>
        <v>15</v>
      </c>
      <c r="G1067" s="43">
        <v>353</v>
      </c>
      <c r="H1067" s="43">
        <v>208</v>
      </c>
      <c r="I1067" s="44">
        <f t="shared" si="473"/>
        <v>561</v>
      </c>
      <c r="J1067" s="44">
        <f t="shared" si="478"/>
        <v>576</v>
      </c>
      <c r="K1067" s="43">
        <v>0</v>
      </c>
      <c r="L1067" s="43">
        <v>0</v>
      </c>
      <c r="M1067" s="44">
        <f t="shared" si="475"/>
        <v>0</v>
      </c>
      <c r="N1067" s="43">
        <v>26701</v>
      </c>
      <c r="O1067" s="43">
        <v>74232</v>
      </c>
      <c r="P1067" s="44">
        <f t="shared" si="476"/>
        <v>100933</v>
      </c>
      <c r="Q1067" s="47">
        <f t="shared" si="477"/>
        <v>100933</v>
      </c>
    </row>
    <row r="1068" spans="3:17" ht="19.5" customHeight="1" x14ac:dyDescent="0.2">
      <c r="C1068" s="42" t="s">
        <v>22</v>
      </c>
      <c r="D1068" s="43">
        <v>14</v>
      </c>
      <c r="E1068" s="43">
        <v>0</v>
      </c>
      <c r="F1068" s="44">
        <f t="shared" si="474"/>
        <v>14</v>
      </c>
      <c r="G1068" s="43">
        <v>356</v>
      </c>
      <c r="H1068" s="43">
        <v>222</v>
      </c>
      <c r="I1068" s="44">
        <f t="shared" si="473"/>
        <v>578</v>
      </c>
      <c r="J1068" s="44">
        <f t="shared" si="478"/>
        <v>592</v>
      </c>
      <c r="K1068" s="43">
        <v>0</v>
      </c>
      <c r="L1068" s="43">
        <v>0</v>
      </c>
      <c r="M1068" s="44">
        <f t="shared" si="475"/>
        <v>0</v>
      </c>
      <c r="N1068" s="43">
        <v>26706</v>
      </c>
      <c r="O1068" s="43">
        <v>72348</v>
      </c>
      <c r="P1068" s="44">
        <f t="shared" si="476"/>
        <v>99054</v>
      </c>
      <c r="Q1068" s="47">
        <f t="shared" si="477"/>
        <v>99054</v>
      </c>
    </row>
    <row r="1069" spans="3:17" ht="19.5" customHeight="1" x14ac:dyDescent="0.2">
      <c r="C1069" s="42" t="s">
        <v>23</v>
      </c>
      <c r="D1069" s="43">
        <v>18</v>
      </c>
      <c r="E1069" s="43">
        <v>0</v>
      </c>
      <c r="F1069" s="44">
        <f t="shared" si="474"/>
        <v>18</v>
      </c>
      <c r="G1069" s="43">
        <v>413</v>
      </c>
      <c r="H1069" s="43">
        <v>262</v>
      </c>
      <c r="I1069" s="44">
        <f t="shared" si="473"/>
        <v>675</v>
      </c>
      <c r="J1069" s="44">
        <f t="shared" si="478"/>
        <v>693</v>
      </c>
      <c r="K1069" s="43">
        <v>0</v>
      </c>
      <c r="L1069" s="43">
        <v>0</v>
      </c>
      <c r="M1069" s="44">
        <f t="shared" si="475"/>
        <v>0</v>
      </c>
      <c r="N1069" s="43">
        <v>30967</v>
      </c>
      <c r="O1069" s="43">
        <v>91233</v>
      </c>
      <c r="P1069" s="44">
        <f t="shared" si="476"/>
        <v>122200</v>
      </c>
      <c r="Q1069" s="47">
        <f t="shared" si="477"/>
        <v>122200</v>
      </c>
    </row>
    <row r="1070" spans="3:17" ht="19.5" customHeight="1" x14ac:dyDescent="0.2">
      <c r="C1070" s="42" t="s">
        <v>24</v>
      </c>
      <c r="D1070" s="43">
        <v>21</v>
      </c>
      <c r="E1070" s="43">
        <v>0</v>
      </c>
      <c r="F1070" s="44">
        <f t="shared" si="474"/>
        <v>21</v>
      </c>
      <c r="G1070" s="43">
        <v>396</v>
      </c>
      <c r="H1070" s="43">
        <v>274</v>
      </c>
      <c r="I1070" s="44">
        <f t="shared" si="473"/>
        <v>670</v>
      </c>
      <c r="J1070" s="44">
        <f t="shared" si="478"/>
        <v>691</v>
      </c>
      <c r="K1070" s="43">
        <v>0</v>
      </c>
      <c r="L1070" s="43">
        <v>0</v>
      </c>
      <c r="M1070" s="44">
        <f t="shared" si="475"/>
        <v>0</v>
      </c>
      <c r="N1070" s="43">
        <v>26572</v>
      </c>
      <c r="O1070" s="43">
        <v>77908</v>
      </c>
      <c r="P1070" s="44">
        <f t="shared" si="476"/>
        <v>104480</v>
      </c>
      <c r="Q1070" s="47">
        <f t="shared" si="477"/>
        <v>104480</v>
      </c>
    </row>
    <row r="1071" spans="3:17" ht="19.5" customHeight="1" x14ac:dyDescent="0.2">
      <c r="C1071" s="42" t="s">
        <v>25</v>
      </c>
      <c r="D1071" s="43">
        <v>19</v>
      </c>
      <c r="E1071" s="43">
        <v>0</v>
      </c>
      <c r="F1071" s="44">
        <f t="shared" si="474"/>
        <v>19</v>
      </c>
      <c r="G1071" s="43">
        <v>532</v>
      </c>
      <c r="H1071" s="43">
        <v>408</v>
      </c>
      <c r="I1071" s="44">
        <f t="shared" si="473"/>
        <v>940</v>
      </c>
      <c r="J1071" s="44">
        <f t="shared" si="478"/>
        <v>959</v>
      </c>
      <c r="K1071" s="43">
        <v>0</v>
      </c>
      <c r="L1071" s="43">
        <v>0</v>
      </c>
      <c r="M1071" s="44">
        <f t="shared" si="475"/>
        <v>0</v>
      </c>
      <c r="N1071" s="43">
        <v>32713</v>
      </c>
      <c r="O1071" s="43">
        <v>88148</v>
      </c>
      <c r="P1071" s="44">
        <f t="shared" si="476"/>
        <v>120861</v>
      </c>
      <c r="Q1071" s="47">
        <f t="shared" si="477"/>
        <v>120861</v>
      </c>
    </row>
    <row r="1072" spans="3:17" ht="19.5" customHeight="1" x14ac:dyDescent="0.2">
      <c r="C1072" s="50"/>
      <c r="D1072" s="43"/>
      <c r="E1072" s="43"/>
      <c r="F1072" s="43"/>
      <c r="G1072" s="43"/>
      <c r="H1072" s="43"/>
      <c r="I1072" s="43"/>
      <c r="J1072" s="43"/>
      <c r="K1072" s="43"/>
      <c r="L1072" s="43"/>
      <c r="M1072" s="43"/>
      <c r="N1072" s="43"/>
      <c r="O1072" s="43"/>
      <c r="P1072" s="43"/>
      <c r="Q1072" s="51"/>
    </row>
    <row r="1073" spans="2:17" ht="19.5" customHeight="1" x14ac:dyDescent="0.2">
      <c r="B1073" s="1" t="s">
        <v>232</v>
      </c>
      <c r="C1073" s="50" t="s">
        <v>26</v>
      </c>
      <c r="D1073" s="44">
        <f>SUM(D1060:D1072)</f>
        <v>98</v>
      </c>
      <c r="E1073" s="44">
        <f t="shared" ref="E1073:Q1073" si="479">SUM(E1060:E1072)</f>
        <v>0</v>
      </c>
      <c r="F1073" s="44">
        <f t="shared" si="479"/>
        <v>98</v>
      </c>
      <c r="G1073" s="44">
        <f t="shared" si="479"/>
        <v>4955</v>
      </c>
      <c r="H1073" s="44">
        <f t="shared" si="479"/>
        <v>2926</v>
      </c>
      <c r="I1073" s="44">
        <f t="shared" si="479"/>
        <v>7881</v>
      </c>
      <c r="J1073" s="44">
        <f t="shared" si="479"/>
        <v>7979</v>
      </c>
      <c r="K1073" s="44">
        <f t="shared" si="479"/>
        <v>0</v>
      </c>
      <c r="L1073" s="44">
        <f t="shared" si="479"/>
        <v>0</v>
      </c>
      <c r="M1073" s="44">
        <f t="shared" si="479"/>
        <v>0</v>
      </c>
      <c r="N1073" s="44">
        <f t="shared" si="479"/>
        <v>349660</v>
      </c>
      <c r="O1073" s="44">
        <f t="shared" si="479"/>
        <v>961549</v>
      </c>
      <c r="P1073" s="44">
        <f t="shared" si="479"/>
        <v>1311209</v>
      </c>
      <c r="Q1073" s="44">
        <f t="shared" si="479"/>
        <v>1311209</v>
      </c>
    </row>
    <row r="1074" spans="2:17" ht="7" customHeight="1" x14ac:dyDescent="0.2">
      <c r="C1074" s="50"/>
      <c r="D1074" s="43"/>
      <c r="E1074" s="43"/>
      <c r="F1074" s="43"/>
      <c r="G1074" s="43"/>
      <c r="H1074" s="43"/>
      <c r="I1074" s="43"/>
      <c r="J1074" s="43"/>
      <c r="K1074" s="43"/>
      <c r="L1074" s="43"/>
      <c r="M1074" s="43"/>
      <c r="N1074" s="43"/>
      <c r="O1074" s="43"/>
      <c r="P1074" s="43"/>
      <c r="Q1074" s="51"/>
    </row>
    <row r="1075" spans="2:17" ht="19.5" customHeight="1" x14ac:dyDescent="0.2">
      <c r="C1075" s="52" t="s">
        <v>14</v>
      </c>
      <c r="D1075" s="53">
        <v>17</v>
      </c>
      <c r="E1075" s="53">
        <v>0</v>
      </c>
      <c r="F1075" s="74">
        <f t="shared" ref="F1075:F1077" si="480">SUM(D1075:E1075)</f>
        <v>17</v>
      </c>
      <c r="G1075" s="53">
        <v>396</v>
      </c>
      <c r="H1075" s="53">
        <v>211</v>
      </c>
      <c r="I1075" s="74">
        <f t="shared" ref="I1075:I1077" si="481">SUM(G1075:H1075)</f>
        <v>607</v>
      </c>
      <c r="J1075" s="74">
        <f t="shared" ref="J1075:J1077" si="482">F1075+I1075</f>
        <v>624</v>
      </c>
      <c r="K1075" s="53">
        <v>0</v>
      </c>
      <c r="L1075" s="53">
        <v>0</v>
      </c>
      <c r="M1075" s="74">
        <f t="shared" ref="M1075:M1077" si="483">SUM(K1075:L1075)</f>
        <v>0</v>
      </c>
      <c r="N1075" s="82">
        <v>27368</v>
      </c>
      <c r="O1075" s="82">
        <v>76651</v>
      </c>
      <c r="P1075" s="74">
        <f t="shared" ref="P1075:P1077" si="484">SUM(N1075:O1075)</f>
        <v>104019</v>
      </c>
      <c r="Q1075" s="58">
        <f t="shared" ref="Q1075:Q1077" si="485">M1075+P1075</f>
        <v>104019</v>
      </c>
    </row>
    <row r="1076" spans="2:17" ht="19.5" customHeight="1" x14ac:dyDescent="0.2">
      <c r="C1076" s="42" t="s">
        <v>15</v>
      </c>
      <c r="D1076" s="43">
        <v>16</v>
      </c>
      <c r="E1076" s="43">
        <v>0</v>
      </c>
      <c r="F1076" s="44">
        <f t="shared" si="480"/>
        <v>16</v>
      </c>
      <c r="G1076" s="43">
        <v>377</v>
      </c>
      <c r="H1076" s="43">
        <v>198</v>
      </c>
      <c r="I1076" s="44">
        <f t="shared" si="481"/>
        <v>575</v>
      </c>
      <c r="J1076" s="44">
        <f t="shared" si="482"/>
        <v>591</v>
      </c>
      <c r="K1076" s="43">
        <v>0</v>
      </c>
      <c r="L1076" s="43">
        <v>0</v>
      </c>
      <c r="M1076" s="44">
        <f t="shared" si="483"/>
        <v>0</v>
      </c>
      <c r="N1076" s="85">
        <v>24680</v>
      </c>
      <c r="O1076" s="85">
        <v>67207</v>
      </c>
      <c r="P1076" s="44">
        <f t="shared" si="484"/>
        <v>91887</v>
      </c>
      <c r="Q1076" s="47">
        <f t="shared" si="485"/>
        <v>91887</v>
      </c>
    </row>
    <row r="1077" spans="2:17" ht="19.5" customHeight="1" x14ac:dyDescent="0.2">
      <c r="C1077" s="42" t="s">
        <v>16</v>
      </c>
      <c r="D1077" s="43">
        <v>14</v>
      </c>
      <c r="E1077" s="43">
        <v>0</v>
      </c>
      <c r="F1077" s="44">
        <f t="shared" si="480"/>
        <v>14</v>
      </c>
      <c r="G1077" s="43">
        <v>423</v>
      </c>
      <c r="H1077" s="43">
        <v>232</v>
      </c>
      <c r="I1077" s="44">
        <f t="shared" si="481"/>
        <v>655</v>
      </c>
      <c r="J1077" s="44">
        <f t="shared" si="482"/>
        <v>669</v>
      </c>
      <c r="K1077" s="43">
        <v>0</v>
      </c>
      <c r="L1077" s="43">
        <v>0</v>
      </c>
      <c r="M1077" s="44">
        <f t="shared" si="483"/>
        <v>0</v>
      </c>
      <c r="N1077" s="85">
        <v>30042</v>
      </c>
      <c r="O1077" s="85">
        <v>75022</v>
      </c>
      <c r="P1077" s="44">
        <f t="shared" si="484"/>
        <v>105064</v>
      </c>
      <c r="Q1077" s="47">
        <f t="shared" si="485"/>
        <v>105064</v>
      </c>
    </row>
    <row r="1078" spans="2:17" ht="19.5" customHeight="1" x14ac:dyDescent="0.2">
      <c r="C1078" s="50"/>
      <c r="D1078" s="43"/>
      <c r="E1078" s="43"/>
      <c r="F1078" s="43"/>
      <c r="G1078" s="43"/>
      <c r="H1078" s="43"/>
      <c r="I1078" s="43"/>
      <c r="J1078" s="43"/>
      <c r="K1078" s="43"/>
      <c r="L1078" s="43"/>
      <c r="M1078" s="43"/>
      <c r="N1078" s="43"/>
      <c r="O1078" s="43"/>
      <c r="P1078" s="43"/>
      <c r="Q1078" s="51"/>
    </row>
    <row r="1079" spans="2:17" ht="19.5" customHeight="1" x14ac:dyDescent="0.2">
      <c r="B1079" s="1" t="s">
        <v>233</v>
      </c>
      <c r="C1079" s="50" t="s">
        <v>27</v>
      </c>
      <c r="D1079" s="44">
        <f>SUM(D1063:D1071,D1075:D1077)</f>
        <v>142</v>
      </c>
      <c r="E1079" s="44">
        <f t="shared" ref="E1079:Q1079" si="486">SUM(E1063:E1071,E1075:E1077)</f>
        <v>0</v>
      </c>
      <c r="F1079" s="44">
        <f t="shared" si="486"/>
        <v>142</v>
      </c>
      <c r="G1079" s="44">
        <f t="shared" si="486"/>
        <v>4827</v>
      </c>
      <c r="H1079" s="44">
        <f t="shared" si="486"/>
        <v>2890</v>
      </c>
      <c r="I1079" s="44">
        <f t="shared" si="486"/>
        <v>7717</v>
      </c>
      <c r="J1079" s="44">
        <f t="shared" si="486"/>
        <v>7859</v>
      </c>
      <c r="K1079" s="44">
        <f t="shared" si="486"/>
        <v>0</v>
      </c>
      <c r="L1079" s="44">
        <f t="shared" si="486"/>
        <v>0</v>
      </c>
      <c r="M1079" s="44">
        <f t="shared" si="486"/>
        <v>0</v>
      </c>
      <c r="N1079" s="44">
        <f t="shared" si="486"/>
        <v>342161</v>
      </c>
      <c r="O1079" s="44">
        <f t="shared" si="486"/>
        <v>956830</v>
      </c>
      <c r="P1079" s="44">
        <f t="shared" si="486"/>
        <v>1298991</v>
      </c>
      <c r="Q1079" s="44">
        <f t="shared" si="486"/>
        <v>1298991</v>
      </c>
    </row>
    <row r="1080" spans="2:17" ht="7" customHeight="1" thickBot="1" x14ac:dyDescent="0.25">
      <c r="C1080" s="59"/>
      <c r="D1080" s="60"/>
      <c r="E1080" s="60"/>
      <c r="F1080" s="60"/>
      <c r="G1080" s="60"/>
      <c r="H1080" s="60"/>
      <c r="I1080" s="60"/>
      <c r="J1080" s="60"/>
      <c r="K1080" s="60"/>
      <c r="L1080" s="60"/>
      <c r="M1080" s="60"/>
      <c r="N1080" s="60"/>
      <c r="O1080" s="60"/>
      <c r="P1080" s="60"/>
      <c r="Q1080" s="76"/>
    </row>
    <row r="1081" spans="2:17" ht="19.5" customHeight="1" x14ac:dyDescent="0.2">
      <c r="C1081" s="163" t="str">
        <f>C1027</f>
        <v>令　和　7　年　空　港　管　理　状　況　調　書</v>
      </c>
      <c r="D1081" s="163"/>
      <c r="E1081" s="163"/>
      <c r="F1081" s="163"/>
      <c r="G1081" s="163"/>
      <c r="H1081" s="163"/>
      <c r="I1081" s="163"/>
      <c r="J1081" s="163"/>
      <c r="K1081" s="163"/>
      <c r="L1081" s="163"/>
      <c r="M1081" s="163"/>
      <c r="N1081" s="163"/>
      <c r="O1081" s="163"/>
      <c r="P1081" s="163"/>
      <c r="Q1081" s="163"/>
    </row>
    <row r="1082" spans="2:17" ht="19.5" customHeight="1" thickBot="1" x14ac:dyDescent="0.25">
      <c r="C1082" s="77" t="s">
        <v>0</v>
      </c>
      <c r="D1082" s="77" t="s">
        <v>619</v>
      </c>
      <c r="E1082" s="78"/>
      <c r="F1082" s="78"/>
      <c r="G1082" s="78"/>
      <c r="H1082" s="78"/>
      <c r="I1082" s="78"/>
      <c r="J1082" s="78"/>
      <c r="K1082" s="78"/>
      <c r="L1082" s="78"/>
      <c r="M1082" s="78"/>
      <c r="N1082" s="78"/>
      <c r="O1082" s="78"/>
      <c r="P1082" s="79"/>
      <c r="Q1082" s="79"/>
    </row>
    <row r="1083" spans="2:17" ht="19.5" customHeight="1" x14ac:dyDescent="0.2">
      <c r="C1083" s="25" t="s">
        <v>1</v>
      </c>
      <c r="D1083" s="26"/>
      <c r="E1083" s="27" t="s">
        <v>2</v>
      </c>
      <c r="F1083" s="27"/>
      <c r="G1083" s="164" t="s">
        <v>593</v>
      </c>
      <c r="H1083" s="165"/>
      <c r="I1083" s="165"/>
      <c r="J1083" s="165"/>
      <c r="K1083" s="165"/>
      <c r="L1083" s="165"/>
      <c r="M1083" s="165"/>
      <c r="N1083" s="166"/>
      <c r="O1083" s="164" t="s">
        <v>594</v>
      </c>
      <c r="P1083" s="165"/>
      <c r="Q1083" s="167"/>
    </row>
    <row r="1084" spans="2:17" ht="19.5" customHeight="1" x14ac:dyDescent="0.2">
      <c r="C1084" s="28"/>
      <c r="D1084" s="29" t="s">
        <v>3</v>
      </c>
      <c r="E1084" s="29" t="s">
        <v>4</v>
      </c>
      <c r="F1084" s="29" t="s">
        <v>5</v>
      </c>
      <c r="G1084" s="29"/>
      <c r="H1084" s="30" t="s">
        <v>6</v>
      </c>
      <c r="I1084" s="30"/>
      <c r="J1084" s="31"/>
      <c r="K1084" s="29"/>
      <c r="L1084" s="31" t="s">
        <v>7</v>
      </c>
      <c r="M1084" s="31"/>
      <c r="N1084" s="29" t="s">
        <v>8</v>
      </c>
      <c r="O1084" s="32" t="s">
        <v>595</v>
      </c>
      <c r="P1084" s="33" t="s">
        <v>596</v>
      </c>
      <c r="Q1084" s="34" t="s">
        <v>597</v>
      </c>
    </row>
    <row r="1085" spans="2:17" ht="19.5" customHeight="1" x14ac:dyDescent="0.2">
      <c r="C1085" s="28" t="s">
        <v>9</v>
      </c>
      <c r="D1085" s="32"/>
      <c r="E1085" s="32"/>
      <c r="F1085" s="32"/>
      <c r="G1085" s="29" t="s">
        <v>10</v>
      </c>
      <c r="H1085" s="29" t="s">
        <v>11</v>
      </c>
      <c r="I1085" s="29" t="s">
        <v>12</v>
      </c>
      <c r="J1085" s="29" t="s">
        <v>13</v>
      </c>
      <c r="K1085" s="29" t="s">
        <v>10</v>
      </c>
      <c r="L1085" s="29" t="s">
        <v>11</v>
      </c>
      <c r="M1085" s="29" t="s">
        <v>13</v>
      </c>
      <c r="N1085" s="32"/>
      <c r="O1085" s="35"/>
      <c r="P1085" s="36"/>
      <c r="Q1085" s="37"/>
    </row>
    <row r="1086" spans="2:17" ht="7" customHeight="1" x14ac:dyDescent="0.2">
      <c r="C1086" s="38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9"/>
      <c r="O1086" s="39"/>
      <c r="P1086" s="40"/>
      <c r="Q1086" s="41"/>
    </row>
    <row r="1087" spans="2:17" ht="19.5" customHeight="1" x14ac:dyDescent="0.2">
      <c r="C1087" s="42" t="s">
        <v>14</v>
      </c>
      <c r="D1087" s="43">
        <v>31</v>
      </c>
      <c r="E1087" s="43">
        <v>933</v>
      </c>
      <c r="F1087" s="44">
        <f>SUM(D1087:E1087)</f>
        <v>964</v>
      </c>
      <c r="G1087" s="43">
        <v>4055</v>
      </c>
      <c r="H1087" s="43">
        <v>4539</v>
      </c>
      <c r="I1087" s="43">
        <v>0</v>
      </c>
      <c r="J1087" s="45">
        <f>SUM(G1087:I1087)</f>
        <v>8594</v>
      </c>
      <c r="K1087" s="46">
        <v>79605</v>
      </c>
      <c r="L1087" s="46">
        <v>74206</v>
      </c>
      <c r="M1087" s="45">
        <f>SUM(K1087:L1087)</f>
        <v>153811</v>
      </c>
      <c r="N1087" s="45">
        <f>J1087+M1087</f>
        <v>162405</v>
      </c>
      <c r="O1087" s="46">
        <v>2415</v>
      </c>
      <c r="P1087" s="46">
        <v>4</v>
      </c>
      <c r="Q1087" s="47">
        <f>SUM(O1087:P1087)</f>
        <v>2419</v>
      </c>
    </row>
    <row r="1088" spans="2:17" ht="19.5" customHeight="1" x14ac:dyDescent="0.2">
      <c r="C1088" s="42" t="s">
        <v>15</v>
      </c>
      <c r="D1088" s="43">
        <v>28</v>
      </c>
      <c r="E1088" s="134">
        <v>890</v>
      </c>
      <c r="F1088" s="44">
        <f t="shared" ref="F1088:F1098" si="487">SUM(D1088:E1088)</f>
        <v>918</v>
      </c>
      <c r="G1088" s="43">
        <v>4566</v>
      </c>
      <c r="H1088" s="43">
        <v>4398</v>
      </c>
      <c r="I1088" s="43">
        <v>0</v>
      </c>
      <c r="J1088" s="45">
        <f t="shared" ref="J1088:J1098" si="488">SUM(G1088:I1088)</f>
        <v>8964</v>
      </c>
      <c r="K1088" s="46">
        <v>73111</v>
      </c>
      <c r="L1088" s="46">
        <v>73025</v>
      </c>
      <c r="M1088" s="45">
        <f t="shared" ref="M1088:M1098" si="489">SUM(K1088:L1088)</f>
        <v>146136</v>
      </c>
      <c r="N1088" s="45">
        <f t="shared" ref="N1088:N1098" si="490">J1088+M1088</f>
        <v>155100</v>
      </c>
      <c r="O1088" s="46">
        <v>1986</v>
      </c>
      <c r="P1088" s="48">
        <v>3</v>
      </c>
      <c r="Q1088" s="47">
        <f t="shared" ref="Q1088:Q1098" si="491">SUM(O1088:P1088)</f>
        <v>1989</v>
      </c>
    </row>
    <row r="1089" spans="2:17" ht="19.5" customHeight="1" x14ac:dyDescent="0.2">
      <c r="C1089" s="42" t="s">
        <v>16</v>
      </c>
      <c r="D1089" s="43">
        <v>30</v>
      </c>
      <c r="E1089" s="134">
        <v>974</v>
      </c>
      <c r="F1089" s="44">
        <f t="shared" si="487"/>
        <v>1004</v>
      </c>
      <c r="G1089" s="43">
        <v>4724</v>
      </c>
      <c r="H1089" s="43">
        <v>4650</v>
      </c>
      <c r="I1089" s="43">
        <v>0</v>
      </c>
      <c r="J1089" s="45">
        <f t="shared" si="488"/>
        <v>9374</v>
      </c>
      <c r="K1089" s="46">
        <v>83981</v>
      </c>
      <c r="L1089" s="46">
        <v>83563</v>
      </c>
      <c r="M1089" s="45">
        <f t="shared" si="489"/>
        <v>167544</v>
      </c>
      <c r="N1089" s="45">
        <f t="shared" si="490"/>
        <v>176918</v>
      </c>
      <c r="O1089" s="46">
        <v>1681</v>
      </c>
      <c r="P1089" s="46">
        <v>3</v>
      </c>
      <c r="Q1089" s="47">
        <f t="shared" si="491"/>
        <v>1684</v>
      </c>
    </row>
    <row r="1090" spans="2:17" ht="19.5" customHeight="1" x14ac:dyDescent="0.2">
      <c r="C1090" s="42" t="s">
        <v>17</v>
      </c>
      <c r="D1090" s="43">
        <v>22</v>
      </c>
      <c r="E1090" s="43">
        <v>923</v>
      </c>
      <c r="F1090" s="44">
        <f t="shared" si="487"/>
        <v>945</v>
      </c>
      <c r="G1090" s="43">
        <v>3147</v>
      </c>
      <c r="H1090" s="43">
        <v>3346</v>
      </c>
      <c r="I1090" s="43">
        <v>0</v>
      </c>
      <c r="J1090" s="45">
        <f t="shared" si="488"/>
        <v>6493</v>
      </c>
      <c r="K1090" s="43">
        <v>66260</v>
      </c>
      <c r="L1090" s="43">
        <v>69557</v>
      </c>
      <c r="M1090" s="45">
        <f t="shared" si="489"/>
        <v>135817</v>
      </c>
      <c r="N1090" s="45">
        <f t="shared" si="490"/>
        <v>142310</v>
      </c>
      <c r="O1090" s="43">
        <v>2281</v>
      </c>
      <c r="P1090" s="43">
        <v>3</v>
      </c>
      <c r="Q1090" s="47">
        <f t="shared" si="491"/>
        <v>2284</v>
      </c>
    </row>
    <row r="1091" spans="2:17" ht="19.5" customHeight="1" x14ac:dyDescent="0.2">
      <c r="C1091" s="42" t="s">
        <v>18</v>
      </c>
      <c r="D1091" s="43">
        <v>25</v>
      </c>
      <c r="E1091" s="43">
        <v>902</v>
      </c>
      <c r="F1091" s="44">
        <f t="shared" si="487"/>
        <v>927</v>
      </c>
      <c r="G1091" s="43">
        <v>3246</v>
      </c>
      <c r="H1091" s="43">
        <v>3529</v>
      </c>
      <c r="I1091" s="43">
        <v>0</v>
      </c>
      <c r="J1091" s="45">
        <f t="shared" si="488"/>
        <v>6775</v>
      </c>
      <c r="K1091" s="43">
        <v>73744</v>
      </c>
      <c r="L1091" s="43">
        <v>71379</v>
      </c>
      <c r="M1091" s="45">
        <f t="shared" si="489"/>
        <v>145123</v>
      </c>
      <c r="N1091" s="45">
        <f t="shared" si="490"/>
        <v>151898</v>
      </c>
      <c r="O1091" s="43">
        <v>2405</v>
      </c>
      <c r="P1091" s="43">
        <v>4</v>
      </c>
      <c r="Q1091" s="47">
        <f t="shared" si="491"/>
        <v>2409</v>
      </c>
    </row>
    <row r="1092" spans="2:17" ht="19.5" customHeight="1" x14ac:dyDescent="0.2">
      <c r="C1092" s="42" t="s">
        <v>19</v>
      </c>
      <c r="D1092" s="43">
        <v>20</v>
      </c>
      <c r="E1092" s="43">
        <v>886</v>
      </c>
      <c r="F1092" s="44">
        <f t="shared" si="487"/>
        <v>906</v>
      </c>
      <c r="G1092" s="43">
        <v>2791</v>
      </c>
      <c r="H1092" s="43">
        <v>2909</v>
      </c>
      <c r="I1092" s="43">
        <v>0</v>
      </c>
      <c r="J1092" s="45">
        <f t="shared" si="488"/>
        <v>5700</v>
      </c>
      <c r="K1092" s="43">
        <v>66569</v>
      </c>
      <c r="L1092" s="43">
        <v>68487</v>
      </c>
      <c r="M1092" s="45">
        <f t="shared" si="489"/>
        <v>135056</v>
      </c>
      <c r="N1092" s="45">
        <f t="shared" si="490"/>
        <v>140756</v>
      </c>
      <c r="O1092" s="43">
        <v>2090</v>
      </c>
      <c r="P1092" s="43">
        <v>4</v>
      </c>
      <c r="Q1092" s="47">
        <f t="shared" si="491"/>
        <v>2094</v>
      </c>
    </row>
    <row r="1093" spans="2:17" ht="19.5" customHeight="1" x14ac:dyDescent="0.2">
      <c r="C1093" s="42" t="s">
        <v>20</v>
      </c>
      <c r="D1093" s="43">
        <v>24</v>
      </c>
      <c r="E1093" s="43">
        <v>1026</v>
      </c>
      <c r="F1093" s="44">
        <f t="shared" si="487"/>
        <v>1050</v>
      </c>
      <c r="G1093" s="43">
        <v>2541</v>
      </c>
      <c r="H1093" s="43">
        <v>2496</v>
      </c>
      <c r="I1093" s="43">
        <v>0</v>
      </c>
      <c r="J1093" s="45">
        <f t="shared" si="488"/>
        <v>5037</v>
      </c>
      <c r="K1093" s="43">
        <v>69180</v>
      </c>
      <c r="L1093" s="43">
        <v>70938</v>
      </c>
      <c r="M1093" s="45">
        <f t="shared" si="489"/>
        <v>140118</v>
      </c>
      <c r="N1093" s="45">
        <f t="shared" si="490"/>
        <v>145155</v>
      </c>
      <c r="O1093" s="43">
        <v>2933</v>
      </c>
      <c r="P1093" s="43">
        <v>5</v>
      </c>
      <c r="Q1093" s="47">
        <f t="shared" si="491"/>
        <v>2938</v>
      </c>
    </row>
    <row r="1094" spans="2:17" ht="19.5" customHeight="1" x14ac:dyDescent="0.2">
      <c r="C1094" s="42" t="s">
        <v>21</v>
      </c>
      <c r="D1094" s="43">
        <v>23</v>
      </c>
      <c r="E1094" s="43">
        <v>956</v>
      </c>
      <c r="F1094" s="44">
        <f t="shared" si="487"/>
        <v>979</v>
      </c>
      <c r="G1094" s="43">
        <v>2801</v>
      </c>
      <c r="H1094" s="43">
        <v>2809</v>
      </c>
      <c r="I1094" s="43">
        <v>0</v>
      </c>
      <c r="J1094" s="45">
        <f t="shared" si="488"/>
        <v>5610</v>
      </c>
      <c r="K1094" s="43">
        <v>86974</v>
      </c>
      <c r="L1094" s="43">
        <v>86112</v>
      </c>
      <c r="M1094" s="45">
        <f t="shared" si="489"/>
        <v>173086</v>
      </c>
      <c r="N1094" s="45">
        <f t="shared" si="490"/>
        <v>178696</v>
      </c>
      <c r="O1094" s="43">
        <v>2753</v>
      </c>
      <c r="P1094" s="43">
        <v>4</v>
      </c>
      <c r="Q1094" s="47">
        <f t="shared" si="491"/>
        <v>2757</v>
      </c>
    </row>
    <row r="1095" spans="2:17" ht="19.5" customHeight="1" x14ac:dyDescent="0.2">
      <c r="C1095" s="42" t="s">
        <v>22</v>
      </c>
      <c r="D1095" s="43">
        <v>21</v>
      </c>
      <c r="E1095" s="43">
        <v>906</v>
      </c>
      <c r="F1095" s="44">
        <f t="shared" si="487"/>
        <v>927</v>
      </c>
      <c r="G1095" s="43">
        <v>2714</v>
      </c>
      <c r="H1095" s="43">
        <v>3086</v>
      </c>
      <c r="I1095" s="43">
        <v>0</v>
      </c>
      <c r="J1095" s="45">
        <f t="shared" si="488"/>
        <v>5800</v>
      </c>
      <c r="K1095" s="43">
        <v>74222</v>
      </c>
      <c r="L1095" s="43">
        <v>73905</v>
      </c>
      <c r="M1095" s="45">
        <f t="shared" si="489"/>
        <v>148127</v>
      </c>
      <c r="N1095" s="45">
        <f t="shared" si="490"/>
        <v>153927</v>
      </c>
      <c r="O1095" s="43">
        <v>2483</v>
      </c>
      <c r="P1095" s="43">
        <v>4</v>
      </c>
      <c r="Q1095" s="47">
        <f t="shared" si="491"/>
        <v>2487</v>
      </c>
    </row>
    <row r="1096" spans="2:17" ht="19.5" customHeight="1" x14ac:dyDescent="0.2">
      <c r="C1096" s="42" t="s">
        <v>23</v>
      </c>
      <c r="D1096" s="43">
        <v>26</v>
      </c>
      <c r="E1096" s="43">
        <v>936</v>
      </c>
      <c r="F1096" s="44">
        <f t="shared" si="487"/>
        <v>962</v>
      </c>
      <c r="G1096" s="43">
        <v>4108</v>
      </c>
      <c r="H1096" s="43">
        <v>4165</v>
      </c>
      <c r="I1096" s="43">
        <v>0</v>
      </c>
      <c r="J1096" s="45">
        <f t="shared" si="488"/>
        <v>8273</v>
      </c>
      <c r="K1096" s="43">
        <v>79602</v>
      </c>
      <c r="L1096" s="43">
        <v>82352</v>
      </c>
      <c r="M1096" s="45">
        <f t="shared" si="489"/>
        <v>161954</v>
      </c>
      <c r="N1096" s="45">
        <f t="shared" si="490"/>
        <v>170227</v>
      </c>
      <c r="O1096" s="43">
        <v>2685</v>
      </c>
      <c r="P1096" s="43">
        <v>5</v>
      </c>
      <c r="Q1096" s="47">
        <f t="shared" si="491"/>
        <v>2690</v>
      </c>
    </row>
    <row r="1097" spans="2:17" ht="19.5" customHeight="1" x14ac:dyDescent="0.2">
      <c r="C1097" s="42" t="s">
        <v>24</v>
      </c>
      <c r="D1097" s="43">
        <v>40</v>
      </c>
      <c r="E1097" s="43">
        <v>913</v>
      </c>
      <c r="F1097" s="44">
        <f t="shared" si="487"/>
        <v>953</v>
      </c>
      <c r="G1097" s="43">
        <v>6178</v>
      </c>
      <c r="H1097" s="43">
        <v>6607</v>
      </c>
      <c r="I1097" s="43">
        <v>0</v>
      </c>
      <c r="J1097" s="45">
        <f t="shared" si="488"/>
        <v>12785</v>
      </c>
      <c r="K1097" s="43">
        <v>84339</v>
      </c>
      <c r="L1097" s="43">
        <v>84819</v>
      </c>
      <c r="M1097" s="45">
        <f t="shared" si="489"/>
        <v>169158</v>
      </c>
      <c r="N1097" s="45">
        <f t="shared" si="490"/>
        <v>181943</v>
      </c>
      <c r="O1097" s="43">
        <v>2416</v>
      </c>
      <c r="P1097" s="43">
        <v>4</v>
      </c>
      <c r="Q1097" s="47">
        <f t="shared" si="491"/>
        <v>2420</v>
      </c>
    </row>
    <row r="1098" spans="2:17" ht="19.5" customHeight="1" x14ac:dyDescent="0.2">
      <c r="C1098" s="42" t="s">
        <v>25</v>
      </c>
      <c r="D1098" s="43">
        <v>40</v>
      </c>
      <c r="E1098" s="43">
        <v>918</v>
      </c>
      <c r="F1098" s="44">
        <f t="shared" si="487"/>
        <v>958</v>
      </c>
      <c r="G1098" s="43">
        <v>6654</v>
      </c>
      <c r="H1098" s="43">
        <v>6895</v>
      </c>
      <c r="I1098" s="43">
        <v>0</v>
      </c>
      <c r="J1098" s="45">
        <f t="shared" si="488"/>
        <v>13549</v>
      </c>
      <c r="K1098" s="43">
        <v>79563</v>
      </c>
      <c r="L1098" s="43">
        <v>88390</v>
      </c>
      <c r="M1098" s="45">
        <f t="shared" si="489"/>
        <v>167953</v>
      </c>
      <c r="N1098" s="45">
        <f t="shared" si="490"/>
        <v>181502</v>
      </c>
      <c r="O1098" s="43">
        <v>2534</v>
      </c>
      <c r="P1098" s="43">
        <v>3</v>
      </c>
      <c r="Q1098" s="47">
        <f t="shared" si="491"/>
        <v>2537</v>
      </c>
    </row>
    <row r="1099" spans="2:17" ht="19.5" customHeight="1" x14ac:dyDescent="0.2">
      <c r="C1099" s="50"/>
      <c r="D1099" s="43"/>
      <c r="E1099" s="43"/>
      <c r="F1099" s="43"/>
      <c r="G1099" s="43"/>
      <c r="H1099" s="43"/>
      <c r="I1099" s="43"/>
      <c r="J1099" s="43"/>
      <c r="K1099" s="43"/>
      <c r="L1099" s="43"/>
      <c r="M1099" s="43"/>
      <c r="N1099" s="43"/>
      <c r="O1099" s="43"/>
      <c r="P1099" s="40"/>
      <c r="Q1099" s="51"/>
    </row>
    <row r="1100" spans="2:17" ht="19.5" customHeight="1" x14ac:dyDescent="0.2">
      <c r="B1100" s="1" t="s">
        <v>234</v>
      </c>
      <c r="C1100" s="50" t="s">
        <v>26</v>
      </c>
      <c r="D1100" s="44">
        <f>SUM(D1087:D1098)</f>
        <v>330</v>
      </c>
      <c r="E1100" s="44">
        <f t="shared" ref="E1100:Q1100" si="492">SUM(E1087:E1098)</f>
        <v>11163</v>
      </c>
      <c r="F1100" s="44">
        <f t="shared" si="492"/>
        <v>11493</v>
      </c>
      <c r="G1100" s="44">
        <f t="shared" si="492"/>
        <v>47525</v>
      </c>
      <c r="H1100" s="44">
        <f t="shared" si="492"/>
        <v>49429</v>
      </c>
      <c r="I1100" s="44">
        <f t="shared" si="492"/>
        <v>0</v>
      </c>
      <c r="J1100" s="44">
        <f t="shared" si="492"/>
        <v>96954</v>
      </c>
      <c r="K1100" s="44">
        <f t="shared" si="492"/>
        <v>917150</v>
      </c>
      <c r="L1100" s="44">
        <f t="shared" si="492"/>
        <v>926733</v>
      </c>
      <c r="M1100" s="44">
        <f t="shared" si="492"/>
        <v>1843883</v>
      </c>
      <c r="N1100" s="44">
        <f>SUM(N1087:N1098)</f>
        <v>1940837</v>
      </c>
      <c r="O1100" s="44">
        <f t="shared" si="492"/>
        <v>28662</v>
      </c>
      <c r="P1100" s="44">
        <f t="shared" si="492"/>
        <v>46</v>
      </c>
      <c r="Q1100" s="44">
        <f t="shared" si="492"/>
        <v>28708</v>
      </c>
    </row>
    <row r="1101" spans="2:17" ht="7" customHeight="1" x14ac:dyDescent="0.2">
      <c r="C1101" s="50"/>
      <c r="D1101" s="43"/>
      <c r="E1101" s="43"/>
      <c r="F1101" s="43"/>
      <c r="G1101" s="43"/>
      <c r="H1101" s="43"/>
      <c r="I1101" s="43"/>
      <c r="J1101" s="43"/>
      <c r="K1101" s="43"/>
      <c r="L1101" s="43"/>
      <c r="M1101" s="43"/>
      <c r="N1101" s="43"/>
      <c r="O1101" s="43"/>
      <c r="P1101" s="43"/>
      <c r="Q1101" s="51"/>
    </row>
    <row r="1102" spans="2:17" ht="19.5" customHeight="1" x14ac:dyDescent="0.2">
      <c r="C1102" s="52" t="s">
        <v>14</v>
      </c>
      <c r="D1102" s="53">
        <v>40</v>
      </c>
      <c r="E1102" s="53">
        <v>951</v>
      </c>
      <c r="F1102" s="54">
        <f t="shared" ref="F1102:F1104" si="493">SUM(D1102:E1102)</f>
        <v>991</v>
      </c>
      <c r="G1102" s="82">
        <v>6663</v>
      </c>
      <c r="H1102" s="82">
        <v>7005</v>
      </c>
      <c r="I1102" s="82">
        <v>0</v>
      </c>
      <c r="J1102" s="13">
        <f t="shared" ref="J1102:J1104" si="494">SUM(G1102:I1102)</f>
        <v>13668</v>
      </c>
      <c r="K1102" s="82">
        <v>81514</v>
      </c>
      <c r="L1102" s="82">
        <v>76733</v>
      </c>
      <c r="M1102" s="57">
        <f>SUM(K1102:L1102)</f>
        <v>158247</v>
      </c>
      <c r="N1102" s="57">
        <f>J1102+M1102</f>
        <v>171915</v>
      </c>
      <c r="O1102" s="56">
        <v>2422</v>
      </c>
      <c r="P1102" s="56">
        <v>2</v>
      </c>
      <c r="Q1102" s="58">
        <f>SUM(O1102:P1102)</f>
        <v>2424</v>
      </c>
    </row>
    <row r="1103" spans="2:17" ht="19.5" customHeight="1" x14ac:dyDescent="0.2">
      <c r="C1103" s="42" t="s">
        <v>15</v>
      </c>
      <c r="D1103" s="43">
        <v>36</v>
      </c>
      <c r="E1103" s="43">
        <v>875</v>
      </c>
      <c r="F1103" s="44">
        <f t="shared" si="493"/>
        <v>911</v>
      </c>
      <c r="G1103" s="85">
        <v>6390</v>
      </c>
      <c r="H1103" s="85">
        <v>6453</v>
      </c>
      <c r="I1103" s="85">
        <v>0</v>
      </c>
      <c r="J1103" s="88">
        <f t="shared" si="494"/>
        <v>12843</v>
      </c>
      <c r="K1103" s="85">
        <v>75450</v>
      </c>
      <c r="L1103" s="85">
        <v>75926</v>
      </c>
      <c r="M1103" s="45">
        <f>SUM(K1103:L1103)</f>
        <v>151376</v>
      </c>
      <c r="N1103" s="45">
        <f>J1103+M1103</f>
        <v>164219</v>
      </c>
      <c r="O1103" s="46">
        <v>2224</v>
      </c>
      <c r="P1103" s="48">
        <v>3</v>
      </c>
      <c r="Q1103" s="47">
        <f>SUM(O1103:P1103)</f>
        <v>2227</v>
      </c>
    </row>
    <row r="1104" spans="2:17" ht="19.5" customHeight="1" x14ac:dyDescent="0.2">
      <c r="C1104" s="42" t="s">
        <v>16</v>
      </c>
      <c r="D1104" s="43">
        <v>37</v>
      </c>
      <c r="E1104" s="43">
        <v>942</v>
      </c>
      <c r="F1104" s="44">
        <f t="shared" si="493"/>
        <v>979</v>
      </c>
      <c r="G1104" s="85">
        <v>6350</v>
      </c>
      <c r="H1104" s="85">
        <v>6547</v>
      </c>
      <c r="I1104" s="85">
        <v>0</v>
      </c>
      <c r="J1104" s="88">
        <f t="shared" si="494"/>
        <v>12897</v>
      </c>
      <c r="K1104" s="85">
        <v>88433</v>
      </c>
      <c r="L1104" s="85">
        <v>88994</v>
      </c>
      <c r="M1104" s="45">
        <f>SUM(K1104:L1104)</f>
        <v>177427</v>
      </c>
      <c r="N1104" s="45">
        <f>J1104+M1104</f>
        <v>190324</v>
      </c>
      <c r="O1104" s="46">
        <v>2569</v>
      </c>
      <c r="P1104" s="48">
        <v>4</v>
      </c>
      <c r="Q1104" s="47">
        <f>SUM(O1104:P1104)</f>
        <v>2573</v>
      </c>
    </row>
    <row r="1105" spans="2:17" ht="19.5" customHeight="1" x14ac:dyDescent="0.2">
      <c r="C1105" s="50"/>
      <c r="D1105" s="43"/>
      <c r="E1105" s="43"/>
      <c r="F1105" s="43"/>
      <c r="G1105" s="89"/>
      <c r="H1105" s="89"/>
      <c r="I1105" s="89"/>
      <c r="J1105" s="89"/>
      <c r="K1105" s="89"/>
      <c r="L1105" s="89"/>
      <c r="M1105" s="43"/>
      <c r="N1105" s="43"/>
      <c r="O1105" s="43"/>
      <c r="P1105" s="43"/>
      <c r="Q1105" s="51"/>
    </row>
    <row r="1106" spans="2:17" ht="19.5" customHeight="1" x14ac:dyDescent="0.2">
      <c r="B1106" s="1" t="s">
        <v>235</v>
      </c>
      <c r="C1106" s="50" t="s">
        <v>27</v>
      </c>
      <c r="D1106" s="44">
        <f>SUM(D1090:D1098,D1102:D1104)</f>
        <v>354</v>
      </c>
      <c r="E1106" s="44">
        <f t="shared" ref="E1106:Q1106" si="495">SUM(E1090:E1098,E1102:E1104)</f>
        <v>11134</v>
      </c>
      <c r="F1106" s="44">
        <f t="shared" si="495"/>
        <v>11488</v>
      </c>
      <c r="G1106" s="44">
        <f t="shared" si="495"/>
        <v>53583</v>
      </c>
      <c r="H1106" s="44">
        <f t="shared" si="495"/>
        <v>55847</v>
      </c>
      <c r="I1106" s="44">
        <f t="shared" si="495"/>
        <v>0</v>
      </c>
      <c r="J1106" s="44">
        <f t="shared" si="495"/>
        <v>109430</v>
      </c>
      <c r="K1106" s="44">
        <f t="shared" si="495"/>
        <v>925850</v>
      </c>
      <c r="L1106" s="44">
        <f t="shared" si="495"/>
        <v>937592</v>
      </c>
      <c r="M1106" s="44">
        <f t="shared" si="495"/>
        <v>1863442</v>
      </c>
      <c r="N1106" s="44">
        <f t="shared" si="495"/>
        <v>1972872</v>
      </c>
      <c r="O1106" s="44">
        <f t="shared" si="495"/>
        <v>29795</v>
      </c>
      <c r="P1106" s="44">
        <f t="shared" si="495"/>
        <v>45</v>
      </c>
      <c r="Q1106" s="44">
        <f t="shared" si="495"/>
        <v>29840</v>
      </c>
    </row>
    <row r="1107" spans="2:17" ht="7" customHeight="1" thickBot="1" x14ac:dyDescent="0.25">
      <c r="C1107" s="59"/>
      <c r="D1107" s="60"/>
      <c r="E1107" s="60"/>
      <c r="F1107" s="60"/>
      <c r="G1107" s="60"/>
      <c r="H1107" s="60"/>
      <c r="I1107" s="60"/>
      <c r="J1107" s="60"/>
      <c r="K1107" s="60"/>
      <c r="L1107" s="60"/>
      <c r="M1107" s="60"/>
      <c r="N1107" s="60"/>
      <c r="O1107" s="60"/>
      <c r="P1107" s="61"/>
      <c r="Q1107" s="62"/>
    </row>
    <row r="1108" spans="2:17" ht="19.5" customHeight="1" x14ac:dyDescent="0.2">
      <c r="C1108" s="63"/>
      <c r="D1108" s="63"/>
      <c r="E1108" s="63"/>
      <c r="F1108" s="63"/>
      <c r="G1108" s="63"/>
      <c r="H1108" s="63"/>
      <c r="I1108" s="63"/>
      <c r="J1108" s="63"/>
      <c r="K1108" s="63"/>
      <c r="L1108" s="63"/>
      <c r="M1108" s="63"/>
      <c r="N1108" s="63"/>
      <c r="O1108" s="63"/>
      <c r="P1108" s="64"/>
      <c r="Q1108" s="64"/>
    </row>
    <row r="1109" spans="2:17" ht="19.5" customHeight="1" thickBot="1" x14ac:dyDescent="0.25">
      <c r="C1109" s="63"/>
      <c r="D1109" s="63"/>
      <c r="E1109" s="63"/>
      <c r="F1109" s="63"/>
      <c r="G1109" s="63"/>
      <c r="H1109" s="63"/>
      <c r="I1109" s="63"/>
      <c r="J1109" s="63"/>
      <c r="K1109" s="63"/>
      <c r="L1109" s="63"/>
      <c r="M1109" s="63"/>
      <c r="N1109" s="63"/>
      <c r="O1109" s="63"/>
      <c r="P1109" s="64"/>
      <c r="Q1109" s="64"/>
    </row>
    <row r="1110" spans="2:17" ht="19.5" customHeight="1" x14ac:dyDescent="0.2">
      <c r="C1110" s="25" t="s">
        <v>1</v>
      </c>
      <c r="D1110" s="26"/>
      <c r="E1110" s="27"/>
      <c r="F1110" s="27"/>
      <c r="G1110" s="27" t="s">
        <v>598</v>
      </c>
      <c r="H1110" s="27"/>
      <c r="I1110" s="27"/>
      <c r="J1110" s="27"/>
      <c r="K1110" s="26"/>
      <c r="L1110" s="27"/>
      <c r="M1110" s="27"/>
      <c r="N1110" s="27" t="s">
        <v>31</v>
      </c>
      <c r="O1110" s="27"/>
      <c r="P1110" s="65"/>
      <c r="Q1110" s="66"/>
    </row>
    <row r="1111" spans="2:17" ht="19.5" customHeight="1" x14ac:dyDescent="0.2">
      <c r="C1111" s="67"/>
      <c r="D1111" s="29"/>
      <c r="E1111" s="31" t="s">
        <v>6</v>
      </c>
      <c r="F1111" s="31"/>
      <c r="G1111" s="29"/>
      <c r="H1111" s="31" t="s">
        <v>7</v>
      </c>
      <c r="I1111" s="31"/>
      <c r="J1111" s="29" t="s">
        <v>28</v>
      </c>
      <c r="K1111" s="29"/>
      <c r="L1111" s="31" t="s">
        <v>6</v>
      </c>
      <c r="M1111" s="31"/>
      <c r="N1111" s="29"/>
      <c r="O1111" s="31" t="s">
        <v>7</v>
      </c>
      <c r="P1111" s="68"/>
      <c r="Q1111" s="69" t="s">
        <v>8</v>
      </c>
    </row>
    <row r="1112" spans="2:17" ht="19.5" customHeight="1" x14ac:dyDescent="0.2">
      <c r="C1112" s="70" t="s">
        <v>9</v>
      </c>
      <c r="D1112" s="29" t="s">
        <v>29</v>
      </c>
      <c r="E1112" s="29" t="s">
        <v>30</v>
      </c>
      <c r="F1112" s="29" t="s">
        <v>13</v>
      </c>
      <c r="G1112" s="29" t="s">
        <v>29</v>
      </c>
      <c r="H1112" s="29" t="s">
        <v>30</v>
      </c>
      <c r="I1112" s="29" t="s">
        <v>13</v>
      </c>
      <c r="J1112" s="32"/>
      <c r="K1112" s="29" t="s">
        <v>29</v>
      </c>
      <c r="L1112" s="29" t="s">
        <v>30</v>
      </c>
      <c r="M1112" s="29" t="s">
        <v>13</v>
      </c>
      <c r="N1112" s="29" t="s">
        <v>29</v>
      </c>
      <c r="O1112" s="29" t="s">
        <v>30</v>
      </c>
      <c r="P1112" s="71" t="s">
        <v>13</v>
      </c>
      <c r="Q1112" s="72"/>
    </row>
    <row r="1113" spans="2:17" ht="7" customHeight="1" x14ac:dyDescent="0.2">
      <c r="C1113" s="73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71"/>
      <c r="Q1113" s="69"/>
    </row>
    <row r="1114" spans="2:17" ht="19.5" customHeight="1" x14ac:dyDescent="0.2">
      <c r="C1114" s="42" t="s">
        <v>14</v>
      </c>
      <c r="D1114" s="43">
        <v>0</v>
      </c>
      <c r="E1114" s="43">
        <v>0</v>
      </c>
      <c r="F1114" s="44">
        <f>SUM(D1114:E1114)</f>
        <v>0</v>
      </c>
      <c r="G1114" s="43">
        <v>212</v>
      </c>
      <c r="H1114" s="43">
        <v>81</v>
      </c>
      <c r="I1114" s="44">
        <f t="shared" ref="I1114:I1125" si="496">SUM(G1114:H1114)</f>
        <v>293</v>
      </c>
      <c r="J1114" s="44">
        <f>F1114+I1114</f>
        <v>293</v>
      </c>
      <c r="K1114" s="43">
        <v>0</v>
      </c>
      <c r="L1114" s="43">
        <v>0</v>
      </c>
      <c r="M1114" s="44">
        <f>SUM(K1114:L1114)</f>
        <v>0</v>
      </c>
      <c r="N1114" s="43">
        <v>14425</v>
      </c>
      <c r="O1114" s="43">
        <v>46038</v>
      </c>
      <c r="P1114" s="44">
        <f>SUM(N1114:O1114)</f>
        <v>60463</v>
      </c>
      <c r="Q1114" s="47">
        <f>M1114+P1114</f>
        <v>60463</v>
      </c>
    </row>
    <row r="1115" spans="2:17" ht="19.5" customHeight="1" x14ac:dyDescent="0.2">
      <c r="C1115" s="42" t="s">
        <v>15</v>
      </c>
      <c r="D1115" s="43">
        <v>0</v>
      </c>
      <c r="E1115" s="43">
        <v>0</v>
      </c>
      <c r="F1115" s="44">
        <f t="shared" ref="F1115:F1125" si="497">SUM(D1115:E1115)</f>
        <v>0</v>
      </c>
      <c r="G1115" s="43">
        <v>197</v>
      </c>
      <c r="H1115" s="43">
        <v>71</v>
      </c>
      <c r="I1115" s="44">
        <f t="shared" si="496"/>
        <v>268</v>
      </c>
      <c r="J1115" s="44">
        <f>F1115+I1115</f>
        <v>268</v>
      </c>
      <c r="K1115" s="43">
        <v>0</v>
      </c>
      <c r="L1115" s="43">
        <v>0</v>
      </c>
      <c r="M1115" s="44">
        <f t="shared" ref="M1115:M1125" si="498">SUM(K1115:L1115)</f>
        <v>0</v>
      </c>
      <c r="N1115" s="43">
        <v>13762</v>
      </c>
      <c r="O1115" s="40">
        <v>44840</v>
      </c>
      <c r="P1115" s="44">
        <f t="shared" ref="P1115:P1125" si="499">SUM(N1115:O1115)</f>
        <v>58602</v>
      </c>
      <c r="Q1115" s="47">
        <f t="shared" ref="Q1115:Q1125" si="500">M1115+P1115</f>
        <v>58602</v>
      </c>
    </row>
    <row r="1116" spans="2:17" ht="19.5" customHeight="1" x14ac:dyDescent="0.2">
      <c r="C1116" s="42" t="s">
        <v>16</v>
      </c>
      <c r="D1116" s="43">
        <v>0</v>
      </c>
      <c r="E1116" s="43">
        <v>0</v>
      </c>
      <c r="F1116" s="44">
        <f t="shared" si="497"/>
        <v>0</v>
      </c>
      <c r="G1116" s="43">
        <v>201</v>
      </c>
      <c r="H1116" s="43">
        <v>76</v>
      </c>
      <c r="I1116" s="44">
        <f t="shared" si="496"/>
        <v>277</v>
      </c>
      <c r="J1116" s="44">
        <f>F1116+I1116</f>
        <v>277</v>
      </c>
      <c r="K1116" s="43">
        <v>0</v>
      </c>
      <c r="L1116" s="43">
        <v>0</v>
      </c>
      <c r="M1116" s="44">
        <f t="shared" si="498"/>
        <v>0</v>
      </c>
      <c r="N1116" s="43">
        <v>16010</v>
      </c>
      <c r="O1116" s="43">
        <v>51195</v>
      </c>
      <c r="P1116" s="44">
        <f t="shared" si="499"/>
        <v>67205</v>
      </c>
      <c r="Q1116" s="47">
        <f t="shared" si="500"/>
        <v>67205</v>
      </c>
    </row>
    <row r="1117" spans="2:17" ht="19.5" customHeight="1" x14ac:dyDescent="0.2">
      <c r="C1117" s="42" t="s">
        <v>17</v>
      </c>
      <c r="D1117" s="43">
        <v>0</v>
      </c>
      <c r="E1117" s="43">
        <v>0</v>
      </c>
      <c r="F1117" s="44">
        <f t="shared" si="497"/>
        <v>0</v>
      </c>
      <c r="G1117" s="43">
        <v>151</v>
      </c>
      <c r="H1117" s="43">
        <v>72</v>
      </c>
      <c r="I1117" s="44">
        <f t="shared" si="496"/>
        <v>223</v>
      </c>
      <c r="J1117" s="44">
        <f t="shared" ref="J1117:J1125" si="501">F1117+I1117</f>
        <v>223</v>
      </c>
      <c r="K1117" s="43">
        <v>0</v>
      </c>
      <c r="L1117" s="43">
        <v>0</v>
      </c>
      <c r="M1117" s="44">
        <f t="shared" si="498"/>
        <v>0</v>
      </c>
      <c r="N1117" s="43">
        <v>14824</v>
      </c>
      <c r="O1117" s="43">
        <v>47995</v>
      </c>
      <c r="P1117" s="44">
        <f t="shared" si="499"/>
        <v>62819</v>
      </c>
      <c r="Q1117" s="47">
        <f t="shared" si="500"/>
        <v>62819</v>
      </c>
    </row>
    <row r="1118" spans="2:17" ht="19.5" customHeight="1" x14ac:dyDescent="0.2">
      <c r="C1118" s="42" t="s">
        <v>18</v>
      </c>
      <c r="D1118" s="43">
        <v>0</v>
      </c>
      <c r="E1118" s="43">
        <v>0</v>
      </c>
      <c r="F1118" s="44">
        <f t="shared" si="497"/>
        <v>0</v>
      </c>
      <c r="G1118" s="43">
        <v>160</v>
      </c>
      <c r="H1118" s="43">
        <v>53</v>
      </c>
      <c r="I1118" s="44">
        <f t="shared" si="496"/>
        <v>213</v>
      </c>
      <c r="J1118" s="44">
        <f t="shared" si="501"/>
        <v>213</v>
      </c>
      <c r="K1118" s="43">
        <v>0</v>
      </c>
      <c r="L1118" s="43">
        <v>0</v>
      </c>
      <c r="M1118" s="44">
        <f t="shared" si="498"/>
        <v>0</v>
      </c>
      <c r="N1118" s="43">
        <v>14790</v>
      </c>
      <c r="O1118" s="43">
        <v>52635</v>
      </c>
      <c r="P1118" s="44">
        <f t="shared" si="499"/>
        <v>67425</v>
      </c>
      <c r="Q1118" s="47">
        <f t="shared" si="500"/>
        <v>67425</v>
      </c>
    </row>
    <row r="1119" spans="2:17" ht="19.5" customHeight="1" x14ac:dyDescent="0.2">
      <c r="C1119" s="42" t="s">
        <v>19</v>
      </c>
      <c r="D1119" s="43">
        <v>0</v>
      </c>
      <c r="E1119" s="43">
        <v>0</v>
      </c>
      <c r="F1119" s="44">
        <f t="shared" si="497"/>
        <v>0</v>
      </c>
      <c r="G1119" s="43">
        <v>154</v>
      </c>
      <c r="H1119" s="43">
        <v>54</v>
      </c>
      <c r="I1119" s="44">
        <f t="shared" si="496"/>
        <v>208</v>
      </c>
      <c r="J1119" s="44">
        <f t="shared" si="501"/>
        <v>208</v>
      </c>
      <c r="K1119" s="43">
        <v>0</v>
      </c>
      <c r="L1119" s="43">
        <v>0</v>
      </c>
      <c r="M1119" s="44">
        <f t="shared" si="498"/>
        <v>0</v>
      </c>
      <c r="N1119" s="43">
        <v>15398</v>
      </c>
      <c r="O1119" s="43">
        <v>57978</v>
      </c>
      <c r="P1119" s="44">
        <f t="shared" si="499"/>
        <v>73376</v>
      </c>
      <c r="Q1119" s="47">
        <f t="shared" si="500"/>
        <v>73376</v>
      </c>
    </row>
    <row r="1120" spans="2:17" ht="19.5" customHeight="1" x14ac:dyDescent="0.2">
      <c r="C1120" s="42" t="s">
        <v>20</v>
      </c>
      <c r="D1120" s="43">
        <v>0</v>
      </c>
      <c r="E1120" s="43">
        <v>0</v>
      </c>
      <c r="F1120" s="44">
        <f t="shared" si="497"/>
        <v>0</v>
      </c>
      <c r="G1120" s="43">
        <v>154</v>
      </c>
      <c r="H1120" s="43">
        <v>65</v>
      </c>
      <c r="I1120" s="44">
        <f t="shared" si="496"/>
        <v>219</v>
      </c>
      <c r="J1120" s="44">
        <f t="shared" si="501"/>
        <v>219</v>
      </c>
      <c r="K1120" s="43">
        <v>0</v>
      </c>
      <c r="L1120" s="43">
        <v>0</v>
      </c>
      <c r="M1120" s="44">
        <f t="shared" si="498"/>
        <v>0</v>
      </c>
      <c r="N1120" s="43">
        <v>15202</v>
      </c>
      <c r="O1120" s="43">
        <v>49795</v>
      </c>
      <c r="P1120" s="44">
        <f t="shared" si="499"/>
        <v>64997</v>
      </c>
      <c r="Q1120" s="47">
        <f t="shared" si="500"/>
        <v>64997</v>
      </c>
    </row>
    <row r="1121" spans="2:17" ht="19.5" customHeight="1" x14ac:dyDescent="0.2">
      <c r="C1121" s="42" t="s">
        <v>21</v>
      </c>
      <c r="D1121" s="43">
        <v>0</v>
      </c>
      <c r="E1121" s="43">
        <v>0</v>
      </c>
      <c r="F1121" s="44">
        <f t="shared" si="497"/>
        <v>0</v>
      </c>
      <c r="G1121" s="43">
        <v>138</v>
      </c>
      <c r="H1121" s="43">
        <v>60</v>
      </c>
      <c r="I1121" s="44">
        <f t="shared" si="496"/>
        <v>198</v>
      </c>
      <c r="J1121" s="44">
        <f t="shared" si="501"/>
        <v>198</v>
      </c>
      <c r="K1121" s="43">
        <v>0</v>
      </c>
      <c r="L1121" s="43">
        <v>0</v>
      </c>
      <c r="M1121" s="44">
        <f t="shared" si="498"/>
        <v>0</v>
      </c>
      <c r="N1121" s="43">
        <v>13786</v>
      </c>
      <c r="O1121" s="43">
        <v>46498</v>
      </c>
      <c r="P1121" s="44">
        <f t="shared" si="499"/>
        <v>60284</v>
      </c>
      <c r="Q1121" s="47">
        <f t="shared" si="500"/>
        <v>60284</v>
      </c>
    </row>
    <row r="1122" spans="2:17" ht="19.5" customHeight="1" x14ac:dyDescent="0.2">
      <c r="C1122" s="42" t="s">
        <v>22</v>
      </c>
      <c r="D1122" s="43">
        <v>0</v>
      </c>
      <c r="E1122" s="43">
        <v>0</v>
      </c>
      <c r="F1122" s="44">
        <f t="shared" si="497"/>
        <v>0</v>
      </c>
      <c r="G1122" s="43">
        <v>140</v>
      </c>
      <c r="H1122" s="43">
        <v>56</v>
      </c>
      <c r="I1122" s="44">
        <f t="shared" si="496"/>
        <v>196</v>
      </c>
      <c r="J1122" s="44">
        <f t="shared" si="501"/>
        <v>196</v>
      </c>
      <c r="K1122" s="43">
        <v>0</v>
      </c>
      <c r="L1122" s="43">
        <v>0</v>
      </c>
      <c r="M1122" s="44">
        <f t="shared" si="498"/>
        <v>0</v>
      </c>
      <c r="N1122" s="43">
        <v>14136</v>
      </c>
      <c r="O1122" s="43">
        <v>44866</v>
      </c>
      <c r="P1122" s="44">
        <f t="shared" si="499"/>
        <v>59002</v>
      </c>
      <c r="Q1122" s="47">
        <f t="shared" si="500"/>
        <v>59002</v>
      </c>
    </row>
    <row r="1123" spans="2:17" ht="19.5" customHeight="1" x14ac:dyDescent="0.2">
      <c r="C1123" s="42" t="s">
        <v>23</v>
      </c>
      <c r="D1123" s="43">
        <v>0</v>
      </c>
      <c r="E1123" s="43">
        <v>0</v>
      </c>
      <c r="F1123" s="44">
        <f t="shared" si="497"/>
        <v>0</v>
      </c>
      <c r="G1123" s="43">
        <v>167</v>
      </c>
      <c r="H1123" s="43">
        <v>64</v>
      </c>
      <c r="I1123" s="44">
        <f t="shared" si="496"/>
        <v>231</v>
      </c>
      <c r="J1123" s="44">
        <f t="shared" si="501"/>
        <v>231</v>
      </c>
      <c r="K1123" s="43">
        <v>0</v>
      </c>
      <c r="L1123" s="43">
        <v>0</v>
      </c>
      <c r="M1123" s="44">
        <f t="shared" si="498"/>
        <v>0</v>
      </c>
      <c r="N1123" s="43">
        <v>14219</v>
      </c>
      <c r="O1123" s="43">
        <v>51845</v>
      </c>
      <c r="P1123" s="44">
        <f t="shared" si="499"/>
        <v>66064</v>
      </c>
      <c r="Q1123" s="47">
        <f t="shared" si="500"/>
        <v>66064</v>
      </c>
    </row>
    <row r="1124" spans="2:17" ht="19.5" customHeight="1" x14ac:dyDescent="0.2">
      <c r="C1124" s="42" t="s">
        <v>24</v>
      </c>
      <c r="D1124" s="43">
        <v>0</v>
      </c>
      <c r="E1124" s="43">
        <v>0</v>
      </c>
      <c r="F1124" s="44">
        <f t="shared" si="497"/>
        <v>0</v>
      </c>
      <c r="G1124" s="43">
        <v>197</v>
      </c>
      <c r="H1124" s="43">
        <v>78</v>
      </c>
      <c r="I1124" s="44">
        <f t="shared" si="496"/>
        <v>275</v>
      </c>
      <c r="J1124" s="44">
        <f t="shared" si="501"/>
        <v>275</v>
      </c>
      <c r="K1124" s="43">
        <v>0</v>
      </c>
      <c r="L1124" s="43">
        <v>0</v>
      </c>
      <c r="M1124" s="44">
        <f t="shared" si="498"/>
        <v>0</v>
      </c>
      <c r="N1124" s="43">
        <v>15365</v>
      </c>
      <c r="O1124" s="43">
        <v>47870</v>
      </c>
      <c r="P1124" s="44">
        <f t="shared" si="499"/>
        <v>63235</v>
      </c>
      <c r="Q1124" s="47">
        <f t="shared" si="500"/>
        <v>63235</v>
      </c>
    </row>
    <row r="1125" spans="2:17" ht="19.5" customHeight="1" x14ac:dyDescent="0.2">
      <c r="C1125" s="42" t="s">
        <v>25</v>
      </c>
      <c r="D1125" s="43">
        <v>0</v>
      </c>
      <c r="E1125" s="43">
        <v>0</v>
      </c>
      <c r="F1125" s="44">
        <f t="shared" si="497"/>
        <v>0</v>
      </c>
      <c r="G1125" s="43">
        <v>290</v>
      </c>
      <c r="H1125" s="43">
        <v>106</v>
      </c>
      <c r="I1125" s="44">
        <f t="shared" si="496"/>
        <v>396</v>
      </c>
      <c r="J1125" s="44">
        <f t="shared" si="501"/>
        <v>396</v>
      </c>
      <c r="K1125" s="43">
        <v>0</v>
      </c>
      <c r="L1125" s="43">
        <v>0</v>
      </c>
      <c r="M1125" s="44">
        <f t="shared" si="498"/>
        <v>0</v>
      </c>
      <c r="N1125" s="43">
        <v>19067</v>
      </c>
      <c r="O1125" s="43">
        <v>54971</v>
      </c>
      <c r="P1125" s="44">
        <f t="shared" si="499"/>
        <v>74038</v>
      </c>
      <c r="Q1125" s="47">
        <f t="shared" si="500"/>
        <v>74038</v>
      </c>
    </row>
    <row r="1126" spans="2:17" ht="19.5" customHeight="1" x14ac:dyDescent="0.2">
      <c r="C1126" s="50"/>
      <c r="D1126" s="43"/>
      <c r="E1126" s="43"/>
      <c r="F1126" s="43"/>
      <c r="G1126" s="43"/>
      <c r="H1126" s="43"/>
      <c r="I1126" s="43"/>
      <c r="J1126" s="43"/>
      <c r="K1126" s="43"/>
      <c r="L1126" s="43"/>
      <c r="M1126" s="43"/>
      <c r="N1126" s="43"/>
      <c r="O1126" s="43"/>
      <c r="P1126" s="43"/>
      <c r="Q1126" s="51"/>
    </row>
    <row r="1127" spans="2:17" ht="19.5" customHeight="1" x14ac:dyDescent="0.2">
      <c r="B1127" s="1" t="s">
        <v>236</v>
      </c>
      <c r="C1127" s="50" t="s">
        <v>26</v>
      </c>
      <c r="D1127" s="44">
        <f>SUM(D1114:D1126)</f>
        <v>0</v>
      </c>
      <c r="E1127" s="44">
        <f t="shared" ref="E1127:Q1127" si="502">SUM(E1114:E1126)</f>
        <v>0</v>
      </c>
      <c r="F1127" s="44">
        <f t="shared" si="502"/>
        <v>0</v>
      </c>
      <c r="G1127" s="44">
        <f t="shared" si="502"/>
        <v>2161</v>
      </c>
      <c r="H1127" s="44">
        <f t="shared" si="502"/>
        <v>836</v>
      </c>
      <c r="I1127" s="44">
        <f t="shared" si="502"/>
        <v>2997</v>
      </c>
      <c r="J1127" s="44">
        <f t="shared" si="502"/>
        <v>2997</v>
      </c>
      <c r="K1127" s="44">
        <f t="shared" si="502"/>
        <v>0</v>
      </c>
      <c r="L1127" s="44">
        <f t="shared" si="502"/>
        <v>0</v>
      </c>
      <c r="M1127" s="44">
        <f t="shared" si="502"/>
        <v>0</v>
      </c>
      <c r="N1127" s="44">
        <f t="shared" si="502"/>
        <v>180984</v>
      </c>
      <c r="O1127" s="44">
        <f t="shared" si="502"/>
        <v>596526</v>
      </c>
      <c r="P1127" s="44">
        <f t="shared" si="502"/>
        <v>777510</v>
      </c>
      <c r="Q1127" s="44">
        <f t="shared" si="502"/>
        <v>777510</v>
      </c>
    </row>
    <row r="1128" spans="2:17" ht="7" customHeight="1" x14ac:dyDescent="0.2">
      <c r="C1128" s="50"/>
      <c r="D1128" s="43"/>
      <c r="E1128" s="43"/>
      <c r="F1128" s="43"/>
      <c r="G1128" s="43"/>
      <c r="H1128" s="43"/>
      <c r="I1128" s="43"/>
      <c r="J1128" s="43"/>
      <c r="K1128" s="43"/>
      <c r="L1128" s="43"/>
      <c r="M1128" s="43"/>
      <c r="N1128" s="43"/>
      <c r="O1128" s="43"/>
      <c r="P1128" s="43"/>
      <c r="Q1128" s="51"/>
    </row>
    <row r="1129" spans="2:17" ht="19.5" customHeight="1" x14ac:dyDescent="0.2">
      <c r="C1129" s="52" t="s">
        <v>14</v>
      </c>
      <c r="D1129" s="53">
        <v>0</v>
      </c>
      <c r="E1129" s="53">
        <v>0</v>
      </c>
      <c r="F1129" s="74">
        <f t="shared" ref="F1129:F1131" si="503">SUM(D1129:E1129)</f>
        <v>0</v>
      </c>
      <c r="G1129" s="53">
        <v>219</v>
      </c>
      <c r="H1129" s="53">
        <v>52</v>
      </c>
      <c r="I1129" s="74">
        <f t="shared" ref="I1129:I1131" si="504">SUM(G1129:H1129)</f>
        <v>271</v>
      </c>
      <c r="J1129" s="74">
        <f t="shared" ref="J1129:J1131" si="505">F1129+I1129</f>
        <v>271</v>
      </c>
      <c r="K1129" s="53">
        <v>0</v>
      </c>
      <c r="L1129" s="53">
        <v>0</v>
      </c>
      <c r="M1129" s="74">
        <f t="shared" ref="M1129:M1131" si="506">SUM(K1129:L1129)</f>
        <v>0</v>
      </c>
      <c r="N1129" s="82">
        <v>15440</v>
      </c>
      <c r="O1129" s="82">
        <v>47685</v>
      </c>
      <c r="P1129" s="74">
        <f t="shared" ref="P1129:P1131" si="507">SUM(N1129:O1129)</f>
        <v>63125</v>
      </c>
      <c r="Q1129" s="58">
        <f t="shared" ref="Q1129:Q1131" si="508">M1129+P1129</f>
        <v>63125</v>
      </c>
    </row>
    <row r="1130" spans="2:17" ht="19.5" customHeight="1" x14ac:dyDescent="0.2">
      <c r="C1130" s="42" t="s">
        <v>15</v>
      </c>
      <c r="D1130" s="43">
        <v>0</v>
      </c>
      <c r="E1130" s="43">
        <v>0</v>
      </c>
      <c r="F1130" s="44">
        <f t="shared" si="503"/>
        <v>0</v>
      </c>
      <c r="G1130" s="43">
        <v>185</v>
      </c>
      <c r="H1130" s="43">
        <v>49</v>
      </c>
      <c r="I1130" s="44">
        <f t="shared" si="504"/>
        <v>234</v>
      </c>
      <c r="J1130" s="44">
        <f t="shared" si="505"/>
        <v>234</v>
      </c>
      <c r="K1130" s="43">
        <v>0</v>
      </c>
      <c r="L1130" s="43">
        <v>0</v>
      </c>
      <c r="M1130" s="44">
        <f t="shared" si="506"/>
        <v>0</v>
      </c>
      <c r="N1130" s="85">
        <v>14671</v>
      </c>
      <c r="O1130" s="85">
        <v>42222</v>
      </c>
      <c r="P1130" s="44">
        <f t="shared" si="507"/>
        <v>56893</v>
      </c>
      <c r="Q1130" s="47">
        <f t="shared" si="508"/>
        <v>56893</v>
      </c>
    </row>
    <row r="1131" spans="2:17" ht="19.5" customHeight="1" x14ac:dyDescent="0.2">
      <c r="C1131" s="42" t="s">
        <v>16</v>
      </c>
      <c r="D1131" s="43">
        <v>0</v>
      </c>
      <c r="E1131" s="43">
        <v>0</v>
      </c>
      <c r="F1131" s="44">
        <f t="shared" si="503"/>
        <v>0</v>
      </c>
      <c r="G1131" s="43">
        <v>178</v>
      </c>
      <c r="H1131" s="43">
        <v>57</v>
      </c>
      <c r="I1131" s="44">
        <f t="shared" si="504"/>
        <v>235</v>
      </c>
      <c r="J1131" s="44">
        <f t="shared" si="505"/>
        <v>235</v>
      </c>
      <c r="K1131" s="43">
        <v>0</v>
      </c>
      <c r="L1131" s="43">
        <v>0</v>
      </c>
      <c r="M1131" s="44">
        <f t="shared" si="506"/>
        <v>0</v>
      </c>
      <c r="N1131" s="85">
        <v>16924</v>
      </c>
      <c r="O1131" s="85">
        <v>47490</v>
      </c>
      <c r="P1131" s="44">
        <f t="shared" si="507"/>
        <v>64414</v>
      </c>
      <c r="Q1131" s="47">
        <f t="shared" si="508"/>
        <v>64414</v>
      </c>
    </row>
    <row r="1132" spans="2:17" ht="19.5" customHeight="1" x14ac:dyDescent="0.2">
      <c r="C1132" s="50"/>
      <c r="D1132" s="43"/>
      <c r="E1132" s="43"/>
      <c r="F1132" s="43"/>
      <c r="G1132" s="43"/>
      <c r="H1132" s="43"/>
      <c r="I1132" s="43"/>
      <c r="J1132" s="43"/>
      <c r="K1132" s="43"/>
      <c r="L1132" s="43"/>
      <c r="M1132" s="43"/>
      <c r="N1132" s="43"/>
      <c r="O1132" s="43"/>
      <c r="P1132" s="43"/>
      <c r="Q1132" s="51"/>
    </row>
    <row r="1133" spans="2:17" ht="19.5" customHeight="1" x14ac:dyDescent="0.2">
      <c r="B1133" s="1" t="s">
        <v>237</v>
      </c>
      <c r="C1133" s="50" t="s">
        <v>27</v>
      </c>
      <c r="D1133" s="44">
        <f>SUM(D1117:D1125,D1129:D1131)</f>
        <v>0</v>
      </c>
      <c r="E1133" s="44">
        <f t="shared" ref="E1133:Q1133" si="509">SUM(E1117:E1125,E1129:E1131)</f>
        <v>0</v>
      </c>
      <c r="F1133" s="44">
        <f t="shared" si="509"/>
        <v>0</v>
      </c>
      <c r="G1133" s="44">
        <f t="shared" si="509"/>
        <v>2133</v>
      </c>
      <c r="H1133" s="44">
        <f t="shared" si="509"/>
        <v>766</v>
      </c>
      <c r="I1133" s="44">
        <f t="shared" si="509"/>
        <v>2899</v>
      </c>
      <c r="J1133" s="44">
        <f t="shared" si="509"/>
        <v>2899</v>
      </c>
      <c r="K1133" s="44">
        <f t="shared" si="509"/>
        <v>0</v>
      </c>
      <c r="L1133" s="44">
        <f t="shared" si="509"/>
        <v>0</v>
      </c>
      <c r="M1133" s="44">
        <f t="shared" si="509"/>
        <v>0</v>
      </c>
      <c r="N1133" s="44">
        <f t="shared" si="509"/>
        <v>183822</v>
      </c>
      <c r="O1133" s="44">
        <f t="shared" si="509"/>
        <v>591850</v>
      </c>
      <c r="P1133" s="44">
        <f t="shared" si="509"/>
        <v>775672</v>
      </c>
      <c r="Q1133" s="44">
        <f t="shared" si="509"/>
        <v>775672</v>
      </c>
    </row>
    <row r="1134" spans="2:17" ht="7" customHeight="1" thickBot="1" x14ac:dyDescent="0.25">
      <c r="C1134" s="59"/>
      <c r="D1134" s="60"/>
      <c r="E1134" s="60"/>
      <c r="F1134" s="60"/>
      <c r="G1134" s="60"/>
      <c r="H1134" s="60"/>
      <c r="I1134" s="60"/>
      <c r="J1134" s="60"/>
      <c r="K1134" s="60"/>
      <c r="L1134" s="60"/>
      <c r="M1134" s="60"/>
      <c r="N1134" s="60"/>
      <c r="O1134" s="60"/>
      <c r="P1134" s="60"/>
      <c r="Q1134" s="76"/>
    </row>
    <row r="1135" spans="2:17" ht="19.5" customHeight="1" x14ac:dyDescent="0.2">
      <c r="C1135" s="163" t="str">
        <f>C1081</f>
        <v>令　和　7　年　空　港　管　理　状　況　調　書</v>
      </c>
      <c r="D1135" s="163"/>
      <c r="E1135" s="163"/>
      <c r="F1135" s="163"/>
      <c r="G1135" s="163"/>
      <c r="H1135" s="163"/>
      <c r="I1135" s="163"/>
      <c r="J1135" s="163"/>
      <c r="K1135" s="163"/>
      <c r="L1135" s="163"/>
      <c r="M1135" s="163"/>
      <c r="N1135" s="163"/>
      <c r="O1135" s="163"/>
      <c r="P1135" s="163"/>
      <c r="Q1135" s="163"/>
    </row>
    <row r="1136" spans="2:17" ht="19.5" customHeight="1" thickBot="1" x14ac:dyDescent="0.25">
      <c r="C1136" s="77" t="s">
        <v>0</v>
      </c>
      <c r="D1136" s="77" t="s">
        <v>620</v>
      </c>
      <c r="E1136" s="78"/>
      <c r="F1136" s="78"/>
      <c r="G1136" s="78"/>
      <c r="H1136" s="78"/>
      <c r="I1136" s="78"/>
      <c r="J1136" s="78"/>
      <c r="K1136" s="78"/>
      <c r="L1136" s="78"/>
      <c r="M1136" s="78"/>
      <c r="N1136" s="78"/>
      <c r="O1136" s="78"/>
      <c r="P1136" s="79"/>
      <c r="Q1136" s="79"/>
    </row>
    <row r="1137" spans="3:17" ht="19.5" customHeight="1" x14ac:dyDescent="0.2">
      <c r="C1137" s="25" t="s">
        <v>1</v>
      </c>
      <c r="D1137" s="26"/>
      <c r="E1137" s="27" t="s">
        <v>2</v>
      </c>
      <c r="F1137" s="27"/>
      <c r="G1137" s="164" t="s">
        <v>593</v>
      </c>
      <c r="H1137" s="165"/>
      <c r="I1137" s="165"/>
      <c r="J1137" s="165"/>
      <c r="K1137" s="165"/>
      <c r="L1137" s="165"/>
      <c r="M1137" s="165"/>
      <c r="N1137" s="166"/>
      <c r="O1137" s="164" t="s">
        <v>594</v>
      </c>
      <c r="P1137" s="165"/>
      <c r="Q1137" s="167"/>
    </row>
    <row r="1138" spans="3:17" ht="19.5" customHeight="1" x14ac:dyDescent="0.2">
      <c r="C1138" s="28"/>
      <c r="D1138" s="29" t="s">
        <v>3</v>
      </c>
      <c r="E1138" s="29" t="s">
        <v>4</v>
      </c>
      <c r="F1138" s="29" t="s">
        <v>5</v>
      </c>
      <c r="G1138" s="29"/>
      <c r="H1138" s="30" t="s">
        <v>6</v>
      </c>
      <c r="I1138" s="30"/>
      <c r="J1138" s="31"/>
      <c r="K1138" s="29"/>
      <c r="L1138" s="31" t="s">
        <v>7</v>
      </c>
      <c r="M1138" s="31"/>
      <c r="N1138" s="29" t="s">
        <v>8</v>
      </c>
      <c r="O1138" s="32" t="s">
        <v>595</v>
      </c>
      <c r="P1138" s="33" t="s">
        <v>596</v>
      </c>
      <c r="Q1138" s="34" t="s">
        <v>597</v>
      </c>
    </row>
    <row r="1139" spans="3:17" ht="19.5" customHeight="1" x14ac:dyDescent="0.2">
      <c r="C1139" s="28" t="s">
        <v>9</v>
      </c>
      <c r="D1139" s="32"/>
      <c r="E1139" s="32"/>
      <c r="F1139" s="32"/>
      <c r="G1139" s="29" t="s">
        <v>10</v>
      </c>
      <c r="H1139" s="29" t="s">
        <v>11</v>
      </c>
      <c r="I1139" s="29" t="s">
        <v>12</v>
      </c>
      <c r="J1139" s="29" t="s">
        <v>13</v>
      </c>
      <c r="K1139" s="29" t="s">
        <v>10</v>
      </c>
      <c r="L1139" s="29" t="s">
        <v>11</v>
      </c>
      <c r="M1139" s="29" t="s">
        <v>13</v>
      </c>
      <c r="N1139" s="32"/>
      <c r="O1139" s="35"/>
      <c r="P1139" s="36"/>
      <c r="Q1139" s="37"/>
    </row>
    <row r="1140" spans="3:17" ht="7" customHeight="1" x14ac:dyDescent="0.2">
      <c r="C1140" s="38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39"/>
      <c r="P1140" s="40"/>
      <c r="Q1140" s="41"/>
    </row>
    <row r="1141" spans="3:17" ht="19.5" customHeight="1" x14ac:dyDescent="0.2">
      <c r="C1141" s="42" t="s">
        <v>14</v>
      </c>
      <c r="D1141" s="43">
        <v>35</v>
      </c>
      <c r="E1141" s="43">
        <v>1905</v>
      </c>
      <c r="F1141" s="44">
        <f>SUM(D1141:E1141)</f>
        <v>1940</v>
      </c>
      <c r="G1141" s="43">
        <v>4394</v>
      </c>
      <c r="H1141" s="43">
        <v>5063</v>
      </c>
      <c r="I1141" s="43">
        <v>0</v>
      </c>
      <c r="J1141" s="45">
        <f>SUM(G1141:I1141)</f>
        <v>9457</v>
      </c>
      <c r="K1141" s="46">
        <v>138024</v>
      </c>
      <c r="L1141" s="46">
        <v>125333</v>
      </c>
      <c r="M1141" s="45">
        <f>SUM(K1141:L1141)</f>
        <v>263357</v>
      </c>
      <c r="N1141" s="45">
        <f>J1141+M1141</f>
        <v>272814</v>
      </c>
      <c r="O1141" s="46">
        <v>4051</v>
      </c>
      <c r="P1141" s="46">
        <v>34</v>
      </c>
      <c r="Q1141" s="47">
        <f>SUM(O1141:P1141)</f>
        <v>4085</v>
      </c>
    </row>
    <row r="1142" spans="3:17" ht="19.5" customHeight="1" x14ac:dyDescent="0.2">
      <c r="C1142" s="42" t="s">
        <v>15</v>
      </c>
      <c r="D1142" s="43">
        <v>32</v>
      </c>
      <c r="E1142" s="43">
        <v>1630</v>
      </c>
      <c r="F1142" s="44">
        <f t="shared" ref="F1142:F1152" si="510">SUM(D1142:E1142)</f>
        <v>1662</v>
      </c>
      <c r="G1142" s="43">
        <v>4641</v>
      </c>
      <c r="H1142" s="43">
        <v>4408</v>
      </c>
      <c r="I1142" s="43">
        <v>0</v>
      </c>
      <c r="J1142" s="45">
        <f t="shared" ref="J1142:J1152" si="511">SUM(G1142:I1142)</f>
        <v>9049</v>
      </c>
      <c r="K1142" s="46">
        <v>136029</v>
      </c>
      <c r="L1142" s="46">
        <v>136410</v>
      </c>
      <c r="M1142" s="45">
        <f t="shared" ref="M1142:M1152" si="512">SUM(K1142:L1142)</f>
        <v>272439</v>
      </c>
      <c r="N1142" s="45">
        <f t="shared" ref="N1142:N1152" si="513">J1142+M1142</f>
        <v>281488</v>
      </c>
      <c r="O1142" s="46">
        <v>3723</v>
      </c>
      <c r="P1142" s="48">
        <v>24</v>
      </c>
      <c r="Q1142" s="47">
        <f t="shared" ref="Q1142:Q1152" si="514">SUM(O1142:P1142)</f>
        <v>3747</v>
      </c>
    </row>
    <row r="1143" spans="3:17" ht="19.5" customHeight="1" x14ac:dyDescent="0.2">
      <c r="C1143" s="42" t="s">
        <v>16</v>
      </c>
      <c r="D1143" s="43">
        <v>36</v>
      </c>
      <c r="E1143" s="43">
        <v>1811</v>
      </c>
      <c r="F1143" s="44">
        <f t="shared" si="510"/>
        <v>1847</v>
      </c>
      <c r="G1143" s="43">
        <v>4724</v>
      </c>
      <c r="H1143" s="43">
        <v>4467</v>
      </c>
      <c r="I1143" s="43">
        <v>0</v>
      </c>
      <c r="J1143" s="45">
        <f t="shared" si="511"/>
        <v>9191</v>
      </c>
      <c r="K1143" s="46">
        <v>145452</v>
      </c>
      <c r="L1143" s="46">
        <v>143135</v>
      </c>
      <c r="M1143" s="45">
        <f t="shared" si="512"/>
        <v>288587</v>
      </c>
      <c r="N1143" s="45">
        <f t="shared" si="513"/>
        <v>297778</v>
      </c>
      <c r="O1143" s="46">
        <v>4181</v>
      </c>
      <c r="P1143" s="46">
        <v>32</v>
      </c>
      <c r="Q1143" s="47">
        <f t="shared" si="514"/>
        <v>4213</v>
      </c>
    </row>
    <row r="1144" spans="3:17" ht="19.5" customHeight="1" x14ac:dyDescent="0.2">
      <c r="C1144" s="42" t="s">
        <v>17</v>
      </c>
      <c r="D1144" s="43">
        <v>21</v>
      </c>
      <c r="E1144" s="43">
        <v>1820</v>
      </c>
      <c r="F1144" s="44">
        <f t="shared" si="510"/>
        <v>1841</v>
      </c>
      <c r="G1144" s="43">
        <v>2618</v>
      </c>
      <c r="H1144" s="43">
        <v>2672</v>
      </c>
      <c r="I1144" s="43">
        <v>0</v>
      </c>
      <c r="J1144" s="45">
        <f t="shared" si="511"/>
        <v>5290</v>
      </c>
      <c r="K1144" s="43">
        <v>114061</v>
      </c>
      <c r="L1144" s="43">
        <v>117057</v>
      </c>
      <c r="M1144" s="45">
        <f t="shared" si="512"/>
        <v>231118</v>
      </c>
      <c r="N1144" s="45">
        <f t="shared" si="513"/>
        <v>236408</v>
      </c>
      <c r="O1144" s="43">
        <v>4277</v>
      </c>
      <c r="P1144" s="43">
        <v>41</v>
      </c>
      <c r="Q1144" s="47">
        <f t="shared" si="514"/>
        <v>4318</v>
      </c>
    </row>
    <row r="1145" spans="3:17" ht="19.5" customHeight="1" x14ac:dyDescent="0.2">
      <c r="C1145" s="42" t="s">
        <v>18</v>
      </c>
      <c r="D1145" s="43">
        <v>21</v>
      </c>
      <c r="E1145" s="43">
        <v>1867</v>
      </c>
      <c r="F1145" s="44">
        <f t="shared" si="510"/>
        <v>1888</v>
      </c>
      <c r="G1145" s="43">
        <v>2287</v>
      </c>
      <c r="H1145" s="43">
        <v>2299</v>
      </c>
      <c r="I1145" s="43">
        <v>0</v>
      </c>
      <c r="J1145" s="45">
        <f t="shared" si="511"/>
        <v>4586</v>
      </c>
      <c r="K1145" s="43">
        <v>132725</v>
      </c>
      <c r="L1145" s="43">
        <v>127408</v>
      </c>
      <c r="M1145" s="45">
        <f t="shared" si="512"/>
        <v>260133</v>
      </c>
      <c r="N1145" s="45">
        <f t="shared" si="513"/>
        <v>264719</v>
      </c>
      <c r="O1145" s="43">
        <v>4290</v>
      </c>
      <c r="P1145" s="43">
        <v>36</v>
      </c>
      <c r="Q1145" s="47">
        <f t="shared" si="514"/>
        <v>4326</v>
      </c>
    </row>
    <row r="1146" spans="3:17" ht="19.5" customHeight="1" x14ac:dyDescent="0.2">
      <c r="C1146" s="42" t="s">
        <v>19</v>
      </c>
      <c r="D1146" s="43">
        <v>22</v>
      </c>
      <c r="E1146" s="43">
        <v>1765</v>
      </c>
      <c r="F1146" s="44">
        <f t="shared" si="510"/>
        <v>1787</v>
      </c>
      <c r="G1146" s="43">
        <v>2236</v>
      </c>
      <c r="H1146" s="43">
        <v>2241</v>
      </c>
      <c r="I1146" s="43">
        <v>0</v>
      </c>
      <c r="J1146" s="45">
        <f t="shared" si="511"/>
        <v>4477</v>
      </c>
      <c r="K1146" s="43">
        <v>117291</v>
      </c>
      <c r="L1146" s="43">
        <v>117791</v>
      </c>
      <c r="M1146" s="45">
        <f t="shared" si="512"/>
        <v>235082</v>
      </c>
      <c r="N1146" s="45">
        <f t="shared" si="513"/>
        <v>239559</v>
      </c>
      <c r="O1146" s="43">
        <v>4098</v>
      </c>
      <c r="P1146" s="43">
        <v>34</v>
      </c>
      <c r="Q1146" s="47">
        <f t="shared" si="514"/>
        <v>4132</v>
      </c>
    </row>
    <row r="1147" spans="3:17" ht="19.5" customHeight="1" x14ac:dyDescent="0.2">
      <c r="C1147" s="42" t="s">
        <v>20</v>
      </c>
      <c r="D1147" s="43">
        <v>23</v>
      </c>
      <c r="E1147" s="43">
        <v>1822</v>
      </c>
      <c r="F1147" s="44">
        <f t="shared" si="510"/>
        <v>1845</v>
      </c>
      <c r="G1147" s="43">
        <v>2126</v>
      </c>
      <c r="H1147" s="43">
        <v>2302</v>
      </c>
      <c r="I1147" s="43">
        <v>0</v>
      </c>
      <c r="J1147" s="45">
        <f t="shared" si="511"/>
        <v>4428</v>
      </c>
      <c r="K1147" s="43">
        <v>130601</v>
      </c>
      <c r="L1147" s="43">
        <v>135171</v>
      </c>
      <c r="M1147" s="45">
        <f t="shared" si="512"/>
        <v>265772</v>
      </c>
      <c r="N1147" s="45">
        <f t="shared" si="513"/>
        <v>270200</v>
      </c>
      <c r="O1147" s="43">
        <v>4339</v>
      </c>
      <c r="P1147" s="43">
        <v>36</v>
      </c>
      <c r="Q1147" s="47">
        <f t="shared" si="514"/>
        <v>4375</v>
      </c>
    </row>
    <row r="1148" spans="3:17" ht="19.5" customHeight="1" x14ac:dyDescent="0.2">
      <c r="C1148" s="42" t="s">
        <v>21</v>
      </c>
      <c r="D1148" s="43">
        <v>23</v>
      </c>
      <c r="E1148" s="43">
        <v>1926</v>
      </c>
      <c r="F1148" s="44">
        <f t="shared" si="510"/>
        <v>1949</v>
      </c>
      <c r="G1148" s="43">
        <v>3148</v>
      </c>
      <c r="H1148" s="43">
        <v>3038</v>
      </c>
      <c r="I1148" s="43">
        <v>0</v>
      </c>
      <c r="J1148" s="45">
        <f t="shared" si="511"/>
        <v>6186</v>
      </c>
      <c r="K1148" s="43">
        <v>164902</v>
      </c>
      <c r="L1148" s="43">
        <v>160828</v>
      </c>
      <c r="M1148" s="45">
        <f t="shared" si="512"/>
        <v>325730</v>
      </c>
      <c r="N1148" s="45">
        <f t="shared" si="513"/>
        <v>331916</v>
      </c>
      <c r="O1148" s="43">
        <v>5033</v>
      </c>
      <c r="P1148" s="43">
        <v>39</v>
      </c>
      <c r="Q1148" s="47">
        <f t="shared" si="514"/>
        <v>5072</v>
      </c>
    </row>
    <row r="1149" spans="3:17" ht="19.5" customHeight="1" x14ac:dyDescent="0.2">
      <c r="C1149" s="42" t="s">
        <v>22</v>
      </c>
      <c r="D1149" s="43">
        <v>22</v>
      </c>
      <c r="E1149" s="43">
        <v>1763</v>
      </c>
      <c r="F1149" s="44">
        <f t="shared" si="510"/>
        <v>1785</v>
      </c>
      <c r="G1149" s="43">
        <v>2690</v>
      </c>
      <c r="H1149" s="43">
        <v>2894</v>
      </c>
      <c r="I1149" s="43">
        <v>0</v>
      </c>
      <c r="J1149" s="45">
        <f t="shared" si="511"/>
        <v>5584</v>
      </c>
      <c r="K1149" s="43">
        <v>130591</v>
      </c>
      <c r="L1149" s="43">
        <v>131871</v>
      </c>
      <c r="M1149" s="45">
        <f t="shared" si="512"/>
        <v>262462</v>
      </c>
      <c r="N1149" s="45">
        <f t="shared" si="513"/>
        <v>268046</v>
      </c>
      <c r="O1149" s="43">
        <v>4133</v>
      </c>
      <c r="P1149" s="43">
        <v>34</v>
      </c>
      <c r="Q1149" s="47">
        <f t="shared" si="514"/>
        <v>4167</v>
      </c>
    </row>
    <row r="1150" spans="3:17" ht="19.5" customHeight="1" x14ac:dyDescent="0.2">
      <c r="C1150" s="42" t="s">
        <v>23</v>
      </c>
      <c r="D1150" s="43">
        <v>23</v>
      </c>
      <c r="E1150" s="43">
        <v>1897</v>
      </c>
      <c r="F1150" s="44">
        <f t="shared" si="510"/>
        <v>1920</v>
      </c>
      <c r="G1150" s="43">
        <v>3228</v>
      </c>
      <c r="H1150" s="43">
        <v>3256</v>
      </c>
      <c r="I1150" s="43">
        <v>0</v>
      </c>
      <c r="J1150" s="45">
        <f t="shared" si="511"/>
        <v>6484</v>
      </c>
      <c r="K1150" s="43">
        <v>144849</v>
      </c>
      <c r="L1150" s="43">
        <v>147412</v>
      </c>
      <c r="M1150" s="45">
        <f t="shared" si="512"/>
        <v>292261</v>
      </c>
      <c r="N1150" s="45">
        <f t="shared" si="513"/>
        <v>298745</v>
      </c>
      <c r="O1150" s="43">
        <v>4684</v>
      </c>
      <c r="P1150" s="43">
        <v>47</v>
      </c>
      <c r="Q1150" s="47">
        <f t="shared" si="514"/>
        <v>4731</v>
      </c>
    </row>
    <row r="1151" spans="3:17" ht="19.5" customHeight="1" x14ac:dyDescent="0.2">
      <c r="C1151" s="42" t="s">
        <v>24</v>
      </c>
      <c r="D1151" s="43">
        <v>21</v>
      </c>
      <c r="E1151" s="43">
        <v>1905</v>
      </c>
      <c r="F1151" s="44">
        <f t="shared" si="510"/>
        <v>1926</v>
      </c>
      <c r="G1151" s="43">
        <v>3190</v>
      </c>
      <c r="H1151" s="43">
        <v>3306</v>
      </c>
      <c r="I1151" s="43">
        <v>0</v>
      </c>
      <c r="J1151" s="45">
        <f t="shared" si="511"/>
        <v>6496</v>
      </c>
      <c r="K1151" s="43">
        <v>146405</v>
      </c>
      <c r="L1151" s="43">
        <v>146972</v>
      </c>
      <c r="M1151" s="45">
        <f t="shared" si="512"/>
        <v>293377</v>
      </c>
      <c r="N1151" s="45">
        <f t="shared" si="513"/>
        <v>299873</v>
      </c>
      <c r="O1151" s="43">
        <v>4163</v>
      </c>
      <c r="P1151" s="43">
        <v>47</v>
      </c>
      <c r="Q1151" s="47">
        <f t="shared" si="514"/>
        <v>4210</v>
      </c>
    </row>
    <row r="1152" spans="3:17" ht="19.5" customHeight="1" x14ac:dyDescent="0.2">
      <c r="C1152" s="42" t="s">
        <v>25</v>
      </c>
      <c r="D1152" s="43">
        <v>22</v>
      </c>
      <c r="E1152" s="43">
        <v>1818</v>
      </c>
      <c r="F1152" s="44">
        <f t="shared" si="510"/>
        <v>1840</v>
      </c>
      <c r="G1152" s="43">
        <v>3448</v>
      </c>
      <c r="H1152" s="43">
        <v>3393</v>
      </c>
      <c r="I1152" s="43">
        <v>0</v>
      </c>
      <c r="J1152" s="45">
        <f t="shared" si="511"/>
        <v>6841</v>
      </c>
      <c r="K1152" s="43">
        <v>134863</v>
      </c>
      <c r="L1152" s="43">
        <v>150849</v>
      </c>
      <c r="M1152" s="45">
        <f t="shared" si="512"/>
        <v>285712</v>
      </c>
      <c r="N1152" s="45">
        <f t="shared" si="513"/>
        <v>292553</v>
      </c>
      <c r="O1152" s="43">
        <v>4395</v>
      </c>
      <c r="P1152" s="43">
        <v>39</v>
      </c>
      <c r="Q1152" s="47">
        <f t="shared" si="514"/>
        <v>4434</v>
      </c>
    </row>
    <row r="1153" spans="2:17" ht="19.5" customHeight="1" x14ac:dyDescent="0.2">
      <c r="C1153" s="50"/>
      <c r="D1153" s="43"/>
      <c r="E1153" s="43"/>
      <c r="F1153" s="43"/>
      <c r="G1153" s="43"/>
      <c r="H1153" s="43"/>
      <c r="I1153" s="43"/>
      <c r="J1153" s="43"/>
      <c r="K1153" s="43"/>
      <c r="L1153" s="43"/>
      <c r="M1153" s="43"/>
      <c r="N1153" s="43"/>
      <c r="O1153" s="43"/>
      <c r="P1153" s="40"/>
      <c r="Q1153" s="51"/>
    </row>
    <row r="1154" spans="2:17" ht="19.5" customHeight="1" x14ac:dyDescent="0.2">
      <c r="B1154" s="1" t="s">
        <v>238</v>
      </c>
      <c r="C1154" s="50" t="s">
        <v>26</v>
      </c>
      <c r="D1154" s="44">
        <f>SUM(D1141:D1152)</f>
        <v>301</v>
      </c>
      <c r="E1154" s="44">
        <f t="shared" ref="E1154:Q1154" si="515">SUM(E1141:E1152)</f>
        <v>21929</v>
      </c>
      <c r="F1154" s="44">
        <f t="shared" si="515"/>
        <v>22230</v>
      </c>
      <c r="G1154" s="44">
        <f t="shared" si="515"/>
        <v>38730</v>
      </c>
      <c r="H1154" s="44">
        <f t="shared" si="515"/>
        <v>39339</v>
      </c>
      <c r="I1154" s="44">
        <f t="shared" si="515"/>
        <v>0</v>
      </c>
      <c r="J1154" s="44">
        <f t="shared" si="515"/>
        <v>78069</v>
      </c>
      <c r="K1154" s="44">
        <f t="shared" si="515"/>
        <v>1635793</v>
      </c>
      <c r="L1154" s="44">
        <f t="shared" si="515"/>
        <v>1640237</v>
      </c>
      <c r="M1154" s="44">
        <f t="shared" si="515"/>
        <v>3276030</v>
      </c>
      <c r="N1154" s="44">
        <f t="shared" si="515"/>
        <v>3354099</v>
      </c>
      <c r="O1154" s="44">
        <f t="shared" si="515"/>
        <v>51367</v>
      </c>
      <c r="P1154" s="44">
        <f t="shared" si="515"/>
        <v>443</v>
      </c>
      <c r="Q1154" s="44">
        <f t="shared" si="515"/>
        <v>51810</v>
      </c>
    </row>
    <row r="1155" spans="2:17" ht="7" customHeight="1" x14ac:dyDescent="0.2">
      <c r="C1155" s="50"/>
      <c r="D1155" s="43"/>
      <c r="E1155" s="43"/>
      <c r="F1155" s="43"/>
      <c r="G1155" s="43"/>
      <c r="H1155" s="43"/>
      <c r="I1155" s="43"/>
      <c r="J1155" s="43"/>
      <c r="K1155" s="43"/>
      <c r="L1155" s="43"/>
      <c r="M1155" s="43"/>
      <c r="N1155" s="43"/>
      <c r="O1155" s="43"/>
      <c r="P1155" s="43"/>
      <c r="Q1155" s="51"/>
    </row>
    <row r="1156" spans="2:17" ht="19.5" customHeight="1" x14ac:dyDescent="0.2">
      <c r="C1156" s="52" t="s">
        <v>14</v>
      </c>
      <c r="D1156" s="53">
        <v>40</v>
      </c>
      <c r="E1156" s="53">
        <v>1841</v>
      </c>
      <c r="F1156" s="54">
        <f t="shared" ref="F1156:F1158" si="516">SUM(D1156:E1156)</f>
        <v>1881</v>
      </c>
      <c r="G1156" s="82">
        <v>5662</v>
      </c>
      <c r="H1156" s="82">
        <v>6515</v>
      </c>
      <c r="I1156" s="82">
        <v>0</v>
      </c>
      <c r="J1156" s="13">
        <f t="shared" ref="J1156:J1158" si="517">SUM(G1156:I1156)</f>
        <v>12177</v>
      </c>
      <c r="K1156" s="82">
        <v>142722</v>
      </c>
      <c r="L1156" s="82">
        <v>129865</v>
      </c>
      <c r="M1156" s="57">
        <f>SUM(K1156:L1156)</f>
        <v>272587</v>
      </c>
      <c r="N1156" s="57">
        <f>J1156+M1156</f>
        <v>284764</v>
      </c>
      <c r="O1156" s="56">
        <v>4604</v>
      </c>
      <c r="P1156" s="56">
        <v>40</v>
      </c>
      <c r="Q1156" s="58">
        <f>SUM(O1156:P1156)</f>
        <v>4644</v>
      </c>
    </row>
    <row r="1157" spans="2:17" ht="19.5" customHeight="1" x14ac:dyDescent="0.2">
      <c r="C1157" s="42" t="s">
        <v>15</v>
      </c>
      <c r="D1157" s="43">
        <v>39</v>
      </c>
      <c r="E1157" s="43">
        <v>1721</v>
      </c>
      <c r="F1157" s="44">
        <f t="shared" si="516"/>
        <v>1760</v>
      </c>
      <c r="G1157" s="85">
        <v>5858</v>
      </c>
      <c r="H1157" s="85">
        <v>5532</v>
      </c>
      <c r="I1157" s="85">
        <v>0</v>
      </c>
      <c r="J1157" s="88">
        <f t="shared" si="517"/>
        <v>11390</v>
      </c>
      <c r="K1157" s="85">
        <v>141823</v>
      </c>
      <c r="L1157" s="85">
        <v>142514</v>
      </c>
      <c r="M1157" s="45">
        <f>SUM(K1157:L1157)</f>
        <v>284337</v>
      </c>
      <c r="N1157" s="45">
        <f>J1157+M1157</f>
        <v>295727</v>
      </c>
      <c r="O1157" s="46">
        <v>4175</v>
      </c>
      <c r="P1157" s="48">
        <v>31</v>
      </c>
      <c r="Q1157" s="47">
        <f>SUM(O1157:P1157)</f>
        <v>4206</v>
      </c>
    </row>
    <row r="1158" spans="2:17" ht="19.5" customHeight="1" x14ac:dyDescent="0.2">
      <c r="C1158" s="42" t="s">
        <v>16</v>
      </c>
      <c r="D1158" s="43">
        <v>38</v>
      </c>
      <c r="E1158" s="43">
        <v>1912</v>
      </c>
      <c r="F1158" s="44">
        <f t="shared" si="516"/>
        <v>1950</v>
      </c>
      <c r="G1158" s="85">
        <v>6172</v>
      </c>
      <c r="H1158" s="85">
        <v>6136</v>
      </c>
      <c r="I1158" s="85">
        <v>0</v>
      </c>
      <c r="J1158" s="88">
        <f t="shared" si="517"/>
        <v>12308</v>
      </c>
      <c r="K1158" s="85">
        <v>154927</v>
      </c>
      <c r="L1158" s="85">
        <v>152876</v>
      </c>
      <c r="M1158" s="45">
        <f>SUM(K1158:L1158)</f>
        <v>307803</v>
      </c>
      <c r="N1158" s="45">
        <f>J1158+M1158</f>
        <v>320111</v>
      </c>
      <c r="O1158" s="46">
        <v>4509</v>
      </c>
      <c r="P1158" s="48">
        <v>36</v>
      </c>
      <c r="Q1158" s="47">
        <f>SUM(O1158:P1158)</f>
        <v>4545</v>
      </c>
    </row>
    <row r="1159" spans="2:17" ht="19.5" customHeight="1" x14ac:dyDescent="0.2">
      <c r="C1159" s="50"/>
      <c r="D1159" s="43"/>
      <c r="E1159" s="43"/>
      <c r="F1159" s="43"/>
      <c r="G1159" s="43"/>
      <c r="H1159" s="43"/>
      <c r="I1159" s="43"/>
      <c r="J1159" s="43"/>
      <c r="K1159" s="43"/>
      <c r="L1159" s="43"/>
      <c r="M1159" s="43"/>
      <c r="N1159" s="43"/>
      <c r="O1159" s="43"/>
      <c r="P1159" s="43"/>
      <c r="Q1159" s="51"/>
    </row>
    <row r="1160" spans="2:17" ht="19.5" customHeight="1" x14ac:dyDescent="0.2">
      <c r="B1160" s="1" t="s">
        <v>239</v>
      </c>
      <c r="C1160" s="50" t="s">
        <v>27</v>
      </c>
      <c r="D1160" s="44">
        <f>SUM(D1144:D1152,D1156:D1158)</f>
        <v>315</v>
      </c>
      <c r="E1160" s="44">
        <f t="shared" ref="E1160:Q1160" si="518">SUM(E1144:E1152,E1156:E1158)</f>
        <v>22057</v>
      </c>
      <c r="F1160" s="44">
        <f t="shared" si="518"/>
        <v>22372</v>
      </c>
      <c r="G1160" s="44">
        <f t="shared" si="518"/>
        <v>42663</v>
      </c>
      <c r="H1160" s="44">
        <f t="shared" si="518"/>
        <v>43584</v>
      </c>
      <c r="I1160" s="44">
        <f t="shared" si="518"/>
        <v>0</v>
      </c>
      <c r="J1160" s="44">
        <f t="shared" si="518"/>
        <v>86247</v>
      </c>
      <c r="K1160" s="44">
        <f t="shared" si="518"/>
        <v>1655760</v>
      </c>
      <c r="L1160" s="44">
        <f t="shared" si="518"/>
        <v>1660614</v>
      </c>
      <c r="M1160" s="44">
        <f t="shared" si="518"/>
        <v>3316374</v>
      </c>
      <c r="N1160" s="44">
        <f t="shared" si="518"/>
        <v>3402621</v>
      </c>
      <c r="O1160" s="44">
        <f t="shared" si="518"/>
        <v>52700</v>
      </c>
      <c r="P1160" s="44">
        <f t="shared" si="518"/>
        <v>460</v>
      </c>
      <c r="Q1160" s="44">
        <f t="shared" si="518"/>
        <v>53160</v>
      </c>
    </row>
    <row r="1161" spans="2:17" ht="7" customHeight="1" thickBot="1" x14ac:dyDescent="0.25">
      <c r="C1161" s="59"/>
      <c r="D1161" s="60"/>
      <c r="E1161" s="60"/>
      <c r="F1161" s="60"/>
      <c r="G1161" s="60"/>
      <c r="H1161" s="60"/>
      <c r="I1161" s="60"/>
      <c r="J1161" s="60"/>
      <c r="K1161" s="60"/>
      <c r="L1161" s="60"/>
      <c r="M1161" s="60"/>
      <c r="N1161" s="60"/>
      <c r="O1161" s="60"/>
      <c r="P1161" s="61"/>
      <c r="Q1161" s="62"/>
    </row>
    <row r="1162" spans="2:17" ht="19.5" customHeight="1" x14ac:dyDescent="0.2">
      <c r="C1162" s="63"/>
      <c r="D1162" s="63"/>
      <c r="E1162" s="63"/>
      <c r="F1162" s="63"/>
      <c r="G1162" s="63"/>
      <c r="H1162" s="63"/>
      <c r="I1162" s="63"/>
      <c r="J1162" s="63"/>
      <c r="K1162" s="63"/>
      <c r="L1162" s="63"/>
      <c r="M1162" s="63"/>
      <c r="N1162" s="63"/>
      <c r="O1162" s="63"/>
      <c r="P1162" s="64"/>
      <c r="Q1162" s="64"/>
    </row>
    <row r="1163" spans="2:17" ht="19.5" customHeight="1" thickBot="1" x14ac:dyDescent="0.25">
      <c r="C1163" s="63"/>
      <c r="D1163" s="63"/>
      <c r="E1163" s="63"/>
      <c r="F1163" s="63"/>
      <c r="G1163" s="63"/>
      <c r="H1163" s="63"/>
      <c r="I1163" s="63"/>
      <c r="J1163" s="63"/>
      <c r="K1163" s="63"/>
      <c r="L1163" s="63"/>
      <c r="M1163" s="63"/>
      <c r="N1163" s="63"/>
      <c r="O1163" s="63"/>
      <c r="P1163" s="64"/>
      <c r="Q1163" s="64"/>
    </row>
    <row r="1164" spans="2:17" ht="19.5" customHeight="1" x14ac:dyDescent="0.2">
      <c r="C1164" s="25" t="s">
        <v>1</v>
      </c>
      <c r="D1164" s="26"/>
      <c r="E1164" s="27"/>
      <c r="F1164" s="27"/>
      <c r="G1164" s="27" t="s">
        <v>598</v>
      </c>
      <c r="H1164" s="27"/>
      <c r="I1164" s="27"/>
      <c r="J1164" s="27"/>
      <c r="K1164" s="26"/>
      <c r="L1164" s="27"/>
      <c r="M1164" s="27"/>
      <c r="N1164" s="27" t="s">
        <v>31</v>
      </c>
      <c r="O1164" s="27"/>
      <c r="P1164" s="65"/>
      <c r="Q1164" s="66"/>
    </row>
    <row r="1165" spans="2:17" ht="19.5" customHeight="1" x14ac:dyDescent="0.2">
      <c r="C1165" s="67"/>
      <c r="D1165" s="29"/>
      <c r="E1165" s="31" t="s">
        <v>6</v>
      </c>
      <c r="F1165" s="31"/>
      <c r="G1165" s="29"/>
      <c r="H1165" s="31" t="s">
        <v>7</v>
      </c>
      <c r="I1165" s="31"/>
      <c r="J1165" s="29" t="s">
        <v>28</v>
      </c>
      <c r="K1165" s="29"/>
      <c r="L1165" s="31" t="s">
        <v>6</v>
      </c>
      <c r="M1165" s="31"/>
      <c r="N1165" s="29"/>
      <c r="O1165" s="31" t="s">
        <v>7</v>
      </c>
      <c r="P1165" s="68"/>
      <c r="Q1165" s="69" t="s">
        <v>8</v>
      </c>
    </row>
    <row r="1166" spans="2:17" ht="19.5" customHeight="1" x14ac:dyDescent="0.2">
      <c r="C1166" s="70" t="s">
        <v>9</v>
      </c>
      <c r="D1166" s="29" t="s">
        <v>29</v>
      </c>
      <c r="E1166" s="29" t="s">
        <v>30</v>
      </c>
      <c r="F1166" s="29" t="s">
        <v>13</v>
      </c>
      <c r="G1166" s="29" t="s">
        <v>29</v>
      </c>
      <c r="H1166" s="29" t="s">
        <v>30</v>
      </c>
      <c r="I1166" s="29" t="s">
        <v>13</v>
      </c>
      <c r="J1166" s="32"/>
      <c r="K1166" s="29" t="s">
        <v>29</v>
      </c>
      <c r="L1166" s="29" t="s">
        <v>30</v>
      </c>
      <c r="M1166" s="29" t="s">
        <v>13</v>
      </c>
      <c r="N1166" s="29" t="s">
        <v>29</v>
      </c>
      <c r="O1166" s="29" t="s">
        <v>30</v>
      </c>
      <c r="P1166" s="71" t="s">
        <v>13</v>
      </c>
      <c r="Q1166" s="72"/>
    </row>
    <row r="1167" spans="2:17" ht="7" customHeight="1" x14ac:dyDescent="0.2">
      <c r="C1167" s="73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71"/>
      <c r="Q1167" s="69"/>
    </row>
    <row r="1168" spans="2:17" ht="19.5" customHeight="1" x14ac:dyDescent="0.2">
      <c r="C1168" s="42" t="s">
        <v>14</v>
      </c>
      <c r="D1168" s="43">
        <v>0</v>
      </c>
      <c r="E1168" s="43">
        <v>0</v>
      </c>
      <c r="F1168" s="44">
        <f>SUM(D1168:E1168)</f>
        <v>0</v>
      </c>
      <c r="G1168" s="43">
        <v>222</v>
      </c>
      <c r="H1168" s="43">
        <v>91</v>
      </c>
      <c r="I1168" s="44">
        <f t="shared" ref="I1168:I1179" si="519">SUM(G1168:H1168)</f>
        <v>313</v>
      </c>
      <c r="J1168" s="44">
        <f>F1168+I1168</f>
        <v>313</v>
      </c>
      <c r="K1168" s="43">
        <v>0</v>
      </c>
      <c r="L1168" s="43">
        <v>0</v>
      </c>
      <c r="M1168" s="44">
        <f>SUM(K1168:L1168)</f>
        <v>0</v>
      </c>
      <c r="N1168" s="43">
        <v>24990</v>
      </c>
      <c r="O1168" s="43">
        <v>64146</v>
      </c>
      <c r="P1168" s="44">
        <f>SUM(N1168:O1168)</f>
        <v>89136</v>
      </c>
      <c r="Q1168" s="47">
        <f>M1168+P1168</f>
        <v>89136</v>
      </c>
    </row>
    <row r="1169" spans="2:17" ht="19.5" customHeight="1" x14ac:dyDescent="0.2">
      <c r="C1169" s="42" t="s">
        <v>15</v>
      </c>
      <c r="D1169" s="43">
        <v>0</v>
      </c>
      <c r="E1169" s="43">
        <v>0</v>
      </c>
      <c r="F1169" s="44">
        <f t="shared" ref="F1169:F1179" si="520">SUM(D1169:E1169)</f>
        <v>0</v>
      </c>
      <c r="G1169" s="43">
        <v>253</v>
      </c>
      <c r="H1169" s="43">
        <v>93</v>
      </c>
      <c r="I1169" s="44">
        <f t="shared" si="519"/>
        <v>346</v>
      </c>
      <c r="J1169" s="44">
        <f>F1169+I1169</f>
        <v>346</v>
      </c>
      <c r="K1169" s="43">
        <v>0</v>
      </c>
      <c r="L1169" s="43">
        <v>0</v>
      </c>
      <c r="M1169" s="44">
        <f t="shared" ref="M1169:M1179" si="521">SUM(K1169:L1169)</f>
        <v>0</v>
      </c>
      <c r="N1169" s="43">
        <v>22007</v>
      </c>
      <c r="O1169" s="40">
        <v>60581</v>
      </c>
      <c r="P1169" s="44">
        <f t="shared" ref="P1169:P1179" si="522">SUM(N1169:O1169)</f>
        <v>82588</v>
      </c>
      <c r="Q1169" s="47">
        <f t="shared" ref="Q1169:Q1179" si="523">M1169+P1169</f>
        <v>82588</v>
      </c>
    </row>
    <row r="1170" spans="2:17" ht="19.5" customHeight="1" x14ac:dyDescent="0.2">
      <c r="C1170" s="42" t="s">
        <v>16</v>
      </c>
      <c r="D1170" s="43">
        <v>0</v>
      </c>
      <c r="E1170" s="43">
        <v>0</v>
      </c>
      <c r="F1170" s="44">
        <f t="shared" si="520"/>
        <v>0</v>
      </c>
      <c r="G1170" s="43">
        <v>308</v>
      </c>
      <c r="H1170" s="43">
        <v>92</v>
      </c>
      <c r="I1170" s="44">
        <f t="shared" si="519"/>
        <v>400</v>
      </c>
      <c r="J1170" s="44">
        <f>F1170+I1170</f>
        <v>400</v>
      </c>
      <c r="K1170" s="43">
        <v>0</v>
      </c>
      <c r="L1170" s="43">
        <v>0</v>
      </c>
      <c r="M1170" s="44">
        <f t="shared" si="521"/>
        <v>0</v>
      </c>
      <c r="N1170" s="43">
        <v>24590</v>
      </c>
      <c r="O1170" s="43">
        <v>70855</v>
      </c>
      <c r="P1170" s="44">
        <f t="shared" si="522"/>
        <v>95445</v>
      </c>
      <c r="Q1170" s="47">
        <f t="shared" si="523"/>
        <v>95445</v>
      </c>
    </row>
    <row r="1171" spans="2:17" ht="19.5" customHeight="1" x14ac:dyDescent="0.2">
      <c r="C1171" s="42" t="s">
        <v>17</v>
      </c>
      <c r="D1171" s="43">
        <v>0</v>
      </c>
      <c r="E1171" s="43">
        <v>0</v>
      </c>
      <c r="F1171" s="44">
        <f t="shared" si="520"/>
        <v>0</v>
      </c>
      <c r="G1171" s="43">
        <v>216</v>
      </c>
      <c r="H1171" s="43">
        <v>74</v>
      </c>
      <c r="I1171" s="44">
        <f t="shared" si="519"/>
        <v>290</v>
      </c>
      <c r="J1171" s="44">
        <f t="shared" ref="J1171:J1179" si="524">F1171+I1171</f>
        <v>290</v>
      </c>
      <c r="K1171" s="43">
        <v>0</v>
      </c>
      <c r="L1171" s="43">
        <v>0</v>
      </c>
      <c r="M1171" s="44">
        <f t="shared" si="521"/>
        <v>0</v>
      </c>
      <c r="N1171" s="43">
        <v>25533</v>
      </c>
      <c r="O1171" s="43">
        <v>65370</v>
      </c>
      <c r="P1171" s="44">
        <f t="shared" si="522"/>
        <v>90903</v>
      </c>
      <c r="Q1171" s="47">
        <f t="shared" si="523"/>
        <v>90903</v>
      </c>
    </row>
    <row r="1172" spans="2:17" ht="19.5" customHeight="1" x14ac:dyDescent="0.2">
      <c r="C1172" s="42" t="s">
        <v>18</v>
      </c>
      <c r="D1172" s="43">
        <v>0</v>
      </c>
      <c r="E1172" s="43">
        <v>0</v>
      </c>
      <c r="F1172" s="44">
        <f t="shared" si="520"/>
        <v>0</v>
      </c>
      <c r="G1172" s="43">
        <v>229</v>
      </c>
      <c r="H1172" s="43">
        <v>75</v>
      </c>
      <c r="I1172" s="44">
        <f t="shared" si="519"/>
        <v>304</v>
      </c>
      <c r="J1172" s="44">
        <f t="shared" si="524"/>
        <v>304</v>
      </c>
      <c r="K1172" s="43">
        <v>0</v>
      </c>
      <c r="L1172" s="43">
        <v>0</v>
      </c>
      <c r="M1172" s="44">
        <f t="shared" si="521"/>
        <v>0</v>
      </c>
      <c r="N1172" s="43">
        <v>24335</v>
      </c>
      <c r="O1172" s="43">
        <v>71278</v>
      </c>
      <c r="P1172" s="44">
        <f t="shared" si="522"/>
        <v>95613</v>
      </c>
      <c r="Q1172" s="47">
        <f t="shared" si="523"/>
        <v>95613</v>
      </c>
    </row>
    <row r="1173" spans="2:17" ht="19.5" customHeight="1" x14ac:dyDescent="0.2">
      <c r="C1173" s="42" t="s">
        <v>19</v>
      </c>
      <c r="D1173" s="43">
        <v>0</v>
      </c>
      <c r="E1173" s="43">
        <v>0</v>
      </c>
      <c r="F1173" s="44">
        <f t="shared" si="520"/>
        <v>0</v>
      </c>
      <c r="G1173" s="43">
        <v>240</v>
      </c>
      <c r="H1173" s="43">
        <v>83</v>
      </c>
      <c r="I1173" s="44">
        <f t="shared" si="519"/>
        <v>323</v>
      </c>
      <c r="J1173" s="44">
        <f t="shared" si="524"/>
        <v>323</v>
      </c>
      <c r="K1173" s="43">
        <v>0</v>
      </c>
      <c r="L1173" s="43">
        <v>0</v>
      </c>
      <c r="M1173" s="44">
        <f t="shared" si="521"/>
        <v>0</v>
      </c>
      <c r="N1173" s="43">
        <v>21648</v>
      </c>
      <c r="O1173" s="43">
        <v>73476</v>
      </c>
      <c r="P1173" s="44">
        <f t="shared" si="522"/>
        <v>95124</v>
      </c>
      <c r="Q1173" s="47">
        <f t="shared" si="523"/>
        <v>95124</v>
      </c>
    </row>
    <row r="1174" spans="2:17" ht="19.5" customHeight="1" x14ac:dyDescent="0.2">
      <c r="C1174" s="42" t="s">
        <v>20</v>
      </c>
      <c r="D1174" s="43">
        <v>0</v>
      </c>
      <c r="E1174" s="43">
        <v>0</v>
      </c>
      <c r="F1174" s="44">
        <f t="shared" si="520"/>
        <v>0</v>
      </c>
      <c r="G1174" s="43">
        <v>224</v>
      </c>
      <c r="H1174" s="43">
        <v>86</v>
      </c>
      <c r="I1174" s="44">
        <f t="shared" si="519"/>
        <v>310</v>
      </c>
      <c r="J1174" s="44">
        <f t="shared" si="524"/>
        <v>310</v>
      </c>
      <c r="K1174" s="43">
        <v>0</v>
      </c>
      <c r="L1174" s="43">
        <v>0</v>
      </c>
      <c r="M1174" s="44">
        <f t="shared" si="521"/>
        <v>0</v>
      </c>
      <c r="N1174" s="43">
        <v>22124</v>
      </c>
      <c r="O1174" s="43">
        <v>58916</v>
      </c>
      <c r="P1174" s="44">
        <f t="shared" si="522"/>
        <v>81040</v>
      </c>
      <c r="Q1174" s="47">
        <f t="shared" si="523"/>
        <v>81040</v>
      </c>
    </row>
    <row r="1175" spans="2:17" ht="19.5" customHeight="1" x14ac:dyDescent="0.2">
      <c r="C1175" s="42" t="s">
        <v>21</v>
      </c>
      <c r="D1175" s="43">
        <v>0</v>
      </c>
      <c r="E1175" s="43">
        <v>0</v>
      </c>
      <c r="F1175" s="44">
        <f t="shared" si="520"/>
        <v>0</v>
      </c>
      <c r="G1175" s="43">
        <v>232</v>
      </c>
      <c r="H1175" s="43">
        <v>88</v>
      </c>
      <c r="I1175" s="44">
        <f t="shared" si="519"/>
        <v>320</v>
      </c>
      <c r="J1175" s="44">
        <f t="shared" si="524"/>
        <v>320</v>
      </c>
      <c r="K1175" s="43">
        <v>0</v>
      </c>
      <c r="L1175" s="43">
        <v>0</v>
      </c>
      <c r="M1175" s="44">
        <f t="shared" si="521"/>
        <v>0</v>
      </c>
      <c r="N1175" s="43">
        <v>22838</v>
      </c>
      <c r="O1175" s="43">
        <v>62217</v>
      </c>
      <c r="P1175" s="44">
        <f t="shared" si="522"/>
        <v>85055</v>
      </c>
      <c r="Q1175" s="47">
        <f t="shared" si="523"/>
        <v>85055</v>
      </c>
    </row>
    <row r="1176" spans="2:17" ht="19.5" customHeight="1" x14ac:dyDescent="0.2">
      <c r="C1176" s="42" t="s">
        <v>22</v>
      </c>
      <c r="D1176" s="43">
        <v>0</v>
      </c>
      <c r="E1176" s="43">
        <v>0</v>
      </c>
      <c r="F1176" s="44">
        <f t="shared" si="520"/>
        <v>0</v>
      </c>
      <c r="G1176" s="43">
        <v>231</v>
      </c>
      <c r="H1176" s="43">
        <v>84</v>
      </c>
      <c r="I1176" s="44">
        <f t="shared" si="519"/>
        <v>315</v>
      </c>
      <c r="J1176" s="44">
        <f t="shared" si="524"/>
        <v>315</v>
      </c>
      <c r="K1176" s="43">
        <v>0</v>
      </c>
      <c r="L1176" s="43">
        <v>0</v>
      </c>
      <c r="M1176" s="44">
        <f t="shared" si="521"/>
        <v>0</v>
      </c>
      <c r="N1176" s="43">
        <v>22552</v>
      </c>
      <c r="O1176" s="43">
        <v>48741</v>
      </c>
      <c r="P1176" s="44">
        <f t="shared" si="522"/>
        <v>71293</v>
      </c>
      <c r="Q1176" s="47">
        <f t="shared" si="523"/>
        <v>71293</v>
      </c>
    </row>
    <row r="1177" spans="2:17" ht="19.5" customHeight="1" x14ac:dyDescent="0.2">
      <c r="C1177" s="42" t="s">
        <v>23</v>
      </c>
      <c r="D1177" s="43">
        <v>0</v>
      </c>
      <c r="E1177" s="43">
        <v>0</v>
      </c>
      <c r="F1177" s="44">
        <f t="shared" si="520"/>
        <v>0</v>
      </c>
      <c r="G1177" s="43">
        <v>224</v>
      </c>
      <c r="H1177" s="43">
        <v>91</v>
      </c>
      <c r="I1177" s="44">
        <f t="shared" si="519"/>
        <v>315</v>
      </c>
      <c r="J1177" s="44">
        <f t="shared" si="524"/>
        <v>315</v>
      </c>
      <c r="K1177" s="43">
        <v>0</v>
      </c>
      <c r="L1177" s="43">
        <v>0</v>
      </c>
      <c r="M1177" s="44">
        <f t="shared" si="521"/>
        <v>0</v>
      </c>
      <c r="N1177" s="43">
        <v>25289</v>
      </c>
      <c r="O1177" s="43">
        <v>72136</v>
      </c>
      <c r="P1177" s="44">
        <f t="shared" si="522"/>
        <v>97425</v>
      </c>
      <c r="Q1177" s="47">
        <f t="shared" si="523"/>
        <v>97425</v>
      </c>
    </row>
    <row r="1178" spans="2:17" ht="19.5" customHeight="1" x14ac:dyDescent="0.2">
      <c r="C1178" s="42" t="s">
        <v>24</v>
      </c>
      <c r="D1178" s="43">
        <v>0</v>
      </c>
      <c r="E1178" s="43">
        <v>0</v>
      </c>
      <c r="F1178" s="44">
        <f t="shared" si="520"/>
        <v>0</v>
      </c>
      <c r="G1178" s="43">
        <v>188</v>
      </c>
      <c r="H1178" s="43">
        <v>85</v>
      </c>
      <c r="I1178" s="44">
        <f t="shared" si="519"/>
        <v>273</v>
      </c>
      <c r="J1178" s="44">
        <f t="shared" si="524"/>
        <v>273</v>
      </c>
      <c r="K1178" s="43">
        <v>0</v>
      </c>
      <c r="L1178" s="43">
        <v>0</v>
      </c>
      <c r="M1178" s="44">
        <f t="shared" si="521"/>
        <v>0</v>
      </c>
      <c r="N1178" s="43">
        <v>21934</v>
      </c>
      <c r="O1178" s="43">
        <v>64422</v>
      </c>
      <c r="P1178" s="44">
        <f t="shared" si="522"/>
        <v>86356</v>
      </c>
      <c r="Q1178" s="47">
        <f t="shared" si="523"/>
        <v>86356</v>
      </c>
    </row>
    <row r="1179" spans="2:17" ht="19.5" customHeight="1" x14ac:dyDescent="0.2">
      <c r="C1179" s="42" t="s">
        <v>25</v>
      </c>
      <c r="D1179" s="43">
        <v>0</v>
      </c>
      <c r="E1179" s="43">
        <v>0</v>
      </c>
      <c r="F1179" s="44">
        <f t="shared" si="520"/>
        <v>0</v>
      </c>
      <c r="G1179" s="43">
        <v>240</v>
      </c>
      <c r="H1179" s="43">
        <v>106</v>
      </c>
      <c r="I1179" s="44">
        <f t="shared" si="519"/>
        <v>346</v>
      </c>
      <c r="J1179" s="44">
        <f t="shared" si="524"/>
        <v>346</v>
      </c>
      <c r="K1179" s="43">
        <v>0</v>
      </c>
      <c r="L1179" s="43">
        <v>0</v>
      </c>
      <c r="M1179" s="44">
        <f t="shared" si="521"/>
        <v>0</v>
      </c>
      <c r="N1179" s="43">
        <v>27341</v>
      </c>
      <c r="O1179" s="43">
        <v>76767</v>
      </c>
      <c r="P1179" s="44">
        <f t="shared" si="522"/>
        <v>104108</v>
      </c>
      <c r="Q1179" s="47">
        <f t="shared" si="523"/>
        <v>104108</v>
      </c>
    </row>
    <row r="1180" spans="2:17" ht="19.5" customHeight="1" x14ac:dyDescent="0.2">
      <c r="C1180" s="50"/>
      <c r="D1180" s="43"/>
      <c r="E1180" s="43"/>
      <c r="F1180" s="43"/>
      <c r="G1180" s="43"/>
      <c r="H1180" s="43"/>
      <c r="I1180" s="43"/>
      <c r="J1180" s="43"/>
      <c r="K1180" s="43"/>
      <c r="L1180" s="43"/>
      <c r="M1180" s="43"/>
      <c r="N1180" s="43"/>
      <c r="O1180" s="43"/>
      <c r="P1180" s="43"/>
      <c r="Q1180" s="51"/>
    </row>
    <row r="1181" spans="2:17" ht="19.5" customHeight="1" x14ac:dyDescent="0.2">
      <c r="B1181" s="1" t="s">
        <v>240</v>
      </c>
      <c r="C1181" s="50" t="s">
        <v>26</v>
      </c>
      <c r="D1181" s="44">
        <f>SUM(D1168:D1180)</f>
        <v>0</v>
      </c>
      <c r="E1181" s="44">
        <f t="shared" ref="E1181:Q1181" si="525">SUM(E1168:E1180)</f>
        <v>0</v>
      </c>
      <c r="F1181" s="44">
        <f t="shared" si="525"/>
        <v>0</v>
      </c>
      <c r="G1181" s="44">
        <f t="shared" si="525"/>
        <v>2807</v>
      </c>
      <c r="H1181" s="44">
        <f t="shared" si="525"/>
        <v>1048</v>
      </c>
      <c r="I1181" s="44">
        <f t="shared" si="525"/>
        <v>3855</v>
      </c>
      <c r="J1181" s="44">
        <f t="shared" si="525"/>
        <v>3855</v>
      </c>
      <c r="K1181" s="44">
        <f t="shared" si="525"/>
        <v>0</v>
      </c>
      <c r="L1181" s="44">
        <f t="shared" si="525"/>
        <v>0</v>
      </c>
      <c r="M1181" s="44">
        <f t="shared" si="525"/>
        <v>0</v>
      </c>
      <c r="N1181" s="44">
        <f t="shared" si="525"/>
        <v>285181</v>
      </c>
      <c r="O1181" s="44">
        <f t="shared" si="525"/>
        <v>788905</v>
      </c>
      <c r="P1181" s="44">
        <f t="shared" si="525"/>
        <v>1074086</v>
      </c>
      <c r="Q1181" s="44">
        <f t="shared" si="525"/>
        <v>1074086</v>
      </c>
    </row>
    <row r="1182" spans="2:17" ht="7" customHeight="1" x14ac:dyDescent="0.2">
      <c r="C1182" s="50"/>
      <c r="D1182" s="43"/>
      <c r="E1182" s="43"/>
      <c r="F1182" s="43"/>
      <c r="G1182" s="43"/>
      <c r="H1182" s="43"/>
      <c r="I1182" s="43"/>
      <c r="J1182" s="43"/>
      <c r="K1182" s="43"/>
      <c r="L1182" s="43"/>
      <c r="M1182" s="43"/>
      <c r="N1182" s="43"/>
      <c r="O1182" s="43"/>
      <c r="P1182" s="43"/>
      <c r="Q1182" s="51"/>
    </row>
    <row r="1183" spans="2:17" ht="19.5" customHeight="1" x14ac:dyDescent="0.2">
      <c r="C1183" s="52" t="s">
        <v>14</v>
      </c>
      <c r="D1183" s="53">
        <v>0</v>
      </c>
      <c r="E1183" s="53">
        <v>0</v>
      </c>
      <c r="F1183" s="74">
        <f t="shared" ref="F1183:F1185" si="526">SUM(D1183:E1183)</f>
        <v>0</v>
      </c>
      <c r="G1183" s="53">
        <v>204</v>
      </c>
      <c r="H1183" s="53">
        <v>85</v>
      </c>
      <c r="I1183" s="74">
        <f t="shared" ref="I1183:I1185" si="527">SUM(G1183:H1183)</f>
        <v>289</v>
      </c>
      <c r="J1183" s="74">
        <f t="shared" ref="J1183:J1185" si="528">F1183+I1183</f>
        <v>289</v>
      </c>
      <c r="K1183" s="53">
        <v>0</v>
      </c>
      <c r="L1183" s="53">
        <v>0</v>
      </c>
      <c r="M1183" s="74">
        <f t="shared" ref="M1183:M1185" si="529">SUM(K1183:L1183)</f>
        <v>0</v>
      </c>
      <c r="N1183" s="82">
        <v>21872</v>
      </c>
      <c r="O1183" s="82">
        <v>48079</v>
      </c>
      <c r="P1183" s="74">
        <f t="shared" ref="P1183:P1185" si="530">SUM(N1183:O1183)</f>
        <v>69951</v>
      </c>
      <c r="Q1183" s="58">
        <f t="shared" ref="Q1183:Q1185" si="531">M1183+P1183</f>
        <v>69951</v>
      </c>
    </row>
    <row r="1184" spans="2:17" ht="19.5" customHeight="1" x14ac:dyDescent="0.2">
      <c r="C1184" s="42" t="s">
        <v>15</v>
      </c>
      <c r="D1184" s="43">
        <v>0</v>
      </c>
      <c r="E1184" s="43">
        <v>0</v>
      </c>
      <c r="F1184" s="44">
        <f t="shared" si="526"/>
        <v>0</v>
      </c>
      <c r="G1184" s="43">
        <v>245</v>
      </c>
      <c r="H1184" s="43">
        <v>81</v>
      </c>
      <c r="I1184" s="44">
        <f t="shared" si="527"/>
        <v>326</v>
      </c>
      <c r="J1184" s="44">
        <f t="shared" si="528"/>
        <v>326</v>
      </c>
      <c r="K1184" s="43">
        <v>0</v>
      </c>
      <c r="L1184" s="43">
        <v>0</v>
      </c>
      <c r="M1184" s="44">
        <f t="shared" si="529"/>
        <v>0</v>
      </c>
      <c r="N1184" s="85">
        <v>19297</v>
      </c>
      <c r="O1184" s="85">
        <v>57954</v>
      </c>
      <c r="P1184" s="44">
        <f t="shared" si="530"/>
        <v>77251</v>
      </c>
      <c r="Q1184" s="47">
        <f t="shared" si="531"/>
        <v>77251</v>
      </c>
    </row>
    <row r="1185" spans="2:17" ht="19.5" customHeight="1" x14ac:dyDescent="0.2">
      <c r="C1185" s="42" t="s">
        <v>16</v>
      </c>
      <c r="D1185" s="43">
        <v>0</v>
      </c>
      <c r="E1185" s="43">
        <v>0</v>
      </c>
      <c r="F1185" s="44">
        <f t="shared" si="526"/>
        <v>0</v>
      </c>
      <c r="G1185" s="43">
        <v>297</v>
      </c>
      <c r="H1185" s="43">
        <v>90</v>
      </c>
      <c r="I1185" s="44">
        <f t="shared" si="527"/>
        <v>387</v>
      </c>
      <c r="J1185" s="44">
        <f t="shared" si="528"/>
        <v>387</v>
      </c>
      <c r="K1185" s="43">
        <v>0</v>
      </c>
      <c r="L1185" s="43">
        <v>0</v>
      </c>
      <c r="M1185" s="44">
        <f t="shared" si="529"/>
        <v>0</v>
      </c>
      <c r="N1185" s="85">
        <v>21913</v>
      </c>
      <c r="O1185" s="85">
        <v>65137</v>
      </c>
      <c r="P1185" s="44">
        <f t="shared" si="530"/>
        <v>87050</v>
      </c>
      <c r="Q1185" s="47">
        <f t="shared" si="531"/>
        <v>87050</v>
      </c>
    </row>
    <row r="1186" spans="2:17" ht="19.5" customHeight="1" x14ac:dyDescent="0.2">
      <c r="C1186" s="50"/>
      <c r="D1186" s="43"/>
      <c r="E1186" s="43"/>
      <c r="F1186" s="43"/>
      <c r="G1186" s="43"/>
      <c r="H1186" s="43"/>
      <c r="I1186" s="43"/>
      <c r="J1186" s="43"/>
      <c r="K1186" s="43"/>
      <c r="L1186" s="43"/>
      <c r="M1186" s="43"/>
      <c r="N1186" s="43"/>
      <c r="O1186" s="43"/>
      <c r="P1186" s="43"/>
      <c r="Q1186" s="51"/>
    </row>
    <row r="1187" spans="2:17" ht="19.5" customHeight="1" x14ac:dyDescent="0.2">
      <c r="B1187" s="1" t="s">
        <v>241</v>
      </c>
      <c r="C1187" s="50" t="s">
        <v>27</v>
      </c>
      <c r="D1187" s="44">
        <f>SUM(D1171:D1179,D1183:D1185)</f>
        <v>0</v>
      </c>
      <c r="E1187" s="44">
        <f t="shared" ref="E1187:Q1187" si="532">SUM(E1171:E1179,E1183:E1185)</f>
        <v>0</v>
      </c>
      <c r="F1187" s="44">
        <f t="shared" si="532"/>
        <v>0</v>
      </c>
      <c r="G1187" s="44">
        <f t="shared" si="532"/>
        <v>2770</v>
      </c>
      <c r="H1187" s="44">
        <f t="shared" si="532"/>
        <v>1028</v>
      </c>
      <c r="I1187" s="44">
        <f t="shared" si="532"/>
        <v>3798</v>
      </c>
      <c r="J1187" s="44">
        <f t="shared" si="532"/>
        <v>3798</v>
      </c>
      <c r="K1187" s="44">
        <f t="shared" si="532"/>
        <v>0</v>
      </c>
      <c r="L1187" s="44">
        <f t="shared" si="532"/>
        <v>0</v>
      </c>
      <c r="M1187" s="44">
        <f t="shared" si="532"/>
        <v>0</v>
      </c>
      <c r="N1187" s="44">
        <f t="shared" si="532"/>
        <v>276676</v>
      </c>
      <c r="O1187" s="44">
        <f t="shared" si="532"/>
        <v>764493</v>
      </c>
      <c r="P1187" s="44">
        <f t="shared" si="532"/>
        <v>1041169</v>
      </c>
      <c r="Q1187" s="44">
        <f t="shared" si="532"/>
        <v>1041169</v>
      </c>
    </row>
    <row r="1188" spans="2:17" ht="7" customHeight="1" thickBot="1" x14ac:dyDescent="0.25">
      <c r="C1188" s="59"/>
      <c r="D1188" s="60"/>
      <c r="E1188" s="60"/>
      <c r="F1188" s="60"/>
      <c r="G1188" s="60"/>
      <c r="H1188" s="60"/>
      <c r="I1188" s="60"/>
      <c r="J1188" s="60"/>
      <c r="K1188" s="60"/>
      <c r="L1188" s="60"/>
      <c r="M1188" s="60"/>
      <c r="N1188" s="60"/>
      <c r="O1188" s="60"/>
      <c r="P1188" s="60"/>
      <c r="Q1188" s="76"/>
    </row>
    <row r="1189" spans="2:17" ht="19.5" customHeight="1" x14ac:dyDescent="0.2">
      <c r="C1189" s="163" t="str">
        <f>C1135</f>
        <v>令　和　7　年　空　港　管　理　状　況　調　書</v>
      </c>
      <c r="D1189" s="163"/>
      <c r="E1189" s="163"/>
      <c r="F1189" s="163"/>
      <c r="G1189" s="163"/>
      <c r="H1189" s="163"/>
      <c r="I1189" s="163"/>
      <c r="J1189" s="163"/>
      <c r="K1189" s="163"/>
      <c r="L1189" s="163"/>
      <c r="M1189" s="163"/>
      <c r="N1189" s="163"/>
      <c r="O1189" s="163"/>
      <c r="P1189" s="163"/>
      <c r="Q1189" s="163"/>
    </row>
    <row r="1190" spans="2:17" ht="19.5" customHeight="1" thickBot="1" x14ac:dyDescent="0.25">
      <c r="C1190" s="77" t="s">
        <v>0</v>
      </c>
      <c r="D1190" s="77" t="s">
        <v>621</v>
      </c>
      <c r="E1190" s="78"/>
      <c r="F1190" s="78"/>
      <c r="G1190" s="78"/>
      <c r="H1190" s="78"/>
      <c r="I1190" s="78"/>
      <c r="J1190" s="78"/>
      <c r="K1190" s="78"/>
      <c r="L1190" s="78"/>
      <c r="M1190" s="78"/>
      <c r="N1190" s="78"/>
      <c r="O1190" s="78"/>
      <c r="P1190" s="79"/>
      <c r="Q1190" s="79"/>
    </row>
    <row r="1191" spans="2:17" ht="19.5" customHeight="1" x14ac:dyDescent="0.2">
      <c r="C1191" s="25" t="s">
        <v>1</v>
      </c>
      <c r="D1191" s="26"/>
      <c r="E1191" s="27" t="s">
        <v>2</v>
      </c>
      <c r="F1191" s="27"/>
      <c r="G1191" s="164" t="s">
        <v>593</v>
      </c>
      <c r="H1191" s="165"/>
      <c r="I1191" s="165"/>
      <c r="J1191" s="165"/>
      <c r="K1191" s="165"/>
      <c r="L1191" s="165"/>
      <c r="M1191" s="165"/>
      <c r="N1191" s="166"/>
      <c r="O1191" s="164" t="s">
        <v>594</v>
      </c>
      <c r="P1191" s="165"/>
      <c r="Q1191" s="167"/>
    </row>
    <row r="1192" spans="2:17" ht="19.5" customHeight="1" x14ac:dyDescent="0.2">
      <c r="C1192" s="28"/>
      <c r="D1192" s="29" t="s">
        <v>3</v>
      </c>
      <c r="E1192" s="29" t="s">
        <v>4</v>
      </c>
      <c r="F1192" s="29" t="s">
        <v>5</v>
      </c>
      <c r="G1192" s="29"/>
      <c r="H1192" s="30" t="s">
        <v>6</v>
      </c>
      <c r="I1192" s="30"/>
      <c r="J1192" s="31"/>
      <c r="K1192" s="29"/>
      <c r="L1192" s="31" t="s">
        <v>7</v>
      </c>
      <c r="M1192" s="31"/>
      <c r="N1192" s="29" t="s">
        <v>8</v>
      </c>
      <c r="O1192" s="32" t="s">
        <v>595</v>
      </c>
      <c r="P1192" s="33" t="s">
        <v>596</v>
      </c>
      <c r="Q1192" s="34" t="s">
        <v>597</v>
      </c>
    </row>
    <row r="1193" spans="2:17" ht="19.5" customHeight="1" x14ac:dyDescent="0.2">
      <c r="C1193" s="28" t="s">
        <v>9</v>
      </c>
      <c r="D1193" s="32"/>
      <c r="E1193" s="32"/>
      <c r="F1193" s="32"/>
      <c r="G1193" s="29" t="s">
        <v>10</v>
      </c>
      <c r="H1193" s="29" t="s">
        <v>11</v>
      </c>
      <c r="I1193" s="29" t="s">
        <v>12</v>
      </c>
      <c r="J1193" s="29" t="s">
        <v>13</v>
      </c>
      <c r="K1193" s="29" t="s">
        <v>10</v>
      </c>
      <c r="L1193" s="29" t="s">
        <v>11</v>
      </c>
      <c r="M1193" s="29" t="s">
        <v>13</v>
      </c>
      <c r="N1193" s="32"/>
      <c r="O1193" s="35"/>
      <c r="P1193" s="36"/>
      <c r="Q1193" s="37"/>
    </row>
    <row r="1194" spans="2:17" ht="7" customHeight="1" x14ac:dyDescent="0.2">
      <c r="C1194" s="38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9"/>
      <c r="O1194" s="39"/>
      <c r="P1194" s="40"/>
      <c r="Q1194" s="41"/>
    </row>
    <row r="1195" spans="2:17" ht="19.5" customHeight="1" x14ac:dyDescent="0.2">
      <c r="C1195" s="42" t="s">
        <v>14</v>
      </c>
      <c r="D1195" s="43">
        <v>83</v>
      </c>
      <c r="E1195" s="43">
        <v>2584</v>
      </c>
      <c r="F1195" s="44">
        <f>SUM(D1195:E1195)</f>
        <v>2667</v>
      </c>
      <c r="G1195" s="43">
        <v>10209</v>
      </c>
      <c r="H1195" s="43">
        <v>12266</v>
      </c>
      <c r="I1195" s="43">
        <v>0</v>
      </c>
      <c r="J1195" s="45">
        <f>SUM(G1195:I1195)</f>
        <v>22475</v>
      </c>
      <c r="K1195" s="46">
        <v>229726</v>
      </c>
      <c r="L1195" s="46">
        <v>209760</v>
      </c>
      <c r="M1195" s="45">
        <f>SUM(K1195:L1195)</f>
        <v>439486</v>
      </c>
      <c r="N1195" s="45">
        <f>J1195+M1195</f>
        <v>461961</v>
      </c>
      <c r="O1195" s="46">
        <v>8081</v>
      </c>
      <c r="P1195" s="46">
        <v>3</v>
      </c>
      <c r="Q1195" s="47">
        <f>SUM(O1195:P1195)</f>
        <v>8084</v>
      </c>
    </row>
    <row r="1196" spans="2:17" ht="19.5" customHeight="1" x14ac:dyDescent="0.2">
      <c r="C1196" s="42" t="s">
        <v>15</v>
      </c>
      <c r="D1196" s="43">
        <v>75</v>
      </c>
      <c r="E1196" s="43">
        <v>2271</v>
      </c>
      <c r="F1196" s="44">
        <f t="shared" ref="F1196:F1206" si="533">SUM(D1196:E1196)</f>
        <v>2346</v>
      </c>
      <c r="G1196" s="43">
        <v>11036</v>
      </c>
      <c r="H1196" s="43">
        <v>10188</v>
      </c>
      <c r="I1196" s="43">
        <v>0</v>
      </c>
      <c r="J1196" s="45">
        <f t="shared" ref="J1196:J1206" si="534">SUM(G1196:I1196)</f>
        <v>21224</v>
      </c>
      <c r="K1196" s="46">
        <v>212350</v>
      </c>
      <c r="L1196" s="46">
        <v>213858</v>
      </c>
      <c r="M1196" s="45">
        <f t="shared" ref="M1196:M1206" si="535">SUM(K1196:L1196)</f>
        <v>426208</v>
      </c>
      <c r="N1196" s="45">
        <f t="shared" ref="N1196:N1206" si="536">J1196+M1196</f>
        <v>447432</v>
      </c>
      <c r="O1196" s="46">
        <v>6825</v>
      </c>
      <c r="P1196" s="48">
        <v>3</v>
      </c>
      <c r="Q1196" s="47">
        <f t="shared" ref="Q1196:Q1206" si="537">SUM(O1196:P1196)</f>
        <v>6828</v>
      </c>
    </row>
    <row r="1197" spans="2:17" ht="19.5" customHeight="1" x14ac:dyDescent="0.2">
      <c r="C1197" s="42" t="s">
        <v>16</v>
      </c>
      <c r="D1197" s="43">
        <v>81</v>
      </c>
      <c r="E1197" s="43">
        <v>2567</v>
      </c>
      <c r="F1197" s="44">
        <f t="shared" si="533"/>
        <v>2648</v>
      </c>
      <c r="G1197" s="43">
        <v>10647</v>
      </c>
      <c r="H1197" s="43">
        <v>11392</v>
      </c>
      <c r="I1197" s="43">
        <v>0</v>
      </c>
      <c r="J1197" s="45">
        <f t="shared" si="534"/>
        <v>22039</v>
      </c>
      <c r="K1197" s="46">
        <v>253660</v>
      </c>
      <c r="L1197" s="46">
        <v>252478</v>
      </c>
      <c r="M1197" s="45">
        <f t="shared" si="535"/>
        <v>506138</v>
      </c>
      <c r="N1197" s="45">
        <f t="shared" si="536"/>
        <v>528177</v>
      </c>
      <c r="O1197" s="46">
        <v>7889</v>
      </c>
      <c r="P1197" s="46">
        <v>2</v>
      </c>
      <c r="Q1197" s="47">
        <f t="shared" si="537"/>
        <v>7891</v>
      </c>
    </row>
    <row r="1198" spans="2:17" ht="19.5" customHeight="1" x14ac:dyDescent="0.2">
      <c r="C1198" s="42" t="s">
        <v>17</v>
      </c>
      <c r="D1198" s="43">
        <v>72</v>
      </c>
      <c r="E1198" s="43">
        <v>2564</v>
      </c>
      <c r="F1198" s="44">
        <f t="shared" si="533"/>
        <v>2636</v>
      </c>
      <c r="G1198" s="43">
        <v>8754</v>
      </c>
      <c r="H1198" s="43">
        <v>9167</v>
      </c>
      <c r="I1198" s="43">
        <v>0</v>
      </c>
      <c r="J1198" s="45">
        <f t="shared" si="534"/>
        <v>17921</v>
      </c>
      <c r="K1198" s="43">
        <v>211591</v>
      </c>
      <c r="L1198" s="43">
        <v>217189</v>
      </c>
      <c r="M1198" s="45">
        <f t="shared" si="535"/>
        <v>428780</v>
      </c>
      <c r="N1198" s="45">
        <f t="shared" si="536"/>
        <v>446701</v>
      </c>
      <c r="O1198" s="43">
        <v>8159</v>
      </c>
      <c r="P1198" s="43">
        <v>4</v>
      </c>
      <c r="Q1198" s="47">
        <f t="shared" si="537"/>
        <v>8163</v>
      </c>
    </row>
    <row r="1199" spans="2:17" ht="19.5" customHeight="1" x14ac:dyDescent="0.2">
      <c r="C1199" s="42" t="s">
        <v>18</v>
      </c>
      <c r="D1199" s="43">
        <v>67</v>
      </c>
      <c r="E1199" s="43">
        <v>2621</v>
      </c>
      <c r="F1199" s="44">
        <f t="shared" si="533"/>
        <v>2688</v>
      </c>
      <c r="G1199" s="43">
        <v>8055</v>
      </c>
      <c r="H1199" s="43">
        <v>8271</v>
      </c>
      <c r="I1199" s="43">
        <v>0</v>
      </c>
      <c r="J1199" s="45">
        <f t="shared" si="534"/>
        <v>16326</v>
      </c>
      <c r="K1199" s="43">
        <v>238702</v>
      </c>
      <c r="L1199" s="43">
        <v>233027</v>
      </c>
      <c r="M1199" s="45">
        <f t="shared" si="535"/>
        <v>471729</v>
      </c>
      <c r="N1199" s="45">
        <f t="shared" si="536"/>
        <v>488055</v>
      </c>
      <c r="O1199" s="43">
        <v>7436</v>
      </c>
      <c r="P1199" s="43">
        <v>4</v>
      </c>
      <c r="Q1199" s="47">
        <f t="shared" si="537"/>
        <v>7440</v>
      </c>
    </row>
    <row r="1200" spans="2:17" ht="19.5" customHeight="1" x14ac:dyDescent="0.2">
      <c r="C1200" s="42" t="s">
        <v>19</v>
      </c>
      <c r="D1200" s="43">
        <v>59</v>
      </c>
      <c r="E1200" s="43">
        <v>2429</v>
      </c>
      <c r="F1200" s="44">
        <f t="shared" si="533"/>
        <v>2488</v>
      </c>
      <c r="G1200" s="43">
        <v>5850</v>
      </c>
      <c r="H1200" s="43">
        <v>5893</v>
      </c>
      <c r="I1200" s="43">
        <v>0</v>
      </c>
      <c r="J1200" s="45">
        <f t="shared" si="534"/>
        <v>11743</v>
      </c>
      <c r="K1200" s="43">
        <v>204025</v>
      </c>
      <c r="L1200" s="43">
        <v>204594</v>
      </c>
      <c r="M1200" s="45">
        <f t="shared" si="535"/>
        <v>408619</v>
      </c>
      <c r="N1200" s="45">
        <f t="shared" si="536"/>
        <v>420362</v>
      </c>
      <c r="O1200" s="43">
        <v>6567</v>
      </c>
      <c r="P1200" s="43">
        <v>4</v>
      </c>
      <c r="Q1200" s="47">
        <f t="shared" si="537"/>
        <v>6571</v>
      </c>
    </row>
    <row r="1201" spans="2:17" ht="19.5" customHeight="1" x14ac:dyDescent="0.2">
      <c r="C1201" s="42" t="s">
        <v>20</v>
      </c>
      <c r="D1201" s="43">
        <v>55</v>
      </c>
      <c r="E1201" s="43">
        <v>2522</v>
      </c>
      <c r="F1201" s="44">
        <f t="shared" si="533"/>
        <v>2577</v>
      </c>
      <c r="G1201" s="43">
        <v>4220</v>
      </c>
      <c r="H1201" s="43">
        <v>4711</v>
      </c>
      <c r="I1201" s="43">
        <v>0</v>
      </c>
      <c r="J1201" s="45">
        <f t="shared" si="534"/>
        <v>8931</v>
      </c>
      <c r="K1201" s="43">
        <v>209338</v>
      </c>
      <c r="L1201" s="43">
        <v>215131</v>
      </c>
      <c r="M1201" s="45">
        <f t="shared" si="535"/>
        <v>424469</v>
      </c>
      <c r="N1201" s="45">
        <f t="shared" si="536"/>
        <v>433400</v>
      </c>
      <c r="O1201" s="43">
        <v>7149</v>
      </c>
      <c r="P1201" s="43">
        <v>3</v>
      </c>
      <c r="Q1201" s="47">
        <f t="shared" si="537"/>
        <v>7152</v>
      </c>
    </row>
    <row r="1202" spans="2:17" ht="19.5" customHeight="1" x14ac:dyDescent="0.2">
      <c r="C1202" s="42" t="s">
        <v>21</v>
      </c>
      <c r="D1202" s="43">
        <v>55</v>
      </c>
      <c r="E1202" s="43">
        <v>2648</v>
      </c>
      <c r="F1202" s="44">
        <f t="shared" si="533"/>
        <v>2703</v>
      </c>
      <c r="G1202" s="43">
        <v>5845</v>
      </c>
      <c r="H1202" s="43">
        <v>5718</v>
      </c>
      <c r="I1202" s="43">
        <v>0</v>
      </c>
      <c r="J1202" s="45">
        <f t="shared" si="534"/>
        <v>11563</v>
      </c>
      <c r="K1202" s="43">
        <v>276027</v>
      </c>
      <c r="L1202" s="43">
        <v>273354</v>
      </c>
      <c r="M1202" s="45">
        <f t="shared" si="535"/>
        <v>549381</v>
      </c>
      <c r="N1202" s="45">
        <f t="shared" si="536"/>
        <v>560944</v>
      </c>
      <c r="O1202" s="43">
        <v>7225</v>
      </c>
      <c r="P1202" s="43">
        <v>5</v>
      </c>
      <c r="Q1202" s="47">
        <f t="shared" si="537"/>
        <v>7230</v>
      </c>
    </row>
    <row r="1203" spans="2:17" ht="19.5" customHeight="1" x14ac:dyDescent="0.2">
      <c r="C1203" s="42" t="s">
        <v>22</v>
      </c>
      <c r="D1203" s="43">
        <v>52</v>
      </c>
      <c r="E1203" s="43">
        <v>2573</v>
      </c>
      <c r="F1203" s="44">
        <f t="shared" si="533"/>
        <v>2625</v>
      </c>
      <c r="G1203" s="43">
        <v>5602</v>
      </c>
      <c r="H1203" s="43">
        <v>6442</v>
      </c>
      <c r="I1203" s="43">
        <v>0</v>
      </c>
      <c r="J1203" s="45">
        <f t="shared" si="534"/>
        <v>12044</v>
      </c>
      <c r="K1203" s="43">
        <v>231498</v>
      </c>
      <c r="L1203" s="43">
        <v>230200</v>
      </c>
      <c r="M1203" s="45">
        <f t="shared" si="535"/>
        <v>461698</v>
      </c>
      <c r="N1203" s="45">
        <f t="shared" si="536"/>
        <v>473742</v>
      </c>
      <c r="O1203" s="43">
        <v>7360</v>
      </c>
      <c r="P1203" s="43">
        <v>5</v>
      </c>
      <c r="Q1203" s="47">
        <f t="shared" si="537"/>
        <v>7365</v>
      </c>
    </row>
    <row r="1204" spans="2:17" ht="19.5" customHeight="1" x14ac:dyDescent="0.2">
      <c r="C1204" s="42" t="s">
        <v>23</v>
      </c>
      <c r="D1204" s="43">
        <v>61</v>
      </c>
      <c r="E1204" s="43">
        <v>2653</v>
      </c>
      <c r="F1204" s="44">
        <f t="shared" si="533"/>
        <v>2714</v>
      </c>
      <c r="G1204" s="43">
        <v>7936</v>
      </c>
      <c r="H1204" s="43">
        <v>8072</v>
      </c>
      <c r="I1204" s="43">
        <v>0</v>
      </c>
      <c r="J1204" s="45">
        <f t="shared" si="534"/>
        <v>16008</v>
      </c>
      <c r="K1204" s="43">
        <v>252827</v>
      </c>
      <c r="L1204" s="43">
        <v>257813</v>
      </c>
      <c r="M1204" s="45">
        <f t="shared" si="535"/>
        <v>510640</v>
      </c>
      <c r="N1204" s="45">
        <f t="shared" si="536"/>
        <v>526648</v>
      </c>
      <c r="O1204" s="43">
        <v>8368</v>
      </c>
      <c r="P1204" s="43">
        <v>5</v>
      </c>
      <c r="Q1204" s="47">
        <f t="shared" si="537"/>
        <v>8373</v>
      </c>
    </row>
    <row r="1205" spans="2:17" ht="19.5" customHeight="1" x14ac:dyDescent="0.2">
      <c r="C1205" s="42" t="s">
        <v>24</v>
      </c>
      <c r="D1205" s="43">
        <v>94</v>
      </c>
      <c r="E1205" s="43">
        <v>2658</v>
      </c>
      <c r="F1205" s="44">
        <f t="shared" si="533"/>
        <v>2752</v>
      </c>
      <c r="G1205" s="43">
        <v>12508</v>
      </c>
      <c r="H1205" s="43">
        <v>13687</v>
      </c>
      <c r="I1205" s="43">
        <v>0</v>
      </c>
      <c r="J1205" s="45">
        <f t="shared" si="534"/>
        <v>26195</v>
      </c>
      <c r="K1205" s="43">
        <v>248329</v>
      </c>
      <c r="L1205" s="43">
        <v>247960</v>
      </c>
      <c r="M1205" s="45">
        <f t="shared" si="535"/>
        <v>496289</v>
      </c>
      <c r="N1205" s="45">
        <f t="shared" si="536"/>
        <v>522484</v>
      </c>
      <c r="O1205" s="43">
        <v>7766</v>
      </c>
      <c r="P1205" s="43">
        <v>6</v>
      </c>
      <c r="Q1205" s="47">
        <f t="shared" si="537"/>
        <v>7772</v>
      </c>
    </row>
    <row r="1206" spans="2:17" ht="19.5" customHeight="1" x14ac:dyDescent="0.2">
      <c r="C1206" s="42" t="s">
        <v>25</v>
      </c>
      <c r="D1206" s="43">
        <v>113</v>
      </c>
      <c r="E1206" s="43">
        <v>2627</v>
      </c>
      <c r="F1206" s="44">
        <f t="shared" si="533"/>
        <v>2740</v>
      </c>
      <c r="G1206" s="43">
        <v>17553</v>
      </c>
      <c r="H1206" s="43">
        <v>17501</v>
      </c>
      <c r="I1206" s="43">
        <v>0</v>
      </c>
      <c r="J1206" s="45">
        <f t="shared" si="534"/>
        <v>35054</v>
      </c>
      <c r="K1206" s="43">
        <v>227831</v>
      </c>
      <c r="L1206" s="43">
        <v>247744</v>
      </c>
      <c r="M1206" s="45">
        <f t="shared" si="535"/>
        <v>475575</v>
      </c>
      <c r="N1206" s="45">
        <f t="shared" si="536"/>
        <v>510629</v>
      </c>
      <c r="O1206" s="43">
        <v>8229</v>
      </c>
      <c r="P1206" s="43">
        <v>7</v>
      </c>
      <c r="Q1206" s="47">
        <f t="shared" si="537"/>
        <v>8236</v>
      </c>
    </row>
    <row r="1207" spans="2:17" ht="19.5" customHeight="1" x14ac:dyDescent="0.2">
      <c r="C1207" s="50"/>
      <c r="D1207" s="43"/>
      <c r="E1207" s="43"/>
      <c r="F1207" s="43"/>
      <c r="G1207" s="43"/>
      <c r="H1207" s="43"/>
      <c r="I1207" s="43"/>
      <c r="J1207" s="43"/>
      <c r="K1207" s="43"/>
      <c r="L1207" s="43"/>
      <c r="M1207" s="43"/>
      <c r="N1207" s="43"/>
      <c r="O1207" s="43"/>
      <c r="P1207" s="40"/>
      <c r="Q1207" s="51"/>
    </row>
    <row r="1208" spans="2:17" ht="19.5" customHeight="1" x14ac:dyDescent="0.2">
      <c r="B1208" s="1" t="s">
        <v>242</v>
      </c>
      <c r="C1208" s="50" t="s">
        <v>26</v>
      </c>
      <c r="D1208" s="44">
        <f>SUM(D1195:D1206)</f>
        <v>867</v>
      </c>
      <c r="E1208" s="44">
        <f t="shared" ref="E1208:Q1208" si="538">SUM(E1195:E1206)</f>
        <v>30717</v>
      </c>
      <c r="F1208" s="44">
        <f t="shared" si="538"/>
        <v>31584</v>
      </c>
      <c r="G1208" s="44">
        <f t="shared" si="538"/>
        <v>108215</v>
      </c>
      <c r="H1208" s="44">
        <f t="shared" si="538"/>
        <v>113308</v>
      </c>
      <c r="I1208" s="44">
        <f t="shared" si="538"/>
        <v>0</v>
      </c>
      <c r="J1208" s="44">
        <f t="shared" si="538"/>
        <v>221523</v>
      </c>
      <c r="K1208" s="44">
        <f t="shared" si="538"/>
        <v>2795904</v>
      </c>
      <c r="L1208" s="44">
        <f t="shared" si="538"/>
        <v>2803108</v>
      </c>
      <c r="M1208" s="44">
        <f t="shared" si="538"/>
        <v>5599012</v>
      </c>
      <c r="N1208" s="44">
        <f t="shared" si="538"/>
        <v>5820535</v>
      </c>
      <c r="O1208" s="44">
        <f t="shared" si="538"/>
        <v>91054</v>
      </c>
      <c r="P1208" s="44">
        <f t="shared" si="538"/>
        <v>51</v>
      </c>
      <c r="Q1208" s="44">
        <f t="shared" si="538"/>
        <v>91105</v>
      </c>
    </row>
    <row r="1209" spans="2:17" ht="7" customHeight="1" x14ac:dyDescent="0.2">
      <c r="C1209" s="50"/>
      <c r="D1209" s="43"/>
      <c r="E1209" s="43"/>
      <c r="F1209" s="43"/>
      <c r="G1209" s="43"/>
      <c r="H1209" s="43"/>
      <c r="I1209" s="43"/>
      <c r="J1209" s="43"/>
      <c r="K1209" s="43"/>
      <c r="L1209" s="43"/>
      <c r="M1209" s="43"/>
      <c r="N1209" s="43"/>
      <c r="O1209" s="43"/>
      <c r="P1209" s="43"/>
      <c r="Q1209" s="51"/>
    </row>
    <row r="1210" spans="2:17" ht="19.5" customHeight="1" x14ac:dyDescent="0.2">
      <c r="C1210" s="52" t="s">
        <v>14</v>
      </c>
      <c r="D1210" s="53">
        <v>118</v>
      </c>
      <c r="E1210" s="53">
        <v>2671</v>
      </c>
      <c r="F1210" s="54">
        <f t="shared" ref="F1210:F1212" si="539">SUM(D1210:E1210)</f>
        <v>2789</v>
      </c>
      <c r="G1210" s="82">
        <v>20087</v>
      </c>
      <c r="H1210" s="82">
        <v>21826</v>
      </c>
      <c r="I1210" s="82">
        <v>0</v>
      </c>
      <c r="J1210" s="13">
        <f t="shared" ref="J1210:J1212" si="540">SUM(G1210:I1210)</f>
        <v>41913</v>
      </c>
      <c r="K1210" s="82">
        <v>235500</v>
      </c>
      <c r="L1210" s="82">
        <v>218877</v>
      </c>
      <c r="M1210" s="57">
        <f>SUM(K1210:L1210)</f>
        <v>454377</v>
      </c>
      <c r="N1210" s="57">
        <f>J1210+M1210</f>
        <v>496290</v>
      </c>
      <c r="O1210" s="56">
        <v>8789</v>
      </c>
      <c r="P1210" s="56">
        <v>6</v>
      </c>
      <c r="Q1210" s="58">
        <f>SUM(O1210:P1210)</f>
        <v>8795</v>
      </c>
    </row>
    <row r="1211" spans="2:17" ht="19.5" customHeight="1" x14ac:dyDescent="0.2">
      <c r="C1211" s="42" t="s">
        <v>15</v>
      </c>
      <c r="D1211" s="43">
        <v>111</v>
      </c>
      <c r="E1211" s="43">
        <v>2362</v>
      </c>
      <c r="F1211" s="44">
        <f t="shared" si="539"/>
        <v>2473</v>
      </c>
      <c r="G1211" s="85">
        <v>20660</v>
      </c>
      <c r="H1211" s="85">
        <v>19999</v>
      </c>
      <c r="I1211" s="85">
        <v>0</v>
      </c>
      <c r="J1211" s="88">
        <f t="shared" si="540"/>
        <v>40659</v>
      </c>
      <c r="K1211" s="85">
        <v>220065</v>
      </c>
      <c r="L1211" s="85">
        <v>223601</v>
      </c>
      <c r="M1211" s="45">
        <f>SUM(K1211:L1211)</f>
        <v>443666</v>
      </c>
      <c r="N1211" s="45">
        <f>J1211+M1211</f>
        <v>484325</v>
      </c>
      <c r="O1211" s="46">
        <v>7334</v>
      </c>
      <c r="P1211" s="48">
        <v>5</v>
      </c>
      <c r="Q1211" s="47">
        <f>SUM(O1211:P1211)</f>
        <v>7339</v>
      </c>
    </row>
    <row r="1212" spans="2:17" ht="19.5" customHeight="1" x14ac:dyDescent="0.2">
      <c r="C1212" s="42" t="s">
        <v>16</v>
      </c>
      <c r="D1212" s="43">
        <v>77</v>
      </c>
      <c r="E1212" s="43">
        <v>2661</v>
      </c>
      <c r="F1212" s="44">
        <f t="shared" si="539"/>
        <v>2738</v>
      </c>
      <c r="G1212" s="85">
        <v>13864</v>
      </c>
      <c r="H1212" s="85">
        <v>13385</v>
      </c>
      <c r="I1212" s="85">
        <v>0</v>
      </c>
      <c r="J1212" s="88">
        <f t="shared" si="540"/>
        <v>27249</v>
      </c>
      <c r="K1212" s="85">
        <v>268923</v>
      </c>
      <c r="L1212" s="85">
        <v>266778</v>
      </c>
      <c r="M1212" s="45">
        <f>SUM(K1212:L1212)</f>
        <v>535701</v>
      </c>
      <c r="N1212" s="45">
        <f>J1212+M1212</f>
        <v>562950</v>
      </c>
      <c r="O1212" s="46">
        <v>8372</v>
      </c>
      <c r="P1212" s="48">
        <v>4</v>
      </c>
      <c r="Q1212" s="47">
        <f>SUM(O1212:P1212)</f>
        <v>8376</v>
      </c>
    </row>
    <row r="1213" spans="2:17" ht="19.5" customHeight="1" x14ac:dyDescent="0.2">
      <c r="C1213" s="50"/>
      <c r="D1213" s="43"/>
      <c r="E1213" s="43"/>
      <c r="F1213" s="43"/>
      <c r="G1213" s="43"/>
      <c r="H1213" s="43"/>
      <c r="I1213" s="43"/>
      <c r="J1213" s="43"/>
      <c r="K1213" s="43"/>
      <c r="L1213" s="43"/>
      <c r="M1213" s="43"/>
      <c r="N1213" s="43"/>
      <c r="O1213" s="43"/>
      <c r="P1213" s="43"/>
      <c r="Q1213" s="51"/>
    </row>
    <row r="1214" spans="2:17" ht="19.5" customHeight="1" x14ac:dyDescent="0.2">
      <c r="B1214" s="1" t="s">
        <v>243</v>
      </c>
      <c r="C1214" s="50" t="s">
        <v>27</v>
      </c>
      <c r="D1214" s="44">
        <f>SUM(D1198:D1206,D1210:D1212)</f>
        <v>934</v>
      </c>
      <c r="E1214" s="44">
        <f t="shared" ref="E1214:Q1214" si="541">SUM(E1198:E1206,E1210:E1212)</f>
        <v>30989</v>
      </c>
      <c r="F1214" s="44">
        <f t="shared" si="541"/>
        <v>31923</v>
      </c>
      <c r="G1214" s="44">
        <f t="shared" si="541"/>
        <v>130934</v>
      </c>
      <c r="H1214" s="44">
        <f t="shared" si="541"/>
        <v>134672</v>
      </c>
      <c r="I1214" s="44">
        <f t="shared" si="541"/>
        <v>0</v>
      </c>
      <c r="J1214" s="44">
        <f t="shared" si="541"/>
        <v>265606</v>
      </c>
      <c r="K1214" s="44">
        <f t="shared" si="541"/>
        <v>2824656</v>
      </c>
      <c r="L1214" s="44">
        <f t="shared" si="541"/>
        <v>2836268</v>
      </c>
      <c r="M1214" s="44">
        <f t="shared" si="541"/>
        <v>5660924</v>
      </c>
      <c r="N1214" s="44">
        <f t="shared" si="541"/>
        <v>5926530</v>
      </c>
      <c r="O1214" s="44">
        <f t="shared" si="541"/>
        <v>92754</v>
      </c>
      <c r="P1214" s="44">
        <f t="shared" si="541"/>
        <v>58</v>
      </c>
      <c r="Q1214" s="44">
        <f t="shared" si="541"/>
        <v>92812</v>
      </c>
    </row>
    <row r="1215" spans="2:17" ht="7" customHeight="1" thickBot="1" x14ac:dyDescent="0.25">
      <c r="C1215" s="59"/>
      <c r="D1215" s="60"/>
      <c r="E1215" s="60"/>
      <c r="F1215" s="60"/>
      <c r="G1215" s="60"/>
      <c r="H1215" s="60"/>
      <c r="I1215" s="60"/>
      <c r="J1215" s="60"/>
      <c r="K1215" s="60"/>
      <c r="L1215" s="60"/>
      <c r="M1215" s="60"/>
      <c r="N1215" s="60"/>
      <c r="O1215" s="60"/>
      <c r="P1215" s="61"/>
      <c r="Q1215" s="62"/>
    </row>
    <row r="1216" spans="2:17" ht="19.5" customHeight="1" x14ac:dyDescent="0.2">
      <c r="C1216" s="63"/>
      <c r="D1216" s="63"/>
      <c r="E1216" s="63"/>
      <c r="F1216" s="63"/>
      <c r="G1216" s="63"/>
      <c r="H1216" s="63"/>
      <c r="I1216" s="63"/>
      <c r="J1216" s="63"/>
      <c r="K1216" s="63"/>
      <c r="L1216" s="63"/>
      <c r="M1216" s="63"/>
      <c r="N1216" s="63"/>
      <c r="O1216" s="63"/>
      <c r="P1216" s="64"/>
      <c r="Q1216" s="64"/>
    </row>
    <row r="1217" spans="3:17" ht="19.5" customHeight="1" thickBot="1" x14ac:dyDescent="0.25">
      <c r="C1217" s="63"/>
      <c r="D1217" s="63"/>
      <c r="E1217" s="63"/>
      <c r="F1217" s="63"/>
      <c r="G1217" s="63"/>
      <c r="H1217" s="63"/>
      <c r="I1217" s="63"/>
      <c r="J1217" s="63"/>
      <c r="K1217" s="63"/>
      <c r="L1217" s="63"/>
      <c r="M1217" s="63"/>
      <c r="N1217" s="63"/>
      <c r="O1217" s="63"/>
      <c r="P1217" s="64"/>
      <c r="Q1217" s="64"/>
    </row>
    <row r="1218" spans="3:17" ht="19.5" customHeight="1" x14ac:dyDescent="0.2">
      <c r="C1218" s="25" t="s">
        <v>1</v>
      </c>
      <c r="D1218" s="26"/>
      <c r="E1218" s="27"/>
      <c r="F1218" s="27"/>
      <c r="G1218" s="27" t="s">
        <v>598</v>
      </c>
      <c r="H1218" s="27"/>
      <c r="I1218" s="27"/>
      <c r="J1218" s="27"/>
      <c r="K1218" s="26"/>
      <c r="L1218" s="27"/>
      <c r="M1218" s="27"/>
      <c r="N1218" s="27" t="s">
        <v>31</v>
      </c>
      <c r="O1218" s="27"/>
      <c r="P1218" s="65"/>
      <c r="Q1218" s="66"/>
    </row>
    <row r="1219" spans="3:17" ht="19.5" customHeight="1" x14ac:dyDescent="0.2">
      <c r="C1219" s="67"/>
      <c r="D1219" s="29"/>
      <c r="E1219" s="31" t="s">
        <v>6</v>
      </c>
      <c r="F1219" s="31"/>
      <c r="G1219" s="29"/>
      <c r="H1219" s="31" t="s">
        <v>7</v>
      </c>
      <c r="I1219" s="31"/>
      <c r="J1219" s="29" t="s">
        <v>28</v>
      </c>
      <c r="K1219" s="29"/>
      <c r="L1219" s="31" t="s">
        <v>6</v>
      </c>
      <c r="M1219" s="31"/>
      <c r="N1219" s="29"/>
      <c r="O1219" s="31" t="s">
        <v>7</v>
      </c>
      <c r="P1219" s="68"/>
      <c r="Q1219" s="69" t="s">
        <v>8</v>
      </c>
    </row>
    <row r="1220" spans="3:17" ht="19.5" customHeight="1" x14ac:dyDescent="0.2">
      <c r="C1220" s="70" t="s">
        <v>9</v>
      </c>
      <c r="D1220" s="29" t="s">
        <v>29</v>
      </c>
      <c r="E1220" s="29" t="s">
        <v>30</v>
      </c>
      <c r="F1220" s="29" t="s">
        <v>13</v>
      </c>
      <c r="G1220" s="29" t="s">
        <v>29</v>
      </c>
      <c r="H1220" s="29" t="s">
        <v>30</v>
      </c>
      <c r="I1220" s="29" t="s">
        <v>13</v>
      </c>
      <c r="J1220" s="32"/>
      <c r="K1220" s="29" t="s">
        <v>29</v>
      </c>
      <c r="L1220" s="29" t="s">
        <v>30</v>
      </c>
      <c r="M1220" s="29" t="s">
        <v>13</v>
      </c>
      <c r="N1220" s="29" t="s">
        <v>29</v>
      </c>
      <c r="O1220" s="29" t="s">
        <v>30</v>
      </c>
      <c r="P1220" s="71" t="s">
        <v>13</v>
      </c>
      <c r="Q1220" s="72"/>
    </row>
    <row r="1221" spans="3:17" ht="7" customHeight="1" x14ac:dyDescent="0.2">
      <c r="C1221" s="73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71"/>
      <c r="Q1221" s="69"/>
    </row>
    <row r="1222" spans="3:17" ht="19.5" customHeight="1" x14ac:dyDescent="0.2">
      <c r="C1222" s="42" t="s">
        <v>14</v>
      </c>
      <c r="D1222" s="43">
        <v>0</v>
      </c>
      <c r="E1222" s="43">
        <v>0</v>
      </c>
      <c r="F1222" s="44">
        <f>SUM(D1222:E1222)</f>
        <v>0</v>
      </c>
      <c r="G1222" s="43">
        <v>1136</v>
      </c>
      <c r="H1222" s="43">
        <v>251</v>
      </c>
      <c r="I1222" s="44">
        <f t="shared" ref="I1222:I1233" si="542">SUM(G1222:H1222)</f>
        <v>1387</v>
      </c>
      <c r="J1222" s="44">
        <f>F1222+I1222</f>
        <v>1387</v>
      </c>
      <c r="K1222" s="43">
        <v>0</v>
      </c>
      <c r="L1222" s="43">
        <v>0</v>
      </c>
      <c r="M1222" s="44">
        <f>SUM(K1222:L1222)</f>
        <v>0</v>
      </c>
      <c r="N1222" s="43">
        <v>52020</v>
      </c>
      <c r="O1222" s="43">
        <v>73174</v>
      </c>
      <c r="P1222" s="44">
        <f>SUM(N1222:O1222)</f>
        <v>125194</v>
      </c>
      <c r="Q1222" s="47">
        <f>M1222+P1222</f>
        <v>125194</v>
      </c>
    </row>
    <row r="1223" spans="3:17" ht="19.5" customHeight="1" x14ac:dyDescent="0.2">
      <c r="C1223" s="42" t="s">
        <v>15</v>
      </c>
      <c r="D1223" s="43">
        <v>0</v>
      </c>
      <c r="E1223" s="43">
        <v>0</v>
      </c>
      <c r="F1223" s="44">
        <f t="shared" ref="F1223:F1233" si="543">SUM(D1223:E1223)</f>
        <v>0</v>
      </c>
      <c r="G1223" s="43">
        <v>1076</v>
      </c>
      <c r="H1223" s="43">
        <v>203</v>
      </c>
      <c r="I1223" s="44">
        <f t="shared" si="542"/>
        <v>1279</v>
      </c>
      <c r="J1223" s="44">
        <f>F1223+I1223</f>
        <v>1279</v>
      </c>
      <c r="K1223" s="43">
        <v>0</v>
      </c>
      <c r="L1223" s="43">
        <v>0</v>
      </c>
      <c r="M1223" s="44">
        <f t="shared" ref="M1223:M1233" si="544">SUM(K1223:L1223)</f>
        <v>0</v>
      </c>
      <c r="N1223" s="43">
        <v>52427</v>
      </c>
      <c r="O1223" s="40">
        <v>74698</v>
      </c>
      <c r="P1223" s="44">
        <f t="shared" ref="P1223:P1233" si="545">SUM(N1223:O1223)</f>
        <v>127125</v>
      </c>
      <c r="Q1223" s="47">
        <f t="shared" ref="Q1223:Q1233" si="546">M1223+P1223</f>
        <v>127125</v>
      </c>
    </row>
    <row r="1224" spans="3:17" ht="19.5" customHeight="1" x14ac:dyDescent="0.2">
      <c r="C1224" s="42" t="s">
        <v>16</v>
      </c>
      <c r="D1224" s="43">
        <v>0</v>
      </c>
      <c r="E1224" s="43">
        <v>0</v>
      </c>
      <c r="F1224" s="44">
        <f t="shared" si="543"/>
        <v>0</v>
      </c>
      <c r="G1224" s="43">
        <v>1299</v>
      </c>
      <c r="H1224" s="43">
        <v>232</v>
      </c>
      <c r="I1224" s="44">
        <f t="shared" si="542"/>
        <v>1531</v>
      </c>
      <c r="J1224" s="44">
        <f>F1224+I1224</f>
        <v>1531</v>
      </c>
      <c r="K1224" s="43">
        <v>0</v>
      </c>
      <c r="L1224" s="43">
        <v>0</v>
      </c>
      <c r="M1224" s="44">
        <f t="shared" si="544"/>
        <v>0</v>
      </c>
      <c r="N1224" s="43">
        <v>54012</v>
      </c>
      <c r="O1224" s="43">
        <v>79700</v>
      </c>
      <c r="P1224" s="44">
        <f t="shared" si="545"/>
        <v>133712</v>
      </c>
      <c r="Q1224" s="47">
        <f t="shared" si="546"/>
        <v>133712</v>
      </c>
    </row>
    <row r="1225" spans="3:17" ht="19.5" customHeight="1" x14ac:dyDescent="0.2">
      <c r="C1225" s="42" t="s">
        <v>17</v>
      </c>
      <c r="D1225" s="43">
        <v>0</v>
      </c>
      <c r="E1225" s="43">
        <v>68</v>
      </c>
      <c r="F1225" s="44">
        <f t="shared" si="543"/>
        <v>68</v>
      </c>
      <c r="G1225" s="43">
        <v>1171</v>
      </c>
      <c r="H1225" s="43">
        <v>212</v>
      </c>
      <c r="I1225" s="44">
        <f t="shared" si="542"/>
        <v>1383</v>
      </c>
      <c r="J1225" s="44">
        <f t="shared" ref="J1225:J1233" si="547">F1225+I1225</f>
        <v>1451</v>
      </c>
      <c r="K1225" s="43">
        <v>0</v>
      </c>
      <c r="L1225" s="43">
        <v>0</v>
      </c>
      <c r="M1225" s="44">
        <f t="shared" si="544"/>
        <v>0</v>
      </c>
      <c r="N1225" s="43">
        <v>54696</v>
      </c>
      <c r="O1225" s="43">
        <v>77189</v>
      </c>
      <c r="P1225" s="44">
        <f t="shared" si="545"/>
        <v>131885</v>
      </c>
      <c r="Q1225" s="47">
        <f t="shared" si="546"/>
        <v>131885</v>
      </c>
    </row>
    <row r="1226" spans="3:17" ht="19.5" customHeight="1" x14ac:dyDescent="0.2">
      <c r="C1226" s="42" t="s">
        <v>18</v>
      </c>
      <c r="D1226" s="43">
        <v>0</v>
      </c>
      <c r="E1226" s="43">
        <v>0</v>
      </c>
      <c r="F1226" s="44">
        <f t="shared" si="543"/>
        <v>0</v>
      </c>
      <c r="G1226" s="43">
        <v>1070</v>
      </c>
      <c r="H1226" s="43">
        <v>213</v>
      </c>
      <c r="I1226" s="44">
        <f t="shared" si="542"/>
        <v>1283</v>
      </c>
      <c r="J1226" s="44">
        <f t="shared" si="547"/>
        <v>1283</v>
      </c>
      <c r="K1226" s="43">
        <v>0</v>
      </c>
      <c r="L1226" s="43">
        <v>0</v>
      </c>
      <c r="M1226" s="44">
        <f t="shared" si="544"/>
        <v>0</v>
      </c>
      <c r="N1226" s="43">
        <v>56009</v>
      </c>
      <c r="O1226" s="43">
        <v>82279</v>
      </c>
      <c r="P1226" s="44">
        <f t="shared" si="545"/>
        <v>138288</v>
      </c>
      <c r="Q1226" s="47">
        <f t="shared" si="546"/>
        <v>138288</v>
      </c>
    </row>
    <row r="1227" spans="3:17" ht="19.5" customHeight="1" x14ac:dyDescent="0.2">
      <c r="C1227" s="42" t="s">
        <v>19</v>
      </c>
      <c r="D1227" s="43">
        <v>0</v>
      </c>
      <c r="E1227" s="43">
        <v>80</v>
      </c>
      <c r="F1227" s="44">
        <f t="shared" si="543"/>
        <v>80</v>
      </c>
      <c r="G1227" s="43">
        <v>1065</v>
      </c>
      <c r="H1227" s="43">
        <v>223</v>
      </c>
      <c r="I1227" s="44">
        <f t="shared" si="542"/>
        <v>1288</v>
      </c>
      <c r="J1227" s="44">
        <f t="shared" si="547"/>
        <v>1368</v>
      </c>
      <c r="K1227" s="43">
        <v>0</v>
      </c>
      <c r="L1227" s="43">
        <v>0</v>
      </c>
      <c r="M1227" s="44">
        <f t="shared" si="544"/>
        <v>0</v>
      </c>
      <c r="N1227" s="43">
        <v>63149</v>
      </c>
      <c r="O1227" s="43">
        <v>87286</v>
      </c>
      <c r="P1227" s="44">
        <f t="shared" si="545"/>
        <v>150435</v>
      </c>
      <c r="Q1227" s="47">
        <f t="shared" si="546"/>
        <v>150435</v>
      </c>
    </row>
    <row r="1228" spans="3:17" ht="19.5" customHeight="1" x14ac:dyDescent="0.2">
      <c r="C1228" s="42" t="s">
        <v>20</v>
      </c>
      <c r="D1228" s="43">
        <v>0</v>
      </c>
      <c r="E1228" s="43">
        <v>0</v>
      </c>
      <c r="F1228" s="44">
        <f t="shared" si="543"/>
        <v>0</v>
      </c>
      <c r="G1228" s="43">
        <v>950</v>
      </c>
      <c r="H1228" s="43">
        <v>233</v>
      </c>
      <c r="I1228" s="44">
        <f t="shared" si="542"/>
        <v>1183</v>
      </c>
      <c r="J1228" s="44">
        <f t="shared" si="547"/>
        <v>1183</v>
      </c>
      <c r="K1228" s="43">
        <v>0</v>
      </c>
      <c r="L1228" s="43">
        <v>0</v>
      </c>
      <c r="M1228" s="44">
        <f t="shared" si="544"/>
        <v>0</v>
      </c>
      <c r="N1228" s="43">
        <v>58286</v>
      </c>
      <c r="O1228" s="43">
        <v>79312</v>
      </c>
      <c r="P1228" s="44">
        <f t="shared" si="545"/>
        <v>137598</v>
      </c>
      <c r="Q1228" s="47">
        <f t="shared" si="546"/>
        <v>137598</v>
      </c>
    </row>
    <row r="1229" spans="3:17" ht="19.5" customHeight="1" x14ac:dyDescent="0.2">
      <c r="C1229" s="42" t="s">
        <v>21</v>
      </c>
      <c r="D1229" s="43">
        <v>0</v>
      </c>
      <c r="E1229" s="43">
        <v>0</v>
      </c>
      <c r="F1229" s="44">
        <f t="shared" si="543"/>
        <v>0</v>
      </c>
      <c r="G1229" s="43">
        <v>1095</v>
      </c>
      <c r="H1229" s="43">
        <v>230</v>
      </c>
      <c r="I1229" s="44">
        <f t="shared" si="542"/>
        <v>1325</v>
      </c>
      <c r="J1229" s="44">
        <f t="shared" si="547"/>
        <v>1325</v>
      </c>
      <c r="K1229" s="43">
        <v>0</v>
      </c>
      <c r="L1229" s="43">
        <v>0</v>
      </c>
      <c r="M1229" s="44">
        <f t="shared" si="544"/>
        <v>0</v>
      </c>
      <c r="N1229" s="43">
        <v>47516</v>
      </c>
      <c r="O1229" s="43">
        <v>74329</v>
      </c>
      <c r="P1229" s="44">
        <f t="shared" si="545"/>
        <v>121845</v>
      </c>
      <c r="Q1229" s="47">
        <f t="shared" si="546"/>
        <v>121845</v>
      </c>
    </row>
    <row r="1230" spans="3:17" ht="19.5" customHeight="1" x14ac:dyDescent="0.2">
      <c r="C1230" s="42" t="s">
        <v>22</v>
      </c>
      <c r="D1230" s="43">
        <v>0</v>
      </c>
      <c r="E1230" s="43">
        <v>0</v>
      </c>
      <c r="F1230" s="44">
        <f t="shared" si="543"/>
        <v>0</v>
      </c>
      <c r="G1230" s="43">
        <v>1071</v>
      </c>
      <c r="H1230" s="43">
        <v>218</v>
      </c>
      <c r="I1230" s="44">
        <f t="shared" si="542"/>
        <v>1289</v>
      </c>
      <c r="J1230" s="44">
        <f t="shared" si="547"/>
        <v>1289</v>
      </c>
      <c r="K1230" s="43">
        <v>0</v>
      </c>
      <c r="L1230" s="43">
        <v>0</v>
      </c>
      <c r="M1230" s="44">
        <f t="shared" si="544"/>
        <v>0</v>
      </c>
      <c r="N1230" s="43">
        <v>47527</v>
      </c>
      <c r="O1230" s="43">
        <v>73528</v>
      </c>
      <c r="P1230" s="44">
        <f t="shared" si="545"/>
        <v>121055</v>
      </c>
      <c r="Q1230" s="47">
        <f t="shared" si="546"/>
        <v>121055</v>
      </c>
    </row>
    <row r="1231" spans="3:17" ht="19.5" customHeight="1" x14ac:dyDescent="0.2">
      <c r="C1231" s="42" t="s">
        <v>23</v>
      </c>
      <c r="D1231" s="43">
        <v>0</v>
      </c>
      <c r="E1231" s="43">
        <v>0</v>
      </c>
      <c r="F1231" s="44">
        <f t="shared" si="543"/>
        <v>0</v>
      </c>
      <c r="G1231" s="43">
        <v>1047</v>
      </c>
      <c r="H1231" s="43">
        <v>262</v>
      </c>
      <c r="I1231" s="44">
        <f t="shared" si="542"/>
        <v>1309</v>
      </c>
      <c r="J1231" s="44">
        <f t="shared" si="547"/>
        <v>1309</v>
      </c>
      <c r="K1231" s="43">
        <v>0</v>
      </c>
      <c r="L1231" s="43">
        <v>0</v>
      </c>
      <c r="M1231" s="44">
        <f t="shared" si="544"/>
        <v>0</v>
      </c>
      <c r="N1231" s="43">
        <v>51971</v>
      </c>
      <c r="O1231" s="43">
        <v>84324</v>
      </c>
      <c r="P1231" s="44">
        <f t="shared" si="545"/>
        <v>136295</v>
      </c>
      <c r="Q1231" s="47">
        <f t="shared" si="546"/>
        <v>136295</v>
      </c>
    </row>
    <row r="1232" spans="3:17" ht="19.5" customHeight="1" x14ac:dyDescent="0.2">
      <c r="C1232" s="42" t="s">
        <v>24</v>
      </c>
      <c r="D1232" s="43">
        <v>0</v>
      </c>
      <c r="E1232" s="43">
        <v>180</v>
      </c>
      <c r="F1232" s="44">
        <f t="shared" si="543"/>
        <v>180</v>
      </c>
      <c r="G1232" s="43">
        <v>879</v>
      </c>
      <c r="H1232" s="43">
        <v>264</v>
      </c>
      <c r="I1232" s="44">
        <f t="shared" si="542"/>
        <v>1143</v>
      </c>
      <c r="J1232" s="44">
        <f t="shared" si="547"/>
        <v>1323</v>
      </c>
      <c r="K1232" s="43">
        <v>0</v>
      </c>
      <c r="L1232" s="43">
        <v>0</v>
      </c>
      <c r="M1232" s="44">
        <f t="shared" si="544"/>
        <v>0</v>
      </c>
      <c r="N1232" s="43">
        <v>48341</v>
      </c>
      <c r="O1232" s="43">
        <v>74914</v>
      </c>
      <c r="P1232" s="44">
        <f t="shared" si="545"/>
        <v>123255</v>
      </c>
      <c r="Q1232" s="47">
        <f t="shared" si="546"/>
        <v>123255</v>
      </c>
    </row>
    <row r="1233" spans="2:17" ht="19.5" customHeight="1" x14ac:dyDescent="0.2">
      <c r="C1233" s="42" t="s">
        <v>25</v>
      </c>
      <c r="D1233" s="43">
        <v>0</v>
      </c>
      <c r="E1233" s="43">
        <v>96</v>
      </c>
      <c r="F1233" s="44">
        <f t="shared" si="543"/>
        <v>96</v>
      </c>
      <c r="G1233" s="43">
        <v>1350</v>
      </c>
      <c r="H1233" s="43">
        <v>427</v>
      </c>
      <c r="I1233" s="44">
        <f t="shared" si="542"/>
        <v>1777</v>
      </c>
      <c r="J1233" s="44">
        <f t="shared" si="547"/>
        <v>1873</v>
      </c>
      <c r="K1233" s="43">
        <v>0</v>
      </c>
      <c r="L1233" s="43">
        <v>0</v>
      </c>
      <c r="M1233" s="44">
        <f t="shared" si="544"/>
        <v>0</v>
      </c>
      <c r="N1233" s="43">
        <v>58157</v>
      </c>
      <c r="O1233" s="43">
        <v>91048</v>
      </c>
      <c r="P1233" s="44">
        <f t="shared" si="545"/>
        <v>149205</v>
      </c>
      <c r="Q1233" s="47">
        <f t="shared" si="546"/>
        <v>149205</v>
      </c>
    </row>
    <row r="1234" spans="2:17" ht="19.5" customHeight="1" x14ac:dyDescent="0.2">
      <c r="C1234" s="50"/>
      <c r="D1234" s="43"/>
      <c r="E1234" s="43"/>
      <c r="F1234" s="43"/>
      <c r="G1234" s="43"/>
      <c r="H1234" s="43"/>
      <c r="I1234" s="43"/>
      <c r="J1234" s="43"/>
      <c r="K1234" s="43"/>
      <c r="L1234" s="43"/>
      <c r="M1234" s="43"/>
      <c r="N1234" s="43"/>
      <c r="O1234" s="43"/>
      <c r="P1234" s="43"/>
      <c r="Q1234" s="51"/>
    </row>
    <row r="1235" spans="2:17" ht="19.5" customHeight="1" x14ac:dyDescent="0.2">
      <c r="B1235" s="1" t="s">
        <v>244</v>
      </c>
      <c r="C1235" s="50" t="s">
        <v>26</v>
      </c>
      <c r="D1235" s="44">
        <f>SUM(D1222:D1234)</f>
        <v>0</v>
      </c>
      <c r="E1235" s="44">
        <f t="shared" ref="E1235:Q1235" si="548">SUM(E1222:E1234)</f>
        <v>424</v>
      </c>
      <c r="F1235" s="44">
        <f t="shared" si="548"/>
        <v>424</v>
      </c>
      <c r="G1235" s="44">
        <f t="shared" si="548"/>
        <v>13209</v>
      </c>
      <c r="H1235" s="44">
        <f t="shared" si="548"/>
        <v>2968</v>
      </c>
      <c r="I1235" s="44">
        <f t="shared" si="548"/>
        <v>16177</v>
      </c>
      <c r="J1235" s="44">
        <f t="shared" si="548"/>
        <v>16601</v>
      </c>
      <c r="K1235" s="44">
        <f t="shared" si="548"/>
        <v>0</v>
      </c>
      <c r="L1235" s="44">
        <f t="shared" si="548"/>
        <v>0</v>
      </c>
      <c r="M1235" s="44">
        <f t="shared" si="548"/>
        <v>0</v>
      </c>
      <c r="N1235" s="44">
        <f t="shared" si="548"/>
        <v>644111</v>
      </c>
      <c r="O1235" s="44">
        <f t="shared" si="548"/>
        <v>951781</v>
      </c>
      <c r="P1235" s="44">
        <f t="shared" si="548"/>
        <v>1595892</v>
      </c>
      <c r="Q1235" s="44">
        <f t="shared" si="548"/>
        <v>1595892</v>
      </c>
    </row>
    <row r="1236" spans="2:17" ht="7" customHeight="1" x14ac:dyDescent="0.2">
      <c r="C1236" s="50"/>
      <c r="D1236" s="43"/>
      <c r="E1236" s="43"/>
      <c r="F1236" s="43"/>
      <c r="G1236" s="43"/>
      <c r="H1236" s="43"/>
      <c r="I1236" s="43"/>
      <c r="J1236" s="43"/>
      <c r="K1236" s="43"/>
      <c r="L1236" s="43"/>
      <c r="M1236" s="43"/>
      <c r="N1236" s="43"/>
      <c r="O1236" s="43"/>
      <c r="P1236" s="43"/>
      <c r="Q1236" s="51"/>
    </row>
    <row r="1237" spans="2:17" ht="19.5" customHeight="1" x14ac:dyDescent="0.2">
      <c r="C1237" s="52" t="s">
        <v>14</v>
      </c>
      <c r="D1237" s="53">
        <v>0</v>
      </c>
      <c r="E1237" s="53">
        <v>98</v>
      </c>
      <c r="F1237" s="74">
        <f t="shared" ref="F1237:F1239" si="549">SUM(D1237:E1237)</f>
        <v>98</v>
      </c>
      <c r="G1237" s="53">
        <v>1069</v>
      </c>
      <c r="H1237" s="53">
        <v>206</v>
      </c>
      <c r="I1237" s="74">
        <f t="shared" ref="I1237:I1239" si="550">SUM(G1237:H1237)</f>
        <v>1275</v>
      </c>
      <c r="J1237" s="74">
        <f t="shared" ref="J1237:J1239" si="551">F1237+I1237</f>
        <v>1373</v>
      </c>
      <c r="K1237" s="53">
        <v>0</v>
      </c>
      <c r="L1237" s="53">
        <v>0</v>
      </c>
      <c r="M1237" s="74">
        <f t="shared" ref="M1237:M1239" si="552">SUM(K1237:L1237)</f>
        <v>0</v>
      </c>
      <c r="N1237" s="82">
        <v>48556</v>
      </c>
      <c r="O1237" s="82">
        <v>77858</v>
      </c>
      <c r="P1237" s="74">
        <f t="shared" ref="P1237:P1239" si="553">SUM(N1237:O1237)</f>
        <v>126414</v>
      </c>
      <c r="Q1237" s="58">
        <f t="shared" ref="Q1237:Q1239" si="554">M1237+P1237</f>
        <v>126414</v>
      </c>
    </row>
    <row r="1238" spans="2:17" ht="19.5" customHeight="1" x14ac:dyDescent="0.2">
      <c r="C1238" s="42" t="s">
        <v>15</v>
      </c>
      <c r="D1238" s="43">
        <v>0</v>
      </c>
      <c r="E1238" s="43">
        <v>96</v>
      </c>
      <c r="F1238" s="44">
        <f t="shared" si="549"/>
        <v>96</v>
      </c>
      <c r="G1238" s="43">
        <v>1092</v>
      </c>
      <c r="H1238" s="43">
        <v>196</v>
      </c>
      <c r="I1238" s="44">
        <f t="shared" si="550"/>
        <v>1288</v>
      </c>
      <c r="J1238" s="44">
        <f t="shared" si="551"/>
        <v>1384</v>
      </c>
      <c r="K1238" s="43">
        <v>0</v>
      </c>
      <c r="L1238" s="43">
        <v>0</v>
      </c>
      <c r="M1238" s="44">
        <f t="shared" si="552"/>
        <v>0</v>
      </c>
      <c r="N1238" s="85">
        <v>44667</v>
      </c>
      <c r="O1238" s="85">
        <v>71339</v>
      </c>
      <c r="P1238" s="44">
        <f t="shared" si="553"/>
        <v>116006</v>
      </c>
      <c r="Q1238" s="47">
        <f t="shared" si="554"/>
        <v>116006</v>
      </c>
    </row>
    <row r="1239" spans="2:17" ht="19.5" customHeight="1" x14ac:dyDescent="0.2">
      <c r="C1239" s="42" t="s">
        <v>16</v>
      </c>
      <c r="D1239" s="43">
        <v>0</v>
      </c>
      <c r="E1239" s="43">
        <v>99</v>
      </c>
      <c r="F1239" s="44">
        <f t="shared" si="549"/>
        <v>99</v>
      </c>
      <c r="G1239" s="43">
        <v>1315</v>
      </c>
      <c r="H1239" s="43">
        <v>221</v>
      </c>
      <c r="I1239" s="44">
        <f t="shared" si="550"/>
        <v>1536</v>
      </c>
      <c r="J1239" s="44">
        <f t="shared" si="551"/>
        <v>1635</v>
      </c>
      <c r="K1239" s="43">
        <v>0</v>
      </c>
      <c r="L1239" s="43">
        <v>0</v>
      </c>
      <c r="M1239" s="44">
        <f t="shared" si="552"/>
        <v>0</v>
      </c>
      <c r="N1239" s="85">
        <v>48908</v>
      </c>
      <c r="O1239" s="85">
        <v>78278</v>
      </c>
      <c r="P1239" s="44">
        <f t="shared" si="553"/>
        <v>127186</v>
      </c>
      <c r="Q1239" s="47">
        <f t="shared" si="554"/>
        <v>127186</v>
      </c>
    </row>
    <row r="1240" spans="2:17" ht="19.5" customHeight="1" x14ac:dyDescent="0.2">
      <c r="C1240" s="50"/>
      <c r="D1240" s="43"/>
      <c r="E1240" s="43"/>
      <c r="F1240" s="43"/>
      <c r="G1240" s="43"/>
      <c r="H1240" s="43"/>
      <c r="I1240" s="43"/>
      <c r="J1240" s="43"/>
      <c r="K1240" s="43"/>
      <c r="L1240" s="43"/>
      <c r="M1240" s="43"/>
      <c r="N1240" s="89"/>
      <c r="O1240" s="89"/>
      <c r="P1240" s="43"/>
      <c r="Q1240" s="51"/>
    </row>
    <row r="1241" spans="2:17" ht="19.5" customHeight="1" x14ac:dyDescent="0.2">
      <c r="B1241" s="1" t="s">
        <v>245</v>
      </c>
      <c r="C1241" s="50" t="s">
        <v>27</v>
      </c>
      <c r="D1241" s="44">
        <f>SUM(D1225:D1233,D1237:D1239)</f>
        <v>0</v>
      </c>
      <c r="E1241" s="133">
        <f t="shared" ref="E1241:Q1241" si="555">SUM(E1225:E1233,E1237:E1239)</f>
        <v>717</v>
      </c>
      <c r="F1241" s="44">
        <f t="shared" si="555"/>
        <v>717</v>
      </c>
      <c r="G1241" s="44">
        <f t="shared" si="555"/>
        <v>13174</v>
      </c>
      <c r="H1241" s="44">
        <f t="shared" si="555"/>
        <v>2905</v>
      </c>
      <c r="I1241" s="44">
        <f t="shared" si="555"/>
        <v>16079</v>
      </c>
      <c r="J1241" s="44">
        <f t="shared" si="555"/>
        <v>16796</v>
      </c>
      <c r="K1241" s="44">
        <f t="shared" si="555"/>
        <v>0</v>
      </c>
      <c r="L1241" s="44">
        <f t="shared" si="555"/>
        <v>0</v>
      </c>
      <c r="M1241" s="44">
        <f t="shared" si="555"/>
        <v>0</v>
      </c>
      <c r="N1241" s="87">
        <f t="shared" si="555"/>
        <v>627783</v>
      </c>
      <c r="O1241" s="87">
        <f t="shared" si="555"/>
        <v>951684</v>
      </c>
      <c r="P1241" s="44">
        <f t="shared" si="555"/>
        <v>1579467</v>
      </c>
      <c r="Q1241" s="44">
        <f t="shared" si="555"/>
        <v>1579467</v>
      </c>
    </row>
    <row r="1242" spans="2:17" ht="7" customHeight="1" thickBot="1" x14ac:dyDescent="0.25">
      <c r="C1242" s="59"/>
      <c r="D1242" s="60"/>
      <c r="E1242" s="60"/>
      <c r="F1242" s="60"/>
      <c r="G1242" s="60"/>
      <c r="H1242" s="60"/>
      <c r="I1242" s="60"/>
      <c r="J1242" s="60"/>
      <c r="K1242" s="60"/>
      <c r="L1242" s="60"/>
      <c r="M1242" s="60"/>
      <c r="N1242" s="60"/>
      <c r="O1242" s="60"/>
      <c r="P1242" s="60"/>
      <c r="Q1242" s="76"/>
    </row>
    <row r="1243" spans="2:17" ht="19.5" customHeight="1" x14ac:dyDescent="0.2">
      <c r="C1243" s="163" t="str">
        <f>C1189</f>
        <v>令　和　7　年　空　港　管　理　状　況　調　書</v>
      </c>
      <c r="D1243" s="163"/>
      <c r="E1243" s="163"/>
      <c r="F1243" s="163"/>
      <c r="G1243" s="163"/>
      <c r="H1243" s="163"/>
      <c r="I1243" s="163"/>
      <c r="J1243" s="163"/>
      <c r="K1243" s="163"/>
      <c r="L1243" s="163"/>
      <c r="M1243" s="163"/>
      <c r="N1243" s="163"/>
      <c r="O1243" s="163"/>
      <c r="P1243" s="163"/>
      <c r="Q1243" s="163"/>
    </row>
    <row r="1244" spans="2:17" ht="19.5" customHeight="1" thickBot="1" x14ac:dyDescent="0.25">
      <c r="C1244" s="77" t="s">
        <v>0</v>
      </c>
      <c r="D1244" s="77" t="s">
        <v>622</v>
      </c>
      <c r="E1244" s="78"/>
      <c r="F1244" s="78"/>
      <c r="G1244" s="78"/>
      <c r="H1244" s="78"/>
      <c r="I1244" s="78"/>
      <c r="J1244" s="78"/>
      <c r="K1244" s="78"/>
      <c r="L1244" s="78"/>
      <c r="M1244" s="78"/>
      <c r="N1244" s="78"/>
      <c r="O1244" s="78"/>
      <c r="P1244" s="79"/>
      <c r="Q1244" s="79"/>
    </row>
    <row r="1245" spans="2:17" ht="19.5" customHeight="1" x14ac:dyDescent="0.2">
      <c r="C1245" s="25" t="s">
        <v>1</v>
      </c>
      <c r="D1245" s="26"/>
      <c r="E1245" s="27" t="s">
        <v>2</v>
      </c>
      <c r="F1245" s="27"/>
      <c r="G1245" s="164" t="s">
        <v>593</v>
      </c>
      <c r="H1245" s="165"/>
      <c r="I1245" s="165"/>
      <c r="J1245" s="165"/>
      <c r="K1245" s="165"/>
      <c r="L1245" s="165"/>
      <c r="M1245" s="165"/>
      <c r="N1245" s="166"/>
      <c r="O1245" s="164" t="s">
        <v>594</v>
      </c>
      <c r="P1245" s="165"/>
      <c r="Q1245" s="167"/>
    </row>
    <row r="1246" spans="2:17" ht="19.5" customHeight="1" x14ac:dyDescent="0.2">
      <c r="C1246" s="28"/>
      <c r="D1246" s="29" t="s">
        <v>3</v>
      </c>
      <c r="E1246" s="29" t="s">
        <v>4</v>
      </c>
      <c r="F1246" s="29" t="s">
        <v>5</v>
      </c>
      <c r="G1246" s="29"/>
      <c r="H1246" s="30" t="s">
        <v>6</v>
      </c>
      <c r="I1246" s="30"/>
      <c r="J1246" s="31"/>
      <c r="K1246" s="29"/>
      <c r="L1246" s="31" t="s">
        <v>7</v>
      </c>
      <c r="M1246" s="31"/>
      <c r="N1246" s="29" t="s">
        <v>8</v>
      </c>
      <c r="O1246" s="32" t="s">
        <v>595</v>
      </c>
      <c r="P1246" s="33" t="s">
        <v>596</v>
      </c>
      <c r="Q1246" s="34" t="s">
        <v>597</v>
      </c>
    </row>
    <row r="1247" spans="2:17" ht="19.5" customHeight="1" x14ac:dyDescent="0.2">
      <c r="C1247" s="28" t="s">
        <v>9</v>
      </c>
      <c r="D1247" s="32"/>
      <c r="E1247" s="32"/>
      <c r="F1247" s="32"/>
      <c r="G1247" s="29" t="s">
        <v>10</v>
      </c>
      <c r="H1247" s="29" t="s">
        <v>11</v>
      </c>
      <c r="I1247" s="29" t="s">
        <v>12</v>
      </c>
      <c r="J1247" s="29" t="s">
        <v>13</v>
      </c>
      <c r="K1247" s="29" t="s">
        <v>10</v>
      </c>
      <c r="L1247" s="29" t="s">
        <v>11</v>
      </c>
      <c r="M1247" s="29" t="s">
        <v>13</v>
      </c>
      <c r="N1247" s="32"/>
      <c r="O1247" s="35"/>
      <c r="P1247" s="36"/>
      <c r="Q1247" s="37"/>
    </row>
    <row r="1248" spans="2:17" ht="7" customHeight="1" x14ac:dyDescent="0.2">
      <c r="C1248" s="38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9"/>
      <c r="O1248" s="39"/>
      <c r="P1248" s="40"/>
      <c r="Q1248" s="41"/>
    </row>
    <row r="1249" spans="2:17" ht="19.5" customHeight="1" x14ac:dyDescent="0.2">
      <c r="C1249" s="42" t="s">
        <v>14</v>
      </c>
      <c r="D1249" s="43">
        <v>916</v>
      </c>
      <c r="E1249" s="43">
        <v>6023</v>
      </c>
      <c r="F1249" s="44">
        <f>SUM(D1249:E1249)</f>
        <v>6939</v>
      </c>
      <c r="G1249" s="43">
        <v>140816</v>
      </c>
      <c r="H1249" s="43">
        <v>157075</v>
      </c>
      <c r="I1249" s="43">
        <v>0</v>
      </c>
      <c r="J1249" s="45">
        <f>SUM(G1249:I1249)</f>
        <v>297891</v>
      </c>
      <c r="K1249" s="46">
        <v>714602</v>
      </c>
      <c r="L1249" s="46">
        <v>699968</v>
      </c>
      <c r="M1249" s="45">
        <f>SUM(K1249:L1249)</f>
        <v>1414570</v>
      </c>
      <c r="N1249" s="45">
        <f>J1249+M1249</f>
        <v>1712461</v>
      </c>
      <c r="O1249" s="46">
        <v>38018</v>
      </c>
      <c r="P1249" s="46">
        <v>8</v>
      </c>
      <c r="Q1249" s="47">
        <f>SUM(O1249:P1249)</f>
        <v>38026</v>
      </c>
    </row>
    <row r="1250" spans="2:17" ht="19.5" customHeight="1" x14ac:dyDescent="0.2">
      <c r="C1250" s="42" t="s">
        <v>15</v>
      </c>
      <c r="D1250" s="43">
        <v>842</v>
      </c>
      <c r="E1250" s="43">
        <v>5704</v>
      </c>
      <c r="F1250" s="44">
        <f t="shared" ref="F1250:F1260" si="556">SUM(D1250:E1250)</f>
        <v>6546</v>
      </c>
      <c r="G1250" s="43">
        <v>146250</v>
      </c>
      <c r="H1250" s="43">
        <v>136231</v>
      </c>
      <c r="I1250" s="43">
        <v>0</v>
      </c>
      <c r="J1250" s="45">
        <f t="shared" ref="J1250:J1260" si="557">SUM(G1250:I1250)</f>
        <v>282481</v>
      </c>
      <c r="K1250" s="46">
        <v>733293</v>
      </c>
      <c r="L1250" s="46">
        <v>739774</v>
      </c>
      <c r="M1250" s="45">
        <f t="shared" ref="M1250:M1260" si="558">SUM(K1250:L1250)</f>
        <v>1473067</v>
      </c>
      <c r="N1250" s="45">
        <f t="shared" ref="N1250:N1260" si="559">J1250+M1250</f>
        <v>1755548</v>
      </c>
      <c r="O1250" s="46">
        <v>37013</v>
      </c>
      <c r="P1250" s="48">
        <v>9</v>
      </c>
      <c r="Q1250" s="47">
        <f t="shared" ref="Q1250:Q1260" si="560">SUM(O1250:P1250)</f>
        <v>37022</v>
      </c>
    </row>
    <row r="1251" spans="2:17" ht="19.5" customHeight="1" x14ac:dyDescent="0.2">
      <c r="C1251" s="42" t="s">
        <v>16</v>
      </c>
      <c r="D1251" s="43">
        <v>923</v>
      </c>
      <c r="E1251" s="43">
        <v>5885</v>
      </c>
      <c r="F1251" s="44">
        <f t="shared" si="556"/>
        <v>6808</v>
      </c>
      <c r="G1251" s="43">
        <v>150190</v>
      </c>
      <c r="H1251" s="43">
        <v>150681</v>
      </c>
      <c r="I1251" s="43">
        <v>0</v>
      </c>
      <c r="J1251" s="45">
        <f t="shared" si="557"/>
        <v>300871</v>
      </c>
      <c r="K1251" s="46">
        <v>850595</v>
      </c>
      <c r="L1251" s="46">
        <v>845425</v>
      </c>
      <c r="M1251" s="45">
        <f t="shared" si="558"/>
        <v>1696020</v>
      </c>
      <c r="N1251" s="45">
        <f t="shared" si="559"/>
        <v>1996891</v>
      </c>
      <c r="O1251" s="46">
        <v>38513</v>
      </c>
      <c r="P1251" s="46">
        <v>4</v>
      </c>
      <c r="Q1251" s="47">
        <f t="shared" si="560"/>
        <v>38517</v>
      </c>
    </row>
    <row r="1252" spans="2:17" ht="19.5" customHeight="1" x14ac:dyDescent="0.2">
      <c r="C1252" s="42" t="s">
        <v>17</v>
      </c>
      <c r="D1252" s="43">
        <v>992</v>
      </c>
      <c r="E1252" s="43">
        <v>6021</v>
      </c>
      <c r="F1252" s="44">
        <f t="shared" si="556"/>
        <v>7013</v>
      </c>
      <c r="G1252" s="43">
        <v>165703</v>
      </c>
      <c r="H1252" s="43">
        <v>169407</v>
      </c>
      <c r="I1252" s="43">
        <v>0</v>
      </c>
      <c r="J1252" s="45">
        <f t="shared" si="557"/>
        <v>335110</v>
      </c>
      <c r="K1252" s="43">
        <v>738356</v>
      </c>
      <c r="L1252" s="43">
        <v>745607</v>
      </c>
      <c r="M1252" s="45">
        <f t="shared" si="558"/>
        <v>1483963</v>
      </c>
      <c r="N1252" s="45">
        <f t="shared" si="559"/>
        <v>1819073</v>
      </c>
      <c r="O1252" s="43">
        <v>38578</v>
      </c>
      <c r="P1252" s="43">
        <v>2</v>
      </c>
      <c r="Q1252" s="47">
        <f t="shared" si="560"/>
        <v>38580</v>
      </c>
    </row>
    <row r="1253" spans="2:17" ht="19.5" customHeight="1" x14ac:dyDescent="0.2">
      <c r="C1253" s="42" t="s">
        <v>18</v>
      </c>
      <c r="D1253" s="43">
        <v>1024</v>
      </c>
      <c r="E1253" s="43">
        <v>6006</v>
      </c>
      <c r="F1253" s="44">
        <f t="shared" si="556"/>
        <v>7030</v>
      </c>
      <c r="G1253" s="43">
        <v>167832</v>
      </c>
      <c r="H1253" s="43">
        <v>168079</v>
      </c>
      <c r="I1253" s="43">
        <v>0</v>
      </c>
      <c r="J1253" s="45">
        <f t="shared" si="557"/>
        <v>335911</v>
      </c>
      <c r="K1253" s="43">
        <v>744108</v>
      </c>
      <c r="L1253" s="43">
        <v>724953</v>
      </c>
      <c r="M1253" s="45">
        <f t="shared" si="558"/>
        <v>1469061</v>
      </c>
      <c r="N1253" s="45">
        <f t="shared" si="559"/>
        <v>1804972</v>
      </c>
      <c r="O1253" s="43">
        <v>38655</v>
      </c>
      <c r="P1253" s="43">
        <v>8</v>
      </c>
      <c r="Q1253" s="47">
        <f t="shared" si="560"/>
        <v>38663</v>
      </c>
    </row>
    <row r="1254" spans="2:17" ht="19.5" customHeight="1" x14ac:dyDescent="0.2">
      <c r="C1254" s="42" t="s">
        <v>19</v>
      </c>
      <c r="D1254" s="43">
        <v>999</v>
      </c>
      <c r="E1254" s="43">
        <v>5819</v>
      </c>
      <c r="F1254" s="44">
        <f t="shared" si="556"/>
        <v>6818</v>
      </c>
      <c r="G1254" s="43">
        <v>170563</v>
      </c>
      <c r="H1254" s="43">
        <v>169669</v>
      </c>
      <c r="I1254" s="43">
        <v>0</v>
      </c>
      <c r="J1254" s="45">
        <f t="shared" si="557"/>
        <v>340232</v>
      </c>
      <c r="K1254" s="43">
        <v>715030</v>
      </c>
      <c r="L1254" s="43">
        <v>734664</v>
      </c>
      <c r="M1254" s="45">
        <f t="shared" si="558"/>
        <v>1449694</v>
      </c>
      <c r="N1254" s="45">
        <f t="shared" si="559"/>
        <v>1789926</v>
      </c>
      <c r="O1254" s="43">
        <v>40663</v>
      </c>
      <c r="P1254" s="43">
        <v>11</v>
      </c>
      <c r="Q1254" s="47">
        <f t="shared" si="560"/>
        <v>40674</v>
      </c>
    </row>
    <row r="1255" spans="2:17" ht="19.5" customHeight="1" x14ac:dyDescent="0.2">
      <c r="C1255" s="42" t="s">
        <v>20</v>
      </c>
      <c r="D1255" s="43">
        <v>1063</v>
      </c>
      <c r="E1255" s="43">
        <v>6021</v>
      </c>
      <c r="F1255" s="44">
        <f t="shared" si="556"/>
        <v>7084</v>
      </c>
      <c r="G1255" s="43">
        <v>171240</v>
      </c>
      <c r="H1255" s="43">
        <v>175951</v>
      </c>
      <c r="I1255" s="43">
        <v>0</v>
      </c>
      <c r="J1255" s="45">
        <f t="shared" si="557"/>
        <v>347191</v>
      </c>
      <c r="K1255" s="43">
        <v>834024</v>
      </c>
      <c r="L1255" s="43">
        <v>845049</v>
      </c>
      <c r="M1255" s="45">
        <f t="shared" si="558"/>
        <v>1679073</v>
      </c>
      <c r="N1255" s="45">
        <f t="shared" si="559"/>
        <v>2026264</v>
      </c>
      <c r="O1255" s="43">
        <v>36684</v>
      </c>
      <c r="P1255" s="43">
        <v>6</v>
      </c>
      <c r="Q1255" s="47">
        <f t="shared" si="560"/>
        <v>36690</v>
      </c>
    </row>
    <row r="1256" spans="2:17" ht="19.5" customHeight="1" x14ac:dyDescent="0.2">
      <c r="C1256" s="42" t="s">
        <v>21</v>
      </c>
      <c r="D1256" s="43">
        <v>1093</v>
      </c>
      <c r="E1256" s="43">
        <v>6175</v>
      </c>
      <c r="F1256" s="44">
        <f t="shared" si="556"/>
        <v>7268</v>
      </c>
      <c r="G1256" s="43">
        <v>206367</v>
      </c>
      <c r="H1256" s="43">
        <v>198344</v>
      </c>
      <c r="I1256" s="43">
        <v>0</v>
      </c>
      <c r="J1256" s="45">
        <f t="shared" si="557"/>
        <v>404711</v>
      </c>
      <c r="K1256" s="43">
        <v>940080</v>
      </c>
      <c r="L1256" s="43">
        <v>928040</v>
      </c>
      <c r="M1256" s="45">
        <f t="shared" si="558"/>
        <v>1868120</v>
      </c>
      <c r="N1256" s="45">
        <f t="shared" si="559"/>
        <v>2272831</v>
      </c>
      <c r="O1256" s="43">
        <v>47269</v>
      </c>
      <c r="P1256" s="43">
        <v>9</v>
      </c>
      <c r="Q1256" s="47">
        <f t="shared" si="560"/>
        <v>47278</v>
      </c>
    </row>
    <row r="1257" spans="2:17" ht="19.5" customHeight="1" x14ac:dyDescent="0.2">
      <c r="C1257" s="42" t="s">
        <v>22</v>
      </c>
      <c r="D1257" s="43">
        <v>991</v>
      </c>
      <c r="E1257" s="43">
        <v>5977</v>
      </c>
      <c r="F1257" s="44">
        <f t="shared" si="556"/>
        <v>6968</v>
      </c>
      <c r="G1257" s="43">
        <v>167440</v>
      </c>
      <c r="H1257" s="43">
        <v>171916</v>
      </c>
      <c r="I1257" s="43">
        <v>0</v>
      </c>
      <c r="J1257" s="45">
        <f t="shared" si="557"/>
        <v>339356</v>
      </c>
      <c r="K1257" s="43">
        <v>824671</v>
      </c>
      <c r="L1257" s="43">
        <v>820214</v>
      </c>
      <c r="M1257" s="45">
        <f t="shared" si="558"/>
        <v>1644885</v>
      </c>
      <c r="N1257" s="45">
        <f t="shared" si="559"/>
        <v>1984241</v>
      </c>
      <c r="O1257" s="43">
        <v>44160</v>
      </c>
      <c r="P1257" s="43">
        <v>5</v>
      </c>
      <c r="Q1257" s="47">
        <f t="shared" si="560"/>
        <v>44165</v>
      </c>
    </row>
    <row r="1258" spans="2:17" ht="19.5" customHeight="1" x14ac:dyDescent="0.2">
      <c r="C1258" s="42" t="s">
        <v>23</v>
      </c>
      <c r="D1258" s="43">
        <v>1081</v>
      </c>
      <c r="E1258" s="43">
        <v>6205</v>
      </c>
      <c r="F1258" s="44">
        <f t="shared" si="556"/>
        <v>7286</v>
      </c>
      <c r="G1258" s="43">
        <v>186529</v>
      </c>
      <c r="H1258" s="43">
        <v>180228</v>
      </c>
      <c r="I1258" s="43">
        <v>0</v>
      </c>
      <c r="J1258" s="45">
        <f t="shared" si="557"/>
        <v>366757</v>
      </c>
      <c r="K1258" s="43">
        <v>876603</v>
      </c>
      <c r="L1258" s="43">
        <v>883927</v>
      </c>
      <c r="M1258" s="45">
        <f t="shared" si="558"/>
        <v>1760530</v>
      </c>
      <c r="N1258" s="45">
        <f t="shared" si="559"/>
        <v>2127287</v>
      </c>
      <c r="O1258" s="43">
        <v>41107</v>
      </c>
      <c r="P1258" s="43">
        <v>11</v>
      </c>
      <c r="Q1258" s="47">
        <f t="shared" si="560"/>
        <v>41118</v>
      </c>
    </row>
    <row r="1259" spans="2:17" ht="19.5" customHeight="1" x14ac:dyDescent="0.2">
      <c r="C1259" s="42" t="s">
        <v>24</v>
      </c>
      <c r="D1259" s="43">
        <v>1044</v>
      </c>
      <c r="E1259" s="43">
        <v>5833</v>
      </c>
      <c r="F1259" s="44">
        <f t="shared" si="556"/>
        <v>6877</v>
      </c>
      <c r="G1259" s="43">
        <v>170223</v>
      </c>
      <c r="H1259" s="43">
        <v>166840</v>
      </c>
      <c r="I1259" s="43">
        <v>0</v>
      </c>
      <c r="J1259" s="45">
        <f t="shared" si="557"/>
        <v>337063</v>
      </c>
      <c r="K1259" s="43">
        <v>830983</v>
      </c>
      <c r="L1259" s="43">
        <v>821213</v>
      </c>
      <c r="M1259" s="45">
        <f t="shared" si="558"/>
        <v>1652196</v>
      </c>
      <c r="N1259" s="45">
        <f t="shared" si="559"/>
        <v>1989259</v>
      </c>
      <c r="O1259" s="43">
        <v>39134</v>
      </c>
      <c r="P1259" s="43">
        <v>12</v>
      </c>
      <c r="Q1259" s="47">
        <f t="shared" si="560"/>
        <v>39146</v>
      </c>
    </row>
    <row r="1260" spans="2:17" ht="19.5" customHeight="1" x14ac:dyDescent="0.2">
      <c r="C1260" s="42" t="s">
        <v>25</v>
      </c>
      <c r="D1260" s="43">
        <v>1004</v>
      </c>
      <c r="E1260" s="43">
        <v>6147</v>
      </c>
      <c r="F1260" s="44">
        <f t="shared" si="556"/>
        <v>7151</v>
      </c>
      <c r="G1260" s="43">
        <v>169588</v>
      </c>
      <c r="H1260" s="43">
        <v>168951</v>
      </c>
      <c r="I1260" s="43">
        <v>0</v>
      </c>
      <c r="J1260" s="45">
        <f t="shared" si="557"/>
        <v>338539</v>
      </c>
      <c r="K1260" s="43">
        <v>770381</v>
      </c>
      <c r="L1260" s="43">
        <v>787323</v>
      </c>
      <c r="M1260" s="45">
        <f t="shared" si="558"/>
        <v>1557704</v>
      </c>
      <c r="N1260" s="45">
        <f t="shared" si="559"/>
        <v>1896243</v>
      </c>
      <c r="O1260" s="43">
        <v>39660</v>
      </c>
      <c r="P1260" s="43">
        <v>11</v>
      </c>
      <c r="Q1260" s="47">
        <f t="shared" si="560"/>
        <v>39671</v>
      </c>
    </row>
    <row r="1261" spans="2:17" ht="19.5" customHeight="1" x14ac:dyDescent="0.2">
      <c r="C1261" s="50"/>
      <c r="D1261" s="43"/>
      <c r="E1261" s="43"/>
      <c r="F1261" s="43"/>
      <c r="G1261" s="43"/>
      <c r="H1261" s="43"/>
      <c r="I1261" s="43"/>
      <c r="J1261" s="43"/>
      <c r="K1261" s="43"/>
      <c r="L1261" s="43"/>
      <c r="M1261" s="43"/>
      <c r="N1261" s="43"/>
      <c r="O1261" s="43"/>
      <c r="P1261" s="40"/>
      <c r="Q1261" s="51"/>
    </row>
    <row r="1262" spans="2:17" ht="19.5" customHeight="1" x14ac:dyDescent="0.2">
      <c r="B1262" s="1" t="s">
        <v>246</v>
      </c>
      <c r="C1262" s="50" t="s">
        <v>26</v>
      </c>
      <c r="D1262" s="44">
        <f>SUM(D1249:D1260)</f>
        <v>11972</v>
      </c>
      <c r="E1262" s="44">
        <f t="shared" ref="E1262:Q1262" si="561">SUM(E1249:E1260)</f>
        <v>71816</v>
      </c>
      <c r="F1262" s="44">
        <f t="shared" si="561"/>
        <v>83788</v>
      </c>
      <c r="G1262" s="44">
        <f t="shared" si="561"/>
        <v>2012741</v>
      </c>
      <c r="H1262" s="44">
        <f t="shared" si="561"/>
        <v>2013372</v>
      </c>
      <c r="I1262" s="44">
        <f t="shared" si="561"/>
        <v>0</v>
      </c>
      <c r="J1262" s="44">
        <f t="shared" si="561"/>
        <v>4026113</v>
      </c>
      <c r="K1262" s="44">
        <f t="shared" si="561"/>
        <v>9572726</v>
      </c>
      <c r="L1262" s="44">
        <f t="shared" si="561"/>
        <v>9576157</v>
      </c>
      <c r="M1262" s="44">
        <f t="shared" si="561"/>
        <v>19148883</v>
      </c>
      <c r="N1262" s="44">
        <f t="shared" si="561"/>
        <v>23174996</v>
      </c>
      <c r="O1262" s="44">
        <f t="shared" si="561"/>
        <v>479454</v>
      </c>
      <c r="P1262" s="44">
        <f t="shared" si="561"/>
        <v>96</v>
      </c>
      <c r="Q1262" s="44">
        <f t="shared" si="561"/>
        <v>479550</v>
      </c>
    </row>
    <row r="1263" spans="2:17" ht="7" customHeight="1" x14ac:dyDescent="0.2">
      <c r="C1263" s="50"/>
      <c r="D1263" s="43"/>
      <c r="E1263" s="43"/>
      <c r="F1263" s="43"/>
      <c r="G1263" s="43"/>
      <c r="H1263" s="43"/>
      <c r="I1263" s="43"/>
      <c r="J1263" s="43"/>
      <c r="K1263" s="43"/>
      <c r="L1263" s="43"/>
      <c r="M1263" s="43"/>
      <c r="N1263" s="43"/>
      <c r="O1263" s="43"/>
      <c r="P1263" s="43"/>
      <c r="Q1263" s="51"/>
    </row>
    <row r="1264" spans="2:17" ht="19.5" customHeight="1" x14ac:dyDescent="0.2">
      <c r="C1264" s="52" t="s">
        <v>14</v>
      </c>
      <c r="D1264" s="53">
        <v>1016</v>
      </c>
      <c r="E1264" s="53">
        <v>5945</v>
      </c>
      <c r="F1264" s="54">
        <f t="shared" ref="F1264:F1266" si="562">SUM(D1264:E1264)</f>
        <v>6961</v>
      </c>
      <c r="G1264" s="80">
        <v>167360</v>
      </c>
      <c r="H1264" s="80">
        <v>175623</v>
      </c>
      <c r="I1264" s="138">
        <v>0</v>
      </c>
      <c r="J1264" s="13">
        <f t="shared" ref="J1264:J1266" si="563">SUM(G1264:I1264)</f>
        <v>342983</v>
      </c>
      <c r="K1264" s="82">
        <v>749002</v>
      </c>
      <c r="L1264" s="82">
        <v>737934</v>
      </c>
      <c r="M1264" s="16">
        <f>SUM(K1264:L1264)</f>
        <v>1486936</v>
      </c>
      <c r="N1264" s="57">
        <f>J1264+M1264</f>
        <v>1829919</v>
      </c>
      <c r="O1264" s="56">
        <v>40474</v>
      </c>
      <c r="P1264" s="56">
        <v>12</v>
      </c>
      <c r="Q1264" s="58">
        <f>SUM(O1264:P1264)</f>
        <v>40486</v>
      </c>
    </row>
    <row r="1265" spans="2:17" ht="19.5" customHeight="1" x14ac:dyDescent="0.2">
      <c r="C1265" s="42" t="s">
        <v>15</v>
      </c>
      <c r="D1265" s="43">
        <v>967</v>
      </c>
      <c r="E1265" s="43">
        <v>5394</v>
      </c>
      <c r="F1265" s="44">
        <f t="shared" si="562"/>
        <v>6361</v>
      </c>
      <c r="G1265" s="83">
        <v>174802</v>
      </c>
      <c r="H1265" s="83">
        <v>171497</v>
      </c>
      <c r="I1265" s="139">
        <v>0</v>
      </c>
      <c r="J1265" s="88">
        <f t="shared" si="563"/>
        <v>346299</v>
      </c>
      <c r="K1265" s="85">
        <v>750443</v>
      </c>
      <c r="L1265" s="85">
        <v>758520</v>
      </c>
      <c r="M1265" s="88">
        <f>SUM(K1265:L1265)</f>
        <v>1508963</v>
      </c>
      <c r="N1265" s="45">
        <f>J1265+M1265</f>
        <v>1855262</v>
      </c>
      <c r="O1265" s="46">
        <v>36463</v>
      </c>
      <c r="P1265" s="48">
        <v>12</v>
      </c>
      <c r="Q1265" s="47">
        <f>SUM(O1265:P1265)</f>
        <v>36475</v>
      </c>
    </row>
    <row r="1266" spans="2:17" ht="19.5" customHeight="1" x14ac:dyDescent="0.2">
      <c r="C1266" s="42" t="s">
        <v>16</v>
      </c>
      <c r="D1266" s="43">
        <v>1068</v>
      </c>
      <c r="E1266" s="43">
        <v>5974</v>
      </c>
      <c r="F1266" s="44">
        <f t="shared" si="562"/>
        <v>7042</v>
      </c>
      <c r="G1266" s="83">
        <v>184061</v>
      </c>
      <c r="H1266" s="83">
        <v>186884</v>
      </c>
      <c r="I1266" s="139">
        <v>0</v>
      </c>
      <c r="J1266" s="88">
        <f t="shared" si="563"/>
        <v>370945</v>
      </c>
      <c r="K1266" s="85">
        <v>884171</v>
      </c>
      <c r="L1266" s="85">
        <v>874485</v>
      </c>
      <c r="M1266" s="88">
        <f>SUM(K1266:L1266)</f>
        <v>1758656</v>
      </c>
      <c r="N1266" s="45">
        <f>J1266+M1266</f>
        <v>2129601</v>
      </c>
      <c r="O1266" s="46">
        <v>41088</v>
      </c>
      <c r="P1266" s="48">
        <v>12</v>
      </c>
      <c r="Q1266" s="47">
        <f>SUM(O1266:P1266)</f>
        <v>41100</v>
      </c>
    </row>
    <row r="1267" spans="2:17" ht="19.5" customHeight="1" x14ac:dyDescent="0.2">
      <c r="C1267" s="50"/>
      <c r="D1267" s="43"/>
      <c r="E1267" s="43"/>
      <c r="F1267" s="43"/>
      <c r="G1267" s="43"/>
      <c r="H1267" s="43"/>
      <c r="I1267" s="43"/>
      <c r="J1267" s="43"/>
      <c r="K1267" s="43"/>
      <c r="L1267" s="43"/>
      <c r="M1267" s="43"/>
      <c r="N1267" s="43"/>
      <c r="O1267" s="43"/>
      <c r="P1267" s="43"/>
      <c r="Q1267" s="51"/>
    </row>
    <row r="1268" spans="2:17" ht="19.5" customHeight="1" x14ac:dyDescent="0.2">
      <c r="B1268" s="1" t="s">
        <v>247</v>
      </c>
      <c r="C1268" s="50" t="s">
        <v>27</v>
      </c>
      <c r="D1268" s="44">
        <f>SUM(D1252:D1260,D1264:D1266)</f>
        <v>12342</v>
      </c>
      <c r="E1268" s="44">
        <f t="shared" ref="E1268:Q1268" si="564">SUM(E1252:E1260,E1264:E1266)</f>
        <v>71517</v>
      </c>
      <c r="F1268" s="44">
        <f t="shared" si="564"/>
        <v>83859</v>
      </c>
      <c r="G1268" s="44">
        <f t="shared" si="564"/>
        <v>2101708</v>
      </c>
      <c r="H1268" s="44">
        <f t="shared" si="564"/>
        <v>2103389</v>
      </c>
      <c r="I1268" s="44">
        <f t="shared" si="564"/>
        <v>0</v>
      </c>
      <c r="J1268" s="44">
        <f t="shared" si="564"/>
        <v>4205097</v>
      </c>
      <c r="K1268" s="44">
        <f t="shared" si="564"/>
        <v>9657852</v>
      </c>
      <c r="L1268" s="44">
        <f t="shared" si="564"/>
        <v>9661929</v>
      </c>
      <c r="M1268" s="44">
        <f t="shared" si="564"/>
        <v>19319781</v>
      </c>
      <c r="N1268" s="44">
        <f t="shared" si="564"/>
        <v>23524878</v>
      </c>
      <c r="O1268" s="44">
        <f t="shared" si="564"/>
        <v>483935</v>
      </c>
      <c r="P1268" s="44">
        <f t="shared" si="564"/>
        <v>111</v>
      </c>
      <c r="Q1268" s="44">
        <f t="shared" si="564"/>
        <v>484046</v>
      </c>
    </row>
    <row r="1269" spans="2:17" ht="7" customHeight="1" thickBot="1" x14ac:dyDescent="0.25">
      <c r="C1269" s="59"/>
      <c r="D1269" s="60"/>
      <c r="E1269" s="60"/>
      <c r="F1269" s="60"/>
      <c r="G1269" s="60"/>
      <c r="H1269" s="60"/>
      <c r="I1269" s="60"/>
      <c r="J1269" s="60"/>
      <c r="K1269" s="60"/>
      <c r="L1269" s="60"/>
      <c r="M1269" s="60"/>
      <c r="N1269" s="60"/>
      <c r="O1269" s="60"/>
      <c r="P1269" s="61"/>
      <c r="Q1269" s="62"/>
    </row>
    <row r="1270" spans="2:17" ht="19.5" customHeight="1" x14ac:dyDescent="0.2">
      <c r="C1270" s="63"/>
      <c r="D1270" s="63"/>
      <c r="E1270" s="63"/>
      <c r="F1270" s="63"/>
      <c r="G1270" s="63"/>
      <c r="H1270" s="63"/>
      <c r="I1270" s="63"/>
      <c r="J1270" s="63"/>
      <c r="K1270" s="63"/>
      <c r="L1270" s="63"/>
      <c r="M1270" s="63"/>
      <c r="N1270" s="63"/>
      <c r="O1270" s="63"/>
      <c r="P1270" s="64"/>
      <c r="Q1270" s="64"/>
    </row>
    <row r="1271" spans="2:17" ht="19.5" customHeight="1" thickBot="1" x14ac:dyDescent="0.25">
      <c r="C1271" s="63"/>
      <c r="D1271" s="63"/>
      <c r="E1271" s="63"/>
      <c r="F1271" s="63"/>
      <c r="G1271" s="63"/>
      <c r="H1271" s="63"/>
      <c r="I1271" s="63"/>
      <c r="J1271" s="63"/>
      <c r="K1271" s="63"/>
      <c r="L1271" s="63"/>
      <c r="M1271" s="63"/>
      <c r="N1271" s="63"/>
      <c r="O1271" s="63"/>
      <c r="P1271" s="64"/>
      <c r="Q1271" s="64"/>
    </row>
    <row r="1272" spans="2:17" ht="19.5" customHeight="1" x14ac:dyDescent="0.2">
      <c r="C1272" s="25" t="s">
        <v>1</v>
      </c>
      <c r="D1272" s="26"/>
      <c r="E1272" s="27"/>
      <c r="F1272" s="27"/>
      <c r="G1272" s="27" t="s">
        <v>598</v>
      </c>
      <c r="H1272" s="27"/>
      <c r="I1272" s="27"/>
      <c r="J1272" s="27"/>
      <c r="K1272" s="26"/>
      <c r="L1272" s="27"/>
      <c r="M1272" s="27"/>
      <c r="N1272" s="27" t="s">
        <v>31</v>
      </c>
      <c r="O1272" s="27"/>
      <c r="P1272" s="65"/>
      <c r="Q1272" s="66"/>
    </row>
    <row r="1273" spans="2:17" ht="19.5" customHeight="1" x14ac:dyDescent="0.2">
      <c r="C1273" s="67"/>
      <c r="D1273" s="29"/>
      <c r="E1273" s="31" t="s">
        <v>6</v>
      </c>
      <c r="F1273" s="31"/>
      <c r="G1273" s="29"/>
      <c r="H1273" s="31" t="s">
        <v>7</v>
      </c>
      <c r="I1273" s="31"/>
      <c r="J1273" s="29" t="s">
        <v>28</v>
      </c>
      <c r="K1273" s="29"/>
      <c r="L1273" s="31" t="s">
        <v>6</v>
      </c>
      <c r="M1273" s="31"/>
      <c r="N1273" s="29"/>
      <c r="O1273" s="31" t="s">
        <v>7</v>
      </c>
      <c r="P1273" s="68"/>
      <c r="Q1273" s="69" t="s">
        <v>8</v>
      </c>
    </row>
    <row r="1274" spans="2:17" ht="19.5" customHeight="1" x14ac:dyDescent="0.2">
      <c r="C1274" s="70" t="s">
        <v>9</v>
      </c>
      <c r="D1274" s="29" t="s">
        <v>29</v>
      </c>
      <c r="E1274" s="29" t="s">
        <v>30</v>
      </c>
      <c r="F1274" s="29" t="s">
        <v>13</v>
      </c>
      <c r="G1274" s="29" t="s">
        <v>29</v>
      </c>
      <c r="H1274" s="29" t="s">
        <v>30</v>
      </c>
      <c r="I1274" s="29" t="s">
        <v>13</v>
      </c>
      <c r="J1274" s="32"/>
      <c r="K1274" s="29" t="s">
        <v>29</v>
      </c>
      <c r="L1274" s="29" t="s">
        <v>30</v>
      </c>
      <c r="M1274" s="29" t="s">
        <v>13</v>
      </c>
      <c r="N1274" s="29" t="s">
        <v>29</v>
      </c>
      <c r="O1274" s="29" t="s">
        <v>30</v>
      </c>
      <c r="P1274" s="71" t="s">
        <v>13</v>
      </c>
      <c r="Q1274" s="72"/>
    </row>
    <row r="1275" spans="2:17" ht="7" customHeight="1" x14ac:dyDescent="0.2">
      <c r="C1275" s="73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71"/>
      <c r="Q1275" s="69"/>
    </row>
    <row r="1276" spans="2:17" ht="19.5" customHeight="1" x14ac:dyDescent="0.2">
      <c r="C1276" s="42" t="s">
        <v>14</v>
      </c>
      <c r="D1276" s="43">
        <v>77</v>
      </c>
      <c r="E1276" s="43">
        <v>148</v>
      </c>
      <c r="F1276" s="44">
        <f>SUM(D1276:E1276)</f>
        <v>225</v>
      </c>
      <c r="G1276" s="43">
        <v>5276</v>
      </c>
      <c r="H1276" s="43">
        <v>8119</v>
      </c>
      <c r="I1276" s="44">
        <f t="shared" ref="I1276:I1287" si="565">SUM(G1276:H1276)</f>
        <v>13395</v>
      </c>
      <c r="J1276" s="44">
        <f>F1276+I1276</f>
        <v>13620</v>
      </c>
      <c r="K1276" s="43">
        <v>27672</v>
      </c>
      <c r="L1276" s="43">
        <v>82393</v>
      </c>
      <c r="M1276" s="44">
        <f>SUM(K1276:L1276)</f>
        <v>110065</v>
      </c>
      <c r="N1276" s="43">
        <v>170151</v>
      </c>
      <c r="O1276" s="43">
        <v>374723</v>
      </c>
      <c r="P1276" s="44">
        <f>SUM(N1276:O1276)</f>
        <v>544874</v>
      </c>
      <c r="Q1276" s="47">
        <f>M1276+P1276</f>
        <v>654939</v>
      </c>
    </row>
    <row r="1277" spans="2:17" ht="19.5" customHeight="1" x14ac:dyDescent="0.2">
      <c r="C1277" s="42" t="s">
        <v>15</v>
      </c>
      <c r="D1277" s="43">
        <v>79</v>
      </c>
      <c r="E1277" s="43">
        <v>132</v>
      </c>
      <c r="F1277" s="44">
        <f t="shared" ref="F1277:F1287" si="566">SUM(D1277:E1277)</f>
        <v>211</v>
      </c>
      <c r="G1277" s="43">
        <v>5346</v>
      </c>
      <c r="H1277" s="43">
        <v>7839</v>
      </c>
      <c r="I1277" s="44">
        <f t="shared" si="565"/>
        <v>13185</v>
      </c>
      <c r="J1277" s="44">
        <f>F1277+I1277</f>
        <v>13396</v>
      </c>
      <c r="K1277" s="43">
        <v>25066</v>
      </c>
      <c r="L1277" s="43">
        <v>64471</v>
      </c>
      <c r="M1277" s="44">
        <f t="shared" ref="M1277:M1287" si="567">SUM(K1277:L1277)</f>
        <v>89537</v>
      </c>
      <c r="N1277" s="43">
        <v>165237</v>
      </c>
      <c r="O1277" s="40">
        <v>366164</v>
      </c>
      <c r="P1277" s="44">
        <f t="shared" ref="P1277:P1287" si="568">SUM(N1277:O1277)</f>
        <v>531401</v>
      </c>
      <c r="Q1277" s="47">
        <f t="shared" ref="Q1277:Q1287" si="569">M1277+P1277</f>
        <v>620938</v>
      </c>
    </row>
    <row r="1278" spans="2:17" ht="19.5" customHeight="1" x14ac:dyDescent="0.2">
      <c r="C1278" s="42" t="s">
        <v>16</v>
      </c>
      <c r="D1278" s="43">
        <v>68</v>
      </c>
      <c r="E1278" s="43">
        <v>195</v>
      </c>
      <c r="F1278" s="44">
        <f t="shared" si="566"/>
        <v>263</v>
      </c>
      <c r="G1278" s="43">
        <v>6795</v>
      </c>
      <c r="H1278" s="43">
        <v>9155</v>
      </c>
      <c r="I1278" s="44">
        <f t="shared" si="565"/>
        <v>15950</v>
      </c>
      <c r="J1278" s="44">
        <f>F1278+I1278</f>
        <v>16213</v>
      </c>
      <c r="K1278" s="43">
        <v>27945</v>
      </c>
      <c r="L1278" s="43">
        <v>55999</v>
      </c>
      <c r="M1278" s="44">
        <f t="shared" si="567"/>
        <v>83944</v>
      </c>
      <c r="N1278" s="43">
        <v>188968</v>
      </c>
      <c r="O1278" s="43">
        <v>448957</v>
      </c>
      <c r="P1278" s="44">
        <f t="shared" si="568"/>
        <v>637925</v>
      </c>
      <c r="Q1278" s="47">
        <f t="shared" si="569"/>
        <v>721869</v>
      </c>
    </row>
    <row r="1279" spans="2:17" ht="19.5" customHeight="1" x14ac:dyDescent="0.2">
      <c r="C1279" s="42" t="s">
        <v>17</v>
      </c>
      <c r="D1279" s="43">
        <v>78</v>
      </c>
      <c r="E1279" s="43">
        <v>186</v>
      </c>
      <c r="F1279" s="44">
        <f t="shared" si="566"/>
        <v>264</v>
      </c>
      <c r="G1279" s="43">
        <v>6084</v>
      </c>
      <c r="H1279" s="43">
        <v>9132</v>
      </c>
      <c r="I1279" s="44">
        <f t="shared" si="565"/>
        <v>15216</v>
      </c>
      <c r="J1279" s="44">
        <f t="shared" ref="J1279:J1287" si="570">F1279+I1279</f>
        <v>15480</v>
      </c>
      <c r="K1279" s="43">
        <v>42008</v>
      </c>
      <c r="L1279" s="43">
        <v>77300</v>
      </c>
      <c r="M1279" s="44">
        <f t="shared" si="567"/>
        <v>119308</v>
      </c>
      <c r="N1279" s="43">
        <v>229782</v>
      </c>
      <c r="O1279" s="43">
        <v>408979</v>
      </c>
      <c r="P1279" s="44">
        <f t="shared" si="568"/>
        <v>638761</v>
      </c>
      <c r="Q1279" s="47">
        <f t="shared" si="569"/>
        <v>758069</v>
      </c>
    </row>
    <row r="1280" spans="2:17" ht="19.5" customHeight="1" x14ac:dyDescent="0.2">
      <c r="C1280" s="42" t="s">
        <v>18</v>
      </c>
      <c r="D1280" s="43">
        <v>89</v>
      </c>
      <c r="E1280" s="43">
        <v>206</v>
      </c>
      <c r="F1280" s="44">
        <f t="shared" si="566"/>
        <v>295</v>
      </c>
      <c r="G1280" s="43">
        <v>6192</v>
      </c>
      <c r="H1280" s="43">
        <v>8626</v>
      </c>
      <c r="I1280" s="44">
        <f t="shared" si="565"/>
        <v>14818</v>
      </c>
      <c r="J1280" s="44">
        <f t="shared" si="570"/>
        <v>15113</v>
      </c>
      <c r="K1280" s="43">
        <v>26606</v>
      </c>
      <c r="L1280" s="43">
        <v>82243</v>
      </c>
      <c r="M1280" s="44">
        <f t="shared" si="567"/>
        <v>108849</v>
      </c>
      <c r="N1280" s="43">
        <v>227516</v>
      </c>
      <c r="O1280" s="43">
        <v>390255</v>
      </c>
      <c r="P1280" s="44">
        <f t="shared" si="568"/>
        <v>617771</v>
      </c>
      <c r="Q1280" s="47">
        <f t="shared" si="569"/>
        <v>726620</v>
      </c>
    </row>
    <row r="1281" spans="2:17" ht="19.5" customHeight="1" x14ac:dyDescent="0.2">
      <c r="C1281" s="42" t="s">
        <v>19</v>
      </c>
      <c r="D1281" s="43">
        <v>87</v>
      </c>
      <c r="E1281" s="43">
        <v>186</v>
      </c>
      <c r="F1281" s="44">
        <f t="shared" si="566"/>
        <v>273</v>
      </c>
      <c r="G1281" s="43">
        <v>5230</v>
      </c>
      <c r="H1281" s="43">
        <v>8464</v>
      </c>
      <c r="I1281" s="44">
        <f t="shared" si="565"/>
        <v>13694</v>
      </c>
      <c r="J1281" s="44">
        <f t="shared" si="570"/>
        <v>13967</v>
      </c>
      <c r="K1281" s="43">
        <v>30932</v>
      </c>
      <c r="L1281" s="43">
        <v>65761</v>
      </c>
      <c r="M1281" s="44">
        <f t="shared" si="567"/>
        <v>96693</v>
      </c>
      <c r="N1281" s="43">
        <v>206917</v>
      </c>
      <c r="O1281" s="43">
        <v>415428</v>
      </c>
      <c r="P1281" s="44">
        <f t="shared" si="568"/>
        <v>622345</v>
      </c>
      <c r="Q1281" s="47">
        <f t="shared" si="569"/>
        <v>719038</v>
      </c>
    </row>
    <row r="1282" spans="2:17" ht="19.5" customHeight="1" x14ac:dyDescent="0.2">
      <c r="C1282" s="42" t="s">
        <v>20</v>
      </c>
      <c r="D1282" s="43">
        <v>81</v>
      </c>
      <c r="E1282" s="43">
        <v>220</v>
      </c>
      <c r="F1282" s="44">
        <f t="shared" si="566"/>
        <v>301</v>
      </c>
      <c r="G1282" s="43">
        <v>6897</v>
      </c>
      <c r="H1282" s="43">
        <v>9885</v>
      </c>
      <c r="I1282" s="44">
        <f t="shared" si="565"/>
        <v>16782</v>
      </c>
      <c r="J1282" s="44">
        <f t="shared" si="570"/>
        <v>17083</v>
      </c>
      <c r="K1282" s="43">
        <v>38994</v>
      </c>
      <c r="L1282" s="43">
        <v>76906</v>
      </c>
      <c r="M1282" s="44">
        <f t="shared" si="567"/>
        <v>115900</v>
      </c>
      <c r="N1282" s="43">
        <v>210982</v>
      </c>
      <c r="O1282" s="43">
        <v>390429</v>
      </c>
      <c r="P1282" s="44">
        <f t="shared" si="568"/>
        <v>601411</v>
      </c>
      <c r="Q1282" s="47">
        <f t="shared" si="569"/>
        <v>717311</v>
      </c>
    </row>
    <row r="1283" spans="2:17" ht="19.5" customHeight="1" x14ac:dyDescent="0.2">
      <c r="C1283" s="42" t="s">
        <v>21</v>
      </c>
      <c r="D1283" s="43">
        <v>81</v>
      </c>
      <c r="E1283" s="43">
        <v>211</v>
      </c>
      <c r="F1283" s="44">
        <f t="shared" si="566"/>
        <v>292</v>
      </c>
      <c r="G1283" s="43">
        <v>5546</v>
      </c>
      <c r="H1283" s="43">
        <v>9236</v>
      </c>
      <c r="I1283" s="44">
        <f t="shared" si="565"/>
        <v>14782</v>
      </c>
      <c r="J1283" s="44">
        <f t="shared" si="570"/>
        <v>15074</v>
      </c>
      <c r="K1283" s="43">
        <v>36740</v>
      </c>
      <c r="L1283" s="43">
        <v>80248</v>
      </c>
      <c r="M1283" s="44">
        <f t="shared" si="567"/>
        <v>116988</v>
      </c>
      <c r="N1283" s="43">
        <v>194067</v>
      </c>
      <c r="O1283" s="43">
        <v>381934</v>
      </c>
      <c r="P1283" s="44">
        <f t="shared" si="568"/>
        <v>576001</v>
      </c>
      <c r="Q1283" s="47">
        <f t="shared" si="569"/>
        <v>692989</v>
      </c>
    </row>
    <row r="1284" spans="2:17" ht="19.5" customHeight="1" x14ac:dyDescent="0.2">
      <c r="C1284" s="42" t="s">
        <v>22</v>
      </c>
      <c r="D1284" s="43">
        <v>78</v>
      </c>
      <c r="E1284" s="43">
        <v>174</v>
      </c>
      <c r="F1284" s="44">
        <f t="shared" si="566"/>
        <v>252</v>
      </c>
      <c r="G1284" s="43">
        <v>4560</v>
      </c>
      <c r="H1284" s="43">
        <v>8638</v>
      </c>
      <c r="I1284" s="44">
        <f t="shared" si="565"/>
        <v>13198</v>
      </c>
      <c r="J1284" s="44">
        <f t="shared" si="570"/>
        <v>13450</v>
      </c>
      <c r="K1284" s="43">
        <v>47719</v>
      </c>
      <c r="L1284" s="43">
        <v>78383</v>
      </c>
      <c r="M1284" s="44">
        <f t="shared" si="567"/>
        <v>126102</v>
      </c>
      <c r="N1284" s="43">
        <v>186862</v>
      </c>
      <c r="O1284" s="43">
        <v>349436</v>
      </c>
      <c r="P1284" s="44">
        <f t="shared" si="568"/>
        <v>536298</v>
      </c>
      <c r="Q1284" s="47">
        <f t="shared" si="569"/>
        <v>662400</v>
      </c>
    </row>
    <row r="1285" spans="2:17" ht="19.5" customHeight="1" x14ac:dyDescent="0.2">
      <c r="C1285" s="42" t="s">
        <v>23</v>
      </c>
      <c r="D1285" s="43">
        <v>97</v>
      </c>
      <c r="E1285" s="43">
        <v>179</v>
      </c>
      <c r="F1285" s="44">
        <f t="shared" si="566"/>
        <v>276</v>
      </c>
      <c r="G1285" s="43">
        <v>5080</v>
      </c>
      <c r="H1285" s="43">
        <v>9697</v>
      </c>
      <c r="I1285" s="44">
        <f t="shared" si="565"/>
        <v>14777</v>
      </c>
      <c r="J1285" s="44">
        <f t="shared" si="570"/>
        <v>15053</v>
      </c>
      <c r="K1285" s="43">
        <v>34653</v>
      </c>
      <c r="L1285" s="43">
        <v>67480</v>
      </c>
      <c r="M1285" s="44">
        <f t="shared" si="567"/>
        <v>102133</v>
      </c>
      <c r="N1285" s="43">
        <v>204214</v>
      </c>
      <c r="O1285" s="43">
        <v>422934</v>
      </c>
      <c r="P1285" s="44">
        <f t="shared" si="568"/>
        <v>627148</v>
      </c>
      <c r="Q1285" s="47">
        <f t="shared" si="569"/>
        <v>729281</v>
      </c>
    </row>
    <row r="1286" spans="2:17" ht="19.5" customHeight="1" x14ac:dyDescent="0.2">
      <c r="C1286" s="42" t="s">
        <v>24</v>
      </c>
      <c r="D1286" s="43">
        <v>80</v>
      </c>
      <c r="E1286" s="43">
        <v>211</v>
      </c>
      <c r="F1286" s="44">
        <f t="shared" si="566"/>
        <v>291</v>
      </c>
      <c r="G1286" s="43">
        <v>4910</v>
      </c>
      <c r="H1286" s="43">
        <v>9502</v>
      </c>
      <c r="I1286" s="44">
        <f t="shared" si="565"/>
        <v>14412</v>
      </c>
      <c r="J1286" s="44">
        <f t="shared" si="570"/>
        <v>14703</v>
      </c>
      <c r="K1286" s="43">
        <v>45645</v>
      </c>
      <c r="L1286" s="43">
        <v>59643</v>
      </c>
      <c r="M1286" s="44">
        <f t="shared" si="567"/>
        <v>105288</v>
      </c>
      <c r="N1286" s="43">
        <v>192240</v>
      </c>
      <c r="O1286" s="43">
        <v>402224</v>
      </c>
      <c r="P1286" s="44">
        <f t="shared" si="568"/>
        <v>594464</v>
      </c>
      <c r="Q1286" s="47">
        <f t="shared" si="569"/>
        <v>699752</v>
      </c>
    </row>
    <row r="1287" spans="2:17" ht="19.5" customHeight="1" x14ac:dyDescent="0.2">
      <c r="C1287" s="42" t="s">
        <v>25</v>
      </c>
      <c r="D1287" s="43">
        <v>67</v>
      </c>
      <c r="E1287" s="43">
        <v>197</v>
      </c>
      <c r="F1287" s="44">
        <f t="shared" si="566"/>
        <v>264</v>
      </c>
      <c r="G1287" s="43">
        <v>6433</v>
      </c>
      <c r="H1287" s="43">
        <v>10955</v>
      </c>
      <c r="I1287" s="44">
        <f t="shared" si="565"/>
        <v>17388</v>
      </c>
      <c r="J1287" s="44">
        <f t="shared" si="570"/>
        <v>17652</v>
      </c>
      <c r="K1287" s="43">
        <v>36905</v>
      </c>
      <c r="L1287" s="43">
        <v>96962</v>
      </c>
      <c r="M1287" s="44">
        <f t="shared" si="567"/>
        <v>133867</v>
      </c>
      <c r="N1287" s="43">
        <v>230160</v>
      </c>
      <c r="O1287" s="43">
        <v>454660</v>
      </c>
      <c r="P1287" s="44">
        <f t="shared" si="568"/>
        <v>684820</v>
      </c>
      <c r="Q1287" s="47">
        <f t="shared" si="569"/>
        <v>818687</v>
      </c>
    </row>
    <row r="1288" spans="2:17" ht="19.5" customHeight="1" x14ac:dyDescent="0.2">
      <c r="C1288" s="50"/>
      <c r="D1288" s="43"/>
      <c r="E1288" s="43"/>
      <c r="F1288" s="43"/>
      <c r="G1288" s="43"/>
      <c r="H1288" s="43"/>
      <c r="I1288" s="43"/>
      <c r="J1288" s="43"/>
      <c r="K1288" s="43"/>
      <c r="L1288" s="43"/>
      <c r="M1288" s="43"/>
      <c r="N1288" s="43"/>
      <c r="O1288" s="43"/>
      <c r="P1288" s="43"/>
      <c r="Q1288" s="51"/>
    </row>
    <row r="1289" spans="2:17" ht="19.5" customHeight="1" x14ac:dyDescent="0.2">
      <c r="B1289" s="1" t="s">
        <v>248</v>
      </c>
      <c r="C1289" s="50" t="s">
        <v>26</v>
      </c>
      <c r="D1289" s="44">
        <f>SUM(D1276:D1288)</f>
        <v>962</v>
      </c>
      <c r="E1289" s="44">
        <f t="shared" ref="E1289:Q1289" si="571">SUM(E1276:E1288)</f>
        <v>2245</v>
      </c>
      <c r="F1289" s="44">
        <f t="shared" si="571"/>
        <v>3207</v>
      </c>
      <c r="G1289" s="44">
        <f t="shared" si="571"/>
        <v>68349</v>
      </c>
      <c r="H1289" s="44">
        <f t="shared" si="571"/>
        <v>109248</v>
      </c>
      <c r="I1289" s="44">
        <f t="shared" si="571"/>
        <v>177597</v>
      </c>
      <c r="J1289" s="44">
        <f t="shared" si="571"/>
        <v>180804</v>
      </c>
      <c r="K1289" s="44">
        <f t="shared" si="571"/>
        <v>420885</v>
      </c>
      <c r="L1289" s="44">
        <f t="shared" si="571"/>
        <v>887789</v>
      </c>
      <c r="M1289" s="44">
        <f t="shared" si="571"/>
        <v>1308674</v>
      </c>
      <c r="N1289" s="44">
        <f t="shared" si="571"/>
        <v>2407096</v>
      </c>
      <c r="O1289" s="44">
        <f t="shared" si="571"/>
        <v>4806123</v>
      </c>
      <c r="P1289" s="44">
        <f t="shared" si="571"/>
        <v>7213219</v>
      </c>
      <c r="Q1289" s="44">
        <f t="shared" si="571"/>
        <v>8521893</v>
      </c>
    </row>
    <row r="1290" spans="2:17" ht="7" customHeight="1" x14ac:dyDescent="0.2">
      <c r="C1290" s="50"/>
      <c r="D1290" s="43"/>
      <c r="E1290" s="43"/>
      <c r="F1290" s="43"/>
      <c r="G1290" s="43"/>
      <c r="H1290" s="43"/>
      <c r="I1290" s="43"/>
      <c r="J1290" s="43"/>
      <c r="K1290" s="43"/>
      <c r="L1290" s="43"/>
      <c r="M1290" s="43"/>
      <c r="N1290" s="43"/>
      <c r="O1290" s="43"/>
      <c r="P1290" s="43"/>
      <c r="Q1290" s="51"/>
    </row>
    <row r="1291" spans="2:17" ht="19.5" customHeight="1" x14ac:dyDescent="0.2">
      <c r="C1291" s="52" t="s">
        <v>14</v>
      </c>
      <c r="D1291" s="53">
        <v>50</v>
      </c>
      <c r="E1291" s="53">
        <v>157</v>
      </c>
      <c r="F1291" s="74">
        <f t="shared" ref="F1291:F1293" si="572">SUM(D1291:E1291)</f>
        <v>207</v>
      </c>
      <c r="G1291" s="53">
        <v>5219</v>
      </c>
      <c r="H1291" s="53">
        <v>8376</v>
      </c>
      <c r="I1291" s="74">
        <f t="shared" ref="I1291:I1293" si="573">SUM(G1291:H1291)</f>
        <v>13595</v>
      </c>
      <c r="J1291" s="74">
        <f t="shared" ref="J1291:J1293" si="574">F1291+I1291</f>
        <v>13802</v>
      </c>
      <c r="K1291" s="82">
        <v>30993</v>
      </c>
      <c r="L1291" s="82">
        <v>78400</v>
      </c>
      <c r="M1291" s="86">
        <f t="shared" ref="M1291:M1293" si="575">SUM(K1291:L1291)</f>
        <v>109393</v>
      </c>
      <c r="N1291" s="82">
        <v>198702</v>
      </c>
      <c r="O1291" s="82">
        <v>378614</v>
      </c>
      <c r="P1291" s="74">
        <f t="shared" ref="P1291:P1293" si="576">SUM(N1291:O1291)</f>
        <v>577316</v>
      </c>
      <c r="Q1291" s="58">
        <f t="shared" ref="Q1291:Q1293" si="577">M1291+P1291</f>
        <v>686709</v>
      </c>
    </row>
    <row r="1292" spans="2:17" ht="19.5" customHeight="1" x14ac:dyDescent="0.2">
      <c r="C1292" s="42" t="s">
        <v>15</v>
      </c>
      <c r="D1292" s="43">
        <v>40</v>
      </c>
      <c r="E1292" s="43">
        <v>146</v>
      </c>
      <c r="F1292" s="44">
        <f t="shared" si="572"/>
        <v>186</v>
      </c>
      <c r="G1292" s="43">
        <v>5297</v>
      </c>
      <c r="H1292" s="43">
        <v>8018</v>
      </c>
      <c r="I1292" s="44">
        <f t="shared" si="573"/>
        <v>13315</v>
      </c>
      <c r="J1292" s="44">
        <f t="shared" si="574"/>
        <v>13501</v>
      </c>
      <c r="K1292" s="85">
        <v>30483</v>
      </c>
      <c r="L1292" s="85">
        <v>59562</v>
      </c>
      <c r="M1292" s="87">
        <f t="shared" si="575"/>
        <v>90045</v>
      </c>
      <c r="N1292" s="85">
        <v>183664</v>
      </c>
      <c r="O1292" s="85">
        <v>350999</v>
      </c>
      <c r="P1292" s="44">
        <f t="shared" si="576"/>
        <v>534663</v>
      </c>
      <c r="Q1292" s="47">
        <f t="shared" si="577"/>
        <v>624708</v>
      </c>
    </row>
    <row r="1293" spans="2:17" ht="19.5" customHeight="1" x14ac:dyDescent="0.2">
      <c r="C1293" s="42" t="s">
        <v>16</v>
      </c>
      <c r="D1293" s="43">
        <v>43</v>
      </c>
      <c r="E1293" s="43">
        <v>150</v>
      </c>
      <c r="F1293" s="44">
        <f t="shared" si="572"/>
        <v>193</v>
      </c>
      <c r="G1293" s="43">
        <v>6674</v>
      </c>
      <c r="H1293" s="43">
        <v>9249</v>
      </c>
      <c r="I1293" s="44">
        <f t="shared" si="573"/>
        <v>15923</v>
      </c>
      <c r="J1293" s="44">
        <f t="shared" si="574"/>
        <v>16116</v>
      </c>
      <c r="K1293" s="85">
        <v>31343</v>
      </c>
      <c r="L1293" s="85">
        <v>65472</v>
      </c>
      <c r="M1293" s="87">
        <f t="shared" si="575"/>
        <v>96815</v>
      </c>
      <c r="N1293" s="85">
        <v>206260</v>
      </c>
      <c r="O1293" s="85">
        <v>379710</v>
      </c>
      <c r="P1293" s="44">
        <f t="shared" si="576"/>
        <v>585970</v>
      </c>
      <c r="Q1293" s="47">
        <f t="shared" si="577"/>
        <v>682785</v>
      </c>
    </row>
    <row r="1294" spans="2:17" ht="19.5" customHeight="1" x14ac:dyDescent="0.2">
      <c r="C1294" s="50"/>
      <c r="D1294" s="43"/>
      <c r="E1294" s="43"/>
      <c r="F1294" s="43"/>
      <c r="G1294" s="43"/>
      <c r="H1294" s="43"/>
      <c r="I1294" s="43"/>
      <c r="J1294" s="43"/>
      <c r="K1294" s="43"/>
      <c r="L1294" s="43"/>
      <c r="M1294" s="43"/>
      <c r="N1294" s="43"/>
      <c r="O1294" s="43"/>
      <c r="P1294" s="43"/>
      <c r="Q1294" s="51"/>
    </row>
    <row r="1295" spans="2:17" ht="19.5" customHeight="1" x14ac:dyDescent="0.2">
      <c r="B1295" s="1" t="s">
        <v>249</v>
      </c>
      <c r="C1295" s="50" t="s">
        <v>27</v>
      </c>
      <c r="D1295" s="44">
        <f>SUM(D1279:D1287,D1291:D1293)</f>
        <v>871</v>
      </c>
      <c r="E1295" s="44">
        <f t="shared" ref="E1295:Q1295" si="578">SUM(E1279:E1287,E1291:E1293)</f>
        <v>2223</v>
      </c>
      <c r="F1295" s="44">
        <f t="shared" si="578"/>
        <v>3094</v>
      </c>
      <c r="G1295" s="44">
        <f t="shared" si="578"/>
        <v>68122</v>
      </c>
      <c r="H1295" s="44">
        <f t="shared" si="578"/>
        <v>109778</v>
      </c>
      <c r="I1295" s="44">
        <f t="shared" si="578"/>
        <v>177900</v>
      </c>
      <c r="J1295" s="44">
        <f t="shared" si="578"/>
        <v>180994</v>
      </c>
      <c r="K1295" s="44">
        <f t="shared" si="578"/>
        <v>433021</v>
      </c>
      <c r="L1295" s="44">
        <f t="shared" si="578"/>
        <v>888360</v>
      </c>
      <c r="M1295" s="44">
        <f t="shared" si="578"/>
        <v>1321381</v>
      </c>
      <c r="N1295" s="44">
        <f t="shared" si="578"/>
        <v>2471366</v>
      </c>
      <c r="O1295" s="44">
        <f t="shared" si="578"/>
        <v>4725602</v>
      </c>
      <c r="P1295" s="44">
        <f t="shared" si="578"/>
        <v>7196968</v>
      </c>
      <c r="Q1295" s="44">
        <f t="shared" si="578"/>
        <v>8518349</v>
      </c>
    </row>
    <row r="1296" spans="2:17" ht="7" customHeight="1" thickBot="1" x14ac:dyDescent="0.25">
      <c r="C1296" s="59"/>
      <c r="D1296" s="60"/>
      <c r="E1296" s="60"/>
      <c r="F1296" s="60"/>
      <c r="G1296" s="60"/>
      <c r="H1296" s="60"/>
      <c r="I1296" s="60"/>
      <c r="J1296" s="60"/>
      <c r="K1296" s="60"/>
      <c r="L1296" s="60"/>
      <c r="M1296" s="60"/>
      <c r="N1296" s="60"/>
      <c r="O1296" s="60"/>
      <c r="P1296" s="60"/>
      <c r="Q1296" s="76"/>
    </row>
    <row r="1297" spans="3:17" ht="19.5" customHeight="1" x14ac:dyDescent="0.2">
      <c r="C1297" s="163" t="str">
        <f>C1243</f>
        <v>令　和　7　年　空　港　管　理　状　況　調　書</v>
      </c>
      <c r="D1297" s="163"/>
      <c r="E1297" s="163"/>
      <c r="F1297" s="163"/>
      <c r="G1297" s="163"/>
      <c r="H1297" s="163"/>
      <c r="I1297" s="163"/>
      <c r="J1297" s="163"/>
      <c r="K1297" s="163"/>
      <c r="L1297" s="163"/>
      <c r="M1297" s="163"/>
      <c r="N1297" s="163"/>
      <c r="O1297" s="163"/>
      <c r="P1297" s="163"/>
      <c r="Q1297" s="163"/>
    </row>
    <row r="1298" spans="3:17" ht="19.5" customHeight="1" thickBot="1" x14ac:dyDescent="0.25">
      <c r="C1298" s="77" t="s">
        <v>0</v>
      </c>
      <c r="D1298" s="77" t="s">
        <v>623</v>
      </c>
      <c r="E1298" s="78"/>
      <c r="F1298" s="78"/>
      <c r="G1298" s="78"/>
      <c r="H1298" s="78"/>
      <c r="I1298" s="78"/>
      <c r="J1298" s="78"/>
      <c r="K1298" s="78"/>
      <c r="L1298" s="78"/>
      <c r="M1298" s="78"/>
      <c r="N1298" s="78"/>
      <c r="O1298" s="78"/>
      <c r="P1298" s="79"/>
      <c r="Q1298" s="79"/>
    </row>
    <row r="1299" spans="3:17" ht="19.5" customHeight="1" x14ac:dyDescent="0.2">
      <c r="C1299" s="93" t="s">
        <v>1</v>
      </c>
      <c r="D1299" s="94"/>
      <c r="E1299" s="95" t="s">
        <v>2</v>
      </c>
      <c r="F1299" s="95"/>
      <c r="G1299" s="168" t="s">
        <v>593</v>
      </c>
      <c r="H1299" s="169"/>
      <c r="I1299" s="169"/>
      <c r="J1299" s="169"/>
      <c r="K1299" s="169"/>
      <c r="L1299" s="169"/>
      <c r="M1299" s="169"/>
      <c r="N1299" s="170"/>
      <c r="O1299" s="168" t="s">
        <v>594</v>
      </c>
      <c r="P1299" s="169"/>
      <c r="Q1299" s="171"/>
    </row>
    <row r="1300" spans="3:17" ht="19.5" customHeight="1" x14ac:dyDescent="0.2">
      <c r="C1300" s="96"/>
      <c r="D1300" s="97" t="s">
        <v>3</v>
      </c>
      <c r="E1300" s="97" t="s">
        <v>4</v>
      </c>
      <c r="F1300" s="97" t="s">
        <v>5</v>
      </c>
      <c r="G1300" s="97"/>
      <c r="H1300" s="98" t="s">
        <v>6</v>
      </c>
      <c r="I1300" s="98"/>
      <c r="J1300" s="98"/>
      <c r="K1300" s="97"/>
      <c r="L1300" s="98" t="s">
        <v>7</v>
      </c>
      <c r="M1300" s="98"/>
      <c r="N1300" s="97" t="s">
        <v>8</v>
      </c>
      <c r="O1300" s="99" t="s">
        <v>595</v>
      </c>
      <c r="P1300" s="100" t="s">
        <v>596</v>
      </c>
      <c r="Q1300" s="101" t="s">
        <v>597</v>
      </c>
    </row>
    <row r="1301" spans="3:17" ht="19.5" customHeight="1" x14ac:dyDescent="0.2">
      <c r="C1301" s="96" t="s">
        <v>9</v>
      </c>
      <c r="D1301" s="99"/>
      <c r="E1301" s="99"/>
      <c r="F1301" s="99"/>
      <c r="G1301" s="97" t="s">
        <v>10</v>
      </c>
      <c r="H1301" s="97" t="s">
        <v>11</v>
      </c>
      <c r="I1301" s="97" t="s">
        <v>12</v>
      </c>
      <c r="J1301" s="97" t="s">
        <v>13</v>
      </c>
      <c r="K1301" s="97" t="s">
        <v>10</v>
      </c>
      <c r="L1301" s="97" t="s">
        <v>11</v>
      </c>
      <c r="M1301" s="97" t="s">
        <v>13</v>
      </c>
      <c r="N1301" s="99"/>
      <c r="O1301" s="102"/>
      <c r="P1301" s="103"/>
      <c r="Q1301" s="104"/>
    </row>
    <row r="1302" spans="3:17" ht="7" customHeight="1" x14ac:dyDescent="0.2">
      <c r="C1302" s="105"/>
      <c r="D1302" s="97"/>
      <c r="E1302" s="97"/>
      <c r="F1302" s="97"/>
      <c r="G1302" s="97"/>
      <c r="H1302" s="97"/>
      <c r="I1302" s="97"/>
      <c r="J1302" s="97"/>
      <c r="K1302" s="97"/>
      <c r="L1302" s="97"/>
      <c r="M1302" s="97"/>
      <c r="N1302" s="97"/>
      <c r="O1302" s="106"/>
      <c r="P1302" s="107"/>
      <c r="Q1302" s="108"/>
    </row>
    <row r="1303" spans="3:17" ht="19.5" customHeight="1" x14ac:dyDescent="0.2">
      <c r="C1303" s="109" t="s">
        <v>14</v>
      </c>
      <c r="D1303" s="140">
        <f>D277+D331+D385+D439+D493+D547+D601+D655+D709+D763+D817+D871+D925+D979+D1033+D1087+D1141+D1195+D1249</f>
        <v>10091</v>
      </c>
      <c r="E1303" s="140">
        <f t="shared" ref="E1303:E1314" si="579">E277+E331+E385+E439+E493+E547+E601+E655+E709+E763+E817+E871+E925+E979+E1033+E1087+E1141+E1195+E1249</f>
        <v>50157</v>
      </c>
      <c r="F1303" s="140">
        <f>SUM(D1303:E1303)</f>
        <v>60248</v>
      </c>
      <c r="G1303" s="140">
        <f t="shared" ref="G1303:I1314" si="580">G277+G331+G385+G439+G493+G547+G601+G655+G709+G763+G817+G871+G925+G979+G1033+G1087+G1141+G1195+G1249</f>
        <v>1823397</v>
      </c>
      <c r="H1303" s="140">
        <f t="shared" si="580"/>
        <v>1897612</v>
      </c>
      <c r="I1303" s="140">
        <f t="shared" si="580"/>
        <v>99846</v>
      </c>
      <c r="J1303" s="140">
        <f>SUM(G1303:I1303)</f>
        <v>3820855</v>
      </c>
      <c r="K1303" s="140">
        <f t="shared" ref="K1303:L1314" si="581">K277+K331+K385+K439+K493+K547+K601+K655+K709+K763+K817+K871+K925+K979+K1033+K1087+K1141+K1195+K1249</f>
        <v>6220766</v>
      </c>
      <c r="L1303" s="140">
        <f t="shared" si="581"/>
        <v>6264881</v>
      </c>
      <c r="M1303" s="140">
        <f>SUM(K1303:L1303)</f>
        <v>12485647</v>
      </c>
      <c r="N1303" s="140">
        <f>J1303+M1303</f>
        <v>16306502</v>
      </c>
      <c r="O1303" s="140">
        <f t="shared" ref="O1303:P1314" si="582">O277+O331+O385+O439+O493+O547+O601+O655+O709+O763+O817+O871+O925+O979+O1033+O1087+O1141+O1195+O1249</f>
        <v>541772</v>
      </c>
      <c r="P1303" s="140">
        <f t="shared" si="582"/>
        <v>106</v>
      </c>
      <c r="Q1303" s="141">
        <f>SUM(O1303:P1303)</f>
        <v>541878</v>
      </c>
    </row>
    <row r="1304" spans="3:17" ht="19.5" customHeight="1" x14ac:dyDescent="0.2">
      <c r="C1304" s="109" t="s">
        <v>15</v>
      </c>
      <c r="D1304" s="140">
        <f t="shared" ref="D1304:D1314" si="583">D278+D332+D386+D440+D494+D548+D602+D656+D710+D764+D818+D872+D926+D980+D1034+D1088+D1142+D1196+D1250</f>
        <v>9128</v>
      </c>
      <c r="E1304" s="140">
        <f t="shared" si="579"/>
        <v>45249</v>
      </c>
      <c r="F1304" s="140">
        <f t="shared" ref="F1304:F1314" si="584">SUM(D1304:E1304)</f>
        <v>54377</v>
      </c>
      <c r="G1304" s="140">
        <f t="shared" si="580"/>
        <v>1808866</v>
      </c>
      <c r="H1304" s="140">
        <f t="shared" si="580"/>
        <v>1717094</v>
      </c>
      <c r="I1304" s="140">
        <f t="shared" si="580"/>
        <v>59250</v>
      </c>
      <c r="J1304" s="140">
        <f t="shared" ref="J1304:J1314" si="585">SUM(G1304:I1304)</f>
        <v>3585210</v>
      </c>
      <c r="K1304" s="140">
        <f t="shared" si="581"/>
        <v>6198337</v>
      </c>
      <c r="L1304" s="140">
        <f t="shared" si="581"/>
        <v>6189527</v>
      </c>
      <c r="M1304" s="140">
        <f t="shared" ref="M1304:M1314" si="586">SUM(K1304:L1304)</f>
        <v>12387864</v>
      </c>
      <c r="N1304" s="140">
        <f t="shared" ref="N1304:N1314" si="587">J1304+M1304</f>
        <v>15973074</v>
      </c>
      <c r="O1304" s="140">
        <f t="shared" si="582"/>
        <v>496330</v>
      </c>
      <c r="P1304" s="140">
        <f t="shared" si="582"/>
        <v>83</v>
      </c>
      <c r="Q1304" s="141">
        <f t="shared" ref="Q1304:Q1314" si="588">SUM(O1304:P1304)</f>
        <v>496413</v>
      </c>
    </row>
    <row r="1305" spans="3:17" ht="19.5" customHeight="1" x14ac:dyDescent="0.2">
      <c r="C1305" s="109" t="s">
        <v>16</v>
      </c>
      <c r="D1305" s="140">
        <f t="shared" si="583"/>
        <v>9892</v>
      </c>
      <c r="E1305" s="140">
        <f t="shared" si="579"/>
        <v>50561</v>
      </c>
      <c r="F1305" s="140">
        <f t="shared" si="584"/>
        <v>60453</v>
      </c>
      <c r="G1305" s="140">
        <f t="shared" si="580"/>
        <v>1862882</v>
      </c>
      <c r="H1305" s="140">
        <f t="shared" si="580"/>
        <v>1939509</v>
      </c>
      <c r="I1305" s="140">
        <f t="shared" si="580"/>
        <v>42187</v>
      </c>
      <c r="J1305" s="140">
        <f t="shared" si="585"/>
        <v>3844578</v>
      </c>
      <c r="K1305" s="140">
        <f t="shared" si="581"/>
        <v>7058552</v>
      </c>
      <c r="L1305" s="140">
        <f t="shared" si="581"/>
        <v>7033145</v>
      </c>
      <c r="M1305" s="140">
        <f t="shared" si="586"/>
        <v>14091697</v>
      </c>
      <c r="N1305" s="140">
        <f t="shared" si="587"/>
        <v>17936275</v>
      </c>
      <c r="O1305" s="140">
        <f t="shared" si="582"/>
        <v>545148</v>
      </c>
      <c r="P1305" s="140">
        <f t="shared" si="582"/>
        <v>116</v>
      </c>
      <c r="Q1305" s="141">
        <f t="shared" si="588"/>
        <v>545264</v>
      </c>
    </row>
    <row r="1306" spans="3:17" ht="19.5" customHeight="1" x14ac:dyDescent="0.2">
      <c r="C1306" s="109" t="s">
        <v>17</v>
      </c>
      <c r="D1306" s="140">
        <f t="shared" si="583"/>
        <v>9611</v>
      </c>
      <c r="E1306" s="140">
        <f t="shared" si="579"/>
        <v>49278</v>
      </c>
      <c r="F1306" s="140">
        <f t="shared" si="584"/>
        <v>58889</v>
      </c>
      <c r="G1306" s="140">
        <f t="shared" si="580"/>
        <v>1819398</v>
      </c>
      <c r="H1306" s="140">
        <f t="shared" si="580"/>
        <v>1807956</v>
      </c>
      <c r="I1306" s="140">
        <f t="shared" si="580"/>
        <v>38490</v>
      </c>
      <c r="J1306" s="140">
        <f t="shared" si="585"/>
        <v>3665844</v>
      </c>
      <c r="K1306" s="140">
        <f t="shared" si="581"/>
        <v>5894997</v>
      </c>
      <c r="L1306" s="140">
        <f t="shared" si="581"/>
        <v>5905393</v>
      </c>
      <c r="M1306" s="140">
        <f t="shared" si="586"/>
        <v>11800390</v>
      </c>
      <c r="N1306" s="140">
        <f t="shared" si="587"/>
        <v>15466234</v>
      </c>
      <c r="O1306" s="140">
        <f t="shared" si="582"/>
        <v>527101</v>
      </c>
      <c r="P1306" s="140">
        <f t="shared" si="582"/>
        <v>145</v>
      </c>
      <c r="Q1306" s="141">
        <f t="shared" si="588"/>
        <v>527246</v>
      </c>
    </row>
    <row r="1307" spans="3:17" ht="19.5" customHeight="1" x14ac:dyDescent="0.2">
      <c r="C1307" s="109" t="s">
        <v>18</v>
      </c>
      <c r="D1307" s="140">
        <f t="shared" si="583"/>
        <v>9986</v>
      </c>
      <c r="E1307" s="140">
        <f t="shared" si="579"/>
        <v>50560</v>
      </c>
      <c r="F1307" s="140">
        <f t="shared" si="584"/>
        <v>60546</v>
      </c>
      <c r="G1307" s="140">
        <f t="shared" si="580"/>
        <v>1777199</v>
      </c>
      <c r="H1307" s="140">
        <f t="shared" si="580"/>
        <v>1832492</v>
      </c>
      <c r="I1307" s="140">
        <f t="shared" si="580"/>
        <v>61784</v>
      </c>
      <c r="J1307" s="140">
        <f t="shared" si="585"/>
        <v>3671475</v>
      </c>
      <c r="K1307" s="140">
        <f t="shared" si="581"/>
        <v>6499871</v>
      </c>
      <c r="L1307" s="140">
        <f t="shared" si="581"/>
        <v>6487813</v>
      </c>
      <c r="M1307" s="140">
        <f t="shared" si="586"/>
        <v>12987684</v>
      </c>
      <c r="N1307" s="140">
        <f t="shared" si="587"/>
        <v>16659159</v>
      </c>
      <c r="O1307" s="140">
        <f t="shared" si="582"/>
        <v>546542</v>
      </c>
      <c r="P1307" s="140">
        <f t="shared" si="582"/>
        <v>145</v>
      </c>
      <c r="Q1307" s="141">
        <f t="shared" si="588"/>
        <v>546687</v>
      </c>
    </row>
    <row r="1308" spans="3:17" ht="19.5" customHeight="1" x14ac:dyDescent="0.2">
      <c r="C1308" s="109" t="s">
        <v>19</v>
      </c>
      <c r="D1308" s="140">
        <f t="shared" si="583"/>
        <v>9744</v>
      </c>
      <c r="E1308" s="140">
        <f t="shared" si="579"/>
        <v>48509</v>
      </c>
      <c r="F1308" s="140">
        <f t="shared" si="584"/>
        <v>58253</v>
      </c>
      <c r="G1308" s="140">
        <f t="shared" si="580"/>
        <v>1742311</v>
      </c>
      <c r="H1308" s="140">
        <f t="shared" si="580"/>
        <v>1730952</v>
      </c>
      <c r="I1308" s="140">
        <f t="shared" si="580"/>
        <v>64699</v>
      </c>
      <c r="J1308" s="140">
        <f t="shared" si="585"/>
        <v>3537962</v>
      </c>
      <c r="K1308" s="140">
        <f t="shared" si="581"/>
        <v>6280336</v>
      </c>
      <c r="L1308" s="140">
        <f t="shared" si="581"/>
        <v>6277379</v>
      </c>
      <c r="M1308" s="140">
        <f t="shared" si="586"/>
        <v>12557715</v>
      </c>
      <c r="N1308" s="140">
        <f t="shared" si="587"/>
        <v>16095677</v>
      </c>
      <c r="O1308" s="140">
        <f t="shared" si="582"/>
        <v>524214</v>
      </c>
      <c r="P1308" s="140">
        <f t="shared" si="582"/>
        <v>134</v>
      </c>
      <c r="Q1308" s="141">
        <f t="shared" si="588"/>
        <v>524348</v>
      </c>
    </row>
    <row r="1309" spans="3:17" ht="19.5" customHeight="1" x14ac:dyDescent="0.2">
      <c r="C1309" s="109" t="s">
        <v>20</v>
      </c>
      <c r="D1309" s="140">
        <f t="shared" si="583"/>
        <v>10336</v>
      </c>
      <c r="E1309" s="140">
        <f t="shared" si="579"/>
        <v>50868</v>
      </c>
      <c r="F1309" s="140">
        <f t="shared" si="584"/>
        <v>61204</v>
      </c>
      <c r="G1309" s="140">
        <f t="shared" si="580"/>
        <v>1794424</v>
      </c>
      <c r="H1309" s="140">
        <f t="shared" si="580"/>
        <v>1789459</v>
      </c>
      <c r="I1309" s="140">
        <f t="shared" si="580"/>
        <v>77894</v>
      </c>
      <c r="J1309" s="140">
        <f t="shared" si="585"/>
        <v>3661777</v>
      </c>
      <c r="K1309" s="140">
        <f t="shared" si="581"/>
        <v>6753726</v>
      </c>
      <c r="L1309" s="140">
        <f t="shared" si="581"/>
        <v>6748248</v>
      </c>
      <c r="M1309" s="140">
        <f t="shared" si="586"/>
        <v>13501974</v>
      </c>
      <c r="N1309" s="140">
        <f t="shared" si="587"/>
        <v>17163751</v>
      </c>
      <c r="O1309" s="140">
        <f t="shared" si="582"/>
        <v>557222</v>
      </c>
      <c r="P1309" s="140">
        <f t="shared" si="582"/>
        <v>124</v>
      </c>
      <c r="Q1309" s="141">
        <f t="shared" si="588"/>
        <v>557346</v>
      </c>
    </row>
    <row r="1310" spans="3:17" ht="19.5" customHeight="1" x14ac:dyDescent="0.2">
      <c r="C1310" s="109" t="s">
        <v>21</v>
      </c>
      <c r="D1310" s="140">
        <f t="shared" si="583"/>
        <v>10444</v>
      </c>
      <c r="E1310" s="140">
        <f t="shared" si="579"/>
        <v>51277</v>
      </c>
      <c r="F1310" s="140">
        <f t="shared" si="584"/>
        <v>61721</v>
      </c>
      <c r="G1310" s="140">
        <f t="shared" si="580"/>
        <v>2011240</v>
      </c>
      <c r="H1310" s="140">
        <f t="shared" si="580"/>
        <v>1945245</v>
      </c>
      <c r="I1310" s="140">
        <f t="shared" si="580"/>
        <v>68172</v>
      </c>
      <c r="J1310" s="140">
        <f t="shared" si="585"/>
        <v>4024657</v>
      </c>
      <c r="K1310" s="140">
        <f t="shared" si="581"/>
        <v>7751630</v>
      </c>
      <c r="L1310" s="140">
        <f t="shared" si="581"/>
        <v>7744727</v>
      </c>
      <c r="M1310" s="140">
        <f t="shared" si="586"/>
        <v>15496357</v>
      </c>
      <c r="N1310" s="140">
        <f t="shared" si="587"/>
        <v>19521014</v>
      </c>
      <c r="O1310" s="140">
        <f t="shared" si="582"/>
        <v>572565</v>
      </c>
      <c r="P1310" s="140">
        <f t="shared" si="582"/>
        <v>107</v>
      </c>
      <c r="Q1310" s="141">
        <f t="shared" si="588"/>
        <v>572672</v>
      </c>
    </row>
    <row r="1311" spans="3:17" ht="19.5" customHeight="1" x14ac:dyDescent="0.2">
      <c r="C1311" s="109" t="s">
        <v>22</v>
      </c>
      <c r="D1311" s="140">
        <f t="shared" si="583"/>
        <v>9698</v>
      </c>
      <c r="E1311" s="140">
        <f t="shared" si="579"/>
        <v>49278</v>
      </c>
      <c r="F1311" s="140">
        <f t="shared" si="584"/>
        <v>58976</v>
      </c>
      <c r="G1311" s="140">
        <f t="shared" si="580"/>
        <v>1716339</v>
      </c>
      <c r="H1311" s="140">
        <f t="shared" si="580"/>
        <v>1842670</v>
      </c>
      <c r="I1311" s="140">
        <f t="shared" si="580"/>
        <v>55609</v>
      </c>
      <c r="J1311" s="140">
        <f t="shared" si="585"/>
        <v>3614618</v>
      </c>
      <c r="K1311" s="140">
        <f t="shared" si="581"/>
        <v>6923166</v>
      </c>
      <c r="L1311" s="140">
        <f t="shared" si="581"/>
        <v>6911512</v>
      </c>
      <c r="M1311" s="140">
        <f t="shared" si="586"/>
        <v>13834678</v>
      </c>
      <c r="N1311" s="140">
        <f t="shared" si="587"/>
        <v>17449296</v>
      </c>
      <c r="O1311" s="140">
        <f t="shared" si="582"/>
        <v>535314</v>
      </c>
      <c r="P1311" s="140">
        <f t="shared" si="582"/>
        <v>112</v>
      </c>
      <c r="Q1311" s="141">
        <f t="shared" si="588"/>
        <v>535426</v>
      </c>
    </row>
    <row r="1312" spans="3:17" ht="19.5" customHeight="1" x14ac:dyDescent="0.2">
      <c r="C1312" s="109" t="s">
        <v>23</v>
      </c>
      <c r="D1312" s="140">
        <f t="shared" si="583"/>
        <v>10336</v>
      </c>
      <c r="E1312" s="140">
        <f t="shared" si="579"/>
        <v>51472</v>
      </c>
      <c r="F1312" s="140">
        <f t="shared" si="584"/>
        <v>61808</v>
      </c>
      <c r="G1312" s="140">
        <f t="shared" si="580"/>
        <v>1957300</v>
      </c>
      <c r="H1312" s="140">
        <f t="shared" si="580"/>
        <v>1965188</v>
      </c>
      <c r="I1312" s="140">
        <f t="shared" si="580"/>
        <v>51020</v>
      </c>
      <c r="J1312" s="140">
        <f t="shared" si="585"/>
        <v>3973508</v>
      </c>
      <c r="K1312" s="140">
        <f t="shared" si="581"/>
        <v>7343913</v>
      </c>
      <c r="L1312" s="140">
        <f t="shared" si="581"/>
        <v>7344760</v>
      </c>
      <c r="M1312" s="140">
        <f t="shared" si="586"/>
        <v>14688673</v>
      </c>
      <c r="N1312" s="140">
        <f t="shared" si="587"/>
        <v>18662181</v>
      </c>
      <c r="O1312" s="140">
        <f t="shared" si="582"/>
        <v>549729</v>
      </c>
      <c r="P1312" s="140">
        <f t="shared" si="582"/>
        <v>175</v>
      </c>
      <c r="Q1312" s="141">
        <f t="shared" si="588"/>
        <v>549904</v>
      </c>
    </row>
    <row r="1313" spans="3:17" ht="19.5" customHeight="1" x14ac:dyDescent="0.2">
      <c r="C1313" s="109" t="s">
        <v>24</v>
      </c>
      <c r="D1313" s="140">
        <f t="shared" si="583"/>
        <v>9892</v>
      </c>
      <c r="E1313" s="140">
        <f t="shared" si="579"/>
        <v>49408</v>
      </c>
      <c r="F1313" s="140">
        <f t="shared" si="584"/>
        <v>59300</v>
      </c>
      <c r="G1313" s="140">
        <f t="shared" si="580"/>
        <v>1916192</v>
      </c>
      <c r="H1313" s="140">
        <f t="shared" si="580"/>
        <v>1924078</v>
      </c>
      <c r="I1313" s="140">
        <f t="shared" si="580"/>
        <v>38599</v>
      </c>
      <c r="J1313" s="140">
        <f t="shared" si="585"/>
        <v>3878869</v>
      </c>
      <c r="K1313" s="140">
        <f t="shared" si="581"/>
        <v>7041563</v>
      </c>
      <c r="L1313" s="140">
        <f t="shared" si="581"/>
        <v>7039598</v>
      </c>
      <c r="M1313" s="140">
        <f t="shared" si="586"/>
        <v>14081161</v>
      </c>
      <c r="N1313" s="140">
        <f t="shared" si="587"/>
        <v>17960030</v>
      </c>
      <c r="O1313" s="140">
        <f t="shared" si="582"/>
        <v>536779</v>
      </c>
      <c r="P1313" s="140">
        <f t="shared" si="582"/>
        <v>165</v>
      </c>
      <c r="Q1313" s="141">
        <f t="shared" si="588"/>
        <v>536944</v>
      </c>
    </row>
    <row r="1314" spans="3:17" ht="19.5" customHeight="1" x14ac:dyDescent="0.2">
      <c r="C1314" s="109" t="s">
        <v>25</v>
      </c>
      <c r="D1314" s="140">
        <f t="shared" si="583"/>
        <v>10596</v>
      </c>
      <c r="E1314" s="140">
        <f t="shared" si="579"/>
        <v>49830</v>
      </c>
      <c r="F1314" s="140">
        <f t="shared" si="584"/>
        <v>60426</v>
      </c>
      <c r="G1314" s="140">
        <f t="shared" si="580"/>
        <v>2003190</v>
      </c>
      <c r="H1314" s="140">
        <f t="shared" si="580"/>
        <v>2010984</v>
      </c>
      <c r="I1314" s="140">
        <f t="shared" si="580"/>
        <v>63062</v>
      </c>
      <c r="J1314" s="140">
        <f t="shared" si="585"/>
        <v>4077236</v>
      </c>
      <c r="K1314" s="140">
        <f t="shared" si="581"/>
        <v>6667633</v>
      </c>
      <c r="L1314" s="140">
        <f t="shared" si="581"/>
        <v>6649599</v>
      </c>
      <c r="M1314" s="140">
        <f t="shared" si="586"/>
        <v>13317232</v>
      </c>
      <c r="N1314" s="140">
        <f t="shared" si="587"/>
        <v>17394468</v>
      </c>
      <c r="O1314" s="140">
        <f t="shared" si="582"/>
        <v>558188</v>
      </c>
      <c r="P1314" s="140">
        <f t="shared" si="582"/>
        <v>129</v>
      </c>
      <c r="Q1314" s="141">
        <f t="shared" si="588"/>
        <v>558317</v>
      </c>
    </row>
    <row r="1315" spans="3:17" ht="19.5" customHeight="1" x14ac:dyDescent="0.2">
      <c r="C1315" s="112"/>
      <c r="D1315" s="49"/>
      <c r="E1315" s="49"/>
      <c r="F1315" s="49"/>
      <c r="G1315" s="49"/>
      <c r="H1315" s="49"/>
      <c r="I1315" s="49"/>
      <c r="J1315" s="49"/>
      <c r="K1315" s="142"/>
      <c r="L1315" s="142"/>
      <c r="M1315" s="142"/>
      <c r="N1315" s="142"/>
      <c r="O1315" s="49"/>
      <c r="P1315" s="49"/>
      <c r="Q1315" s="113"/>
    </row>
    <row r="1316" spans="3:17" ht="19.5" customHeight="1" x14ac:dyDescent="0.2">
      <c r="C1316" s="112" t="s">
        <v>624</v>
      </c>
      <c r="D1316" s="140">
        <f>SUM(D1303:D1314)</f>
        <v>119754</v>
      </c>
      <c r="E1316" s="140">
        <f t="shared" ref="E1316:Q1316" si="589">SUM(E1303:E1314)</f>
        <v>596447</v>
      </c>
      <c r="F1316" s="140">
        <f t="shared" si="589"/>
        <v>716201</v>
      </c>
      <c r="G1316" s="140">
        <f t="shared" si="589"/>
        <v>22232738</v>
      </c>
      <c r="H1316" s="140">
        <f t="shared" si="589"/>
        <v>22403239</v>
      </c>
      <c r="I1316" s="140">
        <f t="shared" si="589"/>
        <v>720612</v>
      </c>
      <c r="J1316" s="140">
        <f t="shared" si="589"/>
        <v>45356589</v>
      </c>
      <c r="K1316" s="140">
        <f t="shared" si="589"/>
        <v>80634490</v>
      </c>
      <c r="L1316" s="140">
        <f t="shared" si="589"/>
        <v>80596582</v>
      </c>
      <c r="M1316" s="140">
        <f t="shared" si="589"/>
        <v>161231072</v>
      </c>
      <c r="N1316" s="140">
        <f t="shared" si="589"/>
        <v>206587661</v>
      </c>
      <c r="O1316" s="140">
        <f t="shared" si="589"/>
        <v>6490904</v>
      </c>
      <c r="P1316" s="140">
        <f t="shared" si="589"/>
        <v>1541</v>
      </c>
      <c r="Q1316" s="140">
        <f t="shared" si="589"/>
        <v>6492445</v>
      </c>
    </row>
    <row r="1317" spans="3:17" ht="7" customHeight="1" x14ac:dyDescent="0.2">
      <c r="C1317" s="112"/>
      <c r="D1317" s="114"/>
      <c r="E1317" s="114"/>
      <c r="F1317" s="114"/>
      <c r="G1317" s="114"/>
      <c r="H1317" s="114"/>
      <c r="I1317" s="114"/>
      <c r="J1317" s="114"/>
      <c r="K1317" s="143"/>
      <c r="L1317" s="143"/>
      <c r="M1317" s="143"/>
      <c r="N1317" s="143"/>
      <c r="O1317" s="114"/>
      <c r="P1317" s="114"/>
      <c r="Q1317" s="115"/>
    </row>
    <row r="1318" spans="3:17" ht="19.5" customHeight="1" x14ac:dyDescent="0.2">
      <c r="C1318" s="116" t="s">
        <v>14</v>
      </c>
      <c r="D1318" s="140">
        <f t="shared" ref="D1318:E1320" si="590">D292+D346+D400+D454+D508+D562+D616+D670+D724+D778+D832+D886+D940+D994+D1048+D1102+D1156+D1210+D1264</f>
        <v>10658</v>
      </c>
      <c r="E1318" s="140">
        <f t="shared" si="590"/>
        <v>49547</v>
      </c>
      <c r="F1318" s="140">
        <f>SUM(D1318:E1318)</f>
        <v>60205</v>
      </c>
      <c r="G1318" s="140">
        <f t="shared" ref="G1318:I1320" si="591">G292+G346+G400+G454+G508+G562+G616+G670+G724+G778+G832+G886+G940+G994+G1048+G1102+G1156+G1210+G1264</f>
        <v>2009339</v>
      </c>
      <c r="H1318" s="140">
        <f t="shared" si="591"/>
        <v>2028738</v>
      </c>
      <c r="I1318" s="140">
        <f t="shared" si="591"/>
        <v>74598</v>
      </c>
      <c r="J1318" s="140">
        <f t="shared" ref="J1318:J1320" si="592">SUM(G1318:I1318)</f>
        <v>4112675</v>
      </c>
      <c r="K1318" s="140">
        <f t="shared" ref="K1318:L1320" si="593">K292+K346+K400+K454+K508+K562+K616+K670+K724+K778+K832+K886+K940+K994+K1048+K1102+K1156+K1210+K1264</f>
        <v>6311927</v>
      </c>
      <c r="L1318" s="140">
        <f t="shared" si="593"/>
        <v>6344514</v>
      </c>
      <c r="M1318" s="140">
        <f t="shared" ref="M1318:M1320" si="594">SUM(K1318:L1318)</f>
        <v>12656441</v>
      </c>
      <c r="N1318" s="140">
        <f t="shared" ref="N1318:N1320" si="595">J1318+M1318</f>
        <v>16769116</v>
      </c>
      <c r="O1318" s="140">
        <f t="shared" ref="O1318:P1320" si="596">O292+O346+O400+O454+O508+O562+O616+O670+O724+O778+O832+O886+O940+O994+O1048+O1102+O1156+O1210+O1264</f>
        <v>550539</v>
      </c>
      <c r="P1318" s="140">
        <f t="shared" si="596"/>
        <v>125</v>
      </c>
      <c r="Q1318" s="141">
        <f t="shared" ref="Q1318:Q1320" si="597">SUM(O1318:P1318)</f>
        <v>550664</v>
      </c>
    </row>
    <row r="1319" spans="3:17" ht="19.5" customHeight="1" x14ac:dyDescent="0.2">
      <c r="C1319" s="109" t="s">
        <v>15</v>
      </c>
      <c r="D1319" s="140">
        <f t="shared" si="590"/>
        <v>9699</v>
      </c>
      <c r="E1319" s="140">
        <f t="shared" si="590"/>
        <v>45271</v>
      </c>
      <c r="F1319" s="140">
        <f t="shared" ref="F1319:F1320" si="598">SUM(D1319:E1319)</f>
        <v>54970</v>
      </c>
      <c r="G1319" s="140">
        <f t="shared" si="591"/>
        <v>1951986</v>
      </c>
      <c r="H1319" s="140">
        <f t="shared" si="591"/>
        <v>1907365</v>
      </c>
      <c r="I1319" s="140">
        <f t="shared" si="591"/>
        <v>52984</v>
      </c>
      <c r="J1319" s="140">
        <f t="shared" si="592"/>
        <v>3912335</v>
      </c>
      <c r="K1319" s="140">
        <f t="shared" si="593"/>
        <v>6329315</v>
      </c>
      <c r="L1319" s="140">
        <f t="shared" si="593"/>
        <v>6328464</v>
      </c>
      <c r="M1319" s="140">
        <f t="shared" si="594"/>
        <v>12657779</v>
      </c>
      <c r="N1319" s="140">
        <f t="shared" si="595"/>
        <v>16570114</v>
      </c>
      <c r="O1319" s="140">
        <f t="shared" si="596"/>
        <v>497294</v>
      </c>
      <c r="P1319" s="140">
        <f t="shared" si="596"/>
        <v>106</v>
      </c>
      <c r="Q1319" s="141">
        <f t="shared" si="597"/>
        <v>497400</v>
      </c>
    </row>
    <row r="1320" spans="3:17" ht="19.5" customHeight="1" x14ac:dyDescent="0.2">
      <c r="C1320" s="109" t="s">
        <v>16</v>
      </c>
      <c r="D1320" s="140">
        <f t="shared" si="590"/>
        <v>10370</v>
      </c>
      <c r="E1320" s="140">
        <f t="shared" si="590"/>
        <v>50589</v>
      </c>
      <c r="F1320" s="140">
        <f t="shared" si="598"/>
        <v>60959</v>
      </c>
      <c r="G1320" s="140">
        <f t="shared" si="591"/>
        <v>2057710</v>
      </c>
      <c r="H1320" s="140">
        <f t="shared" si="591"/>
        <v>2165843</v>
      </c>
      <c r="I1320" s="140">
        <f t="shared" si="591"/>
        <v>45203</v>
      </c>
      <c r="J1320" s="140">
        <f t="shared" si="592"/>
        <v>4268756</v>
      </c>
      <c r="K1320" s="140">
        <f t="shared" si="593"/>
        <v>7428925</v>
      </c>
      <c r="L1320" s="140">
        <f t="shared" si="593"/>
        <v>7408331</v>
      </c>
      <c r="M1320" s="140">
        <f t="shared" si="594"/>
        <v>14837256</v>
      </c>
      <c r="N1320" s="140">
        <f t="shared" si="595"/>
        <v>19106012</v>
      </c>
      <c r="O1320" s="140">
        <f t="shared" si="596"/>
        <v>554293</v>
      </c>
      <c r="P1320" s="140">
        <f t="shared" si="596"/>
        <v>126</v>
      </c>
      <c r="Q1320" s="141">
        <f t="shared" si="597"/>
        <v>554419</v>
      </c>
    </row>
    <row r="1321" spans="3:17" ht="19.5" customHeight="1" x14ac:dyDescent="0.2">
      <c r="C1321" s="112"/>
      <c r="D1321" s="49"/>
      <c r="E1321" s="49"/>
      <c r="F1321" s="49"/>
      <c r="G1321" s="49"/>
      <c r="H1321" s="49"/>
      <c r="I1321" s="49"/>
      <c r="J1321" s="49"/>
      <c r="K1321" s="142"/>
      <c r="L1321" s="142"/>
      <c r="M1321" s="142"/>
      <c r="N1321" s="142"/>
      <c r="O1321" s="49"/>
      <c r="P1321" s="49"/>
      <c r="Q1321" s="113"/>
    </row>
    <row r="1322" spans="3:17" ht="19.5" customHeight="1" x14ac:dyDescent="0.2">
      <c r="C1322" s="112" t="s">
        <v>27</v>
      </c>
      <c r="D1322" s="140">
        <f>D1320+D1319+D1318+D1314+D1313+D1312+D1311+D1310+D1309+D1308+D1307+D1306</f>
        <v>121370</v>
      </c>
      <c r="E1322" s="140">
        <f t="shared" ref="E1322:Q1322" si="599">E1320+E1319+E1318+E1314+E1313+E1312+E1311+E1310+E1309+E1308+E1307+E1306</f>
        <v>595887</v>
      </c>
      <c r="F1322" s="140">
        <f t="shared" si="599"/>
        <v>717257</v>
      </c>
      <c r="G1322" s="140">
        <f t="shared" si="599"/>
        <v>22756628</v>
      </c>
      <c r="H1322" s="140">
        <f t="shared" si="599"/>
        <v>22950970</v>
      </c>
      <c r="I1322" s="140">
        <f t="shared" si="599"/>
        <v>692114</v>
      </c>
      <c r="J1322" s="140">
        <f t="shared" si="599"/>
        <v>46399712</v>
      </c>
      <c r="K1322" s="140">
        <f t="shared" si="599"/>
        <v>81227002</v>
      </c>
      <c r="L1322" s="140">
        <f t="shared" si="599"/>
        <v>81190338</v>
      </c>
      <c r="M1322" s="140">
        <f t="shared" si="599"/>
        <v>162417340</v>
      </c>
      <c r="N1322" s="140">
        <f t="shared" si="599"/>
        <v>208817052</v>
      </c>
      <c r="O1322" s="140">
        <f t="shared" si="599"/>
        <v>6509780</v>
      </c>
      <c r="P1322" s="140">
        <f t="shared" si="599"/>
        <v>1593</v>
      </c>
      <c r="Q1322" s="140">
        <f t="shared" si="599"/>
        <v>6511373</v>
      </c>
    </row>
    <row r="1323" spans="3:17" ht="7" customHeight="1" thickBot="1" x14ac:dyDescent="0.25">
      <c r="C1323" s="118"/>
      <c r="D1323" s="119"/>
      <c r="E1323" s="119"/>
      <c r="F1323" s="119"/>
      <c r="G1323" s="119"/>
      <c r="H1323" s="119"/>
      <c r="I1323" s="119"/>
      <c r="J1323" s="119"/>
      <c r="K1323" s="119"/>
      <c r="L1323" s="119"/>
      <c r="M1323" s="119"/>
      <c r="N1323" s="119"/>
      <c r="O1323" s="119"/>
      <c r="P1323" s="120"/>
      <c r="Q1323" s="121"/>
    </row>
    <row r="1324" spans="3:17" ht="19.5" customHeight="1" x14ac:dyDescent="0.2">
      <c r="C1324" s="78"/>
      <c r="D1324" s="78"/>
      <c r="E1324" s="78"/>
      <c r="F1324" s="78"/>
      <c r="G1324" s="78"/>
      <c r="H1324" s="78"/>
      <c r="I1324" s="78"/>
      <c r="J1324" s="78"/>
      <c r="K1324" s="78"/>
      <c r="L1324" s="78"/>
      <c r="M1324" s="78"/>
      <c r="N1324" s="78"/>
      <c r="O1324" s="78"/>
      <c r="P1324" s="79"/>
      <c r="Q1324" s="79"/>
    </row>
    <row r="1325" spans="3:17" ht="19.5" customHeight="1" thickBot="1" x14ac:dyDescent="0.25">
      <c r="C1325" s="78"/>
      <c r="D1325" s="78"/>
      <c r="E1325" s="78"/>
      <c r="F1325" s="78"/>
      <c r="G1325" s="78"/>
      <c r="H1325" s="78"/>
      <c r="I1325" s="78"/>
      <c r="J1325" s="78"/>
      <c r="K1325" s="78"/>
      <c r="L1325" s="78"/>
      <c r="M1325" s="78"/>
      <c r="N1325" s="78"/>
      <c r="O1325" s="78"/>
      <c r="P1325" s="79"/>
      <c r="Q1325" s="79"/>
    </row>
    <row r="1326" spans="3:17" ht="19.5" customHeight="1" x14ac:dyDescent="0.2">
      <c r="C1326" s="93" t="s">
        <v>1</v>
      </c>
      <c r="D1326" s="94"/>
      <c r="E1326" s="95"/>
      <c r="F1326" s="95"/>
      <c r="G1326" s="95" t="s">
        <v>598</v>
      </c>
      <c r="H1326" s="95"/>
      <c r="I1326" s="95"/>
      <c r="J1326" s="95"/>
      <c r="K1326" s="94"/>
      <c r="L1326" s="95"/>
      <c r="M1326" s="95"/>
      <c r="N1326" s="95" t="s">
        <v>31</v>
      </c>
      <c r="O1326" s="95"/>
      <c r="P1326" s="122"/>
      <c r="Q1326" s="123"/>
    </row>
    <row r="1327" spans="3:17" ht="19.5" customHeight="1" x14ac:dyDescent="0.2">
      <c r="C1327" s="124"/>
      <c r="D1327" s="97"/>
      <c r="E1327" s="98" t="s">
        <v>6</v>
      </c>
      <c r="F1327" s="98"/>
      <c r="G1327" s="97"/>
      <c r="H1327" s="98" t="s">
        <v>7</v>
      </c>
      <c r="I1327" s="98"/>
      <c r="J1327" s="97" t="s">
        <v>28</v>
      </c>
      <c r="K1327" s="97"/>
      <c r="L1327" s="98" t="s">
        <v>6</v>
      </c>
      <c r="M1327" s="98"/>
      <c r="N1327" s="97"/>
      <c r="O1327" s="98" t="s">
        <v>7</v>
      </c>
      <c r="P1327" s="125"/>
      <c r="Q1327" s="126" t="s">
        <v>8</v>
      </c>
    </row>
    <row r="1328" spans="3:17" ht="19.5" customHeight="1" x14ac:dyDescent="0.2">
      <c r="C1328" s="127" t="s">
        <v>9</v>
      </c>
      <c r="D1328" s="97" t="s">
        <v>29</v>
      </c>
      <c r="E1328" s="97" t="s">
        <v>30</v>
      </c>
      <c r="F1328" s="97" t="s">
        <v>13</v>
      </c>
      <c r="G1328" s="97" t="s">
        <v>29</v>
      </c>
      <c r="H1328" s="97" t="s">
        <v>30</v>
      </c>
      <c r="I1328" s="97" t="s">
        <v>13</v>
      </c>
      <c r="J1328" s="99"/>
      <c r="K1328" s="97" t="s">
        <v>29</v>
      </c>
      <c r="L1328" s="97" t="s">
        <v>30</v>
      </c>
      <c r="M1328" s="97" t="s">
        <v>13</v>
      </c>
      <c r="N1328" s="97" t="s">
        <v>29</v>
      </c>
      <c r="O1328" s="97" t="s">
        <v>30</v>
      </c>
      <c r="P1328" s="128" t="s">
        <v>13</v>
      </c>
      <c r="Q1328" s="129"/>
    </row>
    <row r="1329" spans="3:17" ht="7" customHeight="1" x14ac:dyDescent="0.2">
      <c r="C1329" s="130"/>
      <c r="D1329" s="97"/>
      <c r="E1329" s="97"/>
      <c r="F1329" s="97"/>
      <c r="G1329" s="97"/>
      <c r="H1329" s="97"/>
      <c r="I1329" s="97"/>
      <c r="J1329" s="97"/>
      <c r="K1329" s="97"/>
      <c r="L1329" s="97"/>
      <c r="M1329" s="97"/>
      <c r="N1329" s="97"/>
      <c r="O1329" s="97"/>
      <c r="P1329" s="128"/>
      <c r="Q1329" s="126"/>
    </row>
    <row r="1330" spans="3:17" ht="19.5" customHeight="1" x14ac:dyDescent="0.2">
      <c r="C1330" s="109" t="s">
        <v>14</v>
      </c>
      <c r="D1330" s="140">
        <f>D304+D358+D412+D466+D520+D574+D628+D682+D736+D790+D844+D898+D952+D1006+D1060+D1114+D1168+D1222+D1276</f>
        <v>29479</v>
      </c>
      <c r="E1330" s="140">
        <f t="shared" ref="E1330:E1341" si="600">E304+E358+E412+E466+E520+E574+E628+E682+E736+E790+E844+E898+E952+E1006+E1060+E1114+E1168+E1222+E1276</f>
        <v>30885</v>
      </c>
      <c r="F1330" s="110">
        <f>SUM(D1330:E1330)</f>
        <v>60364</v>
      </c>
      <c r="G1330" s="140">
        <f t="shared" ref="G1330:H1341" si="601">G304+G358+G412+G466+G520+G574+G628+G682+G736+G790+G844+G898+G952+G1006+G1060+G1114+G1168+G1222+G1276</f>
        <v>38464</v>
      </c>
      <c r="H1330" s="140">
        <f t="shared" si="601"/>
        <v>38782</v>
      </c>
      <c r="I1330" s="110">
        <f>SUM(G1330:H1330)</f>
        <v>77246</v>
      </c>
      <c r="J1330" s="110">
        <f>F1330+I1330</f>
        <v>137610</v>
      </c>
      <c r="K1330" s="140">
        <f t="shared" ref="K1330:L1341" si="602">K304+K358+K412+K466+K520+K574+K628+K682+K736+K790+K844+K898+K952+K1006+K1060+K1114+K1168+K1222+K1276</f>
        <v>1290027</v>
      </c>
      <c r="L1330" s="140">
        <f t="shared" si="602"/>
        <v>865535</v>
      </c>
      <c r="M1330" s="110">
        <f>SUM(K1330:L1330)</f>
        <v>2155562</v>
      </c>
      <c r="N1330" s="140">
        <f t="shared" ref="N1330:O1341" si="603">N304+N358+N412+N466+N520+N574+N628+N682+N736+N790+N844+N898+N952+N1006+N1060+N1114+N1168+N1222+N1276</f>
        <v>2960214</v>
      </c>
      <c r="O1330" s="140">
        <f t="shared" si="603"/>
        <v>2827845</v>
      </c>
      <c r="P1330" s="110">
        <f>SUM(N1330:O1330)</f>
        <v>5788059</v>
      </c>
      <c r="Q1330" s="111">
        <f>M1330+P1330</f>
        <v>7943621</v>
      </c>
    </row>
    <row r="1331" spans="3:17" ht="19.5" customHeight="1" x14ac:dyDescent="0.2">
      <c r="C1331" s="109" t="s">
        <v>15</v>
      </c>
      <c r="D1331" s="140">
        <f t="shared" ref="D1331:D1341" si="604">D305+D359+D413+D467+D521+D575+D629+D683+D737+D791+D845+D899+D953+D1007+D1061+D1115+D1169+D1223+D1277</f>
        <v>27733</v>
      </c>
      <c r="E1331" s="140">
        <f t="shared" si="600"/>
        <v>27621</v>
      </c>
      <c r="F1331" s="110">
        <f t="shared" ref="F1331:F1341" si="605">SUM(D1331:E1331)</f>
        <v>55354</v>
      </c>
      <c r="G1331" s="140">
        <f t="shared" si="601"/>
        <v>38280</v>
      </c>
      <c r="H1331" s="140">
        <f t="shared" si="601"/>
        <v>38408</v>
      </c>
      <c r="I1331" s="110">
        <f t="shared" ref="I1331:I1341" si="606">SUM(G1331:H1331)</f>
        <v>76688</v>
      </c>
      <c r="J1331" s="110">
        <f t="shared" ref="J1331:J1341" si="607">F1331+I1331</f>
        <v>132042</v>
      </c>
      <c r="K1331" s="140">
        <f t="shared" si="602"/>
        <v>1306992</v>
      </c>
      <c r="L1331" s="140">
        <f t="shared" si="602"/>
        <v>766535</v>
      </c>
      <c r="M1331" s="110">
        <f t="shared" ref="M1331:M1341" si="608">SUM(K1331:L1331)</f>
        <v>2073527</v>
      </c>
      <c r="N1331" s="140">
        <f t="shared" si="603"/>
        <v>2804902</v>
      </c>
      <c r="O1331" s="140">
        <f t="shared" si="603"/>
        <v>2701235</v>
      </c>
      <c r="P1331" s="110">
        <f t="shared" ref="P1331:P1341" si="609">SUM(N1331:O1331)</f>
        <v>5506137</v>
      </c>
      <c r="Q1331" s="111">
        <f t="shared" ref="Q1331:Q1341" si="610">M1331+P1331</f>
        <v>7579664</v>
      </c>
    </row>
    <row r="1332" spans="3:17" ht="19.5" customHeight="1" x14ac:dyDescent="0.2">
      <c r="C1332" s="109" t="s">
        <v>16</v>
      </c>
      <c r="D1332" s="140">
        <f t="shared" si="604"/>
        <v>35338</v>
      </c>
      <c r="E1332" s="140">
        <f t="shared" si="600"/>
        <v>35751</v>
      </c>
      <c r="F1332" s="110">
        <f t="shared" si="605"/>
        <v>71089</v>
      </c>
      <c r="G1332" s="140">
        <f t="shared" si="601"/>
        <v>43525</v>
      </c>
      <c r="H1332" s="140">
        <f t="shared" si="601"/>
        <v>43364</v>
      </c>
      <c r="I1332" s="110">
        <f t="shared" si="606"/>
        <v>86889</v>
      </c>
      <c r="J1332" s="110">
        <f t="shared" si="607"/>
        <v>157978</v>
      </c>
      <c r="K1332" s="140">
        <f t="shared" si="602"/>
        <v>1409023</v>
      </c>
      <c r="L1332" s="140">
        <f t="shared" si="602"/>
        <v>871931</v>
      </c>
      <c r="M1332" s="110">
        <f t="shared" si="608"/>
        <v>2280954</v>
      </c>
      <c r="N1332" s="140">
        <f t="shared" si="603"/>
        <v>3226558</v>
      </c>
      <c r="O1332" s="140">
        <f t="shared" si="603"/>
        <v>3070764</v>
      </c>
      <c r="P1332" s="110">
        <f t="shared" si="609"/>
        <v>6297322</v>
      </c>
      <c r="Q1332" s="111">
        <f t="shared" si="610"/>
        <v>8578276</v>
      </c>
    </row>
    <row r="1333" spans="3:17" ht="19.5" customHeight="1" x14ac:dyDescent="0.2">
      <c r="C1333" s="109" t="s">
        <v>17</v>
      </c>
      <c r="D1333" s="140">
        <f t="shared" si="604"/>
        <v>32756</v>
      </c>
      <c r="E1333" s="140">
        <f t="shared" si="600"/>
        <v>31560</v>
      </c>
      <c r="F1333" s="110">
        <f t="shared" si="605"/>
        <v>64316</v>
      </c>
      <c r="G1333" s="140">
        <f t="shared" si="601"/>
        <v>41106</v>
      </c>
      <c r="H1333" s="140">
        <f t="shared" si="601"/>
        <v>41684</v>
      </c>
      <c r="I1333" s="110">
        <f t="shared" si="606"/>
        <v>82790</v>
      </c>
      <c r="J1333" s="110">
        <f t="shared" si="607"/>
        <v>147106</v>
      </c>
      <c r="K1333" s="140">
        <f t="shared" si="602"/>
        <v>1341709</v>
      </c>
      <c r="L1333" s="140">
        <f t="shared" si="602"/>
        <v>783316</v>
      </c>
      <c r="M1333" s="110">
        <f t="shared" si="608"/>
        <v>2125025</v>
      </c>
      <c r="N1333" s="140">
        <f t="shared" si="603"/>
        <v>3069874</v>
      </c>
      <c r="O1333" s="140">
        <f t="shared" si="603"/>
        <v>2907868</v>
      </c>
      <c r="P1333" s="110">
        <f t="shared" si="609"/>
        <v>5977742</v>
      </c>
      <c r="Q1333" s="111">
        <f t="shared" si="610"/>
        <v>8102767</v>
      </c>
    </row>
    <row r="1334" spans="3:17" ht="19.5" customHeight="1" x14ac:dyDescent="0.2">
      <c r="C1334" s="109" t="s">
        <v>18</v>
      </c>
      <c r="D1334" s="140">
        <f t="shared" si="604"/>
        <v>33885</v>
      </c>
      <c r="E1334" s="140">
        <f t="shared" si="600"/>
        <v>34433</v>
      </c>
      <c r="F1334" s="110">
        <f t="shared" si="605"/>
        <v>68318</v>
      </c>
      <c r="G1334" s="140">
        <f t="shared" si="601"/>
        <v>39363</v>
      </c>
      <c r="H1334" s="140">
        <f t="shared" si="601"/>
        <v>38951</v>
      </c>
      <c r="I1334" s="110">
        <f t="shared" si="606"/>
        <v>78314</v>
      </c>
      <c r="J1334" s="110">
        <f t="shared" si="607"/>
        <v>146632</v>
      </c>
      <c r="K1334" s="140">
        <f t="shared" si="602"/>
        <v>1260220</v>
      </c>
      <c r="L1334" s="140">
        <f t="shared" si="602"/>
        <v>815357</v>
      </c>
      <c r="M1334" s="110">
        <f t="shared" si="608"/>
        <v>2075577</v>
      </c>
      <c r="N1334" s="140">
        <f t="shared" si="603"/>
        <v>3139579</v>
      </c>
      <c r="O1334" s="140">
        <f t="shared" si="603"/>
        <v>2957089</v>
      </c>
      <c r="P1334" s="110">
        <f t="shared" si="609"/>
        <v>6096668</v>
      </c>
      <c r="Q1334" s="111">
        <f t="shared" si="610"/>
        <v>8172245</v>
      </c>
    </row>
    <row r="1335" spans="3:17" ht="19.5" customHeight="1" x14ac:dyDescent="0.2">
      <c r="C1335" s="109" t="s">
        <v>19</v>
      </c>
      <c r="D1335" s="140">
        <f t="shared" si="604"/>
        <v>33736</v>
      </c>
      <c r="E1335" s="140">
        <f t="shared" si="600"/>
        <v>34308</v>
      </c>
      <c r="F1335" s="110">
        <f t="shared" si="605"/>
        <v>68044</v>
      </c>
      <c r="G1335" s="140">
        <f t="shared" si="601"/>
        <v>38652</v>
      </c>
      <c r="H1335" s="140">
        <f t="shared" si="601"/>
        <v>38458</v>
      </c>
      <c r="I1335" s="110">
        <f t="shared" si="606"/>
        <v>77110</v>
      </c>
      <c r="J1335" s="110">
        <f t="shared" si="607"/>
        <v>145154</v>
      </c>
      <c r="K1335" s="140">
        <f t="shared" si="602"/>
        <v>1185606</v>
      </c>
      <c r="L1335" s="140">
        <f t="shared" si="602"/>
        <v>1033705</v>
      </c>
      <c r="M1335" s="110">
        <f t="shared" si="608"/>
        <v>2219311</v>
      </c>
      <c r="N1335" s="140">
        <f t="shared" si="603"/>
        <v>3165342</v>
      </c>
      <c r="O1335" s="140">
        <f t="shared" si="603"/>
        <v>3004059</v>
      </c>
      <c r="P1335" s="110">
        <f t="shared" si="609"/>
        <v>6169401</v>
      </c>
      <c r="Q1335" s="111">
        <f t="shared" si="610"/>
        <v>8388712</v>
      </c>
    </row>
    <row r="1336" spans="3:17" ht="19.5" customHeight="1" x14ac:dyDescent="0.2">
      <c r="C1336" s="109" t="s">
        <v>20</v>
      </c>
      <c r="D1336" s="140">
        <f t="shared" si="604"/>
        <v>35277</v>
      </c>
      <c r="E1336" s="140">
        <f t="shared" si="600"/>
        <v>36192</v>
      </c>
      <c r="F1336" s="110">
        <f t="shared" si="605"/>
        <v>71469</v>
      </c>
      <c r="G1336" s="140">
        <f t="shared" si="601"/>
        <v>46314</v>
      </c>
      <c r="H1336" s="140">
        <f t="shared" si="601"/>
        <v>46470</v>
      </c>
      <c r="I1336" s="110">
        <f t="shared" si="606"/>
        <v>92784</v>
      </c>
      <c r="J1336" s="110">
        <f t="shared" si="607"/>
        <v>164253</v>
      </c>
      <c r="K1336" s="140">
        <f t="shared" si="602"/>
        <v>1184820</v>
      </c>
      <c r="L1336" s="140">
        <f t="shared" si="602"/>
        <v>720375</v>
      </c>
      <c r="M1336" s="110">
        <f t="shared" si="608"/>
        <v>1905195</v>
      </c>
      <c r="N1336" s="140">
        <f t="shared" si="603"/>
        <v>3009684</v>
      </c>
      <c r="O1336" s="140">
        <f t="shared" si="603"/>
        <v>2830068</v>
      </c>
      <c r="P1336" s="110">
        <f t="shared" si="609"/>
        <v>5839752</v>
      </c>
      <c r="Q1336" s="111">
        <f t="shared" si="610"/>
        <v>7744947</v>
      </c>
    </row>
    <row r="1337" spans="3:17" ht="19.5" customHeight="1" x14ac:dyDescent="0.2">
      <c r="C1337" s="109" t="s">
        <v>21</v>
      </c>
      <c r="D1337" s="140">
        <f t="shared" si="604"/>
        <v>32167</v>
      </c>
      <c r="E1337" s="140">
        <f t="shared" si="600"/>
        <v>32909</v>
      </c>
      <c r="F1337" s="110">
        <f t="shared" si="605"/>
        <v>65076</v>
      </c>
      <c r="G1337" s="140">
        <f t="shared" si="601"/>
        <v>42954</v>
      </c>
      <c r="H1337" s="140">
        <f t="shared" si="601"/>
        <v>43426</v>
      </c>
      <c r="I1337" s="110">
        <f t="shared" si="606"/>
        <v>86380</v>
      </c>
      <c r="J1337" s="110">
        <f t="shared" si="607"/>
        <v>151456</v>
      </c>
      <c r="K1337" s="140">
        <f t="shared" si="602"/>
        <v>1259467</v>
      </c>
      <c r="L1337" s="140">
        <f t="shared" si="602"/>
        <v>692588</v>
      </c>
      <c r="M1337" s="110">
        <f t="shared" si="608"/>
        <v>1952055</v>
      </c>
      <c r="N1337" s="140">
        <f t="shared" si="603"/>
        <v>2817213</v>
      </c>
      <c r="O1337" s="140">
        <f t="shared" si="603"/>
        <v>2667399</v>
      </c>
      <c r="P1337" s="110">
        <f t="shared" si="609"/>
        <v>5484612</v>
      </c>
      <c r="Q1337" s="111">
        <f t="shared" si="610"/>
        <v>7436667</v>
      </c>
    </row>
    <row r="1338" spans="3:17" ht="19.5" customHeight="1" x14ac:dyDescent="0.2">
      <c r="C1338" s="109" t="s">
        <v>22</v>
      </c>
      <c r="D1338" s="140">
        <f t="shared" si="604"/>
        <v>33988</v>
      </c>
      <c r="E1338" s="140">
        <f t="shared" si="600"/>
        <v>32826</v>
      </c>
      <c r="F1338" s="110">
        <f t="shared" si="605"/>
        <v>66814</v>
      </c>
      <c r="G1338" s="140">
        <f t="shared" si="601"/>
        <v>41058</v>
      </c>
      <c r="H1338" s="140">
        <f t="shared" si="601"/>
        <v>41745</v>
      </c>
      <c r="I1338" s="110">
        <f t="shared" si="606"/>
        <v>82803</v>
      </c>
      <c r="J1338" s="110">
        <f t="shared" si="607"/>
        <v>149617</v>
      </c>
      <c r="K1338" s="140">
        <f t="shared" si="602"/>
        <v>939057</v>
      </c>
      <c r="L1338" s="140">
        <f t="shared" si="602"/>
        <v>713957</v>
      </c>
      <c r="M1338" s="110">
        <f t="shared" si="608"/>
        <v>1653014</v>
      </c>
      <c r="N1338" s="140">
        <f t="shared" si="603"/>
        <v>2772801</v>
      </c>
      <c r="O1338" s="140">
        <f t="shared" si="603"/>
        <v>2602903</v>
      </c>
      <c r="P1338" s="110">
        <f t="shared" si="609"/>
        <v>5375704</v>
      </c>
      <c r="Q1338" s="111">
        <f t="shared" si="610"/>
        <v>7028718</v>
      </c>
    </row>
    <row r="1339" spans="3:17" ht="19.5" customHeight="1" x14ac:dyDescent="0.2">
      <c r="C1339" s="109" t="s">
        <v>23</v>
      </c>
      <c r="D1339" s="140">
        <f t="shared" si="604"/>
        <v>35986</v>
      </c>
      <c r="E1339" s="140">
        <f t="shared" si="600"/>
        <v>34950</v>
      </c>
      <c r="F1339" s="110">
        <f t="shared" si="605"/>
        <v>70936</v>
      </c>
      <c r="G1339" s="140">
        <f t="shared" si="601"/>
        <v>44121</v>
      </c>
      <c r="H1339" s="140">
        <f t="shared" si="601"/>
        <v>45461</v>
      </c>
      <c r="I1339" s="110">
        <f t="shared" si="606"/>
        <v>89582</v>
      </c>
      <c r="J1339" s="110">
        <f t="shared" si="607"/>
        <v>160518</v>
      </c>
      <c r="K1339" s="140">
        <f t="shared" si="602"/>
        <v>1028819</v>
      </c>
      <c r="L1339" s="140">
        <f t="shared" si="602"/>
        <v>734324</v>
      </c>
      <c r="M1339" s="110">
        <f t="shared" si="608"/>
        <v>1763143</v>
      </c>
      <c r="N1339" s="140">
        <f t="shared" si="603"/>
        <v>3202417</v>
      </c>
      <c r="O1339" s="140">
        <f t="shared" si="603"/>
        <v>2982800</v>
      </c>
      <c r="P1339" s="110">
        <f t="shared" si="609"/>
        <v>6185217</v>
      </c>
      <c r="Q1339" s="111">
        <f t="shared" si="610"/>
        <v>7948360</v>
      </c>
    </row>
    <row r="1340" spans="3:17" ht="19.5" customHeight="1" x14ac:dyDescent="0.2">
      <c r="C1340" s="109" t="s">
        <v>24</v>
      </c>
      <c r="D1340" s="140">
        <f t="shared" si="604"/>
        <v>35925</v>
      </c>
      <c r="E1340" s="140">
        <f t="shared" si="600"/>
        <v>35272</v>
      </c>
      <c r="F1340" s="110">
        <f t="shared" si="605"/>
        <v>71197</v>
      </c>
      <c r="G1340" s="140">
        <f t="shared" si="601"/>
        <v>41206</v>
      </c>
      <c r="H1340" s="140">
        <f t="shared" si="601"/>
        <v>42585</v>
      </c>
      <c r="I1340" s="110">
        <f t="shared" si="606"/>
        <v>83791</v>
      </c>
      <c r="J1340" s="110">
        <f t="shared" si="607"/>
        <v>154988</v>
      </c>
      <c r="K1340" s="140">
        <f t="shared" si="602"/>
        <v>1134107</v>
      </c>
      <c r="L1340" s="140">
        <f t="shared" si="602"/>
        <v>732300</v>
      </c>
      <c r="M1340" s="110">
        <f t="shared" si="608"/>
        <v>1866407</v>
      </c>
      <c r="N1340" s="140">
        <f t="shared" si="603"/>
        <v>2940258</v>
      </c>
      <c r="O1340" s="140">
        <f t="shared" si="603"/>
        <v>2812549</v>
      </c>
      <c r="P1340" s="110">
        <f t="shared" si="609"/>
        <v>5752807</v>
      </c>
      <c r="Q1340" s="111">
        <f t="shared" si="610"/>
        <v>7619214</v>
      </c>
    </row>
    <row r="1341" spans="3:17" ht="19.5" customHeight="1" x14ac:dyDescent="0.2">
      <c r="C1341" s="109" t="s">
        <v>25</v>
      </c>
      <c r="D1341" s="140">
        <f t="shared" si="604"/>
        <v>36446</v>
      </c>
      <c r="E1341" s="140">
        <f t="shared" si="600"/>
        <v>35536</v>
      </c>
      <c r="F1341" s="110">
        <f t="shared" si="605"/>
        <v>71982</v>
      </c>
      <c r="G1341" s="140">
        <f t="shared" si="601"/>
        <v>50403</v>
      </c>
      <c r="H1341" s="140">
        <f t="shared" si="601"/>
        <v>51763</v>
      </c>
      <c r="I1341" s="110">
        <f t="shared" si="606"/>
        <v>102166</v>
      </c>
      <c r="J1341" s="110">
        <f t="shared" si="607"/>
        <v>174148</v>
      </c>
      <c r="K1341" s="140">
        <f t="shared" si="602"/>
        <v>1316385</v>
      </c>
      <c r="L1341" s="140">
        <f t="shared" si="602"/>
        <v>1028124</v>
      </c>
      <c r="M1341" s="110">
        <f t="shared" si="608"/>
        <v>2344509</v>
      </c>
      <c r="N1341" s="140">
        <f t="shared" si="603"/>
        <v>3507976</v>
      </c>
      <c r="O1341" s="140">
        <f t="shared" si="603"/>
        <v>3131116</v>
      </c>
      <c r="P1341" s="110">
        <f t="shared" si="609"/>
        <v>6639092</v>
      </c>
      <c r="Q1341" s="111">
        <f t="shared" si="610"/>
        <v>8983601</v>
      </c>
    </row>
    <row r="1342" spans="3:17" ht="19.5" customHeight="1" x14ac:dyDescent="0.2">
      <c r="C1342" s="112"/>
      <c r="D1342" s="49"/>
      <c r="E1342" s="49"/>
      <c r="F1342" s="49"/>
      <c r="G1342" s="49"/>
      <c r="H1342" s="49"/>
      <c r="I1342" s="49"/>
      <c r="J1342" s="49"/>
      <c r="K1342" s="49"/>
      <c r="L1342" s="49"/>
      <c r="M1342" s="49"/>
      <c r="N1342" s="49"/>
      <c r="O1342" s="49"/>
      <c r="P1342" s="49"/>
      <c r="Q1342" s="113"/>
    </row>
    <row r="1343" spans="3:17" ht="19.5" customHeight="1" x14ac:dyDescent="0.2">
      <c r="C1343" s="112" t="s">
        <v>26</v>
      </c>
      <c r="D1343" s="110">
        <f>SUM(D1330:D1341)</f>
        <v>402716</v>
      </c>
      <c r="E1343" s="110">
        <f t="shared" ref="E1343:Q1343" si="611">SUM(E1330:E1341)</f>
        <v>402243</v>
      </c>
      <c r="F1343" s="110">
        <f t="shared" si="611"/>
        <v>804959</v>
      </c>
      <c r="G1343" s="110">
        <f t="shared" si="611"/>
        <v>505446</v>
      </c>
      <c r="H1343" s="110">
        <f t="shared" si="611"/>
        <v>511097</v>
      </c>
      <c r="I1343" s="110">
        <f t="shared" si="611"/>
        <v>1016543</v>
      </c>
      <c r="J1343" s="110">
        <f t="shared" si="611"/>
        <v>1821502</v>
      </c>
      <c r="K1343" s="110">
        <f t="shared" si="611"/>
        <v>14656232</v>
      </c>
      <c r="L1343" s="110">
        <f t="shared" si="611"/>
        <v>9758047</v>
      </c>
      <c r="M1343" s="110">
        <f t="shared" si="611"/>
        <v>24414279</v>
      </c>
      <c r="N1343" s="110">
        <f t="shared" si="611"/>
        <v>36616818</v>
      </c>
      <c r="O1343" s="110">
        <f t="shared" si="611"/>
        <v>34495695</v>
      </c>
      <c r="P1343" s="110">
        <f t="shared" si="611"/>
        <v>71112513</v>
      </c>
      <c r="Q1343" s="110">
        <f t="shared" si="611"/>
        <v>95526792</v>
      </c>
    </row>
    <row r="1344" spans="3:17" ht="7" customHeight="1" x14ac:dyDescent="0.2">
      <c r="C1344" s="112"/>
      <c r="D1344" s="114"/>
      <c r="E1344" s="114"/>
      <c r="F1344" s="114"/>
      <c r="G1344" s="114"/>
      <c r="H1344" s="114"/>
      <c r="I1344" s="114"/>
      <c r="J1344" s="114"/>
      <c r="K1344" s="114"/>
      <c r="L1344" s="114"/>
      <c r="M1344" s="114"/>
      <c r="N1344" s="114"/>
      <c r="O1344" s="114"/>
      <c r="P1344" s="114"/>
      <c r="Q1344" s="115"/>
    </row>
    <row r="1345" spans="3:17" ht="19.5" customHeight="1" x14ac:dyDescent="0.2">
      <c r="C1345" s="116" t="s">
        <v>14</v>
      </c>
      <c r="D1345" s="140">
        <f t="shared" ref="D1345:E1347" si="612">D319+D373+D427+D481+D535+D589+D643+D697+D751+D805+D859+D913+D967+D1021+D1075+D1129+D1183+D1237+D1291</f>
        <v>31315</v>
      </c>
      <c r="E1345" s="140">
        <f t="shared" si="612"/>
        <v>31220</v>
      </c>
      <c r="F1345" s="110">
        <f t="shared" ref="F1345:F1347" si="613">SUM(D1345:E1345)</f>
        <v>62535</v>
      </c>
      <c r="G1345" s="140">
        <f t="shared" ref="G1345:H1347" si="614">G319+G373+G427+G481+G535+G589+G643+G697+G751+G805+G859+G913+G967+G1021+G1075+G1129+G1183+G1237+G1291</f>
        <v>36755</v>
      </c>
      <c r="H1345" s="140">
        <f t="shared" si="614"/>
        <v>38081</v>
      </c>
      <c r="I1345" s="110">
        <f t="shared" ref="I1345:I1347" si="615">SUM(G1345:H1345)</f>
        <v>74836</v>
      </c>
      <c r="J1345" s="110">
        <f t="shared" ref="J1345:J1347" si="616">F1345+I1345</f>
        <v>137371</v>
      </c>
      <c r="K1345" s="140">
        <f t="shared" ref="K1345:L1347" si="617">K319+K373+K427+K481+K535+K589+K643+K697+K751+K805+K859+K913+K967+K1021+K1075+K1129+K1183+K1237+K1291</f>
        <v>1101380</v>
      </c>
      <c r="L1345" s="140">
        <f t="shared" si="617"/>
        <v>804376</v>
      </c>
      <c r="M1345" s="110">
        <f t="shared" ref="M1345:M1347" si="618">SUM(K1345:L1345)</f>
        <v>1905756</v>
      </c>
      <c r="N1345" s="140">
        <f t="shared" ref="N1345:O1347" si="619">N319+N373+N427+N481+N535+N589+N643+N697+N751+N805+N859+N913+N967+N1021+N1075+N1129+N1183+N1237+N1291</f>
        <v>3019840</v>
      </c>
      <c r="O1345" s="140">
        <f t="shared" si="619"/>
        <v>2778741</v>
      </c>
      <c r="P1345" s="110">
        <f t="shared" ref="P1345:P1347" si="620">SUM(N1345:O1345)</f>
        <v>5798581</v>
      </c>
      <c r="Q1345" s="111">
        <f t="shared" ref="Q1345:Q1347" si="621">M1345+P1345</f>
        <v>7704337</v>
      </c>
    </row>
    <row r="1346" spans="3:17" ht="19.5" customHeight="1" x14ac:dyDescent="0.2">
      <c r="C1346" s="109" t="s">
        <v>15</v>
      </c>
      <c r="D1346" s="140">
        <f t="shared" si="612"/>
        <v>31370</v>
      </c>
      <c r="E1346" s="140">
        <f t="shared" si="612"/>
        <v>28904</v>
      </c>
      <c r="F1346" s="110">
        <f t="shared" si="613"/>
        <v>60274</v>
      </c>
      <c r="G1346" s="140">
        <f t="shared" si="614"/>
        <v>36643</v>
      </c>
      <c r="H1346" s="140">
        <f t="shared" si="614"/>
        <v>37859</v>
      </c>
      <c r="I1346" s="110">
        <f t="shared" si="615"/>
        <v>74502</v>
      </c>
      <c r="J1346" s="110">
        <f t="shared" si="616"/>
        <v>134776</v>
      </c>
      <c r="K1346" s="140">
        <f t="shared" si="617"/>
        <v>1032885</v>
      </c>
      <c r="L1346" s="140">
        <f t="shared" si="617"/>
        <v>687587</v>
      </c>
      <c r="M1346" s="110">
        <f t="shared" si="618"/>
        <v>1720472</v>
      </c>
      <c r="N1346" s="140">
        <f t="shared" si="619"/>
        <v>2711129</v>
      </c>
      <c r="O1346" s="140">
        <f t="shared" si="619"/>
        <v>2518033</v>
      </c>
      <c r="P1346" s="110">
        <f t="shared" si="620"/>
        <v>5229162</v>
      </c>
      <c r="Q1346" s="111">
        <f t="shared" si="621"/>
        <v>6949634</v>
      </c>
    </row>
    <row r="1347" spans="3:17" ht="19.5" customHeight="1" x14ac:dyDescent="0.2">
      <c r="C1347" s="109" t="s">
        <v>16</v>
      </c>
      <c r="D1347" s="140">
        <f t="shared" si="612"/>
        <v>34713</v>
      </c>
      <c r="E1347" s="140">
        <f t="shared" si="612"/>
        <v>35481</v>
      </c>
      <c r="F1347" s="110">
        <f t="shared" si="613"/>
        <v>70194</v>
      </c>
      <c r="G1347" s="140">
        <f t="shared" si="614"/>
        <v>42929</v>
      </c>
      <c r="H1347" s="140">
        <f t="shared" si="614"/>
        <v>44011</v>
      </c>
      <c r="I1347" s="110">
        <f t="shared" si="615"/>
        <v>86940</v>
      </c>
      <c r="J1347" s="110">
        <f t="shared" si="616"/>
        <v>157134</v>
      </c>
      <c r="K1347" s="140">
        <f t="shared" si="617"/>
        <v>1157058</v>
      </c>
      <c r="L1347" s="140">
        <f t="shared" si="617"/>
        <v>817300</v>
      </c>
      <c r="M1347" s="110">
        <f t="shared" si="618"/>
        <v>1974358</v>
      </c>
      <c r="N1347" s="140">
        <f t="shared" si="619"/>
        <v>3013189</v>
      </c>
      <c r="O1347" s="140">
        <f t="shared" si="619"/>
        <v>2842818</v>
      </c>
      <c r="P1347" s="110">
        <f t="shared" si="620"/>
        <v>5856007</v>
      </c>
      <c r="Q1347" s="111">
        <f t="shared" si="621"/>
        <v>7830365</v>
      </c>
    </row>
    <row r="1348" spans="3:17" ht="19.5" customHeight="1" x14ac:dyDescent="0.2">
      <c r="C1348" s="112"/>
      <c r="D1348" s="49"/>
      <c r="E1348" s="49"/>
      <c r="F1348" s="49"/>
      <c r="G1348" s="49"/>
      <c r="H1348" s="49"/>
      <c r="I1348" s="49"/>
      <c r="J1348" s="49"/>
      <c r="K1348" s="49"/>
      <c r="L1348" s="49"/>
      <c r="M1348" s="49"/>
      <c r="N1348" s="49"/>
      <c r="O1348" s="49"/>
      <c r="P1348" s="49"/>
      <c r="Q1348" s="113"/>
    </row>
    <row r="1349" spans="3:17" ht="19.5" customHeight="1" x14ac:dyDescent="0.2">
      <c r="C1349" s="112" t="s">
        <v>27</v>
      </c>
      <c r="D1349" s="110">
        <f t="shared" ref="D1349:Q1349" si="622">D1347+D1346+D1345+D1341+D1340+D1339+D1338+D1337+D1336+D1335+D1334+D1333</f>
        <v>407564</v>
      </c>
      <c r="E1349" s="110">
        <f t="shared" si="622"/>
        <v>403591</v>
      </c>
      <c r="F1349" s="110">
        <f t="shared" si="622"/>
        <v>811155</v>
      </c>
      <c r="G1349" s="110">
        <f t="shared" si="622"/>
        <v>501504</v>
      </c>
      <c r="H1349" s="110">
        <f t="shared" si="622"/>
        <v>510494</v>
      </c>
      <c r="I1349" s="110">
        <f t="shared" si="622"/>
        <v>1011998</v>
      </c>
      <c r="J1349" s="110">
        <f t="shared" si="622"/>
        <v>1823153</v>
      </c>
      <c r="K1349" s="110">
        <f t="shared" si="622"/>
        <v>13941513</v>
      </c>
      <c r="L1349" s="110">
        <f t="shared" si="622"/>
        <v>9563309</v>
      </c>
      <c r="M1349" s="110">
        <f t="shared" si="622"/>
        <v>23504822</v>
      </c>
      <c r="N1349" s="110">
        <f t="shared" si="622"/>
        <v>36369302</v>
      </c>
      <c r="O1349" s="110">
        <f t="shared" si="622"/>
        <v>34035443</v>
      </c>
      <c r="P1349" s="110">
        <f t="shared" si="622"/>
        <v>70404745</v>
      </c>
      <c r="Q1349" s="110">
        <f t="shared" si="622"/>
        <v>93909567</v>
      </c>
    </row>
    <row r="1350" spans="3:17" ht="7" customHeight="1" thickBot="1" x14ac:dyDescent="0.25">
      <c r="C1350" s="118"/>
      <c r="D1350" s="119"/>
      <c r="E1350" s="119"/>
      <c r="F1350" s="119"/>
      <c r="G1350" s="119"/>
      <c r="H1350" s="119"/>
      <c r="I1350" s="119"/>
      <c r="J1350" s="119"/>
      <c r="K1350" s="119"/>
      <c r="L1350" s="119"/>
      <c r="M1350" s="119"/>
      <c r="N1350" s="119"/>
      <c r="O1350" s="119"/>
      <c r="P1350" s="119"/>
      <c r="Q1350" s="132"/>
    </row>
    <row r="1351" spans="3:17" ht="19.5" customHeight="1" x14ac:dyDescent="0.2">
      <c r="C1351" s="163" t="str">
        <f>C1297</f>
        <v>令　和　7　年　空　港　管　理　状　況　調　書</v>
      </c>
      <c r="D1351" s="163"/>
      <c r="E1351" s="163"/>
      <c r="F1351" s="163"/>
      <c r="G1351" s="163"/>
      <c r="H1351" s="163"/>
      <c r="I1351" s="163"/>
      <c r="J1351" s="163"/>
      <c r="K1351" s="163"/>
      <c r="L1351" s="163"/>
      <c r="M1351" s="163"/>
      <c r="N1351" s="163"/>
      <c r="O1351" s="163"/>
      <c r="P1351" s="163"/>
      <c r="Q1351" s="163"/>
    </row>
    <row r="1352" spans="3:17" ht="19.5" customHeight="1" thickBot="1" x14ac:dyDescent="0.25">
      <c r="C1352" s="22" t="s">
        <v>0</v>
      </c>
      <c r="D1352" s="22" t="s">
        <v>625</v>
      </c>
      <c r="E1352" s="63"/>
      <c r="F1352" s="63"/>
      <c r="G1352" s="63"/>
      <c r="H1352" s="63"/>
      <c r="I1352" s="63"/>
      <c r="J1352" s="63"/>
      <c r="K1352" s="63"/>
      <c r="L1352" s="63"/>
      <c r="M1352" s="63"/>
      <c r="N1352" s="63"/>
      <c r="O1352" s="63"/>
      <c r="P1352" s="64"/>
      <c r="Q1352" s="64"/>
    </row>
    <row r="1353" spans="3:17" ht="19.5" customHeight="1" x14ac:dyDescent="0.2">
      <c r="C1353" s="25" t="s">
        <v>1</v>
      </c>
      <c r="D1353" s="26"/>
      <c r="E1353" s="27" t="s">
        <v>2</v>
      </c>
      <c r="F1353" s="27"/>
      <c r="G1353" s="164" t="s">
        <v>593</v>
      </c>
      <c r="H1353" s="165"/>
      <c r="I1353" s="165"/>
      <c r="J1353" s="165"/>
      <c r="K1353" s="165"/>
      <c r="L1353" s="165"/>
      <c r="M1353" s="165"/>
      <c r="N1353" s="166"/>
      <c r="O1353" s="164" t="s">
        <v>594</v>
      </c>
      <c r="P1353" s="165"/>
      <c r="Q1353" s="167"/>
    </row>
    <row r="1354" spans="3:17" ht="19.5" customHeight="1" x14ac:dyDescent="0.2">
      <c r="C1354" s="28"/>
      <c r="D1354" s="29" t="s">
        <v>3</v>
      </c>
      <c r="E1354" s="29" t="s">
        <v>4</v>
      </c>
      <c r="F1354" s="29" t="s">
        <v>5</v>
      </c>
      <c r="G1354" s="29"/>
      <c r="H1354" s="30" t="s">
        <v>6</v>
      </c>
      <c r="I1354" s="30"/>
      <c r="J1354" s="31"/>
      <c r="K1354" s="29"/>
      <c r="L1354" s="31" t="s">
        <v>7</v>
      </c>
      <c r="M1354" s="31"/>
      <c r="N1354" s="29" t="s">
        <v>8</v>
      </c>
      <c r="O1354" s="32" t="s">
        <v>595</v>
      </c>
      <c r="P1354" s="33" t="s">
        <v>596</v>
      </c>
      <c r="Q1354" s="34" t="s">
        <v>597</v>
      </c>
    </row>
    <row r="1355" spans="3:17" ht="19.5" customHeight="1" x14ac:dyDescent="0.2">
      <c r="C1355" s="28" t="s">
        <v>9</v>
      </c>
      <c r="D1355" s="32"/>
      <c r="E1355" s="32"/>
      <c r="F1355" s="32"/>
      <c r="G1355" s="29" t="s">
        <v>10</v>
      </c>
      <c r="H1355" s="29" t="s">
        <v>11</v>
      </c>
      <c r="I1355" s="29" t="s">
        <v>12</v>
      </c>
      <c r="J1355" s="29" t="s">
        <v>13</v>
      </c>
      <c r="K1355" s="29" t="s">
        <v>10</v>
      </c>
      <c r="L1355" s="29" t="s">
        <v>11</v>
      </c>
      <c r="M1355" s="29" t="s">
        <v>13</v>
      </c>
      <c r="N1355" s="32"/>
      <c r="O1355" s="35"/>
      <c r="P1355" s="36"/>
      <c r="Q1355" s="37"/>
    </row>
    <row r="1356" spans="3:17" ht="7" customHeight="1" x14ac:dyDescent="0.2">
      <c r="C1356" s="38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9"/>
      <c r="O1356" s="39"/>
      <c r="P1356" s="40"/>
      <c r="Q1356" s="41"/>
    </row>
    <row r="1357" spans="3:17" ht="19.5" customHeight="1" x14ac:dyDescent="0.2">
      <c r="C1357" s="42" t="s">
        <v>14</v>
      </c>
      <c r="D1357" s="43">
        <v>26</v>
      </c>
      <c r="E1357" s="43">
        <v>267</v>
      </c>
      <c r="F1357" s="44">
        <f>SUM(D1357:E1357)</f>
        <v>293</v>
      </c>
      <c r="G1357" s="43">
        <v>3477</v>
      </c>
      <c r="H1357" s="43">
        <v>3820</v>
      </c>
      <c r="I1357" s="43">
        <v>0</v>
      </c>
      <c r="J1357" s="45">
        <f>SUM(G1357:I1357)</f>
        <v>7297</v>
      </c>
      <c r="K1357" s="46">
        <v>50542</v>
      </c>
      <c r="L1357" s="46">
        <v>48955</v>
      </c>
      <c r="M1357" s="45">
        <f>SUM(K1357:L1357)</f>
        <v>99497</v>
      </c>
      <c r="N1357" s="45">
        <f>J1357+M1357</f>
        <v>106794</v>
      </c>
      <c r="O1357" s="46">
        <v>1970</v>
      </c>
      <c r="P1357" s="46">
        <v>0</v>
      </c>
      <c r="Q1357" s="47">
        <f>SUM(O1357:P1357)</f>
        <v>1970</v>
      </c>
    </row>
    <row r="1358" spans="3:17" ht="19.5" customHeight="1" x14ac:dyDescent="0.2">
      <c r="C1358" s="42" t="s">
        <v>15</v>
      </c>
      <c r="D1358" s="43">
        <v>25</v>
      </c>
      <c r="E1358" s="43">
        <v>229</v>
      </c>
      <c r="F1358" s="44">
        <f t="shared" ref="F1358:F1368" si="623">SUM(D1358:E1358)</f>
        <v>254</v>
      </c>
      <c r="G1358" s="43">
        <v>3740</v>
      </c>
      <c r="H1358" s="43">
        <v>3376</v>
      </c>
      <c r="I1358" s="43">
        <v>0</v>
      </c>
      <c r="J1358" s="45">
        <f t="shared" ref="J1358:J1368" si="624">SUM(G1358:I1358)</f>
        <v>7116</v>
      </c>
      <c r="K1358" s="46">
        <v>47478</v>
      </c>
      <c r="L1358" s="46">
        <v>47661</v>
      </c>
      <c r="M1358" s="45">
        <f t="shared" ref="M1358:M1368" si="625">SUM(K1358:L1358)</f>
        <v>95139</v>
      </c>
      <c r="N1358" s="45">
        <f t="shared" ref="N1358:N1368" si="626">J1358+M1358</f>
        <v>102255</v>
      </c>
      <c r="O1358" s="46">
        <v>1702</v>
      </c>
      <c r="P1358" s="48">
        <v>0</v>
      </c>
      <c r="Q1358" s="47">
        <f t="shared" ref="Q1358:Q1368" si="627">SUM(O1358:P1358)</f>
        <v>1702</v>
      </c>
    </row>
    <row r="1359" spans="3:17" ht="19.5" customHeight="1" x14ac:dyDescent="0.2">
      <c r="C1359" s="42" t="s">
        <v>16</v>
      </c>
      <c r="D1359" s="43">
        <v>27</v>
      </c>
      <c r="E1359" s="43">
        <v>253</v>
      </c>
      <c r="F1359" s="44">
        <f t="shared" si="623"/>
        <v>280</v>
      </c>
      <c r="G1359" s="43">
        <v>2917</v>
      </c>
      <c r="H1359" s="43">
        <v>2747</v>
      </c>
      <c r="I1359" s="43">
        <v>0</v>
      </c>
      <c r="J1359" s="45">
        <f t="shared" si="624"/>
        <v>5664</v>
      </c>
      <c r="K1359" s="46">
        <v>49818</v>
      </c>
      <c r="L1359" s="46">
        <v>48776</v>
      </c>
      <c r="M1359" s="45">
        <f t="shared" si="625"/>
        <v>98594</v>
      </c>
      <c r="N1359" s="45">
        <f t="shared" si="626"/>
        <v>104258</v>
      </c>
      <c r="O1359" s="46">
        <v>2162</v>
      </c>
      <c r="P1359" s="46">
        <v>0</v>
      </c>
      <c r="Q1359" s="47">
        <f t="shared" si="627"/>
        <v>2162</v>
      </c>
    </row>
    <row r="1360" spans="3:17" ht="19.5" customHeight="1" x14ac:dyDescent="0.2">
      <c r="C1360" s="42" t="s">
        <v>17</v>
      </c>
      <c r="D1360" s="43">
        <v>21</v>
      </c>
      <c r="E1360" s="43">
        <v>248</v>
      </c>
      <c r="F1360" s="44">
        <f t="shared" si="623"/>
        <v>269</v>
      </c>
      <c r="G1360" s="43">
        <v>1938</v>
      </c>
      <c r="H1360" s="43">
        <v>2073</v>
      </c>
      <c r="I1360" s="43">
        <v>0</v>
      </c>
      <c r="J1360" s="45">
        <f t="shared" si="624"/>
        <v>4011</v>
      </c>
      <c r="K1360" s="43">
        <v>32828</v>
      </c>
      <c r="L1360" s="43">
        <v>36373</v>
      </c>
      <c r="M1360" s="45">
        <f t="shared" si="625"/>
        <v>69201</v>
      </c>
      <c r="N1360" s="45">
        <f t="shared" si="626"/>
        <v>73212</v>
      </c>
      <c r="O1360" s="43">
        <v>2185</v>
      </c>
      <c r="P1360" s="43">
        <v>0</v>
      </c>
      <c r="Q1360" s="47">
        <f t="shared" si="627"/>
        <v>2185</v>
      </c>
    </row>
    <row r="1361" spans="2:17" ht="19.5" customHeight="1" x14ac:dyDescent="0.2">
      <c r="C1361" s="42" t="s">
        <v>18</v>
      </c>
      <c r="D1361" s="43">
        <v>22</v>
      </c>
      <c r="E1361" s="43">
        <v>284</v>
      </c>
      <c r="F1361" s="44">
        <f t="shared" si="623"/>
        <v>306</v>
      </c>
      <c r="G1361" s="43">
        <v>2713</v>
      </c>
      <c r="H1361" s="43">
        <v>2963</v>
      </c>
      <c r="I1361" s="43">
        <v>0</v>
      </c>
      <c r="J1361" s="45">
        <f t="shared" si="624"/>
        <v>5676</v>
      </c>
      <c r="K1361" s="43">
        <v>41168</v>
      </c>
      <c r="L1361" s="43">
        <v>42260</v>
      </c>
      <c r="M1361" s="45">
        <f t="shared" si="625"/>
        <v>83428</v>
      </c>
      <c r="N1361" s="45">
        <f t="shared" si="626"/>
        <v>89104</v>
      </c>
      <c r="O1361" s="43">
        <v>2318</v>
      </c>
      <c r="P1361" s="43">
        <v>0</v>
      </c>
      <c r="Q1361" s="47">
        <f t="shared" si="627"/>
        <v>2318</v>
      </c>
    </row>
    <row r="1362" spans="2:17" ht="19.5" customHeight="1" x14ac:dyDescent="0.2">
      <c r="C1362" s="42" t="s">
        <v>19</v>
      </c>
      <c r="D1362" s="43">
        <v>27</v>
      </c>
      <c r="E1362" s="43">
        <v>309</v>
      </c>
      <c r="F1362" s="44">
        <f t="shared" si="623"/>
        <v>336</v>
      </c>
      <c r="G1362" s="43">
        <v>3439</v>
      </c>
      <c r="H1362" s="43">
        <v>3381</v>
      </c>
      <c r="I1362" s="43">
        <v>0</v>
      </c>
      <c r="J1362" s="45">
        <f t="shared" si="624"/>
        <v>6820</v>
      </c>
      <c r="K1362" s="43">
        <v>46872</v>
      </c>
      <c r="L1362" s="43">
        <v>51380</v>
      </c>
      <c r="M1362" s="45">
        <f t="shared" si="625"/>
        <v>98252</v>
      </c>
      <c r="N1362" s="45">
        <f t="shared" si="626"/>
        <v>105072</v>
      </c>
      <c r="O1362" s="43">
        <v>2474</v>
      </c>
      <c r="P1362" s="43">
        <v>0</v>
      </c>
      <c r="Q1362" s="47">
        <f t="shared" si="627"/>
        <v>2474</v>
      </c>
    </row>
    <row r="1363" spans="2:17" ht="19.5" customHeight="1" x14ac:dyDescent="0.2">
      <c r="C1363" s="42" t="s">
        <v>20</v>
      </c>
      <c r="D1363" s="43">
        <v>27</v>
      </c>
      <c r="E1363" s="43">
        <v>335</v>
      </c>
      <c r="F1363" s="44">
        <f t="shared" si="623"/>
        <v>362</v>
      </c>
      <c r="G1363" s="43">
        <v>3345</v>
      </c>
      <c r="H1363" s="43">
        <v>3556</v>
      </c>
      <c r="I1363" s="43">
        <v>0</v>
      </c>
      <c r="J1363" s="45">
        <f t="shared" si="624"/>
        <v>6901</v>
      </c>
      <c r="K1363" s="43">
        <v>52714</v>
      </c>
      <c r="L1363" s="43">
        <v>59259</v>
      </c>
      <c r="M1363" s="45">
        <f t="shared" si="625"/>
        <v>111973</v>
      </c>
      <c r="N1363" s="45">
        <f t="shared" si="626"/>
        <v>118874</v>
      </c>
      <c r="O1363" s="43">
        <v>2696</v>
      </c>
      <c r="P1363" s="43">
        <v>0</v>
      </c>
      <c r="Q1363" s="47">
        <f t="shared" si="627"/>
        <v>2696</v>
      </c>
    </row>
    <row r="1364" spans="2:17" ht="19.5" customHeight="1" x14ac:dyDescent="0.2">
      <c r="C1364" s="42" t="s">
        <v>21</v>
      </c>
      <c r="D1364" s="43">
        <v>27</v>
      </c>
      <c r="E1364" s="43">
        <v>376</v>
      </c>
      <c r="F1364" s="44">
        <f t="shared" si="623"/>
        <v>403</v>
      </c>
      <c r="G1364" s="43">
        <v>4194</v>
      </c>
      <c r="H1364" s="43">
        <v>3682</v>
      </c>
      <c r="I1364" s="43">
        <v>0</v>
      </c>
      <c r="J1364" s="45">
        <f t="shared" si="624"/>
        <v>7876</v>
      </c>
      <c r="K1364" s="43">
        <v>66405</v>
      </c>
      <c r="L1364" s="43">
        <v>69425</v>
      </c>
      <c r="M1364" s="45">
        <f t="shared" si="625"/>
        <v>135830</v>
      </c>
      <c r="N1364" s="45">
        <f t="shared" si="626"/>
        <v>143706</v>
      </c>
      <c r="O1364" s="43">
        <v>2961</v>
      </c>
      <c r="P1364" s="43">
        <v>0</v>
      </c>
      <c r="Q1364" s="47">
        <f t="shared" si="627"/>
        <v>2961</v>
      </c>
    </row>
    <row r="1365" spans="2:17" ht="19.5" customHeight="1" x14ac:dyDescent="0.2">
      <c r="C1365" s="42" t="s">
        <v>22</v>
      </c>
      <c r="D1365" s="43">
        <v>8</v>
      </c>
      <c r="E1365" s="43">
        <v>330</v>
      </c>
      <c r="F1365" s="44">
        <f t="shared" si="623"/>
        <v>338</v>
      </c>
      <c r="G1365" s="43">
        <v>1123</v>
      </c>
      <c r="H1365" s="43">
        <v>1139</v>
      </c>
      <c r="I1365" s="43">
        <v>0</v>
      </c>
      <c r="J1365" s="45">
        <f t="shared" si="624"/>
        <v>2262</v>
      </c>
      <c r="K1365" s="43">
        <v>54233</v>
      </c>
      <c r="L1365" s="43">
        <v>56333</v>
      </c>
      <c r="M1365" s="45">
        <f t="shared" si="625"/>
        <v>110566</v>
      </c>
      <c r="N1365" s="45">
        <f t="shared" si="626"/>
        <v>112828</v>
      </c>
      <c r="O1365" s="43">
        <v>2688</v>
      </c>
      <c r="P1365" s="43">
        <v>0</v>
      </c>
      <c r="Q1365" s="47">
        <f t="shared" si="627"/>
        <v>2688</v>
      </c>
    </row>
    <row r="1366" spans="2:17" ht="19.5" customHeight="1" x14ac:dyDescent="0.2">
      <c r="C1366" s="42" t="s">
        <v>23</v>
      </c>
      <c r="D1366" s="43">
        <v>14</v>
      </c>
      <c r="E1366" s="43">
        <v>274</v>
      </c>
      <c r="F1366" s="44">
        <f t="shared" si="623"/>
        <v>288</v>
      </c>
      <c r="G1366" s="43">
        <v>1893</v>
      </c>
      <c r="H1366" s="43">
        <v>1902</v>
      </c>
      <c r="I1366" s="43">
        <v>0</v>
      </c>
      <c r="J1366" s="45">
        <f t="shared" si="624"/>
        <v>3795</v>
      </c>
      <c r="K1366" s="43">
        <v>44717</v>
      </c>
      <c r="L1366" s="43">
        <v>46771</v>
      </c>
      <c r="M1366" s="45">
        <f t="shared" si="625"/>
        <v>91488</v>
      </c>
      <c r="N1366" s="45">
        <f t="shared" si="626"/>
        <v>95283</v>
      </c>
      <c r="O1366" s="43">
        <v>2126</v>
      </c>
      <c r="P1366" s="43">
        <v>0</v>
      </c>
      <c r="Q1366" s="47">
        <f t="shared" si="627"/>
        <v>2126</v>
      </c>
    </row>
    <row r="1367" spans="2:17" ht="19.5" customHeight="1" x14ac:dyDescent="0.2">
      <c r="C1367" s="42" t="s">
        <v>24</v>
      </c>
      <c r="D1367" s="43">
        <v>9</v>
      </c>
      <c r="E1367" s="43">
        <v>250</v>
      </c>
      <c r="F1367" s="44">
        <f t="shared" si="623"/>
        <v>259</v>
      </c>
      <c r="G1367" s="43">
        <v>1281</v>
      </c>
      <c r="H1367" s="43">
        <v>1370</v>
      </c>
      <c r="I1367" s="43">
        <v>0</v>
      </c>
      <c r="J1367" s="45">
        <f t="shared" si="624"/>
        <v>2651</v>
      </c>
      <c r="K1367" s="43">
        <v>42138</v>
      </c>
      <c r="L1367" s="43">
        <v>42228</v>
      </c>
      <c r="M1367" s="45">
        <f t="shared" si="625"/>
        <v>84366</v>
      </c>
      <c r="N1367" s="45">
        <f t="shared" si="626"/>
        <v>87017</v>
      </c>
      <c r="O1367" s="43">
        <v>1675</v>
      </c>
      <c r="P1367" s="43">
        <v>0</v>
      </c>
      <c r="Q1367" s="47">
        <f t="shared" si="627"/>
        <v>1675</v>
      </c>
    </row>
    <row r="1368" spans="2:17" ht="19.5" customHeight="1" x14ac:dyDescent="0.2">
      <c r="C1368" s="42" t="s">
        <v>25</v>
      </c>
      <c r="D1368" s="43">
        <v>9</v>
      </c>
      <c r="E1368" s="43">
        <v>259</v>
      </c>
      <c r="F1368" s="44">
        <f t="shared" si="623"/>
        <v>268</v>
      </c>
      <c r="G1368" s="43">
        <v>1493</v>
      </c>
      <c r="H1368" s="43">
        <v>1489</v>
      </c>
      <c r="I1368" s="43">
        <v>0</v>
      </c>
      <c r="J1368" s="45">
        <f t="shared" si="624"/>
        <v>2982</v>
      </c>
      <c r="K1368" s="43">
        <v>37097</v>
      </c>
      <c r="L1368" s="43">
        <v>44669</v>
      </c>
      <c r="M1368" s="45">
        <f t="shared" si="625"/>
        <v>81766</v>
      </c>
      <c r="N1368" s="45">
        <f t="shared" si="626"/>
        <v>84748</v>
      </c>
      <c r="O1368" s="43">
        <v>1350</v>
      </c>
      <c r="P1368" s="43">
        <v>0</v>
      </c>
      <c r="Q1368" s="47">
        <f t="shared" si="627"/>
        <v>1350</v>
      </c>
    </row>
    <row r="1369" spans="2:17" ht="19.5" customHeight="1" x14ac:dyDescent="0.2">
      <c r="C1369" s="50"/>
      <c r="D1369" s="43"/>
      <c r="E1369" s="43"/>
      <c r="F1369" s="43"/>
      <c r="G1369" s="43"/>
      <c r="H1369" s="43"/>
      <c r="I1369" s="43"/>
      <c r="J1369" s="43"/>
      <c r="K1369" s="43"/>
      <c r="L1369" s="43"/>
      <c r="M1369" s="43"/>
      <c r="N1369" s="43"/>
      <c r="O1369" s="43"/>
      <c r="P1369" s="40"/>
      <c r="Q1369" s="51"/>
    </row>
    <row r="1370" spans="2:17" ht="19.5" customHeight="1" x14ac:dyDescent="0.2">
      <c r="B1370" s="1" t="s">
        <v>250</v>
      </c>
      <c r="C1370" s="50" t="s">
        <v>26</v>
      </c>
      <c r="D1370" s="44">
        <f>SUM(D1357:D1368)</f>
        <v>242</v>
      </c>
      <c r="E1370" s="44">
        <f t="shared" ref="E1370:Q1370" si="628">SUM(E1357:E1368)</f>
        <v>3414</v>
      </c>
      <c r="F1370" s="44">
        <f t="shared" si="628"/>
        <v>3656</v>
      </c>
      <c r="G1370" s="44">
        <f t="shared" si="628"/>
        <v>31553</v>
      </c>
      <c r="H1370" s="44">
        <f t="shared" si="628"/>
        <v>31498</v>
      </c>
      <c r="I1370" s="44">
        <f t="shared" si="628"/>
        <v>0</v>
      </c>
      <c r="J1370" s="44">
        <f t="shared" si="628"/>
        <v>63051</v>
      </c>
      <c r="K1370" s="44">
        <f t="shared" si="628"/>
        <v>566010</v>
      </c>
      <c r="L1370" s="44">
        <f t="shared" si="628"/>
        <v>594090</v>
      </c>
      <c r="M1370" s="44">
        <f t="shared" si="628"/>
        <v>1160100</v>
      </c>
      <c r="N1370" s="44">
        <f t="shared" si="628"/>
        <v>1223151</v>
      </c>
      <c r="O1370" s="44">
        <f t="shared" si="628"/>
        <v>26307</v>
      </c>
      <c r="P1370" s="44">
        <f t="shared" si="628"/>
        <v>0</v>
      </c>
      <c r="Q1370" s="44">
        <f t="shared" si="628"/>
        <v>26307</v>
      </c>
    </row>
    <row r="1371" spans="2:17" ht="7" customHeight="1" x14ac:dyDescent="0.2">
      <c r="C1371" s="50"/>
      <c r="D1371" s="43"/>
      <c r="E1371" s="43"/>
      <c r="F1371" s="43"/>
      <c r="G1371" s="43"/>
      <c r="H1371" s="43"/>
      <c r="I1371" s="43"/>
      <c r="J1371" s="43"/>
      <c r="K1371" s="43"/>
      <c r="L1371" s="43"/>
      <c r="M1371" s="43"/>
      <c r="N1371" s="43"/>
      <c r="O1371" s="43"/>
      <c r="P1371" s="43"/>
      <c r="Q1371" s="51"/>
    </row>
    <row r="1372" spans="2:17" ht="19.5" customHeight="1" x14ac:dyDescent="0.2">
      <c r="C1372" s="52" t="s">
        <v>14</v>
      </c>
      <c r="D1372" s="53">
        <v>13</v>
      </c>
      <c r="E1372" s="53">
        <v>269</v>
      </c>
      <c r="F1372" s="54">
        <f t="shared" ref="F1372:F1374" si="629">SUM(D1372:E1372)</f>
        <v>282</v>
      </c>
      <c r="G1372" s="53">
        <v>1821</v>
      </c>
      <c r="H1372" s="53">
        <v>1975</v>
      </c>
      <c r="I1372" s="53">
        <v>0</v>
      </c>
      <c r="J1372" s="55">
        <f t="shared" ref="J1372:J1374" si="630">SUM(G1372:I1372)</f>
        <v>3796</v>
      </c>
      <c r="K1372" s="56">
        <v>51734</v>
      </c>
      <c r="L1372" s="56">
        <v>49599</v>
      </c>
      <c r="M1372" s="57">
        <f>SUM(K1372:L1372)</f>
        <v>101333</v>
      </c>
      <c r="N1372" s="57">
        <f>J1372+M1372</f>
        <v>105129</v>
      </c>
      <c r="O1372" s="56">
        <v>1904</v>
      </c>
      <c r="P1372" s="56">
        <v>0</v>
      </c>
      <c r="Q1372" s="58">
        <f>SUM(O1372:P1372)</f>
        <v>1904</v>
      </c>
    </row>
    <row r="1373" spans="2:17" ht="19.5" customHeight="1" x14ac:dyDescent="0.2">
      <c r="C1373" s="42" t="s">
        <v>15</v>
      </c>
      <c r="D1373" s="43">
        <v>12</v>
      </c>
      <c r="E1373" s="43">
        <v>232</v>
      </c>
      <c r="F1373" s="44">
        <f t="shared" si="629"/>
        <v>244</v>
      </c>
      <c r="G1373" s="43">
        <v>1862</v>
      </c>
      <c r="H1373" s="43">
        <v>1690</v>
      </c>
      <c r="I1373" s="43">
        <v>0</v>
      </c>
      <c r="J1373" s="45">
        <f t="shared" si="630"/>
        <v>3552</v>
      </c>
      <c r="K1373" s="46">
        <v>50023</v>
      </c>
      <c r="L1373" s="46">
        <v>50606</v>
      </c>
      <c r="M1373" s="45">
        <f>SUM(K1373:L1373)</f>
        <v>100629</v>
      </c>
      <c r="N1373" s="45">
        <f>J1373+M1373</f>
        <v>104181</v>
      </c>
      <c r="O1373" s="46">
        <v>1935</v>
      </c>
      <c r="P1373" s="48">
        <v>0</v>
      </c>
      <c r="Q1373" s="47">
        <f>SUM(O1373:P1373)</f>
        <v>1935</v>
      </c>
    </row>
    <row r="1374" spans="2:17" ht="19.5" customHeight="1" x14ac:dyDescent="0.2">
      <c r="C1374" s="42" t="s">
        <v>16</v>
      </c>
      <c r="D1374" s="43">
        <v>9</v>
      </c>
      <c r="E1374" s="43">
        <v>258</v>
      </c>
      <c r="F1374" s="44">
        <f t="shared" si="629"/>
        <v>267</v>
      </c>
      <c r="G1374" s="43">
        <v>1299</v>
      </c>
      <c r="H1374" s="43">
        <v>1199</v>
      </c>
      <c r="I1374" s="43">
        <v>0</v>
      </c>
      <c r="J1374" s="45">
        <f t="shared" si="630"/>
        <v>2498</v>
      </c>
      <c r="K1374" s="46">
        <v>43263</v>
      </c>
      <c r="L1374" s="46">
        <v>42110</v>
      </c>
      <c r="M1374" s="45">
        <f>SUM(K1374:L1374)</f>
        <v>85373</v>
      </c>
      <c r="N1374" s="45">
        <f>J1374+M1374</f>
        <v>87871</v>
      </c>
      <c r="O1374" s="46">
        <v>1785</v>
      </c>
      <c r="P1374" s="48">
        <v>0</v>
      </c>
      <c r="Q1374" s="47">
        <f>SUM(O1374:P1374)</f>
        <v>1785</v>
      </c>
    </row>
    <row r="1375" spans="2:17" ht="19.5" customHeight="1" x14ac:dyDescent="0.2">
      <c r="C1375" s="50"/>
      <c r="D1375" s="43"/>
      <c r="E1375" s="43"/>
      <c r="F1375" s="43"/>
      <c r="G1375" s="43"/>
      <c r="H1375" s="43"/>
      <c r="I1375" s="43"/>
      <c r="J1375" s="43"/>
      <c r="K1375" s="43"/>
      <c r="L1375" s="43"/>
      <c r="M1375" s="43"/>
      <c r="N1375" s="43"/>
      <c r="O1375" s="43"/>
      <c r="P1375" s="43"/>
      <c r="Q1375" s="51"/>
    </row>
    <row r="1376" spans="2:17" ht="19.5" customHeight="1" x14ac:dyDescent="0.2">
      <c r="B1376" s="1" t="s">
        <v>251</v>
      </c>
      <c r="C1376" s="50" t="s">
        <v>27</v>
      </c>
      <c r="D1376" s="44">
        <f>SUM(D1360:D1368,D1372:D1374)</f>
        <v>198</v>
      </c>
      <c r="E1376" s="44">
        <f t="shared" ref="E1376:Q1376" si="631">SUM(E1360:E1368,E1372:E1374)</f>
        <v>3424</v>
      </c>
      <c r="F1376" s="44">
        <f t="shared" si="631"/>
        <v>3622</v>
      </c>
      <c r="G1376" s="44">
        <f t="shared" si="631"/>
        <v>26401</v>
      </c>
      <c r="H1376" s="44">
        <f t="shared" si="631"/>
        <v>26419</v>
      </c>
      <c r="I1376" s="44">
        <f t="shared" si="631"/>
        <v>0</v>
      </c>
      <c r="J1376" s="44">
        <f t="shared" si="631"/>
        <v>52820</v>
      </c>
      <c r="K1376" s="44">
        <f t="shared" si="631"/>
        <v>563192</v>
      </c>
      <c r="L1376" s="44">
        <f t="shared" si="631"/>
        <v>591013</v>
      </c>
      <c r="M1376" s="44">
        <f t="shared" si="631"/>
        <v>1154205</v>
      </c>
      <c r="N1376" s="44">
        <f t="shared" si="631"/>
        <v>1207025</v>
      </c>
      <c r="O1376" s="44">
        <f t="shared" si="631"/>
        <v>26097</v>
      </c>
      <c r="P1376" s="44">
        <f t="shared" si="631"/>
        <v>0</v>
      </c>
      <c r="Q1376" s="44">
        <f t="shared" si="631"/>
        <v>26097</v>
      </c>
    </row>
    <row r="1377" spans="3:17" ht="7" customHeight="1" thickBot="1" x14ac:dyDescent="0.25">
      <c r="C1377" s="59"/>
      <c r="D1377" s="60"/>
      <c r="E1377" s="60"/>
      <c r="F1377" s="60"/>
      <c r="G1377" s="60"/>
      <c r="H1377" s="60"/>
      <c r="I1377" s="60"/>
      <c r="J1377" s="60"/>
      <c r="K1377" s="60"/>
      <c r="L1377" s="60"/>
      <c r="M1377" s="60"/>
      <c r="N1377" s="60"/>
      <c r="O1377" s="60"/>
      <c r="P1377" s="61"/>
      <c r="Q1377" s="62"/>
    </row>
    <row r="1378" spans="3:17" ht="19.5" customHeight="1" x14ac:dyDescent="0.2">
      <c r="C1378" s="63"/>
      <c r="D1378" s="63"/>
      <c r="E1378" s="63"/>
      <c r="F1378" s="63"/>
      <c r="G1378" s="63"/>
      <c r="H1378" s="63"/>
      <c r="I1378" s="63"/>
      <c r="J1378" s="63"/>
      <c r="K1378" s="63"/>
      <c r="L1378" s="63"/>
      <c r="M1378" s="63"/>
      <c r="N1378" s="63"/>
      <c r="O1378" s="63"/>
      <c r="P1378" s="64"/>
      <c r="Q1378" s="64"/>
    </row>
    <row r="1379" spans="3:17" ht="19.5" customHeight="1" thickBot="1" x14ac:dyDescent="0.25">
      <c r="C1379" s="63"/>
      <c r="D1379" s="63"/>
      <c r="E1379" s="63"/>
      <c r="F1379" s="63"/>
      <c r="G1379" s="63"/>
      <c r="H1379" s="63"/>
      <c r="I1379" s="63"/>
      <c r="J1379" s="63"/>
      <c r="K1379" s="63"/>
      <c r="L1379" s="63"/>
      <c r="M1379" s="63"/>
      <c r="N1379" s="63"/>
      <c r="O1379" s="63"/>
      <c r="P1379" s="64"/>
      <c r="Q1379" s="64"/>
    </row>
    <row r="1380" spans="3:17" ht="19.5" customHeight="1" x14ac:dyDescent="0.2">
      <c r="C1380" s="25" t="s">
        <v>1</v>
      </c>
      <c r="D1380" s="26"/>
      <c r="E1380" s="27"/>
      <c r="F1380" s="27"/>
      <c r="G1380" s="27" t="s">
        <v>598</v>
      </c>
      <c r="H1380" s="27"/>
      <c r="I1380" s="27"/>
      <c r="J1380" s="27"/>
      <c r="K1380" s="26"/>
      <c r="L1380" s="27"/>
      <c r="M1380" s="27"/>
      <c r="N1380" s="27" t="s">
        <v>31</v>
      </c>
      <c r="O1380" s="27"/>
      <c r="P1380" s="65"/>
      <c r="Q1380" s="66"/>
    </row>
    <row r="1381" spans="3:17" ht="19.5" customHeight="1" x14ac:dyDescent="0.2">
      <c r="C1381" s="67"/>
      <c r="D1381" s="29"/>
      <c r="E1381" s="31" t="s">
        <v>6</v>
      </c>
      <c r="F1381" s="31"/>
      <c r="G1381" s="29"/>
      <c r="H1381" s="31" t="s">
        <v>7</v>
      </c>
      <c r="I1381" s="31"/>
      <c r="J1381" s="29" t="s">
        <v>28</v>
      </c>
      <c r="K1381" s="29"/>
      <c r="L1381" s="31" t="s">
        <v>6</v>
      </c>
      <c r="M1381" s="31"/>
      <c r="N1381" s="29"/>
      <c r="O1381" s="31" t="s">
        <v>7</v>
      </c>
      <c r="P1381" s="68"/>
      <c r="Q1381" s="69" t="s">
        <v>8</v>
      </c>
    </row>
    <row r="1382" spans="3:17" ht="19.5" customHeight="1" x14ac:dyDescent="0.2">
      <c r="C1382" s="70" t="s">
        <v>9</v>
      </c>
      <c r="D1382" s="29" t="s">
        <v>29</v>
      </c>
      <c r="E1382" s="29" t="s">
        <v>30</v>
      </c>
      <c r="F1382" s="29" t="s">
        <v>13</v>
      </c>
      <c r="G1382" s="29" t="s">
        <v>29</v>
      </c>
      <c r="H1382" s="29" t="s">
        <v>30</v>
      </c>
      <c r="I1382" s="29" t="s">
        <v>13</v>
      </c>
      <c r="J1382" s="32"/>
      <c r="K1382" s="29" t="s">
        <v>29</v>
      </c>
      <c r="L1382" s="29" t="s">
        <v>30</v>
      </c>
      <c r="M1382" s="29" t="s">
        <v>13</v>
      </c>
      <c r="N1382" s="29" t="s">
        <v>29</v>
      </c>
      <c r="O1382" s="29" t="s">
        <v>30</v>
      </c>
      <c r="P1382" s="71" t="s">
        <v>13</v>
      </c>
      <c r="Q1382" s="72"/>
    </row>
    <row r="1383" spans="3:17" ht="7" customHeight="1" x14ac:dyDescent="0.2">
      <c r="C1383" s="73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71"/>
      <c r="Q1383" s="69"/>
    </row>
    <row r="1384" spans="3:17" ht="19.5" customHeight="1" x14ac:dyDescent="0.2">
      <c r="C1384" s="42" t="s">
        <v>14</v>
      </c>
      <c r="D1384" s="43">
        <v>0</v>
      </c>
      <c r="E1384" s="43">
        <v>0</v>
      </c>
      <c r="F1384" s="44">
        <f>SUM(D1384:E1384)</f>
        <v>0</v>
      </c>
      <c r="G1384" s="43">
        <v>165</v>
      </c>
      <c r="H1384" s="43">
        <v>88</v>
      </c>
      <c r="I1384" s="44">
        <f t="shared" ref="I1384:I1395" si="632">SUM(G1384:H1384)</f>
        <v>253</v>
      </c>
      <c r="J1384" s="44">
        <f>F1384+I1384</f>
        <v>253</v>
      </c>
      <c r="K1384" s="43">
        <v>0</v>
      </c>
      <c r="L1384" s="43">
        <v>0</v>
      </c>
      <c r="M1384" s="44">
        <f>SUM(K1384:L1384)</f>
        <v>0</v>
      </c>
      <c r="N1384" s="43">
        <v>31046</v>
      </c>
      <c r="O1384" s="43">
        <v>65617</v>
      </c>
      <c r="P1384" s="44">
        <f>SUM(N1384:O1384)</f>
        <v>96663</v>
      </c>
      <c r="Q1384" s="47">
        <f>M1384+P1384</f>
        <v>96663</v>
      </c>
    </row>
    <row r="1385" spans="3:17" ht="19.5" customHeight="1" x14ac:dyDescent="0.2">
      <c r="C1385" s="42" t="s">
        <v>15</v>
      </c>
      <c r="D1385" s="43">
        <v>0</v>
      </c>
      <c r="E1385" s="43">
        <v>0</v>
      </c>
      <c r="F1385" s="44">
        <f t="shared" ref="F1385:F1395" si="633">SUM(D1385:E1385)</f>
        <v>0</v>
      </c>
      <c r="G1385" s="43">
        <v>151</v>
      </c>
      <c r="H1385" s="43">
        <v>83</v>
      </c>
      <c r="I1385" s="44">
        <f t="shared" si="632"/>
        <v>234</v>
      </c>
      <c r="J1385" s="44">
        <f>F1385+I1385</f>
        <v>234</v>
      </c>
      <c r="K1385" s="43">
        <v>0</v>
      </c>
      <c r="L1385" s="43">
        <v>0</v>
      </c>
      <c r="M1385" s="44">
        <f t="shared" ref="M1385:M1395" si="634">SUM(K1385:L1385)</f>
        <v>0</v>
      </c>
      <c r="N1385" s="43">
        <v>29168</v>
      </c>
      <c r="O1385" s="40">
        <v>58879</v>
      </c>
      <c r="P1385" s="44">
        <f t="shared" ref="P1385:P1395" si="635">SUM(N1385:O1385)</f>
        <v>88047</v>
      </c>
      <c r="Q1385" s="47">
        <f t="shared" ref="Q1385:Q1395" si="636">M1385+P1385</f>
        <v>88047</v>
      </c>
    </row>
    <row r="1386" spans="3:17" ht="19.5" customHeight="1" x14ac:dyDescent="0.2">
      <c r="C1386" s="42" t="s">
        <v>16</v>
      </c>
      <c r="D1386" s="43">
        <v>0</v>
      </c>
      <c r="E1386" s="43">
        <v>0</v>
      </c>
      <c r="F1386" s="44">
        <f t="shared" si="633"/>
        <v>0</v>
      </c>
      <c r="G1386" s="43">
        <v>205</v>
      </c>
      <c r="H1386" s="43">
        <v>101</v>
      </c>
      <c r="I1386" s="44">
        <f t="shared" si="632"/>
        <v>306</v>
      </c>
      <c r="J1386" s="44">
        <f>F1386+I1386</f>
        <v>306</v>
      </c>
      <c r="K1386" s="43">
        <v>0</v>
      </c>
      <c r="L1386" s="43">
        <v>0</v>
      </c>
      <c r="M1386" s="44">
        <f t="shared" si="634"/>
        <v>0</v>
      </c>
      <c r="N1386" s="43">
        <v>31239</v>
      </c>
      <c r="O1386" s="43">
        <v>70247</v>
      </c>
      <c r="P1386" s="44">
        <f t="shared" si="635"/>
        <v>101486</v>
      </c>
      <c r="Q1386" s="47">
        <f t="shared" si="636"/>
        <v>101486</v>
      </c>
    </row>
    <row r="1387" spans="3:17" ht="19.5" customHeight="1" x14ac:dyDescent="0.2">
      <c r="C1387" s="42" t="s">
        <v>17</v>
      </c>
      <c r="D1387" s="43">
        <v>0</v>
      </c>
      <c r="E1387" s="43">
        <v>0</v>
      </c>
      <c r="F1387" s="44">
        <f t="shared" si="633"/>
        <v>0</v>
      </c>
      <c r="G1387" s="43">
        <v>133</v>
      </c>
      <c r="H1387" s="43">
        <v>97</v>
      </c>
      <c r="I1387" s="44">
        <f t="shared" si="632"/>
        <v>230</v>
      </c>
      <c r="J1387" s="44">
        <f t="shared" ref="J1387:J1395" si="637">F1387+I1387</f>
        <v>230</v>
      </c>
      <c r="K1387" s="43">
        <v>0</v>
      </c>
      <c r="L1387" s="43">
        <v>0</v>
      </c>
      <c r="M1387" s="44">
        <f t="shared" si="634"/>
        <v>0</v>
      </c>
      <c r="N1387" s="43">
        <v>29034</v>
      </c>
      <c r="O1387" s="43">
        <v>66680</v>
      </c>
      <c r="P1387" s="44">
        <f t="shared" si="635"/>
        <v>95714</v>
      </c>
      <c r="Q1387" s="47">
        <f t="shared" si="636"/>
        <v>95714</v>
      </c>
    </row>
    <row r="1388" spans="3:17" ht="19.5" customHeight="1" x14ac:dyDescent="0.2">
      <c r="C1388" s="42" t="s">
        <v>18</v>
      </c>
      <c r="D1388" s="43">
        <v>0</v>
      </c>
      <c r="E1388" s="43">
        <v>0</v>
      </c>
      <c r="F1388" s="44">
        <f t="shared" si="633"/>
        <v>0</v>
      </c>
      <c r="G1388" s="43">
        <v>174</v>
      </c>
      <c r="H1388" s="43">
        <v>86</v>
      </c>
      <c r="I1388" s="44">
        <f t="shared" si="632"/>
        <v>260</v>
      </c>
      <c r="J1388" s="44">
        <f t="shared" si="637"/>
        <v>260</v>
      </c>
      <c r="K1388" s="43">
        <v>0</v>
      </c>
      <c r="L1388" s="43">
        <v>0</v>
      </c>
      <c r="M1388" s="44">
        <f t="shared" si="634"/>
        <v>0</v>
      </c>
      <c r="N1388" s="43">
        <v>32379</v>
      </c>
      <c r="O1388" s="43">
        <v>69571</v>
      </c>
      <c r="P1388" s="44">
        <f t="shared" si="635"/>
        <v>101950</v>
      </c>
      <c r="Q1388" s="47">
        <f t="shared" si="636"/>
        <v>101950</v>
      </c>
    </row>
    <row r="1389" spans="3:17" ht="19.5" customHeight="1" x14ac:dyDescent="0.2">
      <c r="C1389" s="42" t="s">
        <v>19</v>
      </c>
      <c r="D1389" s="43">
        <v>0</v>
      </c>
      <c r="E1389" s="43">
        <v>0</v>
      </c>
      <c r="F1389" s="44">
        <f t="shared" si="633"/>
        <v>0</v>
      </c>
      <c r="G1389" s="43">
        <v>294</v>
      </c>
      <c r="H1389" s="43">
        <v>107</v>
      </c>
      <c r="I1389" s="44">
        <f t="shared" si="632"/>
        <v>401</v>
      </c>
      <c r="J1389" s="44">
        <f t="shared" si="637"/>
        <v>401</v>
      </c>
      <c r="K1389" s="43">
        <v>0</v>
      </c>
      <c r="L1389" s="43">
        <v>0</v>
      </c>
      <c r="M1389" s="44">
        <f t="shared" si="634"/>
        <v>0</v>
      </c>
      <c r="N1389" s="43">
        <v>31482</v>
      </c>
      <c r="O1389" s="43">
        <v>71901</v>
      </c>
      <c r="P1389" s="44">
        <f t="shared" si="635"/>
        <v>103383</v>
      </c>
      <c r="Q1389" s="47">
        <f t="shared" si="636"/>
        <v>103383</v>
      </c>
    </row>
    <row r="1390" spans="3:17" ht="19.5" customHeight="1" x14ac:dyDescent="0.2">
      <c r="C1390" s="42" t="s">
        <v>20</v>
      </c>
      <c r="D1390" s="43">
        <v>0</v>
      </c>
      <c r="E1390" s="43">
        <v>0</v>
      </c>
      <c r="F1390" s="44">
        <f t="shared" si="633"/>
        <v>0</v>
      </c>
      <c r="G1390" s="43">
        <v>500</v>
      </c>
      <c r="H1390" s="43">
        <v>90</v>
      </c>
      <c r="I1390" s="44">
        <f t="shared" si="632"/>
        <v>590</v>
      </c>
      <c r="J1390" s="44">
        <f t="shared" si="637"/>
        <v>590</v>
      </c>
      <c r="K1390" s="43">
        <v>0</v>
      </c>
      <c r="L1390" s="43">
        <v>0</v>
      </c>
      <c r="M1390" s="44">
        <f t="shared" si="634"/>
        <v>0</v>
      </c>
      <c r="N1390" s="43">
        <v>28765</v>
      </c>
      <c r="O1390" s="43">
        <v>68646</v>
      </c>
      <c r="P1390" s="44">
        <f t="shared" si="635"/>
        <v>97411</v>
      </c>
      <c r="Q1390" s="47">
        <f t="shared" si="636"/>
        <v>97411</v>
      </c>
    </row>
    <row r="1391" spans="3:17" ht="19.5" customHeight="1" x14ac:dyDescent="0.2">
      <c r="C1391" s="42" t="s">
        <v>21</v>
      </c>
      <c r="D1391" s="43">
        <v>0</v>
      </c>
      <c r="E1391" s="43">
        <v>0</v>
      </c>
      <c r="F1391" s="44">
        <f t="shared" si="633"/>
        <v>0</v>
      </c>
      <c r="G1391" s="43">
        <v>469</v>
      </c>
      <c r="H1391" s="43">
        <v>81</v>
      </c>
      <c r="I1391" s="44">
        <f t="shared" si="632"/>
        <v>550</v>
      </c>
      <c r="J1391" s="44">
        <f t="shared" si="637"/>
        <v>550</v>
      </c>
      <c r="K1391" s="43">
        <v>0</v>
      </c>
      <c r="L1391" s="43">
        <v>0</v>
      </c>
      <c r="M1391" s="44">
        <f t="shared" si="634"/>
        <v>0</v>
      </c>
      <c r="N1391" s="43">
        <v>25532</v>
      </c>
      <c r="O1391" s="43">
        <v>62016</v>
      </c>
      <c r="P1391" s="44">
        <f t="shared" si="635"/>
        <v>87548</v>
      </c>
      <c r="Q1391" s="47">
        <f t="shared" si="636"/>
        <v>87548</v>
      </c>
    </row>
    <row r="1392" spans="3:17" ht="19.5" customHeight="1" x14ac:dyDescent="0.2">
      <c r="C1392" s="42" t="s">
        <v>22</v>
      </c>
      <c r="D1392" s="43">
        <v>0</v>
      </c>
      <c r="E1392" s="43">
        <v>0</v>
      </c>
      <c r="F1392" s="44">
        <f t="shared" si="633"/>
        <v>0</v>
      </c>
      <c r="G1392" s="43">
        <v>315</v>
      </c>
      <c r="H1392" s="43">
        <v>84</v>
      </c>
      <c r="I1392" s="44">
        <f t="shared" si="632"/>
        <v>399</v>
      </c>
      <c r="J1392" s="44">
        <f t="shared" si="637"/>
        <v>399</v>
      </c>
      <c r="K1392" s="43">
        <v>0</v>
      </c>
      <c r="L1392" s="43">
        <v>0</v>
      </c>
      <c r="M1392" s="44">
        <f t="shared" si="634"/>
        <v>0</v>
      </c>
      <c r="N1392" s="43">
        <v>30109</v>
      </c>
      <c r="O1392" s="43">
        <v>62560</v>
      </c>
      <c r="P1392" s="44">
        <f t="shared" si="635"/>
        <v>92669</v>
      </c>
      <c r="Q1392" s="47">
        <f t="shared" si="636"/>
        <v>92669</v>
      </c>
    </row>
    <row r="1393" spans="2:17" ht="19.5" customHeight="1" x14ac:dyDescent="0.2">
      <c r="C1393" s="42" t="s">
        <v>23</v>
      </c>
      <c r="D1393" s="43">
        <v>0</v>
      </c>
      <c r="E1393" s="43">
        <v>0</v>
      </c>
      <c r="F1393" s="44">
        <f t="shared" si="633"/>
        <v>0</v>
      </c>
      <c r="G1393" s="43">
        <v>242</v>
      </c>
      <c r="H1393" s="43">
        <v>86</v>
      </c>
      <c r="I1393" s="44">
        <f t="shared" si="632"/>
        <v>328</v>
      </c>
      <c r="J1393" s="44">
        <f t="shared" si="637"/>
        <v>328</v>
      </c>
      <c r="K1393" s="43">
        <v>0</v>
      </c>
      <c r="L1393" s="43">
        <v>0</v>
      </c>
      <c r="M1393" s="44">
        <f t="shared" si="634"/>
        <v>0</v>
      </c>
      <c r="N1393" s="43">
        <v>35300</v>
      </c>
      <c r="O1393" s="43">
        <v>70573</v>
      </c>
      <c r="P1393" s="44">
        <f t="shared" si="635"/>
        <v>105873</v>
      </c>
      <c r="Q1393" s="47">
        <f t="shared" si="636"/>
        <v>105873</v>
      </c>
    </row>
    <row r="1394" spans="2:17" ht="19.5" customHeight="1" x14ac:dyDescent="0.2">
      <c r="C1394" s="42" t="s">
        <v>24</v>
      </c>
      <c r="D1394" s="43">
        <v>0</v>
      </c>
      <c r="E1394" s="43">
        <v>0</v>
      </c>
      <c r="F1394" s="44">
        <f t="shared" si="633"/>
        <v>0</v>
      </c>
      <c r="G1394" s="43">
        <v>162</v>
      </c>
      <c r="H1394" s="43">
        <v>81</v>
      </c>
      <c r="I1394" s="44">
        <f t="shared" si="632"/>
        <v>243</v>
      </c>
      <c r="J1394" s="44">
        <f t="shared" si="637"/>
        <v>243</v>
      </c>
      <c r="K1394" s="43">
        <v>0</v>
      </c>
      <c r="L1394" s="43">
        <v>0</v>
      </c>
      <c r="M1394" s="44">
        <f t="shared" si="634"/>
        <v>0</v>
      </c>
      <c r="N1394" s="43">
        <v>37832</v>
      </c>
      <c r="O1394" s="43">
        <v>66264</v>
      </c>
      <c r="P1394" s="44">
        <f t="shared" si="635"/>
        <v>104096</v>
      </c>
      <c r="Q1394" s="47">
        <f t="shared" si="636"/>
        <v>104096</v>
      </c>
    </row>
    <row r="1395" spans="2:17" ht="19.5" customHeight="1" x14ac:dyDescent="0.2">
      <c r="C1395" s="42" t="s">
        <v>25</v>
      </c>
      <c r="D1395" s="43">
        <v>0</v>
      </c>
      <c r="E1395" s="43">
        <v>0</v>
      </c>
      <c r="F1395" s="44">
        <f t="shared" si="633"/>
        <v>0</v>
      </c>
      <c r="G1395" s="43">
        <v>121</v>
      </c>
      <c r="H1395" s="43">
        <v>118</v>
      </c>
      <c r="I1395" s="44">
        <f t="shared" si="632"/>
        <v>239</v>
      </c>
      <c r="J1395" s="44">
        <f t="shared" si="637"/>
        <v>239</v>
      </c>
      <c r="K1395" s="43">
        <v>0</v>
      </c>
      <c r="L1395" s="43">
        <v>0</v>
      </c>
      <c r="M1395" s="44">
        <f t="shared" si="634"/>
        <v>0</v>
      </c>
      <c r="N1395" s="43">
        <v>41693</v>
      </c>
      <c r="O1395" s="43">
        <v>75240</v>
      </c>
      <c r="P1395" s="44">
        <f t="shared" si="635"/>
        <v>116933</v>
      </c>
      <c r="Q1395" s="47">
        <f t="shared" si="636"/>
        <v>116933</v>
      </c>
    </row>
    <row r="1396" spans="2:17" ht="19.5" customHeight="1" x14ac:dyDescent="0.2">
      <c r="C1396" s="50"/>
      <c r="D1396" s="43"/>
      <c r="E1396" s="43"/>
      <c r="F1396" s="43"/>
      <c r="G1396" s="43"/>
      <c r="H1396" s="43"/>
      <c r="I1396" s="43"/>
      <c r="J1396" s="43"/>
      <c r="K1396" s="43"/>
      <c r="L1396" s="43"/>
      <c r="M1396" s="43"/>
      <c r="N1396" s="43"/>
      <c r="O1396" s="43"/>
      <c r="P1396" s="43"/>
      <c r="Q1396" s="51"/>
    </row>
    <row r="1397" spans="2:17" ht="19.5" customHeight="1" x14ac:dyDescent="0.2">
      <c r="B1397" s="1" t="s">
        <v>252</v>
      </c>
      <c r="C1397" s="50" t="s">
        <v>26</v>
      </c>
      <c r="D1397" s="44">
        <f>SUM(D1384:D1396)</f>
        <v>0</v>
      </c>
      <c r="E1397" s="44">
        <f t="shared" ref="E1397:Q1397" si="638">SUM(E1384:E1396)</f>
        <v>0</v>
      </c>
      <c r="F1397" s="44">
        <f t="shared" si="638"/>
        <v>0</v>
      </c>
      <c r="G1397" s="44">
        <f t="shared" si="638"/>
        <v>2931</v>
      </c>
      <c r="H1397" s="44">
        <f t="shared" si="638"/>
        <v>1102</v>
      </c>
      <c r="I1397" s="44">
        <f t="shared" si="638"/>
        <v>4033</v>
      </c>
      <c r="J1397" s="44">
        <f t="shared" si="638"/>
        <v>4033</v>
      </c>
      <c r="K1397" s="44">
        <f t="shared" si="638"/>
        <v>0</v>
      </c>
      <c r="L1397" s="44">
        <f t="shared" si="638"/>
        <v>0</v>
      </c>
      <c r="M1397" s="44">
        <f t="shared" si="638"/>
        <v>0</v>
      </c>
      <c r="N1397" s="44">
        <f t="shared" si="638"/>
        <v>383579</v>
      </c>
      <c r="O1397" s="44">
        <f t="shared" si="638"/>
        <v>808194</v>
      </c>
      <c r="P1397" s="44">
        <f t="shared" si="638"/>
        <v>1191773</v>
      </c>
      <c r="Q1397" s="44">
        <f t="shared" si="638"/>
        <v>1191773</v>
      </c>
    </row>
    <row r="1398" spans="2:17" ht="7" customHeight="1" x14ac:dyDescent="0.2">
      <c r="C1398" s="50"/>
      <c r="D1398" s="43"/>
      <c r="E1398" s="43"/>
      <c r="F1398" s="43"/>
      <c r="G1398" s="43"/>
      <c r="H1398" s="43"/>
      <c r="I1398" s="43"/>
      <c r="J1398" s="43"/>
      <c r="K1398" s="43"/>
      <c r="L1398" s="43"/>
      <c r="M1398" s="43"/>
      <c r="N1398" s="43"/>
      <c r="O1398" s="43"/>
      <c r="P1398" s="43"/>
      <c r="Q1398" s="51"/>
    </row>
    <row r="1399" spans="2:17" ht="19.5" customHeight="1" x14ac:dyDescent="0.2">
      <c r="C1399" s="52" t="s">
        <v>14</v>
      </c>
      <c r="D1399" s="53">
        <v>0</v>
      </c>
      <c r="E1399" s="53">
        <v>0</v>
      </c>
      <c r="F1399" s="74">
        <f t="shared" ref="F1399:F1401" si="639">SUM(D1399:E1399)</f>
        <v>0</v>
      </c>
      <c r="G1399" s="53">
        <v>89</v>
      </c>
      <c r="H1399" s="53">
        <v>79</v>
      </c>
      <c r="I1399" s="74">
        <f t="shared" ref="I1399:I1401" si="640">SUM(G1399:H1399)</f>
        <v>168</v>
      </c>
      <c r="J1399" s="74">
        <f t="shared" ref="J1399:J1401" si="641">F1399+I1399</f>
        <v>168</v>
      </c>
      <c r="K1399" s="53">
        <v>0</v>
      </c>
      <c r="L1399" s="53">
        <v>0</v>
      </c>
      <c r="M1399" s="74">
        <f t="shared" ref="M1399:M1401" si="642">SUM(K1399:L1399)</f>
        <v>0</v>
      </c>
      <c r="N1399" s="53">
        <v>30548</v>
      </c>
      <c r="O1399" s="53">
        <v>70925</v>
      </c>
      <c r="P1399" s="74">
        <f t="shared" ref="P1399:P1401" si="643">SUM(N1399:O1399)</f>
        <v>101473</v>
      </c>
      <c r="Q1399" s="58">
        <f t="shared" ref="Q1399:Q1401" si="644">M1399+P1399</f>
        <v>101473</v>
      </c>
    </row>
    <row r="1400" spans="2:17" ht="19.5" customHeight="1" x14ac:dyDescent="0.2">
      <c r="C1400" s="42" t="s">
        <v>15</v>
      </c>
      <c r="D1400" s="43">
        <v>0</v>
      </c>
      <c r="E1400" s="43">
        <v>0</v>
      </c>
      <c r="F1400" s="44">
        <f t="shared" si="639"/>
        <v>0</v>
      </c>
      <c r="G1400" s="43">
        <v>83</v>
      </c>
      <c r="H1400" s="43">
        <v>80</v>
      </c>
      <c r="I1400" s="44">
        <f t="shared" si="640"/>
        <v>163</v>
      </c>
      <c r="J1400" s="44">
        <f t="shared" si="641"/>
        <v>163</v>
      </c>
      <c r="K1400" s="43">
        <v>0</v>
      </c>
      <c r="L1400" s="43">
        <v>0</v>
      </c>
      <c r="M1400" s="44">
        <f t="shared" si="642"/>
        <v>0</v>
      </c>
      <c r="N1400" s="43">
        <v>28202</v>
      </c>
      <c r="O1400" s="40">
        <v>63421</v>
      </c>
      <c r="P1400" s="44">
        <f t="shared" si="643"/>
        <v>91623</v>
      </c>
      <c r="Q1400" s="47">
        <f t="shared" si="644"/>
        <v>91623</v>
      </c>
    </row>
    <row r="1401" spans="2:17" ht="19.5" customHeight="1" x14ac:dyDescent="0.2">
      <c r="C1401" s="42" t="s">
        <v>16</v>
      </c>
      <c r="D1401" s="43">
        <v>0</v>
      </c>
      <c r="E1401" s="43">
        <v>0</v>
      </c>
      <c r="F1401" s="44">
        <f t="shared" si="639"/>
        <v>0</v>
      </c>
      <c r="G1401" s="43">
        <v>89</v>
      </c>
      <c r="H1401" s="43">
        <v>83</v>
      </c>
      <c r="I1401" s="44">
        <f t="shared" si="640"/>
        <v>172</v>
      </c>
      <c r="J1401" s="44">
        <f t="shared" si="641"/>
        <v>172</v>
      </c>
      <c r="K1401" s="43">
        <v>0</v>
      </c>
      <c r="L1401" s="43">
        <v>0</v>
      </c>
      <c r="M1401" s="44">
        <f t="shared" si="642"/>
        <v>0</v>
      </c>
      <c r="N1401" s="43">
        <v>28856</v>
      </c>
      <c r="O1401" s="43">
        <v>68584</v>
      </c>
      <c r="P1401" s="44">
        <f t="shared" si="643"/>
        <v>97440</v>
      </c>
      <c r="Q1401" s="47">
        <f t="shared" si="644"/>
        <v>97440</v>
      </c>
    </row>
    <row r="1402" spans="2:17" ht="19.5" customHeight="1" x14ac:dyDescent="0.2">
      <c r="C1402" s="50"/>
      <c r="D1402" s="43"/>
      <c r="E1402" s="43"/>
      <c r="F1402" s="43"/>
      <c r="G1402" s="43"/>
      <c r="H1402" s="43"/>
      <c r="I1402" s="43"/>
      <c r="J1402" s="43"/>
      <c r="K1402" s="43"/>
      <c r="L1402" s="43"/>
      <c r="M1402" s="43"/>
      <c r="N1402" s="43"/>
      <c r="O1402" s="43"/>
      <c r="P1402" s="43"/>
      <c r="Q1402" s="51"/>
    </row>
    <row r="1403" spans="2:17" ht="19.5" customHeight="1" x14ac:dyDescent="0.2">
      <c r="B1403" s="1" t="s">
        <v>253</v>
      </c>
      <c r="C1403" s="50" t="s">
        <v>27</v>
      </c>
      <c r="D1403" s="44">
        <f>SUM(D1387:D1395,D1399:D1401)</f>
        <v>0</v>
      </c>
      <c r="E1403" s="44">
        <f t="shared" ref="E1403:Q1403" si="645">SUM(E1387:E1395,E1399:E1401)</f>
        <v>0</v>
      </c>
      <c r="F1403" s="44">
        <f t="shared" si="645"/>
        <v>0</v>
      </c>
      <c r="G1403" s="44">
        <f t="shared" si="645"/>
        <v>2671</v>
      </c>
      <c r="H1403" s="44">
        <f t="shared" si="645"/>
        <v>1072</v>
      </c>
      <c r="I1403" s="44">
        <f t="shared" si="645"/>
        <v>3743</v>
      </c>
      <c r="J1403" s="44">
        <f t="shared" si="645"/>
        <v>3743</v>
      </c>
      <c r="K1403" s="44">
        <f t="shared" si="645"/>
        <v>0</v>
      </c>
      <c r="L1403" s="44">
        <f t="shared" si="645"/>
        <v>0</v>
      </c>
      <c r="M1403" s="44">
        <f t="shared" si="645"/>
        <v>0</v>
      </c>
      <c r="N1403" s="44">
        <f t="shared" si="645"/>
        <v>379732</v>
      </c>
      <c r="O1403" s="44">
        <f t="shared" si="645"/>
        <v>816381</v>
      </c>
      <c r="P1403" s="44">
        <f t="shared" si="645"/>
        <v>1196113</v>
      </c>
      <c r="Q1403" s="44">
        <f t="shared" si="645"/>
        <v>1196113</v>
      </c>
    </row>
    <row r="1404" spans="2:17" ht="7" customHeight="1" thickBot="1" x14ac:dyDescent="0.25">
      <c r="C1404" s="59"/>
      <c r="D1404" s="60"/>
      <c r="E1404" s="60"/>
      <c r="F1404" s="60"/>
      <c r="G1404" s="60"/>
      <c r="H1404" s="60"/>
      <c r="I1404" s="60"/>
      <c r="J1404" s="60"/>
      <c r="K1404" s="60"/>
      <c r="L1404" s="60"/>
      <c r="M1404" s="60"/>
      <c r="N1404" s="60"/>
      <c r="O1404" s="60"/>
      <c r="P1404" s="60"/>
      <c r="Q1404" s="76"/>
    </row>
    <row r="1405" spans="2:17" ht="19.5" customHeight="1" x14ac:dyDescent="0.2">
      <c r="C1405" s="163" t="str">
        <f>C1351</f>
        <v>令　和　7　年　空　港　管　理　状　況　調　書</v>
      </c>
      <c r="D1405" s="163"/>
      <c r="E1405" s="163"/>
      <c r="F1405" s="163"/>
      <c r="G1405" s="163"/>
      <c r="H1405" s="163"/>
      <c r="I1405" s="163"/>
      <c r="J1405" s="163"/>
      <c r="K1405" s="163"/>
      <c r="L1405" s="163"/>
      <c r="M1405" s="163"/>
      <c r="N1405" s="163"/>
      <c r="O1405" s="163"/>
      <c r="P1405" s="163"/>
      <c r="Q1405" s="163"/>
    </row>
    <row r="1406" spans="2:17" ht="19.5" customHeight="1" thickBot="1" x14ac:dyDescent="0.25">
      <c r="C1406" s="22" t="s">
        <v>0</v>
      </c>
      <c r="D1406" s="22" t="s">
        <v>626</v>
      </c>
      <c r="E1406" s="63"/>
      <c r="F1406" s="63"/>
      <c r="G1406" s="63"/>
      <c r="H1406" s="63"/>
      <c r="I1406" s="63"/>
      <c r="J1406" s="63"/>
      <c r="K1406" s="63"/>
      <c r="L1406" s="63"/>
      <c r="M1406" s="63"/>
      <c r="N1406" s="63"/>
      <c r="O1406" s="63"/>
      <c r="P1406" s="64"/>
      <c r="Q1406" s="64"/>
    </row>
    <row r="1407" spans="2:17" ht="19.5" customHeight="1" x14ac:dyDescent="0.2">
      <c r="C1407" s="25" t="s">
        <v>1</v>
      </c>
      <c r="D1407" s="26"/>
      <c r="E1407" s="27" t="s">
        <v>2</v>
      </c>
      <c r="F1407" s="27"/>
      <c r="G1407" s="164" t="s">
        <v>593</v>
      </c>
      <c r="H1407" s="165"/>
      <c r="I1407" s="165"/>
      <c r="J1407" s="165"/>
      <c r="K1407" s="165"/>
      <c r="L1407" s="165"/>
      <c r="M1407" s="165"/>
      <c r="N1407" s="166"/>
      <c r="O1407" s="164" t="s">
        <v>594</v>
      </c>
      <c r="P1407" s="165"/>
      <c r="Q1407" s="167"/>
    </row>
    <row r="1408" spans="2:17" ht="19.5" customHeight="1" x14ac:dyDescent="0.2">
      <c r="C1408" s="28"/>
      <c r="D1408" s="29" t="s">
        <v>3</v>
      </c>
      <c r="E1408" s="29" t="s">
        <v>4</v>
      </c>
      <c r="F1408" s="29" t="s">
        <v>5</v>
      </c>
      <c r="G1408" s="29"/>
      <c r="H1408" s="30" t="s">
        <v>6</v>
      </c>
      <c r="I1408" s="30"/>
      <c r="J1408" s="31"/>
      <c r="K1408" s="29"/>
      <c r="L1408" s="31" t="s">
        <v>7</v>
      </c>
      <c r="M1408" s="31"/>
      <c r="N1408" s="29" t="s">
        <v>8</v>
      </c>
      <c r="O1408" s="32" t="s">
        <v>595</v>
      </c>
      <c r="P1408" s="33" t="s">
        <v>596</v>
      </c>
      <c r="Q1408" s="34" t="s">
        <v>597</v>
      </c>
    </row>
    <row r="1409" spans="2:17" ht="19.5" customHeight="1" x14ac:dyDescent="0.2">
      <c r="C1409" s="28" t="s">
        <v>9</v>
      </c>
      <c r="D1409" s="32"/>
      <c r="E1409" s="32"/>
      <c r="F1409" s="32"/>
      <c r="G1409" s="29" t="s">
        <v>10</v>
      </c>
      <c r="H1409" s="29" t="s">
        <v>11</v>
      </c>
      <c r="I1409" s="29" t="s">
        <v>12</v>
      </c>
      <c r="J1409" s="29" t="s">
        <v>13</v>
      </c>
      <c r="K1409" s="29" t="s">
        <v>10</v>
      </c>
      <c r="L1409" s="29" t="s">
        <v>11</v>
      </c>
      <c r="M1409" s="29" t="s">
        <v>13</v>
      </c>
      <c r="N1409" s="32"/>
      <c r="O1409" s="35"/>
      <c r="P1409" s="36"/>
      <c r="Q1409" s="37"/>
    </row>
    <row r="1410" spans="2:17" ht="7" customHeight="1" x14ac:dyDescent="0.2">
      <c r="C1410" s="38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9"/>
      <c r="O1410" s="39"/>
      <c r="P1410" s="40"/>
      <c r="Q1410" s="41"/>
    </row>
    <row r="1411" spans="2:17" ht="19.5" customHeight="1" x14ac:dyDescent="0.2">
      <c r="C1411" s="42" t="s">
        <v>14</v>
      </c>
      <c r="D1411" s="43">
        <v>3</v>
      </c>
      <c r="E1411" s="43">
        <v>623</v>
      </c>
      <c r="F1411" s="44">
        <f>SUM(D1411:E1411)</f>
        <v>626</v>
      </c>
      <c r="G1411" s="43">
        <v>285</v>
      </c>
      <c r="H1411" s="43">
        <v>432</v>
      </c>
      <c r="I1411" s="43">
        <v>0</v>
      </c>
      <c r="J1411" s="45">
        <f>SUM(G1411:I1411)</f>
        <v>717</v>
      </c>
      <c r="K1411" s="46">
        <v>28278</v>
      </c>
      <c r="L1411" s="46">
        <v>26772</v>
      </c>
      <c r="M1411" s="45">
        <f>SUM(K1411:L1411)</f>
        <v>55050</v>
      </c>
      <c r="N1411" s="45">
        <f>J1411+M1411</f>
        <v>55767</v>
      </c>
      <c r="O1411" s="46">
        <v>1215</v>
      </c>
      <c r="P1411" s="46">
        <v>17</v>
      </c>
      <c r="Q1411" s="47">
        <f>SUM(O1411:P1411)</f>
        <v>1232</v>
      </c>
    </row>
    <row r="1412" spans="2:17" ht="19.5" customHeight="1" x14ac:dyDescent="0.2">
      <c r="C1412" s="42" t="s">
        <v>15</v>
      </c>
      <c r="D1412" s="43">
        <v>4</v>
      </c>
      <c r="E1412" s="43">
        <v>397</v>
      </c>
      <c r="F1412" s="44">
        <f t="shared" ref="F1412:F1422" si="646">SUM(D1412:E1412)</f>
        <v>401</v>
      </c>
      <c r="G1412" s="43">
        <v>526</v>
      </c>
      <c r="H1412" s="43">
        <v>325</v>
      </c>
      <c r="I1412" s="43">
        <v>0</v>
      </c>
      <c r="J1412" s="45">
        <f t="shared" ref="J1412:J1422" si="647">SUM(G1412:I1412)</f>
        <v>851</v>
      </c>
      <c r="K1412" s="46">
        <v>23012</v>
      </c>
      <c r="L1412" s="46">
        <v>23264</v>
      </c>
      <c r="M1412" s="45">
        <f t="shared" ref="M1412:M1422" si="648">SUM(K1412:L1412)</f>
        <v>46276</v>
      </c>
      <c r="N1412" s="45">
        <f t="shared" ref="N1412:N1422" si="649">J1412+M1412</f>
        <v>47127</v>
      </c>
      <c r="O1412" s="46">
        <v>984</v>
      </c>
      <c r="P1412" s="48">
        <v>13</v>
      </c>
      <c r="Q1412" s="47">
        <f t="shared" ref="Q1412:Q1422" si="650">SUM(O1412:P1412)</f>
        <v>997</v>
      </c>
    </row>
    <row r="1413" spans="2:17" ht="19.5" customHeight="1" x14ac:dyDescent="0.2">
      <c r="C1413" s="42" t="s">
        <v>16</v>
      </c>
      <c r="D1413" s="43">
        <v>0</v>
      </c>
      <c r="E1413" s="43">
        <v>540</v>
      </c>
      <c r="F1413" s="44">
        <f t="shared" si="646"/>
        <v>540</v>
      </c>
      <c r="G1413" s="43">
        <v>0</v>
      </c>
      <c r="H1413" s="43">
        <v>0</v>
      </c>
      <c r="I1413" s="43">
        <v>0</v>
      </c>
      <c r="J1413" s="45">
        <f t="shared" si="647"/>
        <v>0</v>
      </c>
      <c r="K1413" s="46">
        <v>28657</v>
      </c>
      <c r="L1413" s="46">
        <v>27790</v>
      </c>
      <c r="M1413" s="45">
        <f t="shared" si="648"/>
        <v>56447</v>
      </c>
      <c r="N1413" s="45">
        <f t="shared" si="649"/>
        <v>56447</v>
      </c>
      <c r="O1413" s="46">
        <v>1127</v>
      </c>
      <c r="P1413" s="46">
        <v>21</v>
      </c>
      <c r="Q1413" s="47">
        <f t="shared" si="650"/>
        <v>1148</v>
      </c>
    </row>
    <row r="1414" spans="2:17" ht="19.5" customHeight="1" x14ac:dyDescent="0.2">
      <c r="C1414" s="42" t="s">
        <v>17</v>
      </c>
      <c r="D1414" s="43">
        <v>0</v>
      </c>
      <c r="E1414" s="43">
        <v>658</v>
      </c>
      <c r="F1414" s="44">
        <f t="shared" si="646"/>
        <v>658</v>
      </c>
      <c r="G1414" s="43">
        <v>0</v>
      </c>
      <c r="H1414" s="43">
        <v>0</v>
      </c>
      <c r="I1414" s="43">
        <v>0</v>
      </c>
      <c r="J1414" s="45">
        <f t="shared" si="647"/>
        <v>0</v>
      </c>
      <c r="K1414" s="43">
        <v>21885</v>
      </c>
      <c r="L1414" s="43">
        <v>23509</v>
      </c>
      <c r="M1414" s="45">
        <f t="shared" si="648"/>
        <v>45394</v>
      </c>
      <c r="N1414" s="45">
        <f t="shared" si="649"/>
        <v>45394</v>
      </c>
      <c r="O1414" s="43">
        <v>1081</v>
      </c>
      <c r="P1414" s="43">
        <v>30</v>
      </c>
      <c r="Q1414" s="47">
        <f t="shared" si="650"/>
        <v>1111</v>
      </c>
    </row>
    <row r="1415" spans="2:17" ht="19.5" customHeight="1" x14ac:dyDescent="0.2">
      <c r="C1415" s="42" t="s">
        <v>18</v>
      </c>
      <c r="D1415" s="43">
        <v>5</v>
      </c>
      <c r="E1415" s="43">
        <v>868</v>
      </c>
      <c r="F1415" s="44">
        <f t="shared" si="646"/>
        <v>873</v>
      </c>
      <c r="G1415" s="43">
        <v>229</v>
      </c>
      <c r="H1415" s="43">
        <v>361</v>
      </c>
      <c r="I1415" s="43">
        <v>0</v>
      </c>
      <c r="J1415" s="45">
        <f t="shared" si="647"/>
        <v>590</v>
      </c>
      <c r="K1415" s="43">
        <v>27913</v>
      </c>
      <c r="L1415" s="43">
        <v>27261</v>
      </c>
      <c r="M1415" s="45">
        <f t="shared" si="648"/>
        <v>55174</v>
      </c>
      <c r="N1415" s="45">
        <f t="shared" si="649"/>
        <v>55764</v>
      </c>
      <c r="O1415" s="43">
        <v>1284</v>
      </c>
      <c r="P1415" s="43">
        <v>36</v>
      </c>
      <c r="Q1415" s="47">
        <f t="shared" si="650"/>
        <v>1320</v>
      </c>
    </row>
    <row r="1416" spans="2:17" ht="19.5" customHeight="1" x14ac:dyDescent="0.2">
      <c r="C1416" s="42" t="s">
        <v>19</v>
      </c>
      <c r="D1416" s="43">
        <v>13</v>
      </c>
      <c r="E1416" s="43">
        <v>725</v>
      </c>
      <c r="F1416" s="44">
        <f t="shared" si="646"/>
        <v>738</v>
      </c>
      <c r="G1416" s="43">
        <v>850</v>
      </c>
      <c r="H1416" s="43">
        <v>825</v>
      </c>
      <c r="I1416" s="43">
        <v>0</v>
      </c>
      <c r="J1416" s="45">
        <f t="shared" si="647"/>
        <v>1675</v>
      </c>
      <c r="K1416" s="43">
        <v>28306</v>
      </c>
      <c r="L1416" s="43">
        <v>28709</v>
      </c>
      <c r="M1416" s="45">
        <f t="shared" si="648"/>
        <v>57015</v>
      </c>
      <c r="N1416" s="45">
        <f t="shared" si="649"/>
        <v>58690</v>
      </c>
      <c r="O1416" s="43">
        <v>1176</v>
      </c>
      <c r="P1416" s="43">
        <v>42</v>
      </c>
      <c r="Q1416" s="47">
        <f t="shared" si="650"/>
        <v>1218</v>
      </c>
    </row>
    <row r="1417" spans="2:17" ht="19.5" customHeight="1" x14ac:dyDescent="0.2">
      <c r="C1417" s="42" t="s">
        <v>20</v>
      </c>
      <c r="D1417" s="43">
        <v>13</v>
      </c>
      <c r="E1417" s="43">
        <v>529</v>
      </c>
      <c r="F1417" s="44">
        <f t="shared" si="646"/>
        <v>542</v>
      </c>
      <c r="G1417" s="43">
        <v>1301</v>
      </c>
      <c r="H1417" s="43">
        <v>1397</v>
      </c>
      <c r="I1417" s="43">
        <v>0</v>
      </c>
      <c r="J1417" s="45">
        <f t="shared" si="647"/>
        <v>2698</v>
      </c>
      <c r="K1417" s="43">
        <v>28593</v>
      </c>
      <c r="L1417" s="43">
        <v>29861</v>
      </c>
      <c r="M1417" s="45">
        <f t="shared" si="648"/>
        <v>58454</v>
      </c>
      <c r="N1417" s="45">
        <f t="shared" si="649"/>
        <v>61152</v>
      </c>
      <c r="O1417" s="43">
        <v>1129</v>
      </c>
      <c r="P1417" s="43">
        <v>31</v>
      </c>
      <c r="Q1417" s="47">
        <f t="shared" si="650"/>
        <v>1160</v>
      </c>
    </row>
    <row r="1418" spans="2:17" ht="19.5" customHeight="1" x14ac:dyDescent="0.2">
      <c r="C1418" s="42" t="s">
        <v>21</v>
      </c>
      <c r="D1418" s="43">
        <v>13</v>
      </c>
      <c r="E1418" s="43">
        <v>561</v>
      </c>
      <c r="F1418" s="44">
        <f t="shared" si="646"/>
        <v>574</v>
      </c>
      <c r="G1418" s="43">
        <v>1588</v>
      </c>
      <c r="H1418" s="43">
        <v>1453</v>
      </c>
      <c r="I1418" s="43">
        <v>0</v>
      </c>
      <c r="J1418" s="45">
        <f t="shared" si="647"/>
        <v>3041</v>
      </c>
      <c r="K1418" s="43">
        <v>35242</v>
      </c>
      <c r="L1418" s="43">
        <v>35671</v>
      </c>
      <c r="M1418" s="45">
        <f t="shared" si="648"/>
        <v>70913</v>
      </c>
      <c r="N1418" s="45">
        <f t="shared" si="649"/>
        <v>73954</v>
      </c>
      <c r="O1418" s="43">
        <v>1283</v>
      </c>
      <c r="P1418" s="43">
        <v>29</v>
      </c>
      <c r="Q1418" s="47">
        <f t="shared" si="650"/>
        <v>1312</v>
      </c>
    </row>
    <row r="1419" spans="2:17" ht="19.5" customHeight="1" x14ac:dyDescent="0.2">
      <c r="C1419" s="42" t="s">
        <v>22</v>
      </c>
      <c r="D1419" s="43">
        <v>13</v>
      </c>
      <c r="E1419" s="43">
        <v>629</v>
      </c>
      <c r="F1419" s="44">
        <f t="shared" si="646"/>
        <v>642</v>
      </c>
      <c r="G1419" s="43">
        <v>1241</v>
      </c>
      <c r="H1419" s="43">
        <v>1196</v>
      </c>
      <c r="I1419" s="43">
        <v>0</v>
      </c>
      <c r="J1419" s="45">
        <f t="shared" si="647"/>
        <v>2437</v>
      </c>
      <c r="K1419" s="43">
        <v>29551</v>
      </c>
      <c r="L1419" s="43">
        <v>29670</v>
      </c>
      <c r="M1419" s="45">
        <f t="shared" si="648"/>
        <v>59221</v>
      </c>
      <c r="N1419" s="45">
        <f t="shared" si="649"/>
        <v>61658</v>
      </c>
      <c r="O1419" s="43">
        <v>1205</v>
      </c>
      <c r="P1419" s="43">
        <v>28</v>
      </c>
      <c r="Q1419" s="47">
        <f t="shared" si="650"/>
        <v>1233</v>
      </c>
    </row>
    <row r="1420" spans="2:17" ht="19.5" customHeight="1" x14ac:dyDescent="0.2">
      <c r="C1420" s="42" t="s">
        <v>23</v>
      </c>
      <c r="D1420" s="43">
        <v>15</v>
      </c>
      <c r="E1420" s="43">
        <v>721</v>
      </c>
      <c r="F1420" s="44">
        <f t="shared" si="646"/>
        <v>736</v>
      </c>
      <c r="G1420" s="43">
        <v>1406</v>
      </c>
      <c r="H1420" s="43">
        <v>1461</v>
      </c>
      <c r="I1420" s="43">
        <v>0</v>
      </c>
      <c r="J1420" s="45">
        <f t="shared" si="647"/>
        <v>2867</v>
      </c>
      <c r="K1420" s="43">
        <v>29915</v>
      </c>
      <c r="L1420" s="43">
        <v>30582</v>
      </c>
      <c r="M1420" s="45">
        <f t="shared" si="648"/>
        <v>60497</v>
      </c>
      <c r="N1420" s="45">
        <f t="shared" si="649"/>
        <v>63364</v>
      </c>
      <c r="O1420" s="43">
        <v>1349</v>
      </c>
      <c r="P1420" s="43">
        <v>38</v>
      </c>
      <c r="Q1420" s="47">
        <f t="shared" si="650"/>
        <v>1387</v>
      </c>
    </row>
    <row r="1421" spans="2:17" ht="19.5" customHeight="1" x14ac:dyDescent="0.2">
      <c r="C1421" s="42" t="s">
        <v>24</v>
      </c>
      <c r="D1421" s="43">
        <v>23</v>
      </c>
      <c r="E1421" s="43">
        <v>639</v>
      </c>
      <c r="F1421" s="44">
        <f t="shared" si="646"/>
        <v>662</v>
      </c>
      <c r="G1421" s="43">
        <v>2181</v>
      </c>
      <c r="H1421" s="43">
        <v>2323</v>
      </c>
      <c r="I1421" s="43">
        <v>0</v>
      </c>
      <c r="J1421" s="45">
        <f t="shared" si="647"/>
        <v>4504</v>
      </c>
      <c r="K1421" s="43">
        <v>28815</v>
      </c>
      <c r="L1421" s="43">
        <v>28770</v>
      </c>
      <c r="M1421" s="45">
        <f t="shared" si="648"/>
        <v>57585</v>
      </c>
      <c r="N1421" s="45">
        <f t="shared" si="649"/>
        <v>62089</v>
      </c>
      <c r="O1421" s="43">
        <v>1437</v>
      </c>
      <c r="P1421" s="43">
        <v>24</v>
      </c>
      <c r="Q1421" s="47">
        <f t="shared" si="650"/>
        <v>1461</v>
      </c>
    </row>
    <row r="1422" spans="2:17" ht="19.5" customHeight="1" x14ac:dyDescent="0.2">
      <c r="C1422" s="42" t="s">
        <v>25</v>
      </c>
      <c r="D1422" s="43">
        <v>26</v>
      </c>
      <c r="E1422" s="43">
        <v>567</v>
      </c>
      <c r="F1422" s="44">
        <f t="shared" si="646"/>
        <v>593</v>
      </c>
      <c r="G1422" s="43">
        <v>2914</v>
      </c>
      <c r="H1422" s="43">
        <v>2997</v>
      </c>
      <c r="I1422" s="43">
        <v>0</v>
      </c>
      <c r="J1422" s="45">
        <f t="shared" si="647"/>
        <v>5911</v>
      </c>
      <c r="K1422" s="43">
        <v>22351</v>
      </c>
      <c r="L1422" s="43">
        <v>25277</v>
      </c>
      <c r="M1422" s="45">
        <f t="shared" si="648"/>
        <v>47628</v>
      </c>
      <c r="N1422" s="45">
        <f t="shared" si="649"/>
        <v>53539</v>
      </c>
      <c r="O1422" s="43">
        <v>993</v>
      </c>
      <c r="P1422" s="43">
        <v>24</v>
      </c>
      <c r="Q1422" s="47">
        <f t="shared" si="650"/>
        <v>1017</v>
      </c>
    </row>
    <row r="1423" spans="2:17" ht="19.5" customHeight="1" x14ac:dyDescent="0.2">
      <c r="C1423" s="50"/>
      <c r="D1423" s="43"/>
      <c r="E1423" s="43"/>
      <c r="F1423" s="43"/>
      <c r="G1423" s="43"/>
      <c r="H1423" s="43"/>
      <c r="I1423" s="43"/>
      <c r="J1423" s="43"/>
      <c r="K1423" s="43"/>
      <c r="L1423" s="43"/>
      <c r="M1423" s="43"/>
      <c r="N1423" s="43"/>
      <c r="O1423" s="43"/>
      <c r="P1423" s="40"/>
      <c r="Q1423" s="51"/>
    </row>
    <row r="1424" spans="2:17" ht="19.5" customHeight="1" x14ac:dyDescent="0.2">
      <c r="B1424" s="1" t="s">
        <v>254</v>
      </c>
      <c r="C1424" s="50" t="s">
        <v>26</v>
      </c>
      <c r="D1424" s="44">
        <f>SUM(D1411:D1422)</f>
        <v>128</v>
      </c>
      <c r="E1424" s="44">
        <f t="shared" ref="E1424:Q1424" si="651">SUM(E1411:E1422)</f>
        <v>7457</v>
      </c>
      <c r="F1424" s="44">
        <f t="shared" si="651"/>
        <v>7585</v>
      </c>
      <c r="G1424" s="44">
        <f t="shared" si="651"/>
        <v>12521</v>
      </c>
      <c r="H1424" s="44">
        <f t="shared" si="651"/>
        <v>12770</v>
      </c>
      <c r="I1424" s="44">
        <f t="shared" si="651"/>
        <v>0</v>
      </c>
      <c r="J1424" s="44">
        <f t="shared" si="651"/>
        <v>25291</v>
      </c>
      <c r="K1424" s="44">
        <f t="shared" si="651"/>
        <v>332518</v>
      </c>
      <c r="L1424" s="44">
        <f t="shared" si="651"/>
        <v>337136</v>
      </c>
      <c r="M1424" s="44">
        <f t="shared" si="651"/>
        <v>669654</v>
      </c>
      <c r="N1424" s="44">
        <f t="shared" si="651"/>
        <v>694945</v>
      </c>
      <c r="O1424" s="44">
        <f t="shared" si="651"/>
        <v>14263</v>
      </c>
      <c r="P1424" s="44">
        <f t="shared" si="651"/>
        <v>333</v>
      </c>
      <c r="Q1424" s="44">
        <f t="shared" si="651"/>
        <v>14596</v>
      </c>
    </row>
    <row r="1425" spans="2:17" ht="7" customHeight="1" x14ac:dyDescent="0.2">
      <c r="C1425" s="50"/>
      <c r="D1425" s="43"/>
      <c r="E1425" s="43"/>
      <c r="F1425" s="43"/>
      <c r="G1425" s="43"/>
      <c r="H1425" s="43"/>
      <c r="I1425" s="43"/>
      <c r="J1425" s="43"/>
      <c r="K1425" s="43"/>
      <c r="L1425" s="43"/>
      <c r="M1425" s="43"/>
      <c r="N1425" s="43"/>
      <c r="O1425" s="43"/>
      <c r="P1425" s="43"/>
      <c r="Q1425" s="51"/>
    </row>
    <row r="1426" spans="2:17" ht="19.5" customHeight="1" x14ac:dyDescent="0.2">
      <c r="C1426" s="52" t="s">
        <v>14</v>
      </c>
      <c r="D1426" s="53">
        <v>26</v>
      </c>
      <c r="E1426" s="53">
        <v>557</v>
      </c>
      <c r="F1426" s="54">
        <f t="shared" ref="F1426:F1428" si="652">SUM(D1426:E1426)</f>
        <v>583</v>
      </c>
      <c r="G1426" s="53">
        <v>3185</v>
      </c>
      <c r="H1426" s="53">
        <v>3235</v>
      </c>
      <c r="I1426" s="53">
        <v>0</v>
      </c>
      <c r="J1426" s="55">
        <f t="shared" ref="J1426:J1428" si="653">SUM(G1426:I1426)</f>
        <v>6420</v>
      </c>
      <c r="K1426" s="56">
        <v>28290</v>
      </c>
      <c r="L1426" s="56">
        <v>26433</v>
      </c>
      <c r="M1426" s="57">
        <f>SUM(K1426:L1426)</f>
        <v>54723</v>
      </c>
      <c r="N1426" s="57">
        <f>J1426+M1426</f>
        <v>61143</v>
      </c>
      <c r="O1426" s="56">
        <v>1262</v>
      </c>
      <c r="P1426" s="56">
        <v>30</v>
      </c>
      <c r="Q1426" s="58">
        <f>SUM(O1426:P1426)</f>
        <v>1292</v>
      </c>
    </row>
    <row r="1427" spans="2:17" ht="19.5" customHeight="1" x14ac:dyDescent="0.2">
      <c r="C1427" s="42" t="s">
        <v>15</v>
      </c>
      <c r="D1427" s="43">
        <v>23</v>
      </c>
      <c r="E1427" s="43">
        <v>537</v>
      </c>
      <c r="F1427" s="44">
        <f t="shared" si="652"/>
        <v>560</v>
      </c>
      <c r="G1427" s="43">
        <v>3283</v>
      </c>
      <c r="H1427" s="43">
        <v>3052</v>
      </c>
      <c r="I1427" s="43">
        <v>0</v>
      </c>
      <c r="J1427" s="45">
        <f t="shared" si="653"/>
        <v>6335</v>
      </c>
      <c r="K1427" s="46">
        <v>23824</v>
      </c>
      <c r="L1427" s="46">
        <v>24193</v>
      </c>
      <c r="M1427" s="45">
        <f>SUM(K1427:L1427)</f>
        <v>48017</v>
      </c>
      <c r="N1427" s="45">
        <f>J1427+M1427</f>
        <v>54352</v>
      </c>
      <c r="O1427" s="46">
        <v>962</v>
      </c>
      <c r="P1427" s="48">
        <v>28</v>
      </c>
      <c r="Q1427" s="47">
        <f>SUM(O1427:P1427)</f>
        <v>990</v>
      </c>
    </row>
    <row r="1428" spans="2:17" ht="19.5" customHeight="1" x14ac:dyDescent="0.2">
      <c r="C1428" s="42" t="s">
        <v>16</v>
      </c>
      <c r="D1428" s="43">
        <v>25</v>
      </c>
      <c r="E1428" s="43">
        <v>690</v>
      </c>
      <c r="F1428" s="44">
        <f t="shared" si="652"/>
        <v>715</v>
      </c>
      <c r="G1428" s="43">
        <v>3246</v>
      </c>
      <c r="H1428" s="43">
        <v>2901</v>
      </c>
      <c r="I1428" s="43">
        <v>0</v>
      </c>
      <c r="J1428" s="45">
        <f t="shared" si="653"/>
        <v>6147</v>
      </c>
      <c r="K1428" s="46">
        <v>29658</v>
      </c>
      <c r="L1428" s="46">
        <v>28968</v>
      </c>
      <c r="M1428" s="45">
        <f>SUM(K1428:L1428)</f>
        <v>58626</v>
      </c>
      <c r="N1428" s="45">
        <f>J1428+M1428</f>
        <v>64773</v>
      </c>
      <c r="O1428" s="46">
        <v>1034</v>
      </c>
      <c r="P1428" s="48">
        <v>29</v>
      </c>
      <c r="Q1428" s="47">
        <f>SUM(O1428:P1428)</f>
        <v>1063</v>
      </c>
    </row>
    <row r="1429" spans="2:17" ht="19.5" customHeight="1" x14ac:dyDescent="0.2">
      <c r="C1429" s="50"/>
      <c r="D1429" s="43"/>
      <c r="E1429" s="43"/>
      <c r="F1429" s="43"/>
      <c r="G1429" s="43"/>
      <c r="H1429" s="43"/>
      <c r="I1429" s="43"/>
      <c r="J1429" s="43"/>
      <c r="K1429" s="43"/>
      <c r="L1429" s="43"/>
      <c r="M1429" s="43"/>
      <c r="N1429" s="43"/>
      <c r="O1429" s="43"/>
      <c r="P1429" s="43"/>
      <c r="Q1429" s="51"/>
    </row>
    <row r="1430" spans="2:17" ht="19.5" customHeight="1" x14ac:dyDescent="0.2">
      <c r="B1430" s="1" t="s">
        <v>255</v>
      </c>
      <c r="C1430" s="50" t="s">
        <v>27</v>
      </c>
      <c r="D1430" s="133">
        <f>SUM(D1414:D1422,D1426:D1428)</f>
        <v>195</v>
      </c>
      <c r="E1430" s="44">
        <f t="shared" ref="E1430:Q1430" si="654">SUM(E1414:E1422,E1426:E1428)</f>
        <v>7681</v>
      </c>
      <c r="F1430" s="44">
        <f t="shared" si="654"/>
        <v>7876</v>
      </c>
      <c r="G1430" s="133">
        <f t="shared" si="654"/>
        <v>21424</v>
      </c>
      <c r="H1430" s="133">
        <f t="shared" si="654"/>
        <v>21201</v>
      </c>
      <c r="I1430" s="44">
        <f t="shared" si="654"/>
        <v>0</v>
      </c>
      <c r="J1430" s="44">
        <f t="shared" si="654"/>
        <v>42625</v>
      </c>
      <c r="K1430" s="44">
        <f t="shared" si="654"/>
        <v>334343</v>
      </c>
      <c r="L1430" s="44">
        <f t="shared" si="654"/>
        <v>338904</v>
      </c>
      <c r="M1430" s="44">
        <f t="shared" si="654"/>
        <v>673247</v>
      </c>
      <c r="N1430" s="44">
        <f t="shared" si="654"/>
        <v>715872</v>
      </c>
      <c r="O1430" s="44">
        <f t="shared" si="654"/>
        <v>14195</v>
      </c>
      <c r="P1430" s="44">
        <f t="shared" si="654"/>
        <v>369</v>
      </c>
      <c r="Q1430" s="44">
        <f t="shared" si="654"/>
        <v>14564</v>
      </c>
    </row>
    <row r="1431" spans="2:17" ht="7" customHeight="1" thickBot="1" x14ac:dyDescent="0.25">
      <c r="C1431" s="59"/>
      <c r="D1431" s="60"/>
      <c r="E1431" s="60"/>
      <c r="F1431" s="60"/>
      <c r="G1431" s="60"/>
      <c r="H1431" s="60"/>
      <c r="I1431" s="60"/>
      <c r="J1431" s="60"/>
      <c r="K1431" s="60"/>
      <c r="L1431" s="60"/>
      <c r="M1431" s="60"/>
      <c r="N1431" s="60"/>
      <c r="O1431" s="60"/>
      <c r="P1431" s="61"/>
      <c r="Q1431" s="62"/>
    </row>
    <row r="1432" spans="2:17" ht="19.5" customHeight="1" x14ac:dyDescent="0.2">
      <c r="C1432" s="63"/>
      <c r="D1432" s="63"/>
      <c r="E1432" s="63"/>
      <c r="F1432" s="63"/>
      <c r="G1432" s="63"/>
      <c r="H1432" s="63"/>
      <c r="I1432" s="63"/>
      <c r="J1432" s="63"/>
      <c r="K1432" s="63"/>
      <c r="L1432" s="63"/>
      <c r="M1432" s="63"/>
      <c r="N1432" s="63"/>
      <c r="O1432" s="63"/>
      <c r="P1432" s="64"/>
      <c r="Q1432" s="64"/>
    </row>
    <row r="1433" spans="2:17" ht="19.5" customHeight="1" thickBot="1" x14ac:dyDescent="0.25">
      <c r="C1433" s="63"/>
      <c r="D1433" s="63"/>
      <c r="E1433" s="63"/>
      <c r="F1433" s="63"/>
      <c r="G1433" s="63"/>
      <c r="H1433" s="63"/>
      <c r="I1433" s="63"/>
      <c r="J1433" s="63"/>
      <c r="K1433" s="63"/>
      <c r="L1433" s="63"/>
      <c r="M1433" s="63"/>
      <c r="N1433" s="63"/>
      <c r="O1433" s="63"/>
      <c r="P1433" s="64"/>
      <c r="Q1433" s="64"/>
    </row>
    <row r="1434" spans="2:17" ht="19.5" customHeight="1" x14ac:dyDescent="0.2">
      <c r="C1434" s="25" t="s">
        <v>1</v>
      </c>
      <c r="D1434" s="26"/>
      <c r="E1434" s="27"/>
      <c r="F1434" s="27"/>
      <c r="G1434" s="27" t="s">
        <v>598</v>
      </c>
      <c r="H1434" s="27"/>
      <c r="I1434" s="27"/>
      <c r="J1434" s="27"/>
      <c r="K1434" s="26"/>
      <c r="L1434" s="27"/>
      <c r="M1434" s="27"/>
      <c r="N1434" s="27" t="s">
        <v>31</v>
      </c>
      <c r="O1434" s="27"/>
      <c r="P1434" s="65"/>
      <c r="Q1434" s="66"/>
    </row>
    <row r="1435" spans="2:17" ht="19.5" customHeight="1" x14ac:dyDescent="0.2">
      <c r="C1435" s="67"/>
      <c r="D1435" s="29"/>
      <c r="E1435" s="31" t="s">
        <v>6</v>
      </c>
      <c r="F1435" s="31"/>
      <c r="G1435" s="29"/>
      <c r="H1435" s="31" t="s">
        <v>7</v>
      </c>
      <c r="I1435" s="31"/>
      <c r="J1435" s="29" t="s">
        <v>28</v>
      </c>
      <c r="K1435" s="29"/>
      <c r="L1435" s="31" t="s">
        <v>6</v>
      </c>
      <c r="M1435" s="31"/>
      <c r="N1435" s="29"/>
      <c r="O1435" s="31" t="s">
        <v>7</v>
      </c>
      <c r="P1435" s="68"/>
      <c r="Q1435" s="69" t="s">
        <v>8</v>
      </c>
    </row>
    <row r="1436" spans="2:17" ht="19.5" customHeight="1" x14ac:dyDescent="0.2">
      <c r="C1436" s="70" t="s">
        <v>9</v>
      </c>
      <c r="D1436" s="29" t="s">
        <v>29</v>
      </c>
      <c r="E1436" s="29" t="s">
        <v>30</v>
      </c>
      <c r="F1436" s="29" t="s">
        <v>13</v>
      </c>
      <c r="G1436" s="29" t="s">
        <v>29</v>
      </c>
      <c r="H1436" s="29" t="s">
        <v>30</v>
      </c>
      <c r="I1436" s="29" t="s">
        <v>13</v>
      </c>
      <c r="J1436" s="32"/>
      <c r="K1436" s="29" t="s">
        <v>29</v>
      </c>
      <c r="L1436" s="29" t="s">
        <v>30</v>
      </c>
      <c r="M1436" s="29" t="s">
        <v>13</v>
      </c>
      <c r="N1436" s="29" t="s">
        <v>29</v>
      </c>
      <c r="O1436" s="29" t="s">
        <v>30</v>
      </c>
      <c r="P1436" s="71" t="s">
        <v>13</v>
      </c>
      <c r="Q1436" s="72"/>
    </row>
    <row r="1437" spans="2:17" ht="7" customHeight="1" x14ac:dyDescent="0.2">
      <c r="C1437" s="73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71"/>
      <c r="Q1437" s="69"/>
    </row>
    <row r="1438" spans="2:17" ht="19.5" customHeight="1" x14ac:dyDescent="0.2">
      <c r="C1438" s="42" t="s">
        <v>14</v>
      </c>
      <c r="D1438" s="43">
        <v>0</v>
      </c>
      <c r="E1438" s="43">
        <v>0</v>
      </c>
      <c r="F1438" s="44">
        <f>SUM(D1438:E1438)</f>
        <v>0</v>
      </c>
      <c r="G1438" s="43">
        <v>12</v>
      </c>
      <c r="H1438" s="43">
        <v>22</v>
      </c>
      <c r="I1438" s="44">
        <f t="shared" ref="I1438:I1449" si="655">SUM(G1438:H1438)</f>
        <v>34</v>
      </c>
      <c r="J1438" s="44">
        <f>F1438+I1438</f>
        <v>34</v>
      </c>
      <c r="K1438" s="43">
        <v>0</v>
      </c>
      <c r="L1438" s="43">
        <v>0</v>
      </c>
      <c r="M1438" s="44">
        <f>SUM(K1438:L1438)</f>
        <v>0</v>
      </c>
      <c r="N1438" s="43">
        <v>10036</v>
      </c>
      <c r="O1438" s="43">
        <v>33850</v>
      </c>
      <c r="P1438" s="44">
        <f>SUM(N1438:O1438)</f>
        <v>43886</v>
      </c>
      <c r="Q1438" s="47">
        <f>M1438+P1438</f>
        <v>43886</v>
      </c>
    </row>
    <row r="1439" spans="2:17" ht="19.5" customHeight="1" x14ac:dyDescent="0.2">
      <c r="C1439" s="42" t="s">
        <v>15</v>
      </c>
      <c r="D1439" s="43">
        <v>0</v>
      </c>
      <c r="E1439" s="43">
        <v>0</v>
      </c>
      <c r="F1439" s="44">
        <f t="shared" ref="F1439:F1449" si="656">SUM(D1439:E1439)</f>
        <v>0</v>
      </c>
      <c r="G1439" s="43">
        <v>7</v>
      </c>
      <c r="H1439" s="43">
        <v>21</v>
      </c>
      <c r="I1439" s="44">
        <f t="shared" si="655"/>
        <v>28</v>
      </c>
      <c r="J1439" s="44">
        <f>F1439+I1439</f>
        <v>28</v>
      </c>
      <c r="K1439" s="43">
        <v>0</v>
      </c>
      <c r="L1439" s="43">
        <v>0</v>
      </c>
      <c r="M1439" s="44">
        <f t="shared" ref="M1439:M1449" si="657">SUM(K1439:L1439)</f>
        <v>0</v>
      </c>
      <c r="N1439" s="43">
        <v>8421</v>
      </c>
      <c r="O1439" s="40">
        <v>27528</v>
      </c>
      <c r="P1439" s="44">
        <f t="shared" ref="P1439:P1449" si="658">SUM(N1439:O1439)</f>
        <v>35949</v>
      </c>
      <c r="Q1439" s="47">
        <f t="shared" ref="Q1439:Q1449" si="659">M1439+P1439</f>
        <v>35949</v>
      </c>
    </row>
    <row r="1440" spans="2:17" ht="19.5" customHeight="1" x14ac:dyDescent="0.2">
      <c r="C1440" s="42" t="s">
        <v>16</v>
      </c>
      <c r="D1440" s="43">
        <v>0</v>
      </c>
      <c r="E1440" s="43">
        <v>0</v>
      </c>
      <c r="F1440" s="44">
        <f t="shared" si="656"/>
        <v>0</v>
      </c>
      <c r="G1440" s="43">
        <v>16</v>
      </c>
      <c r="H1440" s="43">
        <v>25</v>
      </c>
      <c r="I1440" s="44">
        <f t="shared" si="655"/>
        <v>41</v>
      </c>
      <c r="J1440" s="44">
        <f>F1440+I1440</f>
        <v>41</v>
      </c>
      <c r="K1440" s="43">
        <v>0</v>
      </c>
      <c r="L1440" s="43">
        <v>0</v>
      </c>
      <c r="M1440" s="44">
        <f t="shared" si="657"/>
        <v>0</v>
      </c>
      <c r="N1440" s="43">
        <v>9059</v>
      </c>
      <c r="O1440" s="43">
        <v>34769</v>
      </c>
      <c r="P1440" s="44">
        <f t="shared" si="658"/>
        <v>43828</v>
      </c>
      <c r="Q1440" s="47">
        <f t="shared" si="659"/>
        <v>43828</v>
      </c>
    </row>
    <row r="1441" spans="2:17" ht="19.5" customHeight="1" x14ac:dyDescent="0.2">
      <c r="C1441" s="42" t="s">
        <v>17</v>
      </c>
      <c r="D1441" s="43">
        <v>0</v>
      </c>
      <c r="E1441" s="43">
        <v>0</v>
      </c>
      <c r="F1441" s="44">
        <f t="shared" si="656"/>
        <v>0</v>
      </c>
      <c r="G1441" s="43">
        <v>25</v>
      </c>
      <c r="H1441" s="43">
        <v>21</v>
      </c>
      <c r="I1441" s="44">
        <f t="shared" si="655"/>
        <v>46</v>
      </c>
      <c r="J1441" s="44">
        <f t="shared" ref="J1441:J1449" si="660">F1441+I1441</f>
        <v>46</v>
      </c>
      <c r="K1441" s="43">
        <v>0</v>
      </c>
      <c r="L1441" s="43">
        <v>0</v>
      </c>
      <c r="M1441" s="44">
        <f t="shared" si="657"/>
        <v>0</v>
      </c>
      <c r="N1441" s="43">
        <v>8071</v>
      </c>
      <c r="O1441" s="43">
        <v>33603</v>
      </c>
      <c r="P1441" s="44">
        <f t="shared" si="658"/>
        <v>41674</v>
      </c>
      <c r="Q1441" s="47">
        <f t="shared" si="659"/>
        <v>41674</v>
      </c>
    </row>
    <row r="1442" spans="2:17" ht="19.5" customHeight="1" x14ac:dyDescent="0.2">
      <c r="C1442" s="42" t="s">
        <v>18</v>
      </c>
      <c r="D1442" s="43">
        <v>0</v>
      </c>
      <c r="E1442" s="43">
        <v>0</v>
      </c>
      <c r="F1442" s="44">
        <f t="shared" si="656"/>
        <v>0</v>
      </c>
      <c r="G1442" s="43">
        <v>26</v>
      </c>
      <c r="H1442" s="43">
        <v>19</v>
      </c>
      <c r="I1442" s="44">
        <f t="shared" si="655"/>
        <v>45</v>
      </c>
      <c r="J1442" s="44">
        <f t="shared" si="660"/>
        <v>45</v>
      </c>
      <c r="K1442" s="43">
        <v>0</v>
      </c>
      <c r="L1442" s="43">
        <v>0</v>
      </c>
      <c r="M1442" s="44">
        <f t="shared" si="657"/>
        <v>0</v>
      </c>
      <c r="N1442" s="43">
        <v>9165</v>
      </c>
      <c r="O1442" s="43">
        <v>34823</v>
      </c>
      <c r="P1442" s="44">
        <f t="shared" si="658"/>
        <v>43988</v>
      </c>
      <c r="Q1442" s="47">
        <f t="shared" si="659"/>
        <v>43988</v>
      </c>
    </row>
    <row r="1443" spans="2:17" ht="19.5" customHeight="1" x14ac:dyDescent="0.2">
      <c r="C1443" s="42" t="s">
        <v>19</v>
      </c>
      <c r="D1443" s="43">
        <v>0</v>
      </c>
      <c r="E1443" s="43">
        <v>0</v>
      </c>
      <c r="F1443" s="44">
        <f t="shared" si="656"/>
        <v>0</v>
      </c>
      <c r="G1443" s="43">
        <v>21</v>
      </c>
      <c r="H1443" s="43">
        <v>20</v>
      </c>
      <c r="I1443" s="44">
        <f t="shared" si="655"/>
        <v>41</v>
      </c>
      <c r="J1443" s="44">
        <f t="shared" si="660"/>
        <v>41</v>
      </c>
      <c r="K1443" s="43">
        <v>0</v>
      </c>
      <c r="L1443" s="43">
        <v>0</v>
      </c>
      <c r="M1443" s="44">
        <f t="shared" si="657"/>
        <v>0</v>
      </c>
      <c r="N1443" s="43">
        <v>8582</v>
      </c>
      <c r="O1443" s="43">
        <v>36693</v>
      </c>
      <c r="P1443" s="44">
        <f t="shared" si="658"/>
        <v>45275</v>
      </c>
      <c r="Q1443" s="47">
        <f t="shared" si="659"/>
        <v>45275</v>
      </c>
    </row>
    <row r="1444" spans="2:17" ht="19.5" customHeight="1" x14ac:dyDescent="0.2">
      <c r="C1444" s="42" t="s">
        <v>20</v>
      </c>
      <c r="D1444" s="43">
        <v>0</v>
      </c>
      <c r="E1444" s="43">
        <v>0</v>
      </c>
      <c r="F1444" s="44">
        <f t="shared" si="656"/>
        <v>0</v>
      </c>
      <c r="G1444" s="43">
        <v>26</v>
      </c>
      <c r="H1444" s="43">
        <v>22</v>
      </c>
      <c r="I1444" s="44">
        <f t="shared" si="655"/>
        <v>48</v>
      </c>
      <c r="J1444" s="44">
        <f t="shared" si="660"/>
        <v>48</v>
      </c>
      <c r="K1444" s="43">
        <v>0</v>
      </c>
      <c r="L1444" s="43">
        <v>0</v>
      </c>
      <c r="M1444" s="44">
        <f t="shared" si="657"/>
        <v>0</v>
      </c>
      <c r="N1444" s="43">
        <v>8878</v>
      </c>
      <c r="O1444" s="43">
        <v>35059</v>
      </c>
      <c r="P1444" s="44">
        <f t="shared" si="658"/>
        <v>43937</v>
      </c>
      <c r="Q1444" s="47">
        <f t="shared" si="659"/>
        <v>43937</v>
      </c>
    </row>
    <row r="1445" spans="2:17" ht="19.5" customHeight="1" x14ac:dyDescent="0.2">
      <c r="C1445" s="42" t="s">
        <v>21</v>
      </c>
      <c r="D1445" s="43">
        <v>0</v>
      </c>
      <c r="E1445" s="43">
        <v>0</v>
      </c>
      <c r="F1445" s="44">
        <f t="shared" si="656"/>
        <v>0</v>
      </c>
      <c r="G1445" s="43">
        <v>17</v>
      </c>
      <c r="H1445" s="43">
        <v>20</v>
      </c>
      <c r="I1445" s="44">
        <f t="shared" si="655"/>
        <v>37</v>
      </c>
      <c r="J1445" s="44">
        <f t="shared" si="660"/>
        <v>37</v>
      </c>
      <c r="K1445" s="43">
        <v>0</v>
      </c>
      <c r="L1445" s="43">
        <v>0</v>
      </c>
      <c r="M1445" s="44">
        <f t="shared" si="657"/>
        <v>0</v>
      </c>
      <c r="N1445" s="43">
        <v>9553</v>
      </c>
      <c r="O1445" s="43">
        <v>30521</v>
      </c>
      <c r="P1445" s="44">
        <f t="shared" si="658"/>
        <v>40074</v>
      </c>
      <c r="Q1445" s="47">
        <f t="shared" si="659"/>
        <v>40074</v>
      </c>
    </row>
    <row r="1446" spans="2:17" ht="19.5" customHeight="1" x14ac:dyDescent="0.2">
      <c r="C1446" s="42" t="s">
        <v>22</v>
      </c>
      <c r="D1446" s="43">
        <v>0</v>
      </c>
      <c r="E1446" s="43">
        <v>0</v>
      </c>
      <c r="F1446" s="44">
        <f t="shared" si="656"/>
        <v>0</v>
      </c>
      <c r="G1446" s="43">
        <v>12</v>
      </c>
      <c r="H1446" s="43">
        <v>20</v>
      </c>
      <c r="I1446" s="44">
        <f t="shared" si="655"/>
        <v>32</v>
      </c>
      <c r="J1446" s="44">
        <f t="shared" si="660"/>
        <v>32</v>
      </c>
      <c r="K1446" s="43">
        <v>0</v>
      </c>
      <c r="L1446" s="43">
        <v>0</v>
      </c>
      <c r="M1446" s="44">
        <f t="shared" si="657"/>
        <v>0</v>
      </c>
      <c r="N1446" s="43">
        <v>12165</v>
      </c>
      <c r="O1446" s="43">
        <v>30935</v>
      </c>
      <c r="P1446" s="44">
        <f t="shared" si="658"/>
        <v>43100</v>
      </c>
      <c r="Q1446" s="47">
        <f t="shared" si="659"/>
        <v>43100</v>
      </c>
    </row>
    <row r="1447" spans="2:17" ht="19.5" customHeight="1" x14ac:dyDescent="0.2">
      <c r="C1447" s="42" t="s">
        <v>23</v>
      </c>
      <c r="D1447" s="43">
        <v>0</v>
      </c>
      <c r="E1447" s="43">
        <v>0</v>
      </c>
      <c r="F1447" s="44">
        <f t="shared" si="656"/>
        <v>0</v>
      </c>
      <c r="G1447" s="43">
        <v>30</v>
      </c>
      <c r="H1447" s="43">
        <v>19</v>
      </c>
      <c r="I1447" s="44">
        <f t="shared" si="655"/>
        <v>49</v>
      </c>
      <c r="J1447" s="44">
        <f t="shared" si="660"/>
        <v>49</v>
      </c>
      <c r="K1447" s="43">
        <v>0</v>
      </c>
      <c r="L1447" s="43">
        <v>0</v>
      </c>
      <c r="M1447" s="44">
        <f t="shared" si="657"/>
        <v>0</v>
      </c>
      <c r="N1447" s="43">
        <v>11358</v>
      </c>
      <c r="O1447" s="43">
        <v>35176</v>
      </c>
      <c r="P1447" s="44">
        <f t="shared" si="658"/>
        <v>46534</v>
      </c>
      <c r="Q1447" s="47">
        <f t="shared" si="659"/>
        <v>46534</v>
      </c>
    </row>
    <row r="1448" spans="2:17" ht="19.5" customHeight="1" x14ac:dyDescent="0.2">
      <c r="C1448" s="42" t="s">
        <v>24</v>
      </c>
      <c r="D1448" s="43">
        <v>0</v>
      </c>
      <c r="E1448" s="43">
        <v>0</v>
      </c>
      <c r="F1448" s="44">
        <f t="shared" si="656"/>
        <v>0</v>
      </c>
      <c r="G1448" s="43">
        <v>21</v>
      </c>
      <c r="H1448" s="43">
        <v>20</v>
      </c>
      <c r="I1448" s="44">
        <f t="shared" si="655"/>
        <v>41</v>
      </c>
      <c r="J1448" s="44">
        <f t="shared" si="660"/>
        <v>41</v>
      </c>
      <c r="K1448" s="43">
        <v>0</v>
      </c>
      <c r="L1448" s="43">
        <v>0</v>
      </c>
      <c r="M1448" s="44">
        <f t="shared" si="657"/>
        <v>0</v>
      </c>
      <c r="N1448" s="43">
        <v>10136</v>
      </c>
      <c r="O1448" s="43">
        <v>32610</v>
      </c>
      <c r="P1448" s="44">
        <f t="shared" si="658"/>
        <v>42746</v>
      </c>
      <c r="Q1448" s="47">
        <f t="shared" si="659"/>
        <v>42746</v>
      </c>
    </row>
    <row r="1449" spans="2:17" ht="19.5" customHeight="1" x14ac:dyDescent="0.2">
      <c r="C1449" s="42" t="s">
        <v>25</v>
      </c>
      <c r="D1449" s="43">
        <v>0</v>
      </c>
      <c r="E1449" s="43">
        <v>0</v>
      </c>
      <c r="F1449" s="44">
        <f t="shared" si="656"/>
        <v>0</v>
      </c>
      <c r="G1449" s="43">
        <v>18</v>
      </c>
      <c r="H1449" s="43">
        <v>25</v>
      </c>
      <c r="I1449" s="44">
        <f t="shared" si="655"/>
        <v>43</v>
      </c>
      <c r="J1449" s="44">
        <f t="shared" si="660"/>
        <v>43</v>
      </c>
      <c r="K1449" s="43">
        <v>0</v>
      </c>
      <c r="L1449" s="43">
        <v>0</v>
      </c>
      <c r="M1449" s="44">
        <f t="shared" si="657"/>
        <v>0</v>
      </c>
      <c r="N1449" s="43">
        <v>15192</v>
      </c>
      <c r="O1449" s="43">
        <v>36458</v>
      </c>
      <c r="P1449" s="44">
        <f t="shared" si="658"/>
        <v>51650</v>
      </c>
      <c r="Q1449" s="47">
        <f t="shared" si="659"/>
        <v>51650</v>
      </c>
    </row>
    <row r="1450" spans="2:17" ht="19.5" customHeight="1" x14ac:dyDescent="0.2">
      <c r="C1450" s="50"/>
      <c r="D1450" s="43"/>
      <c r="E1450" s="43"/>
      <c r="F1450" s="43"/>
      <c r="G1450" s="43"/>
      <c r="H1450" s="43"/>
      <c r="I1450" s="43"/>
      <c r="J1450" s="43"/>
      <c r="K1450" s="43"/>
      <c r="L1450" s="43"/>
      <c r="M1450" s="43"/>
      <c r="N1450" s="43"/>
      <c r="O1450" s="43"/>
      <c r="P1450" s="43"/>
      <c r="Q1450" s="51"/>
    </row>
    <row r="1451" spans="2:17" ht="19.5" customHeight="1" x14ac:dyDescent="0.2">
      <c r="B1451" s="1" t="s">
        <v>256</v>
      </c>
      <c r="C1451" s="50" t="s">
        <v>26</v>
      </c>
      <c r="D1451" s="44">
        <f>SUM(D1438:D1450)</f>
        <v>0</v>
      </c>
      <c r="E1451" s="44">
        <f t="shared" ref="E1451:Q1451" si="661">SUM(E1438:E1450)</f>
        <v>0</v>
      </c>
      <c r="F1451" s="44">
        <f t="shared" si="661"/>
        <v>0</v>
      </c>
      <c r="G1451" s="44">
        <f t="shared" si="661"/>
        <v>231</v>
      </c>
      <c r="H1451" s="44">
        <f t="shared" si="661"/>
        <v>254</v>
      </c>
      <c r="I1451" s="44">
        <f t="shared" si="661"/>
        <v>485</v>
      </c>
      <c r="J1451" s="44">
        <f t="shared" si="661"/>
        <v>485</v>
      </c>
      <c r="K1451" s="44">
        <f t="shared" si="661"/>
        <v>0</v>
      </c>
      <c r="L1451" s="44">
        <f t="shared" si="661"/>
        <v>0</v>
      </c>
      <c r="M1451" s="44">
        <f t="shared" si="661"/>
        <v>0</v>
      </c>
      <c r="N1451" s="44">
        <f t="shared" si="661"/>
        <v>120616</v>
      </c>
      <c r="O1451" s="44">
        <f t="shared" si="661"/>
        <v>402025</v>
      </c>
      <c r="P1451" s="44">
        <f t="shared" si="661"/>
        <v>522641</v>
      </c>
      <c r="Q1451" s="44">
        <f t="shared" si="661"/>
        <v>522641</v>
      </c>
    </row>
    <row r="1452" spans="2:17" ht="7" customHeight="1" x14ac:dyDescent="0.2">
      <c r="C1452" s="50"/>
      <c r="D1452" s="43"/>
      <c r="E1452" s="43"/>
      <c r="F1452" s="43"/>
      <c r="G1452" s="43"/>
      <c r="H1452" s="43"/>
      <c r="I1452" s="43"/>
      <c r="J1452" s="43"/>
      <c r="K1452" s="43"/>
      <c r="L1452" s="43"/>
      <c r="M1452" s="43"/>
      <c r="N1452" s="43"/>
      <c r="O1452" s="43"/>
      <c r="P1452" s="43"/>
      <c r="Q1452" s="51"/>
    </row>
    <row r="1453" spans="2:17" ht="19.5" customHeight="1" x14ac:dyDescent="0.2">
      <c r="C1453" s="52" t="s">
        <v>14</v>
      </c>
      <c r="D1453" s="53">
        <v>0</v>
      </c>
      <c r="E1453" s="53">
        <v>0</v>
      </c>
      <c r="F1453" s="74">
        <f t="shared" ref="F1453:F1455" si="662">SUM(D1453:E1453)</f>
        <v>0</v>
      </c>
      <c r="G1453" s="53">
        <v>21</v>
      </c>
      <c r="H1453" s="53">
        <v>23</v>
      </c>
      <c r="I1453" s="74">
        <f t="shared" ref="I1453:I1455" si="663">SUM(G1453:H1453)</f>
        <v>44</v>
      </c>
      <c r="J1453" s="74">
        <f t="shared" ref="J1453:J1455" si="664">F1453+I1453</f>
        <v>44</v>
      </c>
      <c r="K1453" s="53">
        <v>0</v>
      </c>
      <c r="L1453" s="53">
        <v>0</v>
      </c>
      <c r="M1453" s="74">
        <f t="shared" ref="M1453:M1455" si="665">SUM(K1453:L1453)</f>
        <v>0</v>
      </c>
      <c r="N1453" s="53">
        <v>10743</v>
      </c>
      <c r="O1453" s="53">
        <v>33470</v>
      </c>
      <c r="P1453" s="74">
        <f t="shared" ref="P1453:P1455" si="666">SUM(N1453:O1453)</f>
        <v>44213</v>
      </c>
      <c r="Q1453" s="58">
        <f t="shared" ref="Q1453:Q1455" si="667">M1453+P1453</f>
        <v>44213</v>
      </c>
    </row>
    <row r="1454" spans="2:17" ht="19.5" customHeight="1" x14ac:dyDescent="0.2">
      <c r="C1454" s="42" t="s">
        <v>15</v>
      </c>
      <c r="D1454" s="43">
        <v>0</v>
      </c>
      <c r="E1454" s="43">
        <v>0</v>
      </c>
      <c r="F1454" s="44">
        <f t="shared" si="662"/>
        <v>0</v>
      </c>
      <c r="G1454" s="43">
        <v>8</v>
      </c>
      <c r="H1454" s="43">
        <v>20</v>
      </c>
      <c r="I1454" s="44">
        <f t="shared" si="663"/>
        <v>28</v>
      </c>
      <c r="J1454" s="44">
        <f t="shared" si="664"/>
        <v>28</v>
      </c>
      <c r="K1454" s="43">
        <v>0</v>
      </c>
      <c r="L1454" s="43">
        <v>0</v>
      </c>
      <c r="M1454" s="44">
        <f t="shared" si="665"/>
        <v>0</v>
      </c>
      <c r="N1454" s="43">
        <v>7910</v>
      </c>
      <c r="O1454" s="40">
        <v>30238</v>
      </c>
      <c r="P1454" s="44">
        <f t="shared" si="666"/>
        <v>38148</v>
      </c>
      <c r="Q1454" s="47">
        <f t="shared" si="667"/>
        <v>38148</v>
      </c>
    </row>
    <row r="1455" spans="2:17" ht="19.5" customHeight="1" x14ac:dyDescent="0.2">
      <c r="C1455" s="42" t="s">
        <v>16</v>
      </c>
      <c r="D1455" s="43">
        <v>0</v>
      </c>
      <c r="E1455" s="43">
        <v>0</v>
      </c>
      <c r="F1455" s="44">
        <f t="shared" si="662"/>
        <v>0</v>
      </c>
      <c r="G1455" s="43">
        <v>10</v>
      </c>
      <c r="H1455" s="43">
        <v>24</v>
      </c>
      <c r="I1455" s="44">
        <f t="shared" si="663"/>
        <v>34</v>
      </c>
      <c r="J1455" s="44">
        <f t="shared" si="664"/>
        <v>34</v>
      </c>
      <c r="K1455" s="43">
        <v>0</v>
      </c>
      <c r="L1455" s="43">
        <v>0</v>
      </c>
      <c r="M1455" s="44">
        <f t="shared" si="665"/>
        <v>0</v>
      </c>
      <c r="N1455" s="43">
        <v>8566</v>
      </c>
      <c r="O1455" s="43">
        <v>31596</v>
      </c>
      <c r="P1455" s="44">
        <f t="shared" si="666"/>
        <v>40162</v>
      </c>
      <c r="Q1455" s="47">
        <f t="shared" si="667"/>
        <v>40162</v>
      </c>
    </row>
    <row r="1456" spans="2:17" ht="19.5" customHeight="1" x14ac:dyDescent="0.2">
      <c r="C1456" s="50"/>
      <c r="D1456" s="43"/>
      <c r="E1456" s="43"/>
      <c r="F1456" s="43"/>
      <c r="G1456" s="43"/>
      <c r="H1456" s="43"/>
      <c r="I1456" s="43"/>
      <c r="J1456" s="43"/>
      <c r="K1456" s="43"/>
      <c r="L1456" s="43"/>
      <c r="M1456" s="43"/>
      <c r="N1456" s="43"/>
      <c r="O1456" s="43"/>
      <c r="P1456" s="43"/>
      <c r="Q1456" s="51"/>
    </row>
    <row r="1457" spans="2:17" ht="19.5" customHeight="1" x14ac:dyDescent="0.2">
      <c r="B1457" s="1" t="s">
        <v>257</v>
      </c>
      <c r="C1457" s="50" t="s">
        <v>27</v>
      </c>
      <c r="D1457" s="44">
        <f>SUM(D1441:D1449,D1453:D1455)</f>
        <v>0</v>
      </c>
      <c r="E1457" s="44">
        <f t="shared" ref="E1457:Q1457" si="668">SUM(E1441:E1449,E1453:E1455)</f>
        <v>0</v>
      </c>
      <c r="F1457" s="44">
        <f t="shared" si="668"/>
        <v>0</v>
      </c>
      <c r="G1457" s="44">
        <f t="shared" si="668"/>
        <v>235</v>
      </c>
      <c r="H1457" s="44">
        <f t="shared" si="668"/>
        <v>253</v>
      </c>
      <c r="I1457" s="44">
        <f t="shared" si="668"/>
        <v>488</v>
      </c>
      <c r="J1457" s="44">
        <f t="shared" si="668"/>
        <v>488</v>
      </c>
      <c r="K1457" s="44">
        <f t="shared" si="668"/>
        <v>0</v>
      </c>
      <c r="L1457" s="44">
        <f t="shared" si="668"/>
        <v>0</v>
      </c>
      <c r="M1457" s="44">
        <f t="shared" si="668"/>
        <v>0</v>
      </c>
      <c r="N1457" s="44">
        <f t="shared" si="668"/>
        <v>120319</v>
      </c>
      <c r="O1457" s="44">
        <f t="shared" si="668"/>
        <v>401182</v>
      </c>
      <c r="P1457" s="44">
        <f t="shared" si="668"/>
        <v>521501</v>
      </c>
      <c r="Q1457" s="44">
        <f t="shared" si="668"/>
        <v>521501</v>
      </c>
    </row>
    <row r="1458" spans="2:17" ht="7" customHeight="1" thickBot="1" x14ac:dyDescent="0.25">
      <c r="C1458" s="59"/>
      <c r="D1458" s="60"/>
      <c r="E1458" s="60"/>
      <c r="F1458" s="60"/>
      <c r="G1458" s="60"/>
      <c r="H1458" s="60"/>
      <c r="I1458" s="60"/>
      <c r="J1458" s="60"/>
      <c r="K1458" s="60"/>
      <c r="L1458" s="60"/>
      <c r="M1458" s="60"/>
      <c r="N1458" s="60"/>
      <c r="O1458" s="60"/>
      <c r="P1458" s="60"/>
      <c r="Q1458" s="76"/>
    </row>
    <row r="1459" spans="2:17" ht="19.5" customHeight="1" x14ac:dyDescent="0.2">
      <c r="C1459" s="163" t="str">
        <f>C1405</f>
        <v>令　和　7　年　空　港　管　理　状　況　調　書</v>
      </c>
      <c r="D1459" s="163"/>
      <c r="E1459" s="163"/>
      <c r="F1459" s="163"/>
      <c r="G1459" s="163"/>
      <c r="H1459" s="163"/>
      <c r="I1459" s="163"/>
      <c r="J1459" s="163"/>
      <c r="K1459" s="163"/>
      <c r="L1459" s="163"/>
      <c r="M1459" s="163"/>
      <c r="N1459" s="163"/>
      <c r="O1459" s="163"/>
      <c r="P1459" s="163"/>
      <c r="Q1459" s="163"/>
    </row>
    <row r="1460" spans="2:17" ht="19.5" customHeight="1" thickBot="1" x14ac:dyDescent="0.25">
      <c r="C1460" s="22" t="s">
        <v>0</v>
      </c>
      <c r="D1460" s="22" t="s">
        <v>627</v>
      </c>
      <c r="E1460" s="63"/>
      <c r="F1460" s="63"/>
      <c r="G1460" s="63"/>
      <c r="H1460" s="63"/>
      <c r="I1460" s="63"/>
      <c r="J1460" s="63"/>
      <c r="K1460" s="63"/>
      <c r="L1460" s="63"/>
      <c r="M1460" s="63"/>
      <c r="N1460" s="63"/>
      <c r="O1460" s="63"/>
      <c r="P1460" s="64"/>
      <c r="Q1460" s="64"/>
    </row>
    <row r="1461" spans="2:17" ht="19.5" customHeight="1" x14ac:dyDescent="0.2">
      <c r="C1461" s="25" t="s">
        <v>1</v>
      </c>
      <c r="D1461" s="26"/>
      <c r="E1461" s="27" t="s">
        <v>2</v>
      </c>
      <c r="F1461" s="27"/>
      <c r="G1461" s="164" t="s">
        <v>593</v>
      </c>
      <c r="H1461" s="165"/>
      <c r="I1461" s="165"/>
      <c r="J1461" s="165"/>
      <c r="K1461" s="165"/>
      <c r="L1461" s="165"/>
      <c r="M1461" s="165"/>
      <c r="N1461" s="166"/>
      <c r="O1461" s="164" t="s">
        <v>594</v>
      </c>
      <c r="P1461" s="165"/>
      <c r="Q1461" s="167"/>
    </row>
    <row r="1462" spans="2:17" ht="19.5" customHeight="1" x14ac:dyDescent="0.2">
      <c r="C1462" s="28"/>
      <c r="D1462" s="29" t="s">
        <v>3</v>
      </c>
      <c r="E1462" s="29" t="s">
        <v>4</v>
      </c>
      <c r="F1462" s="29" t="s">
        <v>5</v>
      </c>
      <c r="G1462" s="29"/>
      <c r="H1462" s="30" t="s">
        <v>6</v>
      </c>
      <c r="I1462" s="30"/>
      <c r="J1462" s="31"/>
      <c r="K1462" s="29"/>
      <c r="L1462" s="31" t="s">
        <v>7</v>
      </c>
      <c r="M1462" s="31"/>
      <c r="N1462" s="29" t="s">
        <v>8</v>
      </c>
      <c r="O1462" s="32" t="s">
        <v>595</v>
      </c>
      <c r="P1462" s="33" t="s">
        <v>596</v>
      </c>
      <c r="Q1462" s="34" t="s">
        <v>597</v>
      </c>
    </row>
    <row r="1463" spans="2:17" ht="19.5" customHeight="1" x14ac:dyDescent="0.2">
      <c r="C1463" s="28" t="s">
        <v>9</v>
      </c>
      <c r="D1463" s="32"/>
      <c r="E1463" s="32"/>
      <c r="F1463" s="32"/>
      <c r="G1463" s="29" t="s">
        <v>10</v>
      </c>
      <c r="H1463" s="29" t="s">
        <v>11</v>
      </c>
      <c r="I1463" s="29" t="s">
        <v>12</v>
      </c>
      <c r="J1463" s="29" t="s">
        <v>13</v>
      </c>
      <c r="K1463" s="29" t="s">
        <v>10</v>
      </c>
      <c r="L1463" s="29" t="s">
        <v>11</v>
      </c>
      <c r="M1463" s="29" t="s">
        <v>13</v>
      </c>
      <c r="N1463" s="32"/>
      <c r="O1463" s="35"/>
      <c r="P1463" s="36"/>
      <c r="Q1463" s="37"/>
    </row>
    <row r="1464" spans="2:17" ht="7" customHeight="1" x14ac:dyDescent="0.2">
      <c r="C1464" s="38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  <c r="N1464" s="29"/>
      <c r="O1464" s="39"/>
      <c r="P1464" s="40"/>
      <c r="Q1464" s="41"/>
    </row>
    <row r="1465" spans="2:17" ht="19.5" customHeight="1" x14ac:dyDescent="0.2">
      <c r="C1465" s="42" t="s">
        <v>14</v>
      </c>
      <c r="D1465" s="43">
        <v>9</v>
      </c>
      <c r="E1465" s="43">
        <v>680</v>
      </c>
      <c r="F1465" s="44">
        <f>SUM(D1465:E1465)</f>
        <v>689</v>
      </c>
      <c r="G1465" s="43">
        <v>1393</v>
      </c>
      <c r="H1465" s="43">
        <v>1526</v>
      </c>
      <c r="I1465" s="43">
        <v>0</v>
      </c>
      <c r="J1465" s="45">
        <f>SUM(G1465:I1465)</f>
        <v>2919</v>
      </c>
      <c r="K1465" s="46">
        <v>45023</v>
      </c>
      <c r="L1465" s="46">
        <v>41444</v>
      </c>
      <c r="M1465" s="45">
        <f>SUM(K1465:L1465)</f>
        <v>86467</v>
      </c>
      <c r="N1465" s="45">
        <f>J1465+M1465</f>
        <v>89386</v>
      </c>
      <c r="O1465" s="46">
        <v>885</v>
      </c>
      <c r="P1465" s="46">
        <v>0</v>
      </c>
      <c r="Q1465" s="47">
        <f>SUM(O1465:P1465)</f>
        <v>885</v>
      </c>
    </row>
    <row r="1466" spans="2:17" ht="19.5" customHeight="1" x14ac:dyDescent="0.2">
      <c r="C1466" s="42" t="s">
        <v>15</v>
      </c>
      <c r="D1466" s="43">
        <v>8</v>
      </c>
      <c r="E1466" s="43">
        <v>621</v>
      </c>
      <c r="F1466" s="44">
        <f t="shared" ref="F1466:F1476" si="669">SUM(D1466:E1466)</f>
        <v>629</v>
      </c>
      <c r="G1466" s="43">
        <v>1389</v>
      </c>
      <c r="H1466" s="43">
        <v>1380</v>
      </c>
      <c r="I1466" s="43">
        <v>0</v>
      </c>
      <c r="J1466" s="45">
        <f t="shared" ref="J1466:J1476" si="670">SUM(G1466:I1466)</f>
        <v>2769</v>
      </c>
      <c r="K1466" s="46">
        <v>40434</v>
      </c>
      <c r="L1466" s="46">
        <v>40581</v>
      </c>
      <c r="M1466" s="45">
        <f t="shared" ref="M1466:M1476" si="671">SUM(K1466:L1466)</f>
        <v>81015</v>
      </c>
      <c r="N1466" s="45">
        <f t="shared" ref="N1466:N1476" si="672">J1466+M1466</f>
        <v>83784</v>
      </c>
      <c r="O1466" s="46">
        <v>890</v>
      </c>
      <c r="P1466" s="48">
        <v>0</v>
      </c>
      <c r="Q1466" s="47">
        <f t="shared" ref="Q1466:Q1476" si="673">SUM(O1466:P1466)</f>
        <v>890</v>
      </c>
    </row>
    <row r="1467" spans="2:17" ht="19.5" customHeight="1" x14ac:dyDescent="0.2">
      <c r="C1467" s="42" t="s">
        <v>16</v>
      </c>
      <c r="D1467" s="43">
        <v>9</v>
      </c>
      <c r="E1467" s="43">
        <v>739</v>
      </c>
      <c r="F1467" s="44">
        <f t="shared" si="669"/>
        <v>748</v>
      </c>
      <c r="G1467" s="43">
        <v>1487</v>
      </c>
      <c r="H1467" s="43">
        <v>1454</v>
      </c>
      <c r="I1467" s="43">
        <v>0</v>
      </c>
      <c r="J1467" s="45">
        <f t="shared" si="670"/>
        <v>2941</v>
      </c>
      <c r="K1467" s="46">
        <v>53426</v>
      </c>
      <c r="L1467" s="46">
        <v>53567</v>
      </c>
      <c r="M1467" s="45">
        <f t="shared" si="671"/>
        <v>106993</v>
      </c>
      <c r="N1467" s="45">
        <f t="shared" si="672"/>
        <v>109934</v>
      </c>
      <c r="O1467" s="46">
        <v>1543</v>
      </c>
      <c r="P1467" s="46">
        <v>0</v>
      </c>
      <c r="Q1467" s="47">
        <f t="shared" si="673"/>
        <v>1543</v>
      </c>
    </row>
    <row r="1468" spans="2:17" ht="19.5" customHeight="1" x14ac:dyDescent="0.2">
      <c r="C1468" s="42" t="s">
        <v>17</v>
      </c>
      <c r="D1468" s="43">
        <v>8</v>
      </c>
      <c r="E1468" s="43">
        <v>743</v>
      </c>
      <c r="F1468" s="44">
        <f t="shared" si="669"/>
        <v>751</v>
      </c>
      <c r="G1468" s="43">
        <v>1174</v>
      </c>
      <c r="H1468" s="43">
        <v>1250</v>
      </c>
      <c r="I1468" s="43">
        <v>0</v>
      </c>
      <c r="J1468" s="45">
        <f t="shared" si="670"/>
        <v>2424</v>
      </c>
      <c r="K1468" s="43">
        <v>46045</v>
      </c>
      <c r="L1468" s="43">
        <v>49082</v>
      </c>
      <c r="M1468" s="45">
        <f t="shared" si="671"/>
        <v>95127</v>
      </c>
      <c r="N1468" s="45">
        <f t="shared" si="672"/>
        <v>97551</v>
      </c>
      <c r="O1468" s="43">
        <v>1260</v>
      </c>
      <c r="P1468" s="43">
        <v>0</v>
      </c>
      <c r="Q1468" s="47">
        <f t="shared" si="673"/>
        <v>1260</v>
      </c>
    </row>
    <row r="1469" spans="2:17" ht="19.5" customHeight="1" x14ac:dyDescent="0.2">
      <c r="C1469" s="42" t="s">
        <v>18</v>
      </c>
      <c r="D1469" s="43">
        <v>9</v>
      </c>
      <c r="E1469" s="43">
        <v>802</v>
      </c>
      <c r="F1469" s="44">
        <f t="shared" si="669"/>
        <v>811</v>
      </c>
      <c r="G1469" s="43">
        <v>1210</v>
      </c>
      <c r="H1469" s="43">
        <v>1270</v>
      </c>
      <c r="I1469" s="43">
        <v>0</v>
      </c>
      <c r="J1469" s="45">
        <f t="shared" si="670"/>
        <v>2480</v>
      </c>
      <c r="K1469" s="43">
        <v>54760</v>
      </c>
      <c r="L1469" s="43">
        <v>53902</v>
      </c>
      <c r="M1469" s="45">
        <f t="shared" si="671"/>
        <v>108662</v>
      </c>
      <c r="N1469" s="45">
        <f t="shared" si="672"/>
        <v>111142</v>
      </c>
      <c r="O1469" s="43">
        <v>1500</v>
      </c>
      <c r="P1469" s="43">
        <v>0</v>
      </c>
      <c r="Q1469" s="47">
        <f t="shared" si="673"/>
        <v>1500</v>
      </c>
    </row>
    <row r="1470" spans="2:17" ht="19.5" customHeight="1" x14ac:dyDescent="0.2">
      <c r="C1470" s="42" t="s">
        <v>19</v>
      </c>
      <c r="D1470" s="43">
        <v>9</v>
      </c>
      <c r="E1470" s="43">
        <v>789</v>
      </c>
      <c r="F1470" s="44">
        <f t="shared" si="669"/>
        <v>798</v>
      </c>
      <c r="G1470" s="43">
        <v>1323</v>
      </c>
      <c r="H1470" s="43">
        <v>1361</v>
      </c>
      <c r="I1470" s="43">
        <v>0</v>
      </c>
      <c r="J1470" s="45">
        <f t="shared" si="670"/>
        <v>2684</v>
      </c>
      <c r="K1470" s="43">
        <v>51341</v>
      </c>
      <c r="L1470" s="43">
        <v>52410</v>
      </c>
      <c r="M1470" s="45">
        <f t="shared" si="671"/>
        <v>103751</v>
      </c>
      <c r="N1470" s="45">
        <f t="shared" si="672"/>
        <v>106435</v>
      </c>
      <c r="O1470" s="43">
        <v>1526</v>
      </c>
      <c r="P1470" s="43">
        <v>0</v>
      </c>
      <c r="Q1470" s="47">
        <f t="shared" si="673"/>
        <v>1526</v>
      </c>
    </row>
    <row r="1471" spans="2:17" ht="19.5" customHeight="1" x14ac:dyDescent="0.2">
      <c r="C1471" s="42" t="s">
        <v>20</v>
      </c>
      <c r="D1471" s="43">
        <v>9</v>
      </c>
      <c r="E1471" s="43">
        <v>800</v>
      </c>
      <c r="F1471" s="44">
        <f t="shared" si="669"/>
        <v>809</v>
      </c>
      <c r="G1471" s="43">
        <v>1237</v>
      </c>
      <c r="H1471" s="43">
        <v>1302</v>
      </c>
      <c r="I1471" s="43">
        <v>0</v>
      </c>
      <c r="J1471" s="45">
        <f t="shared" si="670"/>
        <v>2539</v>
      </c>
      <c r="K1471" s="43">
        <v>54444</v>
      </c>
      <c r="L1471" s="43">
        <v>55907</v>
      </c>
      <c r="M1471" s="45">
        <f t="shared" si="671"/>
        <v>110351</v>
      </c>
      <c r="N1471" s="45">
        <f t="shared" si="672"/>
        <v>112890</v>
      </c>
      <c r="O1471" s="43">
        <v>1800</v>
      </c>
      <c r="P1471" s="43">
        <v>0</v>
      </c>
      <c r="Q1471" s="47">
        <f t="shared" si="673"/>
        <v>1800</v>
      </c>
    </row>
    <row r="1472" spans="2:17" ht="19.5" customHeight="1" x14ac:dyDescent="0.2">
      <c r="C1472" s="42" t="s">
        <v>21</v>
      </c>
      <c r="D1472" s="43">
        <v>9</v>
      </c>
      <c r="E1472" s="43">
        <v>743</v>
      </c>
      <c r="F1472" s="44">
        <f t="shared" si="669"/>
        <v>752</v>
      </c>
      <c r="G1472" s="43">
        <v>1397</v>
      </c>
      <c r="H1472" s="43">
        <v>1439</v>
      </c>
      <c r="I1472" s="43">
        <v>0</v>
      </c>
      <c r="J1472" s="45">
        <f t="shared" si="670"/>
        <v>2836</v>
      </c>
      <c r="K1472" s="43">
        <v>64682</v>
      </c>
      <c r="L1472" s="43">
        <v>65360</v>
      </c>
      <c r="M1472" s="45">
        <f t="shared" si="671"/>
        <v>130042</v>
      </c>
      <c r="N1472" s="45">
        <f t="shared" si="672"/>
        <v>132878</v>
      </c>
      <c r="O1472" s="43">
        <v>1742</v>
      </c>
      <c r="P1472" s="43">
        <v>0</v>
      </c>
      <c r="Q1472" s="47">
        <f t="shared" si="673"/>
        <v>1742</v>
      </c>
    </row>
    <row r="1473" spans="2:17" ht="19.5" customHeight="1" x14ac:dyDescent="0.2">
      <c r="C1473" s="42" t="s">
        <v>22</v>
      </c>
      <c r="D1473" s="43">
        <v>8</v>
      </c>
      <c r="E1473" s="43">
        <v>736</v>
      </c>
      <c r="F1473" s="44">
        <f>SUM(D1473:E1473)</f>
        <v>744</v>
      </c>
      <c r="G1473" s="43">
        <v>1219</v>
      </c>
      <c r="H1473" s="43">
        <v>1306</v>
      </c>
      <c r="I1473" s="43">
        <v>0</v>
      </c>
      <c r="J1473" s="45">
        <f t="shared" si="670"/>
        <v>2525</v>
      </c>
      <c r="K1473" s="43">
        <v>57738</v>
      </c>
      <c r="L1473" s="43">
        <v>57804</v>
      </c>
      <c r="M1473" s="45">
        <f t="shared" si="671"/>
        <v>115542</v>
      </c>
      <c r="N1473" s="45">
        <f t="shared" si="672"/>
        <v>118067</v>
      </c>
      <c r="O1473" s="43">
        <v>1509</v>
      </c>
      <c r="P1473" s="43">
        <v>0</v>
      </c>
      <c r="Q1473" s="47">
        <f t="shared" si="673"/>
        <v>1509</v>
      </c>
    </row>
    <row r="1474" spans="2:17" ht="19.5" customHeight="1" x14ac:dyDescent="0.2">
      <c r="C1474" s="42" t="s">
        <v>23</v>
      </c>
      <c r="D1474" s="43">
        <v>9</v>
      </c>
      <c r="E1474" s="43">
        <v>768</v>
      </c>
      <c r="F1474" s="44">
        <f t="shared" si="669"/>
        <v>777</v>
      </c>
      <c r="G1474" s="43">
        <v>1451</v>
      </c>
      <c r="H1474" s="43">
        <v>1495</v>
      </c>
      <c r="I1474" s="43">
        <v>0</v>
      </c>
      <c r="J1474" s="45">
        <f t="shared" si="670"/>
        <v>2946</v>
      </c>
      <c r="K1474" s="43">
        <v>59502</v>
      </c>
      <c r="L1474" s="43">
        <v>60334</v>
      </c>
      <c r="M1474" s="45">
        <f t="shared" si="671"/>
        <v>119836</v>
      </c>
      <c r="N1474" s="45">
        <f t="shared" si="672"/>
        <v>122782</v>
      </c>
      <c r="O1474" s="43">
        <v>1592</v>
      </c>
      <c r="P1474" s="43">
        <v>0</v>
      </c>
      <c r="Q1474" s="47">
        <f t="shared" si="673"/>
        <v>1592</v>
      </c>
    </row>
    <row r="1475" spans="2:17" ht="19.5" customHeight="1" x14ac:dyDescent="0.2">
      <c r="C1475" s="42" t="s">
        <v>24</v>
      </c>
      <c r="D1475" s="43">
        <v>9</v>
      </c>
      <c r="E1475" s="43">
        <v>689</v>
      </c>
      <c r="F1475" s="44">
        <f t="shared" si="669"/>
        <v>698</v>
      </c>
      <c r="G1475" s="43">
        <v>1467</v>
      </c>
      <c r="H1475" s="43">
        <v>1431</v>
      </c>
      <c r="I1475" s="43">
        <v>0</v>
      </c>
      <c r="J1475" s="45">
        <f t="shared" si="670"/>
        <v>2898</v>
      </c>
      <c r="K1475" s="43">
        <v>54128</v>
      </c>
      <c r="L1475" s="43">
        <v>53911</v>
      </c>
      <c r="M1475" s="45">
        <f t="shared" si="671"/>
        <v>108039</v>
      </c>
      <c r="N1475" s="45">
        <f t="shared" si="672"/>
        <v>110937</v>
      </c>
      <c r="O1475" s="43">
        <v>1152</v>
      </c>
      <c r="P1475" s="43">
        <v>0</v>
      </c>
      <c r="Q1475" s="47">
        <f t="shared" si="673"/>
        <v>1152</v>
      </c>
    </row>
    <row r="1476" spans="2:17" ht="19.5" customHeight="1" x14ac:dyDescent="0.2">
      <c r="C1476" s="42" t="s">
        <v>25</v>
      </c>
      <c r="D1476" s="43">
        <v>8</v>
      </c>
      <c r="E1476" s="43">
        <v>680</v>
      </c>
      <c r="F1476" s="44">
        <f t="shared" si="669"/>
        <v>688</v>
      </c>
      <c r="G1476" s="43">
        <v>1240</v>
      </c>
      <c r="H1476" s="43">
        <v>1258</v>
      </c>
      <c r="I1476" s="43">
        <v>0</v>
      </c>
      <c r="J1476" s="45">
        <f t="shared" si="670"/>
        <v>2498</v>
      </c>
      <c r="K1476" s="43">
        <v>44177</v>
      </c>
      <c r="L1476" s="43">
        <v>47844</v>
      </c>
      <c r="M1476" s="45">
        <f t="shared" si="671"/>
        <v>92021</v>
      </c>
      <c r="N1476" s="45">
        <f t="shared" si="672"/>
        <v>94519</v>
      </c>
      <c r="O1476" s="43">
        <v>954</v>
      </c>
      <c r="P1476" s="43">
        <v>0</v>
      </c>
      <c r="Q1476" s="47">
        <f t="shared" si="673"/>
        <v>954</v>
      </c>
    </row>
    <row r="1477" spans="2:17" ht="19.5" customHeight="1" x14ac:dyDescent="0.2">
      <c r="C1477" s="50"/>
      <c r="D1477" s="43"/>
      <c r="E1477" s="43"/>
      <c r="F1477" s="43"/>
      <c r="G1477" s="43"/>
      <c r="H1477" s="43"/>
      <c r="I1477" s="43"/>
      <c r="J1477" s="43"/>
      <c r="K1477" s="43"/>
      <c r="L1477" s="43"/>
      <c r="M1477" s="43"/>
      <c r="N1477" s="43"/>
      <c r="O1477" s="43"/>
      <c r="P1477" s="40"/>
      <c r="Q1477" s="51"/>
    </row>
    <row r="1478" spans="2:17" ht="19.5" customHeight="1" x14ac:dyDescent="0.2">
      <c r="B1478" s="1" t="s">
        <v>258</v>
      </c>
      <c r="C1478" s="50" t="s">
        <v>26</v>
      </c>
      <c r="D1478" s="44">
        <f>SUM(D1465:D1476)</f>
        <v>104</v>
      </c>
      <c r="E1478" s="44">
        <f t="shared" ref="E1478:Q1478" si="674">SUM(E1465:E1476)</f>
        <v>8790</v>
      </c>
      <c r="F1478" s="44">
        <f t="shared" si="674"/>
        <v>8894</v>
      </c>
      <c r="G1478" s="44">
        <f t="shared" si="674"/>
        <v>15987</v>
      </c>
      <c r="H1478" s="44">
        <f t="shared" si="674"/>
        <v>16472</v>
      </c>
      <c r="I1478" s="44">
        <f t="shared" si="674"/>
        <v>0</v>
      </c>
      <c r="J1478" s="44">
        <f t="shared" si="674"/>
        <v>32459</v>
      </c>
      <c r="K1478" s="44">
        <f t="shared" si="674"/>
        <v>625700</v>
      </c>
      <c r="L1478" s="44">
        <f t="shared" si="674"/>
        <v>632146</v>
      </c>
      <c r="M1478" s="44">
        <f t="shared" si="674"/>
        <v>1257846</v>
      </c>
      <c r="N1478" s="44">
        <f t="shared" si="674"/>
        <v>1290305</v>
      </c>
      <c r="O1478" s="44">
        <f t="shared" si="674"/>
        <v>16353</v>
      </c>
      <c r="P1478" s="44">
        <f t="shared" si="674"/>
        <v>0</v>
      </c>
      <c r="Q1478" s="44">
        <f t="shared" si="674"/>
        <v>16353</v>
      </c>
    </row>
    <row r="1479" spans="2:17" ht="7" customHeight="1" x14ac:dyDescent="0.2">
      <c r="C1479" s="50"/>
      <c r="D1479" s="43"/>
      <c r="E1479" s="43"/>
      <c r="F1479" s="43"/>
      <c r="G1479" s="43"/>
      <c r="H1479" s="43"/>
      <c r="I1479" s="43"/>
      <c r="J1479" s="43"/>
      <c r="K1479" s="43"/>
      <c r="L1479" s="43"/>
      <c r="M1479" s="43"/>
      <c r="N1479" s="43"/>
      <c r="O1479" s="43"/>
      <c r="P1479" s="43"/>
      <c r="Q1479" s="51"/>
    </row>
    <row r="1480" spans="2:17" ht="19.5" customHeight="1" x14ac:dyDescent="0.2">
      <c r="C1480" s="52" t="s">
        <v>14</v>
      </c>
      <c r="D1480" s="53">
        <v>9</v>
      </c>
      <c r="E1480" s="53">
        <v>627</v>
      </c>
      <c r="F1480" s="54">
        <f t="shared" ref="F1480:F1482" si="675">SUM(D1480:E1480)</f>
        <v>636</v>
      </c>
      <c r="G1480" s="53">
        <v>1475</v>
      </c>
      <c r="H1480" s="53">
        <v>1563</v>
      </c>
      <c r="I1480" s="53">
        <v>0</v>
      </c>
      <c r="J1480" s="55">
        <f t="shared" ref="J1480:J1482" si="676">SUM(G1480:I1480)</f>
        <v>3038</v>
      </c>
      <c r="K1480" s="56">
        <v>42501</v>
      </c>
      <c r="L1480" s="56">
        <v>39755</v>
      </c>
      <c r="M1480" s="57">
        <f>SUM(K1480:L1480)</f>
        <v>82256</v>
      </c>
      <c r="N1480" s="57">
        <f>J1480+M1480</f>
        <v>85294</v>
      </c>
      <c r="O1480" s="56">
        <v>765</v>
      </c>
      <c r="P1480" s="56">
        <v>0</v>
      </c>
      <c r="Q1480" s="58">
        <f>SUM(O1480:P1480)</f>
        <v>765</v>
      </c>
    </row>
    <row r="1481" spans="2:17" ht="19.5" customHeight="1" x14ac:dyDescent="0.2">
      <c r="C1481" s="42" t="s">
        <v>15</v>
      </c>
      <c r="D1481" s="43">
        <v>8</v>
      </c>
      <c r="E1481" s="43">
        <v>628</v>
      </c>
      <c r="F1481" s="44">
        <f t="shared" si="675"/>
        <v>636</v>
      </c>
      <c r="G1481" s="43">
        <v>1372</v>
      </c>
      <c r="H1481" s="43">
        <v>1367</v>
      </c>
      <c r="I1481" s="43">
        <v>0</v>
      </c>
      <c r="J1481" s="45">
        <f t="shared" si="676"/>
        <v>2739</v>
      </c>
      <c r="K1481" s="46">
        <v>41326</v>
      </c>
      <c r="L1481" s="46">
        <v>41079</v>
      </c>
      <c r="M1481" s="45">
        <f>SUM(K1481:L1481)</f>
        <v>82405</v>
      </c>
      <c r="N1481" s="45">
        <f>J1481+M1481</f>
        <v>85144</v>
      </c>
      <c r="O1481" s="46">
        <v>1175</v>
      </c>
      <c r="P1481" s="48">
        <v>0</v>
      </c>
      <c r="Q1481" s="47">
        <f>SUM(O1481:P1481)</f>
        <v>1175</v>
      </c>
    </row>
    <row r="1482" spans="2:17" ht="19.5" customHeight="1" x14ac:dyDescent="0.2">
      <c r="C1482" s="42" t="s">
        <v>16</v>
      </c>
      <c r="D1482" s="43">
        <v>9</v>
      </c>
      <c r="E1482" s="43">
        <v>718</v>
      </c>
      <c r="F1482" s="44">
        <f t="shared" si="675"/>
        <v>727</v>
      </c>
      <c r="G1482" s="43">
        <v>1529</v>
      </c>
      <c r="H1482" s="43">
        <v>1567</v>
      </c>
      <c r="I1482" s="43">
        <v>0</v>
      </c>
      <c r="J1482" s="45">
        <f t="shared" si="676"/>
        <v>3096</v>
      </c>
      <c r="K1482" s="46">
        <v>51760</v>
      </c>
      <c r="L1482" s="46">
        <v>51863</v>
      </c>
      <c r="M1482" s="45">
        <f>SUM(K1482:L1482)</f>
        <v>103623</v>
      </c>
      <c r="N1482" s="45">
        <f>J1482+M1482</f>
        <v>106719</v>
      </c>
      <c r="O1482" s="46">
        <v>1515</v>
      </c>
      <c r="P1482" s="48">
        <v>0</v>
      </c>
      <c r="Q1482" s="47">
        <f>SUM(O1482:P1482)</f>
        <v>1515</v>
      </c>
    </row>
    <row r="1483" spans="2:17" ht="19.5" customHeight="1" x14ac:dyDescent="0.2">
      <c r="C1483" s="50"/>
      <c r="D1483" s="43"/>
      <c r="E1483" s="43"/>
      <c r="F1483" s="43"/>
      <c r="G1483" s="43"/>
      <c r="H1483" s="43"/>
      <c r="I1483" s="43"/>
      <c r="J1483" s="43"/>
      <c r="K1483" s="43"/>
      <c r="L1483" s="43"/>
      <c r="M1483" s="43"/>
      <c r="N1483" s="43"/>
      <c r="O1483" s="43"/>
      <c r="P1483" s="43"/>
      <c r="Q1483" s="51"/>
    </row>
    <row r="1484" spans="2:17" ht="19.5" customHeight="1" x14ac:dyDescent="0.2">
      <c r="B1484" s="1" t="s">
        <v>259</v>
      </c>
      <c r="C1484" s="50" t="s">
        <v>27</v>
      </c>
      <c r="D1484" s="44">
        <f>SUM(D1468:D1476,D1480:D1482)</f>
        <v>104</v>
      </c>
      <c r="E1484" s="44">
        <f t="shared" ref="E1484:Q1484" si="677">SUM(E1468:E1476,E1480:E1482)</f>
        <v>8723</v>
      </c>
      <c r="F1484" s="44">
        <f t="shared" si="677"/>
        <v>8827</v>
      </c>
      <c r="G1484" s="44">
        <f t="shared" si="677"/>
        <v>16094</v>
      </c>
      <c r="H1484" s="44">
        <f t="shared" si="677"/>
        <v>16609</v>
      </c>
      <c r="I1484" s="44">
        <f t="shared" si="677"/>
        <v>0</v>
      </c>
      <c r="J1484" s="44">
        <f t="shared" si="677"/>
        <v>32703</v>
      </c>
      <c r="K1484" s="44">
        <f t="shared" si="677"/>
        <v>622404</v>
      </c>
      <c r="L1484" s="44">
        <f t="shared" si="677"/>
        <v>629251</v>
      </c>
      <c r="M1484" s="44">
        <f t="shared" si="677"/>
        <v>1251655</v>
      </c>
      <c r="N1484" s="44">
        <f t="shared" si="677"/>
        <v>1284358</v>
      </c>
      <c r="O1484" s="44">
        <f>SUM(O1468:O1476,O1480:O1482)</f>
        <v>16490</v>
      </c>
      <c r="P1484" s="44">
        <f t="shared" si="677"/>
        <v>0</v>
      </c>
      <c r="Q1484" s="44">
        <f t="shared" si="677"/>
        <v>16490</v>
      </c>
    </row>
    <row r="1485" spans="2:17" ht="7" customHeight="1" thickBot="1" x14ac:dyDescent="0.25">
      <c r="C1485" s="59"/>
      <c r="D1485" s="60"/>
      <c r="E1485" s="60"/>
      <c r="F1485" s="60"/>
      <c r="G1485" s="60"/>
      <c r="H1485" s="60"/>
      <c r="I1485" s="60"/>
      <c r="J1485" s="60"/>
      <c r="K1485" s="60"/>
      <c r="L1485" s="60"/>
      <c r="M1485" s="60"/>
      <c r="N1485" s="60"/>
      <c r="O1485" s="60"/>
      <c r="P1485" s="61"/>
      <c r="Q1485" s="62"/>
    </row>
    <row r="1486" spans="2:17" ht="19.5" customHeight="1" x14ac:dyDescent="0.2">
      <c r="C1486" s="63"/>
      <c r="D1486" s="63"/>
      <c r="E1486" s="63"/>
      <c r="F1486" s="63"/>
      <c r="G1486" s="63"/>
      <c r="H1486" s="63"/>
      <c r="I1486" s="63"/>
      <c r="J1486" s="63"/>
      <c r="K1486" s="63"/>
      <c r="L1486" s="63"/>
      <c r="M1486" s="63"/>
      <c r="N1486" s="63"/>
      <c r="O1486" s="63"/>
      <c r="P1486" s="64"/>
      <c r="Q1486" s="64"/>
    </row>
    <row r="1487" spans="2:17" ht="19.5" customHeight="1" thickBot="1" x14ac:dyDescent="0.25">
      <c r="C1487" s="63"/>
      <c r="D1487" s="63"/>
      <c r="E1487" s="63"/>
      <c r="F1487" s="63"/>
      <c r="G1487" s="63"/>
      <c r="H1487" s="63"/>
      <c r="I1487" s="63"/>
      <c r="J1487" s="63"/>
      <c r="K1487" s="63"/>
      <c r="L1487" s="63"/>
      <c r="M1487" s="63"/>
      <c r="N1487" s="63"/>
      <c r="O1487" s="63"/>
      <c r="P1487" s="64"/>
      <c r="Q1487" s="64"/>
    </row>
    <row r="1488" spans="2:17" ht="19.5" customHeight="1" x14ac:dyDescent="0.2">
      <c r="C1488" s="25" t="s">
        <v>1</v>
      </c>
      <c r="D1488" s="26"/>
      <c r="E1488" s="27"/>
      <c r="F1488" s="27"/>
      <c r="G1488" s="27" t="s">
        <v>598</v>
      </c>
      <c r="H1488" s="27"/>
      <c r="I1488" s="27"/>
      <c r="J1488" s="27"/>
      <c r="K1488" s="26"/>
      <c r="L1488" s="27"/>
      <c r="M1488" s="27"/>
      <c r="N1488" s="27" t="s">
        <v>31</v>
      </c>
      <c r="O1488" s="27"/>
      <c r="P1488" s="65"/>
      <c r="Q1488" s="66"/>
    </row>
    <row r="1489" spans="3:17" ht="19.5" customHeight="1" x14ac:dyDescent="0.2">
      <c r="C1489" s="67"/>
      <c r="D1489" s="29"/>
      <c r="E1489" s="31" t="s">
        <v>6</v>
      </c>
      <c r="F1489" s="31"/>
      <c r="G1489" s="29"/>
      <c r="H1489" s="31" t="s">
        <v>7</v>
      </c>
      <c r="I1489" s="31"/>
      <c r="J1489" s="29" t="s">
        <v>28</v>
      </c>
      <c r="K1489" s="29"/>
      <c r="L1489" s="31" t="s">
        <v>6</v>
      </c>
      <c r="M1489" s="31"/>
      <c r="N1489" s="29"/>
      <c r="O1489" s="31" t="s">
        <v>7</v>
      </c>
      <c r="P1489" s="68"/>
      <c r="Q1489" s="69" t="s">
        <v>8</v>
      </c>
    </row>
    <row r="1490" spans="3:17" ht="19.5" customHeight="1" x14ac:dyDescent="0.2">
      <c r="C1490" s="70" t="s">
        <v>9</v>
      </c>
      <c r="D1490" s="29" t="s">
        <v>29</v>
      </c>
      <c r="E1490" s="29" t="s">
        <v>30</v>
      </c>
      <c r="F1490" s="29" t="s">
        <v>13</v>
      </c>
      <c r="G1490" s="29" t="s">
        <v>29</v>
      </c>
      <c r="H1490" s="29" t="s">
        <v>30</v>
      </c>
      <c r="I1490" s="29" t="s">
        <v>13</v>
      </c>
      <c r="J1490" s="32"/>
      <c r="K1490" s="29" t="s">
        <v>29</v>
      </c>
      <c r="L1490" s="29" t="s">
        <v>30</v>
      </c>
      <c r="M1490" s="29" t="s">
        <v>13</v>
      </c>
      <c r="N1490" s="29" t="s">
        <v>29</v>
      </c>
      <c r="O1490" s="29" t="s">
        <v>30</v>
      </c>
      <c r="P1490" s="71" t="s">
        <v>13</v>
      </c>
      <c r="Q1490" s="72"/>
    </row>
    <row r="1491" spans="3:17" ht="7" customHeight="1" x14ac:dyDescent="0.2">
      <c r="C1491" s="73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71"/>
      <c r="Q1491" s="69"/>
    </row>
    <row r="1492" spans="3:17" ht="19.5" customHeight="1" x14ac:dyDescent="0.2">
      <c r="C1492" s="42" t="s">
        <v>14</v>
      </c>
      <c r="D1492" s="43">
        <v>0</v>
      </c>
      <c r="E1492" s="43">
        <v>0</v>
      </c>
      <c r="F1492" s="44">
        <f>SUM(D1492:E1492)</f>
        <v>0</v>
      </c>
      <c r="G1492" s="43">
        <v>21</v>
      </c>
      <c r="H1492" s="43">
        <v>21</v>
      </c>
      <c r="I1492" s="44">
        <f t="shared" ref="I1492:I1503" si="678">SUM(G1492:H1492)</f>
        <v>42</v>
      </c>
      <c r="J1492" s="44">
        <f>F1492+I1492</f>
        <v>42</v>
      </c>
      <c r="K1492" s="43">
        <v>0</v>
      </c>
      <c r="L1492" s="43">
        <v>0</v>
      </c>
      <c r="M1492" s="44">
        <f>SUM(K1492:L1492)</f>
        <v>0</v>
      </c>
      <c r="N1492" s="43">
        <v>0</v>
      </c>
      <c r="O1492" s="43">
        <v>0</v>
      </c>
      <c r="P1492" s="44">
        <f>SUM(N1492:O1492)</f>
        <v>0</v>
      </c>
      <c r="Q1492" s="47">
        <f>M1492+P1492</f>
        <v>0</v>
      </c>
    </row>
    <row r="1493" spans="3:17" ht="19.5" customHeight="1" x14ac:dyDescent="0.2">
      <c r="C1493" s="42" t="s">
        <v>15</v>
      </c>
      <c r="D1493" s="43">
        <v>0</v>
      </c>
      <c r="E1493" s="43">
        <v>0</v>
      </c>
      <c r="F1493" s="44">
        <f t="shared" ref="F1493:F1503" si="679">SUM(D1493:E1493)</f>
        <v>0</v>
      </c>
      <c r="G1493" s="43">
        <v>21</v>
      </c>
      <c r="H1493" s="43">
        <v>20</v>
      </c>
      <c r="I1493" s="44">
        <f t="shared" si="678"/>
        <v>41</v>
      </c>
      <c r="J1493" s="44">
        <f>F1493+I1493</f>
        <v>41</v>
      </c>
      <c r="K1493" s="43">
        <v>0</v>
      </c>
      <c r="L1493" s="43">
        <v>0</v>
      </c>
      <c r="M1493" s="44">
        <f t="shared" ref="M1493:M1503" si="680">SUM(K1493:L1493)</f>
        <v>0</v>
      </c>
      <c r="N1493" s="43">
        <v>0</v>
      </c>
      <c r="O1493" s="40">
        <v>0</v>
      </c>
      <c r="P1493" s="44">
        <f t="shared" ref="P1493:P1503" si="681">SUM(N1493:O1493)</f>
        <v>0</v>
      </c>
      <c r="Q1493" s="47">
        <f t="shared" ref="Q1493:Q1503" si="682">M1493+P1493</f>
        <v>0</v>
      </c>
    </row>
    <row r="1494" spans="3:17" ht="19.5" customHeight="1" x14ac:dyDescent="0.2">
      <c r="C1494" s="42" t="s">
        <v>16</v>
      </c>
      <c r="D1494" s="43">
        <v>0</v>
      </c>
      <c r="E1494" s="43">
        <v>0</v>
      </c>
      <c r="F1494" s="44">
        <f t="shared" si="679"/>
        <v>0</v>
      </c>
      <c r="G1494" s="43">
        <v>23</v>
      </c>
      <c r="H1494" s="43">
        <v>28</v>
      </c>
      <c r="I1494" s="44">
        <f t="shared" si="678"/>
        <v>51</v>
      </c>
      <c r="J1494" s="44">
        <f>F1494+I1494</f>
        <v>51</v>
      </c>
      <c r="K1494" s="43">
        <v>0</v>
      </c>
      <c r="L1494" s="43">
        <v>0</v>
      </c>
      <c r="M1494" s="44">
        <f t="shared" si="680"/>
        <v>0</v>
      </c>
      <c r="N1494" s="43">
        <v>0</v>
      </c>
      <c r="O1494" s="43">
        <v>0</v>
      </c>
      <c r="P1494" s="44">
        <f t="shared" si="681"/>
        <v>0</v>
      </c>
      <c r="Q1494" s="47">
        <f t="shared" si="682"/>
        <v>0</v>
      </c>
    </row>
    <row r="1495" spans="3:17" ht="19.5" customHeight="1" x14ac:dyDescent="0.2">
      <c r="C1495" s="42" t="s">
        <v>17</v>
      </c>
      <c r="D1495" s="43">
        <v>0</v>
      </c>
      <c r="E1495" s="43">
        <v>0</v>
      </c>
      <c r="F1495" s="44">
        <f t="shared" si="679"/>
        <v>0</v>
      </c>
      <c r="G1495" s="43">
        <v>17</v>
      </c>
      <c r="H1495" s="43">
        <v>29</v>
      </c>
      <c r="I1495" s="44">
        <f t="shared" si="678"/>
        <v>46</v>
      </c>
      <c r="J1495" s="44">
        <f t="shared" ref="J1495:J1503" si="683">F1495+I1495</f>
        <v>46</v>
      </c>
      <c r="K1495" s="43">
        <v>0</v>
      </c>
      <c r="L1495" s="43">
        <v>0</v>
      </c>
      <c r="M1495" s="44">
        <f t="shared" si="680"/>
        <v>0</v>
      </c>
      <c r="N1495" s="43">
        <v>0</v>
      </c>
      <c r="O1495" s="43">
        <v>0</v>
      </c>
      <c r="P1495" s="44">
        <f t="shared" si="681"/>
        <v>0</v>
      </c>
      <c r="Q1495" s="47">
        <f t="shared" si="682"/>
        <v>0</v>
      </c>
    </row>
    <row r="1496" spans="3:17" ht="19.5" customHeight="1" x14ac:dyDescent="0.2">
      <c r="C1496" s="42" t="s">
        <v>18</v>
      </c>
      <c r="D1496" s="43">
        <v>0</v>
      </c>
      <c r="E1496" s="43">
        <v>0</v>
      </c>
      <c r="F1496" s="44">
        <f t="shared" si="679"/>
        <v>0</v>
      </c>
      <c r="G1496" s="43">
        <v>12</v>
      </c>
      <c r="H1496" s="43">
        <v>23</v>
      </c>
      <c r="I1496" s="44">
        <f t="shared" si="678"/>
        <v>35</v>
      </c>
      <c r="J1496" s="44">
        <f t="shared" si="683"/>
        <v>35</v>
      </c>
      <c r="K1496" s="43">
        <v>0</v>
      </c>
      <c r="L1496" s="43">
        <v>0</v>
      </c>
      <c r="M1496" s="44">
        <f t="shared" si="680"/>
        <v>0</v>
      </c>
      <c r="N1496" s="43">
        <v>0</v>
      </c>
      <c r="O1496" s="43">
        <v>0</v>
      </c>
      <c r="P1496" s="44">
        <f t="shared" si="681"/>
        <v>0</v>
      </c>
      <c r="Q1496" s="47">
        <f t="shared" si="682"/>
        <v>0</v>
      </c>
    </row>
    <row r="1497" spans="3:17" ht="19.5" customHeight="1" x14ac:dyDescent="0.2">
      <c r="C1497" s="42" t="s">
        <v>19</v>
      </c>
      <c r="D1497" s="43">
        <v>0</v>
      </c>
      <c r="E1497" s="43">
        <v>0</v>
      </c>
      <c r="F1497" s="44">
        <f t="shared" si="679"/>
        <v>0</v>
      </c>
      <c r="G1497" s="43">
        <v>13</v>
      </c>
      <c r="H1497" s="43">
        <v>24</v>
      </c>
      <c r="I1497" s="44">
        <f t="shared" si="678"/>
        <v>37</v>
      </c>
      <c r="J1497" s="44">
        <f t="shared" si="683"/>
        <v>37</v>
      </c>
      <c r="K1497" s="43">
        <v>0</v>
      </c>
      <c r="L1497" s="43">
        <v>0</v>
      </c>
      <c r="M1497" s="44">
        <f t="shared" si="680"/>
        <v>0</v>
      </c>
      <c r="N1497" s="43">
        <v>0</v>
      </c>
      <c r="O1497" s="43">
        <v>0</v>
      </c>
      <c r="P1497" s="44">
        <f t="shared" si="681"/>
        <v>0</v>
      </c>
      <c r="Q1497" s="47">
        <f t="shared" si="682"/>
        <v>0</v>
      </c>
    </row>
    <row r="1498" spans="3:17" ht="19.5" customHeight="1" x14ac:dyDescent="0.2">
      <c r="C1498" s="42" t="s">
        <v>20</v>
      </c>
      <c r="D1498" s="43">
        <v>0</v>
      </c>
      <c r="E1498" s="43">
        <v>0</v>
      </c>
      <c r="F1498" s="44">
        <f t="shared" si="679"/>
        <v>0</v>
      </c>
      <c r="G1498" s="43">
        <v>16</v>
      </c>
      <c r="H1498" s="43">
        <v>31</v>
      </c>
      <c r="I1498" s="44">
        <f t="shared" si="678"/>
        <v>47</v>
      </c>
      <c r="J1498" s="44">
        <f t="shared" si="683"/>
        <v>47</v>
      </c>
      <c r="K1498" s="43">
        <v>0</v>
      </c>
      <c r="L1498" s="43">
        <v>0</v>
      </c>
      <c r="M1498" s="44">
        <f t="shared" si="680"/>
        <v>0</v>
      </c>
      <c r="N1498" s="43">
        <v>0</v>
      </c>
      <c r="O1498" s="43">
        <v>0</v>
      </c>
      <c r="P1498" s="44">
        <f t="shared" si="681"/>
        <v>0</v>
      </c>
      <c r="Q1498" s="47">
        <f t="shared" si="682"/>
        <v>0</v>
      </c>
    </row>
    <row r="1499" spans="3:17" ht="19.5" customHeight="1" x14ac:dyDescent="0.2">
      <c r="C1499" s="42" t="s">
        <v>21</v>
      </c>
      <c r="D1499" s="43">
        <v>0</v>
      </c>
      <c r="E1499" s="43">
        <v>0</v>
      </c>
      <c r="F1499" s="44">
        <f t="shared" si="679"/>
        <v>0</v>
      </c>
      <c r="G1499" s="43">
        <v>28</v>
      </c>
      <c r="H1499" s="43">
        <v>32</v>
      </c>
      <c r="I1499" s="44">
        <f t="shared" si="678"/>
        <v>60</v>
      </c>
      <c r="J1499" s="44">
        <f t="shared" si="683"/>
        <v>60</v>
      </c>
      <c r="K1499" s="43">
        <v>0</v>
      </c>
      <c r="L1499" s="43">
        <v>0</v>
      </c>
      <c r="M1499" s="44">
        <f t="shared" si="680"/>
        <v>0</v>
      </c>
      <c r="N1499" s="43">
        <v>0</v>
      </c>
      <c r="O1499" s="43">
        <v>0</v>
      </c>
      <c r="P1499" s="44">
        <f t="shared" si="681"/>
        <v>0</v>
      </c>
      <c r="Q1499" s="47">
        <f t="shared" si="682"/>
        <v>0</v>
      </c>
    </row>
    <row r="1500" spans="3:17" ht="19.5" customHeight="1" x14ac:dyDescent="0.2">
      <c r="C1500" s="42" t="s">
        <v>22</v>
      </c>
      <c r="D1500" s="43">
        <v>0</v>
      </c>
      <c r="E1500" s="43">
        <v>0</v>
      </c>
      <c r="F1500" s="44">
        <f t="shared" si="679"/>
        <v>0</v>
      </c>
      <c r="G1500" s="43">
        <v>35</v>
      </c>
      <c r="H1500" s="43">
        <v>29</v>
      </c>
      <c r="I1500" s="44">
        <f t="shared" si="678"/>
        <v>64</v>
      </c>
      <c r="J1500" s="44">
        <f t="shared" si="683"/>
        <v>64</v>
      </c>
      <c r="K1500" s="43">
        <v>0</v>
      </c>
      <c r="L1500" s="43">
        <v>0</v>
      </c>
      <c r="M1500" s="44">
        <f t="shared" si="680"/>
        <v>0</v>
      </c>
      <c r="N1500" s="43">
        <v>0</v>
      </c>
      <c r="O1500" s="43">
        <v>0</v>
      </c>
      <c r="P1500" s="44">
        <f t="shared" si="681"/>
        <v>0</v>
      </c>
      <c r="Q1500" s="47">
        <f t="shared" si="682"/>
        <v>0</v>
      </c>
    </row>
    <row r="1501" spans="3:17" ht="19.5" customHeight="1" x14ac:dyDescent="0.2">
      <c r="C1501" s="42" t="s">
        <v>23</v>
      </c>
      <c r="D1501" s="43">
        <v>0</v>
      </c>
      <c r="E1501" s="43">
        <v>0</v>
      </c>
      <c r="F1501" s="44">
        <f t="shared" si="679"/>
        <v>0</v>
      </c>
      <c r="G1501" s="43">
        <v>20</v>
      </c>
      <c r="H1501" s="43">
        <v>32</v>
      </c>
      <c r="I1501" s="44">
        <f t="shared" si="678"/>
        <v>52</v>
      </c>
      <c r="J1501" s="44">
        <f t="shared" si="683"/>
        <v>52</v>
      </c>
      <c r="K1501" s="43">
        <v>0</v>
      </c>
      <c r="L1501" s="43">
        <v>0</v>
      </c>
      <c r="M1501" s="44">
        <f t="shared" si="680"/>
        <v>0</v>
      </c>
      <c r="N1501" s="43">
        <v>0</v>
      </c>
      <c r="O1501" s="43">
        <v>0</v>
      </c>
      <c r="P1501" s="44">
        <f t="shared" si="681"/>
        <v>0</v>
      </c>
      <c r="Q1501" s="47">
        <f t="shared" si="682"/>
        <v>0</v>
      </c>
    </row>
    <row r="1502" spans="3:17" ht="19.5" customHeight="1" x14ac:dyDescent="0.2">
      <c r="C1502" s="42" t="s">
        <v>24</v>
      </c>
      <c r="D1502" s="43">
        <v>0</v>
      </c>
      <c r="E1502" s="43">
        <v>0</v>
      </c>
      <c r="F1502" s="44">
        <f t="shared" si="679"/>
        <v>0</v>
      </c>
      <c r="G1502" s="43">
        <v>16</v>
      </c>
      <c r="H1502" s="43">
        <v>26</v>
      </c>
      <c r="I1502" s="44">
        <f t="shared" si="678"/>
        <v>42</v>
      </c>
      <c r="J1502" s="44">
        <f t="shared" si="683"/>
        <v>42</v>
      </c>
      <c r="K1502" s="43">
        <v>0</v>
      </c>
      <c r="L1502" s="43">
        <v>0</v>
      </c>
      <c r="M1502" s="44">
        <f t="shared" si="680"/>
        <v>0</v>
      </c>
      <c r="N1502" s="43">
        <v>0</v>
      </c>
      <c r="O1502" s="43">
        <v>0</v>
      </c>
      <c r="P1502" s="44">
        <f t="shared" si="681"/>
        <v>0</v>
      </c>
      <c r="Q1502" s="47">
        <f t="shared" si="682"/>
        <v>0</v>
      </c>
    </row>
    <row r="1503" spans="3:17" ht="19.5" customHeight="1" x14ac:dyDescent="0.2">
      <c r="C1503" s="42" t="s">
        <v>25</v>
      </c>
      <c r="D1503" s="43">
        <v>0</v>
      </c>
      <c r="E1503" s="43">
        <v>0</v>
      </c>
      <c r="F1503" s="44">
        <f t="shared" si="679"/>
        <v>0</v>
      </c>
      <c r="G1503" s="43">
        <v>14</v>
      </c>
      <c r="H1503" s="43">
        <v>31</v>
      </c>
      <c r="I1503" s="44">
        <f t="shared" si="678"/>
        <v>45</v>
      </c>
      <c r="J1503" s="44">
        <f t="shared" si="683"/>
        <v>45</v>
      </c>
      <c r="K1503" s="43">
        <v>0</v>
      </c>
      <c r="L1503" s="43">
        <v>0</v>
      </c>
      <c r="M1503" s="44">
        <f t="shared" si="680"/>
        <v>0</v>
      </c>
      <c r="N1503" s="43">
        <v>0</v>
      </c>
      <c r="O1503" s="43">
        <v>0</v>
      </c>
      <c r="P1503" s="44">
        <f t="shared" si="681"/>
        <v>0</v>
      </c>
      <c r="Q1503" s="47">
        <f t="shared" si="682"/>
        <v>0</v>
      </c>
    </row>
    <row r="1504" spans="3:17" ht="19.5" customHeight="1" x14ac:dyDescent="0.2">
      <c r="C1504" s="50"/>
      <c r="D1504" s="43"/>
      <c r="E1504" s="43"/>
      <c r="F1504" s="43"/>
      <c r="G1504" s="43"/>
      <c r="H1504" s="43"/>
      <c r="I1504" s="43"/>
      <c r="J1504" s="43"/>
      <c r="K1504" s="43"/>
      <c r="L1504" s="43"/>
      <c r="M1504" s="43"/>
      <c r="N1504" s="43"/>
      <c r="O1504" s="43"/>
      <c r="P1504" s="43"/>
      <c r="Q1504" s="51"/>
    </row>
    <row r="1505" spans="2:17" ht="19.5" customHeight="1" x14ac:dyDescent="0.2">
      <c r="B1505" s="1" t="s">
        <v>260</v>
      </c>
      <c r="C1505" s="50" t="s">
        <v>26</v>
      </c>
      <c r="D1505" s="44">
        <f>SUM(D1492:D1504)</f>
        <v>0</v>
      </c>
      <c r="E1505" s="44">
        <f t="shared" ref="E1505:Q1505" si="684">SUM(E1492:E1504)</f>
        <v>0</v>
      </c>
      <c r="F1505" s="44">
        <f t="shared" si="684"/>
        <v>0</v>
      </c>
      <c r="G1505" s="44">
        <f t="shared" si="684"/>
        <v>236</v>
      </c>
      <c r="H1505" s="44">
        <f t="shared" si="684"/>
        <v>326</v>
      </c>
      <c r="I1505" s="44">
        <f t="shared" si="684"/>
        <v>562</v>
      </c>
      <c r="J1505" s="44">
        <f t="shared" si="684"/>
        <v>562</v>
      </c>
      <c r="K1505" s="44">
        <f t="shared" si="684"/>
        <v>0</v>
      </c>
      <c r="L1505" s="44">
        <f t="shared" si="684"/>
        <v>0</v>
      </c>
      <c r="M1505" s="44">
        <f t="shared" si="684"/>
        <v>0</v>
      </c>
      <c r="N1505" s="44">
        <f t="shared" si="684"/>
        <v>0</v>
      </c>
      <c r="O1505" s="44">
        <f t="shared" si="684"/>
        <v>0</v>
      </c>
      <c r="P1505" s="44">
        <f t="shared" si="684"/>
        <v>0</v>
      </c>
      <c r="Q1505" s="44">
        <f t="shared" si="684"/>
        <v>0</v>
      </c>
    </row>
    <row r="1506" spans="2:17" ht="7" customHeight="1" x14ac:dyDescent="0.2">
      <c r="C1506" s="50"/>
      <c r="D1506" s="43"/>
      <c r="E1506" s="43"/>
      <c r="F1506" s="43"/>
      <c r="G1506" s="43"/>
      <c r="H1506" s="43"/>
      <c r="I1506" s="43"/>
      <c r="J1506" s="43"/>
      <c r="K1506" s="43"/>
      <c r="L1506" s="43"/>
      <c r="M1506" s="43"/>
      <c r="N1506" s="43"/>
      <c r="O1506" s="43"/>
      <c r="P1506" s="43"/>
      <c r="Q1506" s="51"/>
    </row>
    <row r="1507" spans="2:17" ht="19.5" customHeight="1" x14ac:dyDescent="0.2">
      <c r="C1507" s="52" t="s">
        <v>14</v>
      </c>
      <c r="D1507" s="53">
        <v>0</v>
      </c>
      <c r="E1507" s="53">
        <v>0</v>
      </c>
      <c r="F1507" s="74">
        <f t="shared" ref="F1507:F1509" si="685">SUM(D1507:E1507)</f>
        <v>0</v>
      </c>
      <c r="G1507" s="53">
        <v>12</v>
      </c>
      <c r="H1507" s="53">
        <v>21</v>
      </c>
      <c r="I1507" s="74">
        <f t="shared" ref="I1507:I1509" si="686">SUM(G1507:H1507)</f>
        <v>33</v>
      </c>
      <c r="J1507" s="74">
        <f t="shared" ref="J1507:J1509" si="687">F1507+I1507</f>
        <v>33</v>
      </c>
      <c r="K1507" s="53">
        <v>0</v>
      </c>
      <c r="L1507" s="53">
        <v>0</v>
      </c>
      <c r="M1507" s="74">
        <f t="shared" ref="M1507:M1509" si="688">SUM(K1507:L1507)</f>
        <v>0</v>
      </c>
      <c r="N1507" s="53">
        <v>0</v>
      </c>
      <c r="O1507" s="53">
        <v>0</v>
      </c>
      <c r="P1507" s="74">
        <f t="shared" ref="P1507:P1509" si="689">SUM(N1507:O1507)</f>
        <v>0</v>
      </c>
      <c r="Q1507" s="58">
        <f t="shared" ref="Q1507:Q1509" si="690">M1507+P1507</f>
        <v>0</v>
      </c>
    </row>
    <row r="1508" spans="2:17" ht="19.5" customHeight="1" x14ac:dyDescent="0.2">
      <c r="C1508" s="42" t="s">
        <v>15</v>
      </c>
      <c r="D1508" s="43">
        <v>0</v>
      </c>
      <c r="E1508" s="43">
        <v>0</v>
      </c>
      <c r="F1508" s="44">
        <f t="shared" si="685"/>
        <v>0</v>
      </c>
      <c r="G1508" s="43">
        <v>17</v>
      </c>
      <c r="H1508" s="43">
        <v>28</v>
      </c>
      <c r="I1508" s="44">
        <f t="shared" si="686"/>
        <v>45</v>
      </c>
      <c r="J1508" s="44">
        <f t="shared" si="687"/>
        <v>45</v>
      </c>
      <c r="K1508" s="43">
        <v>0</v>
      </c>
      <c r="L1508" s="43">
        <v>0</v>
      </c>
      <c r="M1508" s="44">
        <f t="shared" si="688"/>
        <v>0</v>
      </c>
      <c r="N1508" s="43">
        <v>0</v>
      </c>
      <c r="O1508" s="40">
        <v>0</v>
      </c>
      <c r="P1508" s="44">
        <f t="shared" si="689"/>
        <v>0</v>
      </c>
      <c r="Q1508" s="47">
        <f t="shared" si="690"/>
        <v>0</v>
      </c>
    </row>
    <row r="1509" spans="2:17" ht="19.5" customHeight="1" x14ac:dyDescent="0.2">
      <c r="C1509" s="42" t="s">
        <v>16</v>
      </c>
      <c r="D1509" s="43">
        <v>0</v>
      </c>
      <c r="E1509" s="43">
        <v>0</v>
      </c>
      <c r="F1509" s="44">
        <f t="shared" si="685"/>
        <v>0</v>
      </c>
      <c r="G1509" s="43">
        <v>18</v>
      </c>
      <c r="H1509" s="43">
        <v>30</v>
      </c>
      <c r="I1509" s="44">
        <f t="shared" si="686"/>
        <v>48</v>
      </c>
      <c r="J1509" s="44">
        <f t="shared" si="687"/>
        <v>48</v>
      </c>
      <c r="K1509" s="43">
        <v>0</v>
      </c>
      <c r="L1509" s="43">
        <v>0</v>
      </c>
      <c r="M1509" s="44">
        <f t="shared" si="688"/>
        <v>0</v>
      </c>
      <c r="N1509" s="43">
        <v>0</v>
      </c>
      <c r="O1509" s="43">
        <v>0</v>
      </c>
      <c r="P1509" s="44">
        <f t="shared" si="689"/>
        <v>0</v>
      </c>
      <c r="Q1509" s="47">
        <f t="shared" si="690"/>
        <v>0</v>
      </c>
    </row>
    <row r="1510" spans="2:17" ht="19.5" customHeight="1" x14ac:dyDescent="0.2">
      <c r="C1510" s="50"/>
      <c r="D1510" s="43"/>
      <c r="E1510" s="43"/>
      <c r="F1510" s="43"/>
      <c r="G1510" s="43"/>
      <c r="H1510" s="43"/>
      <c r="I1510" s="43"/>
      <c r="J1510" s="43"/>
      <c r="K1510" s="43"/>
      <c r="L1510" s="43"/>
      <c r="M1510" s="43"/>
      <c r="N1510" s="43"/>
      <c r="O1510" s="43"/>
      <c r="P1510" s="43"/>
      <c r="Q1510" s="51"/>
    </row>
    <row r="1511" spans="2:17" ht="19.5" customHeight="1" x14ac:dyDescent="0.2">
      <c r="B1511" s="1" t="s">
        <v>261</v>
      </c>
      <c r="C1511" s="50" t="s">
        <v>27</v>
      </c>
      <c r="D1511" s="44">
        <f>SUM(D1495:D1503,D1507:D1509)</f>
        <v>0</v>
      </c>
      <c r="E1511" s="44">
        <f t="shared" ref="E1511:Q1511" si="691">SUM(E1495:E1503,E1507:E1509)</f>
        <v>0</v>
      </c>
      <c r="F1511" s="44">
        <f t="shared" si="691"/>
        <v>0</v>
      </c>
      <c r="G1511" s="44">
        <f>SUM(G1495:G1503,G1507:G1509)</f>
        <v>218</v>
      </c>
      <c r="H1511" s="44">
        <f t="shared" si="691"/>
        <v>336</v>
      </c>
      <c r="I1511" s="44">
        <f t="shared" si="691"/>
        <v>554</v>
      </c>
      <c r="J1511" s="44">
        <f t="shared" si="691"/>
        <v>554</v>
      </c>
      <c r="K1511" s="44">
        <f t="shared" si="691"/>
        <v>0</v>
      </c>
      <c r="L1511" s="44">
        <f t="shared" si="691"/>
        <v>0</v>
      </c>
      <c r="M1511" s="44">
        <f t="shared" si="691"/>
        <v>0</v>
      </c>
      <c r="N1511" s="44">
        <f t="shared" si="691"/>
        <v>0</v>
      </c>
      <c r="O1511" s="44">
        <f t="shared" si="691"/>
        <v>0</v>
      </c>
      <c r="P1511" s="44">
        <f t="shared" si="691"/>
        <v>0</v>
      </c>
      <c r="Q1511" s="44">
        <f t="shared" si="691"/>
        <v>0</v>
      </c>
    </row>
    <row r="1512" spans="2:17" ht="7" customHeight="1" thickBot="1" x14ac:dyDescent="0.25">
      <c r="C1512" s="59"/>
      <c r="D1512" s="60"/>
      <c r="E1512" s="60"/>
      <c r="F1512" s="60"/>
      <c r="G1512" s="60"/>
      <c r="H1512" s="60"/>
      <c r="I1512" s="60"/>
      <c r="J1512" s="60"/>
      <c r="K1512" s="60"/>
      <c r="L1512" s="60"/>
      <c r="M1512" s="60"/>
      <c r="N1512" s="60"/>
      <c r="O1512" s="60"/>
      <c r="P1512" s="60"/>
      <c r="Q1512" s="76"/>
    </row>
    <row r="1513" spans="2:17" ht="19.5" customHeight="1" x14ac:dyDescent="0.2">
      <c r="C1513" s="163" t="str">
        <f>C1459</f>
        <v>令　和　7　年　空　港　管　理　状　況　調　書</v>
      </c>
      <c r="D1513" s="163"/>
      <c r="E1513" s="163"/>
      <c r="F1513" s="163"/>
      <c r="G1513" s="163"/>
      <c r="H1513" s="163"/>
      <c r="I1513" s="163"/>
      <c r="J1513" s="163"/>
      <c r="K1513" s="163"/>
      <c r="L1513" s="163"/>
      <c r="M1513" s="163"/>
      <c r="N1513" s="163"/>
      <c r="O1513" s="163"/>
      <c r="P1513" s="163"/>
      <c r="Q1513" s="163"/>
    </row>
    <row r="1514" spans="2:17" ht="19.5" customHeight="1" thickBot="1" x14ac:dyDescent="0.25">
      <c r="C1514" s="22" t="s">
        <v>0</v>
      </c>
      <c r="D1514" s="22" t="s">
        <v>628</v>
      </c>
      <c r="E1514" s="63"/>
      <c r="F1514" s="63"/>
      <c r="G1514" s="63"/>
      <c r="H1514" s="63"/>
      <c r="I1514" s="63"/>
      <c r="J1514" s="63"/>
      <c r="K1514" s="63"/>
      <c r="L1514" s="63"/>
      <c r="M1514" s="63"/>
      <c r="N1514" s="63"/>
      <c r="O1514" s="63"/>
      <c r="P1514" s="64"/>
      <c r="Q1514" s="64"/>
    </row>
    <row r="1515" spans="2:17" ht="19.5" customHeight="1" x14ac:dyDescent="0.2">
      <c r="C1515" s="25" t="s">
        <v>1</v>
      </c>
      <c r="D1515" s="26"/>
      <c r="E1515" s="27" t="s">
        <v>2</v>
      </c>
      <c r="F1515" s="27"/>
      <c r="G1515" s="164" t="s">
        <v>593</v>
      </c>
      <c r="H1515" s="165"/>
      <c r="I1515" s="165"/>
      <c r="J1515" s="165"/>
      <c r="K1515" s="165"/>
      <c r="L1515" s="165"/>
      <c r="M1515" s="165"/>
      <c r="N1515" s="166"/>
      <c r="O1515" s="164" t="s">
        <v>594</v>
      </c>
      <c r="P1515" s="165"/>
      <c r="Q1515" s="167"/>
    </row>
    <row r="1516" spans="2:17" ht="19.5" customHeight="1" x14ac:dyDescent="0.2">
      <c r="C1516" s="28"/>
      <c r="D1516" s="29" t="s">
        <v>3</v>
      </c>
      <c r="E1516" s="29" t="s">
        <v>4</v>
      </c>
      <c r="F1516" s="29" t="s">
        <v>5</v>
      </c>
      <c r="G1516" s="29"/>
      <c r="H1516" s="30" t="s">
        <v>6</v>
      </c>
      <c r="I1516" s="30"/>
      <c r="J1516" s="31"/>
      <c r="K1516" s="29"/>
      <c r="L1516" s="31" t="s">
        <v>7</v>
      </c>
      <c r="M1516" s="31"/>
      <c r="N1516" s="29" t="s">
        <v>8</v>
      </c>
      <c r="O1516" s="32" t="s">
        <v>595</v>
      </c>
      <c r="P1516" s="33" t="s">
        <v>596</v>
      </c>
      <c r="Q1516" s="34" t="s">
        <v>597</v>
      </c>
    </row>
    <row r="1517" spans="2:17" ht="19.5" customHeight="1" x14ac:dyDescent="0.2">
      <c r="C1517" s="28" t="s">
        <v>9</v>
      </c>
      <c r="D1517" s="32"/>
      <c r="E1517" s="32"/>
      <c r="F1517" s="32"/>
      <c r="G1517" s="29" t="s">
        <v>10</v>
      </c>
      <c r="H1517" s="29" t="s">
        <v>11</v>
      </c>
      <c r="I1517" s="29" t="s">
        <v>12</v>
      </c>
      <c r="J1517" s="29" t="s">
        <v>13</v>
      </c>
      <c r="K1517" s="29" t="s">
        <v>10</v>
      </c>
      <c r="L1517" s="29" t="s">
        <v>11</v>
      </c>
      <c r="M1517" s="29" t="s">
        <v>13</v>
      </c>
      <c r="N1517" s="32"/>
      <c r="O1517" s="35"/>
      <c r="P1517" s="36"/>
      <c r="Q1517" s="37"/>
    </row>
    <row r="1518" spans="2:17" ht="7" customHeight="1" x14ac:dyDescent="0.2">
      <c r="C1518" s="38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  <c r="N1518" s="29"/>
      <c r="O1518" s="39"/>
      <c r="P1518" s="40"/>
      <c r="Q1518" s="41"/>
    </row>
    <row r="1519" spans="2:17" ht="19.5" customHeight="1" x14ac:dyDescent="0.2">
      <c r="C1519" s="42" t="s">
        <v>14</v>
      </c>
      <c r="D1519" s="43">
        <v>0</v>
      </c>
      <c r="E1519" s="43">
        <v>256</v>
      </c>
      <c r="F1519" s="44">
        <f>SUM(D1519:E1519)</f>
        <v>256</v>
      </c>
      <c r="G1519" s="43">
        <v>0</v>
      </c>
      <c r="H1519" s="43">
        <v>0</v>
      </c>
      <c r="I1519" s="43">
        <v>0</v>
      </c>
      <c r="J1519" s="45">
        <f>SUM(G1519:I1519)</f>
        <v>0</v>
      </c>
      <c r="K1519" s="46">
        <v>13331</v>
      </c>
      <c r="L1519" s="46">
        <v>12878</v>
      </c>
      <c r="M1519" s="45">
        <f>SUM(K1519:L1519)</f>
        <v>26209</v>
      </c>
      <c r="N1519" s="45">
        <f>J1519+M1519</f>
        <v>26209</v>
      </c>
      <c r="O1519" s="46">
        <v>355</v>
      </c>
      <c r="P1519" s="46">
        <v>0</v>
      </c>
      <c r="Q1519" s="47">
        <f>SUM(O1519:P1519)</f>
        <v>355</v>
      </c>
    </row>
    <row r="1520" spans="2:17" ht="19.5" customHeight="1" x14ac:dyDescent="0.2">
      <c r="C1520" s="42" t="s">
        <v>15</v>
      </c>
      <c r="D1520" s="43">
        <v>0</v>
      </c>
      <c r="E1520" s="43">
        <v>262</v>
      </c>
      <c r="F1520" s="44">
        <f t="shared" ref="F1520:F1530" si="692">SUM(D1520:E1520)</f>
        <v>262</v>
      </c>
      <c r="G1520" s="43">
        <v>0</v>
      </c>
      <c r="H1520" s="43">
        <v>0</v>
      </c>
      <c r="I1520" s="43">
        <v>0</v>
      </c>
      <c r="J1520" s="45">
        <f t="shared" ref="J1520:J1530" si="693">SUM(G1520:I1520)</f>
        <v>0</v>
      </c>
      <c r="K1520" s="46">
        <v>13766</v>
      </c>
      <c r="L1520" s="46">
        <v>14050</v>
      </c>
      <c r="M1520" s="45">
        <f t="shared" ref="M1520:M1530" si="694">SUM(K1520:L1520)</f>
        <v>27816</v>
      </c>
      <c r="N1520" s="45">
        <f t="shared" ref="N1520:N1530" si="695">J1520+M1520</f>
        <v>27816</v>
      </c>
      <c r="O1520" s="46">
        <v>361</v>
      </c>
      <c r="P1520" s="48">
        <v>0</v>
      </c>
      <c r="Q1520" s="47">
        <f t="shared" ref="Q1520:Q1530" si="696">SUM(O1520:P1520)</f>
        <v>361</v>
      </c>
    </row>
    <row r="1521" spans="2:17" ht="19.5" customHeight="1" x14ac:dyDescent="0.2">
      <c r="C1521" s="42" t="s">
        <v>16</v>
      </c>
      <c r="D1521" s="43">
        <v>0</v>
      </c>
      <c r="E1521" s="43">
        <v>316</v>
      </c>
      <c r="F1521" s="44">
        <f t="shared" si="692"/>
        <v>316</v>
      </c>
      <c r="G1521" s="43">
        <v>0</v>
      </c>
      <c r="H1521" s="43">
        <v>0</v>
      </c>
      <c r="I1521" s="43">
        <v>0</v>
      </c>
      <c r="J1521" s="45">
        <f t="shared" si="693"/>
        <v>0</v>
      </c>
      <c r="K1521" s="46">
        <v>16563</v>
      </c>
      <c r="L1521" s="46">
        <v>16479</v>
      </c>
      <c r="M1521" s="45">
        <f t="shared" si="694"/>
        <v>33042</v>
      </c>
      <c r="N1521" s="45">
        <f t="shared" si="695"/>
        <v>33042</v>
      </c>
      <c r="O1521" s="46">
        <v>588</v>
      </c>
      <c r="P1521" s="46">
        <v>0</v>
      </c>
      <c r="Q1521" s="47">
        <f t="shared" si="696"/>
        <v>588</v>
      </c>
    </row>
    <row r="1522" spans="2:17" ht="19.5" customHeight="1" x14ac:dyDescent="0.2">
      <c r="C1522" s="42" t="s">
        <v>17</v>
      </c>
      <c r="D1522" s="43">
        <v>0</v>
      </c>
      <c r="E1522" s="43">
        <v>324</v>
      </c>
      <c r="F1522" s="44">
        <f t="shared" si="692"/>
        <v>324</v>
      </c>
      <c r="G1522" s="43">
        <v>0</v>
      </c>
      <c r="H1522" s="43">
        <v>0</v>
      </c>
      <c r="I1522" s="43">
        <v>0</v>
      </c>
      <c r="J1522" s="45">
        <f t="shared" si="693"/>
        <v>0</v>
      </c>
      <c r="K1522" s="43">
        <v>12742</v>
      </c>
      <c r="L1522" s="43">
        <v>12862</v>
      </c>
      <c r="M1522" s="45">
        <f t="shared" si="694"/>
        <v>25604</v>
      </c>
      <c r="N1522" s="45">
        <f t="shared" si="695"/>
        <v>25604</v>
      </c>
      <c r="O1522" s="43">
        <v>448</v>
      </c>
      <c r="P1522" s="43">
        <v>0</v>
      </c>
      <c r="Q1522" s="47">
        <f t="shared" si="696"/>
        <v>448</v>
      </c>
    </row>
    <row r="1523" spans="2:17" ht="19.5" customHeight="1" x14ac:dyDescent="0.2">
      <c r="C1523" s="42" t="s">
        <v>18</v>
      </c>
      <c r="D1523" s="43">
        <v>0</v>
      </c>
      <c r="E1523" s="43">
        <v>349</v>
      </c>
      <c r="F1523" s="44">
        <f t="shared" si="692"/>
        <v>349</v>
      </c>
      <c r="G1523" s="43">
        <v>0</v>
      </c>
      <c r="H1523" s="43">
        <v>0</v>
      </c>
      <c r="I1523" s="43">
        <v>0</v>
      </c>
      <c r="J1523" s="45">
        <f t="shared" si="693"/>
        <v>0</v>
      </c>
      <c r="K1523" s="43">
        <v>15630</v>
      </c>
      <c r="L1523" s="43">
        <v>15221</v>
      </c>
      <c r="M1523" s="45">
        <f t="shared" si="694"/>
        <v>30851</v>
      </c>
      <c r="N1523" s="45">
        <f t="shared" si="695"/>
        <v>30851</v>
      </c>
      <c r="O1523" s="43">
        <v>555</v>
      </c>
      <c r="P1523" s="43">
        <v>0</v>
      </c>
      <c r="Q1523" s="47">
        <f t="shared" si="696"/>
        <v>555</v>
      </c>
    </row>
    <row r="1524" spans="2:17" ht="19.5" customHeight="1" x14ac:dyDescent="0.2">
      <c r="C1524" s="42" t="s">
        <v>19</v>
      </c>
      <c r="D1524" s="43">
        <v>0</v>
      </c>
      <c r="E1524" s="43">
        <v>316</v>
      </c>
      <c r="F1524" s="44">
        <f t="shared" si="692"/>
        <v>316</v>
      </c>
      <c r="G1524" s="43">
        <v>0</v>
      </c>
      <c r="H1524" s="43">
        <v>0</v>
      </c>
      <c r="I1524" s="43">
        <v>0</v>
      </c>
      <c r="J1524" s="45">
        <f t="shared" si="693"/>
        <v>0</v>
      </c>
      <c r="K1524" s="43">
        <v>16125</v>
      </c>
      <c r="L1524" s="43">
        <v>16115</v>
      </c>
      <c r="M1524" s="45">
        <f t="shared" si="694"/>
        <v>32240</v>
      </c>
      <c r="N1524" s="45">
        <f t="shared" si="695"/>
        <v>32240</v>
      </c>
      <c r="O1524" s="43">
        <v>546</v>
      </c>
      <c r="P1524" s="43">
        <v>0</v>
      </c>
      <c r="Q1524" s="47">
        <f t="shared" si="696"/>
        <v>546</v>
      </c>
    </row>
    <row r="1525" spans="2:17" ht="19.5" customHeight="1" x14ac:dyDescent="0.2">
      <c r="C1525" s="42" t="s">
        <v>20</v>
      </c>
      <c r="D1525" s="43">
        <v>0</v>
      </c>
      <c r="E1525" s="43">
        <v>359</v>
      </c>
      <c r="F1525" s="44">
        <f t="shared" si="692"/>
        <v>359</v>
      </c>
      <c r="G1525" s="43">
        <v>0</v>
      </c>
      <c r="H1525" s="43">
        <v>0</v>
      </c>
      <c r="I1525" s="43">
        <v>0</v>
      </c>
      <c r="J1525" s="45">
        <f t="shared" si="693"/>
        <v>0</v>
      </c>
      <c r="K1525" s="43">
        <v>16469</v>
      </c>
      <c r="L1525" s="43">
        <v>16504</v>
      </c>
      <c r="M1525" s="45">
        <f t="shared" si="694"/>
        <v>32973</v>
      </c>
      <c r="N1525" s="45">
        <f t="shared" si="695"/>
        <v>32973</v>
      </c>
      <c r="O1525" s="43">
        <v>594</v>
      </c>
      <c r="P1525" s="43">
        <v>0</v>
      </c>
      <c r="Q1525" s="47">
        <f t="shared" si="696"/>
        <v>594</v>
      </c>
    </row>
    <row r="1526" spans="2:17" ht="19.5" customHeight="1" x14ac:dyDescent="0.2">
      <c r="C1526" s="42" t="s">
        <v>21</v>
      </c>
      <c r="D1526" s="43">
        <v>0</v>
      </c>
      <c r="E1526" s="43">
        <v>334</v>
      </c>
      <c r="F1526" s="44">
        <f t="shared" si="692"/>
        <v>334</v>
      </c>
      <c r="G1526" s="43">
        <v>0</v>
      </c>
      <c r="H1526" s="43">
        <v>0</v>
      </c>
      <c r="I1526" s="43">
        <v>0</v>
      </c>
      <c r="J1526" s="45">
        <f t="shared" si="693"/>
        <v>0</v>
      </c>
      <c r="K1526" s="43">
        <v>18395</v>
      </c>
      <c r="L1526" s="43">
        <v>18141</v>
      </c>
      <c r="M1526" s="45">
        <f t="shared" si="694"/>
        <v>36536</v>
      </c>
      <c r="N1526" s="45">
        <f t="shared" si="695"/>
        <v>36536</v>
      </c>
      <c r="O1526" s="43">
        <v>602</v>
      </c>
      <c r="P1526" s="43">
        <v>0</v>
      </c>
      <c r="Q1526" s="47">
        <f t="shared" si="696"/>
        <v>602</v>
      </c>
    </row>
    <row r="1527" spans="2:17" ht="19.5" customHeight="1" x14ac:dyDescent="0.2">
      <c r="C1527" s="42" t="s">
        <v>22</v>
      </c>
      <c r="D1527" s="43">
        <v>0</v>
      </c>
      <c r="E1527" s="43">
        <v>334</v>
      </c>
      <c r="F1527" s="44">
        <f t="shared" si="692"/>
        <v>334</v>
      </c>
      <c r="G1527" s="43">
        <v>0</v>
      </c>
      <c r="H1527" s="43">
        <v>0</v>
      </c>
      <c r="I1527" s="43">
        <v>0</v>
      </c>
      <c r="J1527" s="45">
        <f t="shared" si="693"/>
        <v>0</v>
      </c>
      <c r="K1527" s="43">
        <v>16104</v>
      </c>
      <c r="L1527" s="43">
        <v>15998</v>
      </c>
      <c r="M1527" s="45">
        <f t="shared" si="694"/>
        <v>32102</v>
      </c>
      <c r="N1527" s="45">
        <f t="shared" si="695"/>
        <v>32102</v>
      </c>
      <c r="O1527" s="43">
        <v>581</v>
      </c>
      <c r="P1527" s="43">
        <v>0</v>
      </c>
      <c r="Q1527" s="47">
        <f t="shared" si="696"/>
        <v>581</v>
      </c>
    </row>
    <row r="1528" spans="2:17" ht="19.5" customHeight="1" x14ac:dyDescent="0.2">
      <c r="C1528" s="42" t="s">
        <v>23</v>
      </c>
      <c r="D1528" s="43">
        <v>0</v>
      </c>
      <c r="E1528" s="43">
        <v>330</v>
      </c>
      <c r="F1528" s="44">
        <f t="shared" si="692"/>
        <v>330</v>
      </c>
      <c r="G1528" s="43">
        <v>0</v>
      </c>
      <c r="H1528" s="43">
        <v>0</v>
      </c>
      <c r="I1528" s="43">
        <v>0</v>
      </c>
      <c r="J1528" s="45">
        <f t="shared" si="693"/>
        <v>0</v>
      </c>
      <c r="K1528" s="43">
        <v>16959</v>
      </c>
      <c r="L1528" s="43">
        <v>17260</v>
      </c>
      <c r="M1528" s="45">
        <f t="shared" si="694"/>
        <v>34219</v>
      </c>
      <c r="N1528" s="45">
        <f t="shared" si="695"/>
        <v>34219</v>
      </c>
      <c r="O1528" s="43">
        <v>578</v>
      </c>
      <c r="P1528" s="43">
        <v>0</v>
      </c>
      <c r="Q1528" s="47">
        <f t="shared" si="696"/>
        <v>578</v>
      </c>
    </row>
    <row r="1529" spans="2:17" ht="19.5" customHeight="1" x14ac:dyDescent="0.2">
      <c r="C1529" s="42" t="s">
        <v>24</v>
      </c>
      <c r="D1529" s="43">
        <v>0</v>
      </c>
      <c r="E1529" s="43">
        <v>255</v>
      </c>
      <c r="F1529" s="44">
        <f t="shared" si="692"/>
        <v>255</v>
      </c>
      <c r="G1529" s="43">
        <v>0</v>
      </c>
      <c r="H1529" s="43">
        <v>0</v>
      </c>
      <c r="I1529" s="43">
        <v>0</v>
      </c>
      <c r="J1529" s="45">
        <f t="shared" si="693"/>
        <v>0</v>
      </c>
      <c r="K1529" s="43">
        <v>14873</v>
      </c>
      <c r="L1529" s="43">
        <v>14927</v>
      </c>
      <c r="M1529" s="45">
        <f t="shared" si="694"/>
        <v>29800</v>
      </c>
      <c r="N1529" s="45">
        <f t="shared" si="695"/>
        <v>29800</v>
      </c>
      <c r="O1529" s="43">
        <v>481</v>
      </c>
      <c r="P1529" s="43">
        <v>0</v>
      </c>
      <c r="Q1529" s="47">
        <f t="shared" si="696"/>
        <v>481</v>
      </c>
    </row>
    <row r="1530" spans="2:17" ht="19.5" customHeight="1" x14ac:dyDescent="0.2">
      <c r="C1530" s="42" t="s">
        <v>25</v>
      </c>
      <c r="D1530" s="43">
        <v>0</v>
      </c>
      <c r="E1530" s="43">
        <v>252</v>
      </c>
      <c r="F1530" s="44">
        <f t="shared" si="692"/>
        <v>252</v>
      </c>
      <c r="G1530" s="43">
        <v>0</v>
      </c>
      <c r="H1530" s="43">
        <v>0</v>
      </c>
      <c r="I1530" s="43">
        <v>0</v>
      </c>
      <c r="J1530" s="45">
        <f t="shared" si="693"/>
        <v>0</v>
      </c>
      <c r="K1530" s="43">
        <v>12996</v>
      </c>
      <c r="L1530" s="43">
        <v>14013</v>
      </c>
      <c r="M1530" s="45">
        <f t="shared" si="694"/>
        <v>27009</v>
      </c>
      <c r="N1530" s="45">
        <f t="shared" si="695"/>
        <v>27009</v>
      </c>
      <c r="O1530" s="43">
        <v>396</v>
      </c>
      <c r="P1530" s="43">
        <v>0</v>
      </c>
      <c r="Q1530" s="47">
        <f t="shared" si="696"/>
        <v>396</v>
      </c>
    </row>
    <row r="1531" spans="2:17" ht="19.5" customHeight="1" x14ac:dyDescent="0.2">
      <c r="C1531" s="50"/>
      <c r="D1531" s="43"/>
      <c r="E1531" s="43"/>
      <c r="F1531" s="43"/>
      <c r="G1531" s="43"/>
      <c r="H1531" s="43"/>
      <c r="I1531" s="43"/>
      <c r="J1531" s="43"/>
      <c r="K1531" s="43"/>
      <c r="L1531" s="43"/>
      <c r="M1531" s="43"/>
      <c r="N1531" s="43"/>
      <c r="O1531" s="43"/>
      <c r="P1531" s="40"/>
      <c r="Q1531" s="51"/>
    </row>
    <row r="1532" spans="2:17" ht="19.5" customHeight="1" x14ac:dyDescent="0.2">
      <c r="B1532" s="1" t="s">
        <v>262</v>
      </c>
      <c r="C1532" s="50" t="s">
        <v>26</v>
      </c>
      <c r="D1532" s="44">
        <f>SUM(D1519:D1530)</f>
        <v>0</v>
      </c>
      <c r="E1532" s="44">
        <f t="shared" ref="E1532:Q1532" si="697">SUM(E1519:E1530)</f>
        <v>3687</v>
      </c>
      <c r="F1532" s="44">
        <f t="shared" si="697"/>
        <v>3687</v>
      </c>
      <c r="G1532" s="44">
        <f t="shared" si="697"/>
        <v>0</v>
      </c>
      <c r="H1532" s="44">
        <f t="shared" si="697"/>
        <v>0</v>
      </c>
      <c r="I1532" s="44">
        <f t="shared" si="697"/>
        <v>0</v>
      </c>
      <c r="J1532" s="44">
        <f t="shared" si="697"/>
        <v>0</v>
      </c>
      <c r="K1532" s="44">
        <f t="shared" si="697"/>
        <v>183953</v>
      </c>
      <c r="L1532" s="44">
        <f t="shared" si="697"/>
        <v>184448</v>
      </c>
      <c r="M1532" s="44">
        <f t="shared" si="697"/>
        <v>368401</v>
      </c>
      <c r="N1532" s="44">
        <f t="shared" si="697"/>
        <v>368401</v>
      </c>
      <c r="O1532" s="44">
        <f t="shared" si="697"/>
        <v>6085</v>
      </c>
      <c r="P1532" s="44">
        <f t="shared" si="697"/>
        <v>0</v>
      </c>
      <c r="Q1532" s="44">
        <f t="shared" si="697"/>
        <v>6085</v>
      </c>
    </row>
    <row r="1533" spans="2:17" ht="7" customHeight="1" x14ac:dyDescent="0.2">
      <c r="C1533" s="50"/>
      <c r="D1533" s="43"/>
      <c r="E1533" s="43"/>
      <c r="F1533" s="43"/>
      <c r="G1533" s="43"/>
      <c r="H1533" s="43"/>
      <c r="I1533" s="43"/>
      <c r="J1533" s="43"/>
      <c r="K1533" s="43"/>
      <c r="L1533" s="43"/>
      <c r="M1533" s="43"/>
      <c r="N1533" s="43"/>
      <c r="O1533" s="43"/>
      <c r="P1533" s="43"/>
      <c r="Q1533" s="51"/>
    </row>
    <row r="1534" spans="2:17" ht="19.5" customHeight="1" x14ac:dyDescent="0.2">
      <c r="C1534" s="52" t="s">
        <v>14</v>
      </c>
      <c r="D1534" s="53">
        <v>0</v>
      </c>
      <c r="E1534" s="53">
        <v>237</v>
      </c>
      <c r="F1534" s="54">
        <f t="shared" ref="F1534:F1536" si="698">SUM(D1534:E1534)</f>
        <v>237</v>
      </c>
      <c r="G1534" s="53">
        <v>0</v>
      </c>
      <c r="H1534" s="53">
        <v>0</v>
      </c>
      <c r="I1534" s="53">
        <v>0</v>
      </c>
      <c r="J1534" s="55">
        <f t="shared" ref="J1534:J1536" si="699">SUM(G1534:I1534)</f>
        <v>0</v>
      </c>
      <c r="K1534" s="56">
        <v>13237</v>
      </c>
      <c r="L1534" s="56">
        <v>12460</v>
      </c>
      <c r="M1534" s="57">
        <f>SUM(K1534:L1534)</f>
        <v>25697</v>
      </c>
      <c r="N1534" s="57">
        <f>J1534+M1534</f>
        <v>25697</v>
      </c>
      <c r="O1534" s="56">
        <v>369</v>
      </c>
      <c r="P1534" s="56">
        <v>0</v>
      </c>
      <c r="Q1534" s="58">
        <f>SUM(O1534:P1534)</f>
        <v>369</v>
      </c>
    </row>
    <row r="1535" spans="2:17" ht="19.5" customHeight="1" x14ac:dyDescent="0.2">
      <c r="C1535" s="42" t="s">
        <v>15</v>
      </c>
      <c r="D1535" s="43">
        <v>0</v>
      </c>
      <c r="E1535" s="43">
        <v>208</v>
      </c>
      <c r="F1535" s="44">
        <f t="shared" si="698"/>
        <v>208</v>
      </c>
      <c r="G1535" s="43">
        <v>0</v>
      </c>
      <c r="H1535" s="43">
        <v>0</v>
      </c>
      <c r="I1535" s="43">
        <v>0</v>
      </c>
      <c r="J1535" s="45">
        <f t="shared" si="699"/>
        <v>0</v>
      </c>
      <c r="K1535" s="46">
        <v>13269</v>
      </c>
      <c r="L1535" s="46">
        <v>13554</v>
      </c>
      <c r="M1535" s="45">
        <f>SUM(K1535:L1535)</f>
        <v>26823</v>
      </c>
      <c r="N1535" s="45">
        <f>J1535+M1535</f>
        <v>26823</v>
      </c>
      <c r="O1535" s="46">
        <v>459</v>
      </c>
      <c r="P1535" s="48">
        <v>0</v>
      </c>
      <c r="Q1535" s="47">
        <f>SUM(O1535:P1535)</f>
        <v>459</v>
      </c>
    </row>
    <row r="1536" spans="2:17" ht="19.5" customHeight="1" x14ac:dyDescent="0.2">
      <c r="C1536" s="42" t="s">
        <v>16</v>
      </c>
      <c r="D1536" s="43">
        <v>0</v>
      </c>
      <c r="E1536" s="43">
        <v>299</v>
      </c>
      <c r="F1536" s="44">
        <f t="shared" si="698"/>
        <v>299</v>
      </c>
      <c r="G1536" s="43">
        <v>0</v>
      </c>
      <c r="H1536" s="43">
        <v>0</v>
      </c>
      <c r="I1536" s="43">
        <v>0</v>
      </c>
      <c r="J1536" s="45">
        <f t="shared" si="699"/>
        <v>0</v>
      </c>
      <c r="K1536" s="46">
        <v>16172</v>
      </c>
      <c r="L1536" s="46">
        <v>15923</v>
      </c>
      <c r="M1536" s="45">
        <f>SUM(K1536:L1536)</f>
        <v>32095</v>
      </c>
      <c r="N1536" s="45">
        <f>J1536+M1536</f>
        <v>32095</v>
      </c>
      <c r="O1536" s="46">
        <v>560</v>
      </c>
      <c r="P1536" s="48">
        <v>0</v>
      </c>
      <c r="Q1536" s="47">
        <f>SUM(O1536:P1536)</f>
        <v>560</v>
      </c>
    </row>
    <row r="1537" spans="2:17" ht="19.5" customHeight="1" x14ac:dyDescent="0.2">
      <c r="C1537" s="50"/>
      <c r="D1537" s="43"/>
      <c r="E1537" s="43"/>
      <c r="F1537" s="43"/>
      <c r="G1537" s="43"/>
      <c r="H1537" s="43"/>
      <c r="I1537" s="43"/>
      <c r="J1537" s="43"/>
      <c r="K1537" s="43"/>
      <c r="L1537" s="43"/>
      <c r="M1537" s="43"/>
      <c r="N1537" s="43"/>
      <c r="O1537" s="43"/>
      <c r="P1537" s="43"/>
      <c r="Q1537" s="51"/>
    </row>
    <row r="1538" spans="2:17" ht="19.5" customHeight="1" x14ac:dyDescent="0.2">
      <c r="B1538" s="1" t="s">
        <v>263</v>
      </c>
      <c r="C1538" s="50" t="s">
        <v>27</v>
      </c>
      <c r="D1538" s="44">
        <f>SUM(D1522:D1530,D1534:D1536)</f>
        <v>0</v>
      </c>
      <c r="E1538" s="44">
        <f t="shared" ref="E1538:Q1538" si="700">SUM(E1522:E1530,E1534:E1536)</f>
        <v>3597</v>
      </c>
      <c r="F1538" s="44">
        <f t="shared" si="700"/>
        <v>3597</v>
      </c>
      <c r="G1538" s="44">
        <f t="shared" si="700"/>
        <v>0</v>
      </c>
      <c r="H1538" s="44">
        <f t="shared" si="700"/>
        <v>0</v>
      </c>
      <c r="I1538" s="44">
        <f t="shared" si="700"/>
        <v>0</v>
      </c>
      <c r="J1538" s="44">
        <f t="shared" si="700"/>
        <v>0</v>
      </c>
      <c r="K1538" s="44">
        <f t="shared" si="700"/>
        <v>182971</v>
      </c>
      <c r="L1538" s="44">
        <f t="shared" si="700"/>
        <v>182978</v>
      </c>
      <c r="M1538" s="44">
        <f t="shared" si="700"/>
        <v>365949</v>
      </c>
      <c r="N1538" s="44">
        <f t="shared" si="700"/>
        <v>365949</v>
      </c>
      <c r="O1538" s="44">
        <f t="shared" si="700"/>
        <v>6169</v>
      </c>
      <c r="P1538" s="44">
        <f t="shared" si="700"/>
        <v>0</v>
      </c>
      <c r="Q1538" s="44">
        <f t="shared" si="700"/>
        <v>6169</v>
      </c>
    </row>
    <row r="1539" spans="2:17" ht="7" customHeight="1" thickBot="1" x14ac:dyDescent="0.25">
      <c r="C1539" s="59"/>
      <c r="D1539" s="60"/>
      <c r="E1539" s="60"/>
      <c r="F1539" s="60"/>
      <c r="G1539" s="60"/>
      <c r="H1539" s="60"/>
      <c r="I1539" s="60"/>
      <c r="J1539" s="60"/>
      <c r="K1539" s="60"/>
      <c r="L1539" s="60"/>
      <c r="M1539" s="60"/>
      <c r="N1539" s="60"/>
      <c r="O1539" s="60"/>
      <c r="P1539" s="61"/>
      <c r="Q1539" s="62"/>
    </row>
    <row r="1540" spans="2:17" ht="19.5" customHeight="1" x14ac:dyDescent="0.2">
      <c r="C1540" s="63"/>
      <c r="D1540" s="63"/>
      <c r="E1540" s="63"/>
      <c r="F1540" s="63"/>
      <c r="G1540" s="63"/>
      <c r="H1540" s="63"/>
      <c r="I1540" s="63"/>
      <c r="J1540" s="63"/>
      <c r="K1540" s="63"/>
      <c r="L1540" s="63"/>
      <c r="M1540" s="63"/>
      <c r="N1540" s="63"/>
      <c r="O1540" s="63"/>
      <c r="P1540" s="64"/>
      <c r="Q1540" s="64"/>
    </row>
    <row r="1541" spans="2:17" ht="19.5" customHeight="1" thickBot="1" x14ac:dyDescent="0.25">
      <c r="C1541" s="63"/>
      <c r="D1541" s="63"/>
      <c r="E1541" s="63"/>
      <c r="F1541" s="63"/>
      <c r="G1541" s="63"/>
      <c r="H1541" s="63"/>
      <c r="I1541" s="63"/>
      <c r="J1541" s="63"/>
      <c r="K1541" s="63"/>
      <c r="L1541" s="63"/>
      <c r="M1541" s="63"/>
      <c r="N1541" s="63"/>
      <c r="O1541" s="63"/>
      <c r="P1541" s="64"/>
      <c r="Q1541" s="64"/>
    </row>
    <row r="1542" spans="2:17" ht="19.5" customHeight="1" x14ac:dyDescent="0.2">
      <c r="C1542" s="25" t="s">
        <v>1</v>
      </c>
      <c r="D1542" s="26"/>
      <c r="E1542" s="27"/>
      <c r="F1542" s="27"/>
      <c r="G1542" s="27" t="s">
        <v>598</v>
      </c>
      <c r="H1542" s="27"/>
      <c r="I1542" s="27"/>
      <c r="J1542" s="27"/>
      <c r="K1542" s="26"/>
      <c r="L1542" s="27"/>
      <c r="M1542" s="27"/>
      <c r="N1542" s="27" t="s">
        <v>31</v>
      </c>
      <c r="O1542" s="27"/>
      <c r="P1542" s="65"/>
      <c r="Q1542" s="66"/>
    </row>
    <row r="1543" spans="2:17" ht="19.5" customHeight="1" x14ac:dyDescent="0.2">
      <c r="C1543" s="67"/>
      <c r="D1543" s="29"/>
      <c r="E1543" s="31" t="s">
        <v>6</v>
      </c>
      <c r="F1543" s="31"/>
      <c r="G1543" s="29"/>
      <c r="H1543" s="31" t="s">
        <v>7</v>
      </c>
      <c r="I1543" s="31"/>
      <c r="J1543" s="29" t="s">
        <v>28</v>
      </c>
      <c r="K1543" s="29"/>
      <c r="L1543" s="31" t="s">
        <v>6</v>
      </c>
      <c r="M1543" s="31"/>
      <c r="N1543" s="29"/>
      <c r="O1543" s="31" t="s">
        <v>7</v>
      </c>
      <c r="P1543" s="68"/>
      <c r="Q1543" s="69" t="s">
        <v>8</v>
      </c>
    </row>
    <row r="1544" spans="2:17" ht="19.5" customHeight="1" x14ac:dyDescent="0.2">
      <c r="C1544" s="70" t="s">
        <v>9</v>
      </c>
      <c r="D1544" s="29" t="s">
        <v>29</v>
      </c>
      <c r="E1544" s="29" t="s">
        <v>30</v>
      </c>
      <c r="F1544" s="29" t="s">
        <v>13</v>
      </c>
      <c r="G1544" s="29" t="s">
        <v>29</v>
      </c>
      <c r="H1544" s="29" t="s">
        <v>30</v>
      </c>
      <c r="I1544" s="29" t="s">
        <v>13</v>
      </c>
      <c r="J1544" s="32"/>
      <c r="K1544" s="29" t="s">
        <v>29</v>
      </c>
      <c r="L1544" s="29" t="s">
        <v>30</v>
      </c>
      <c r="M1544" s="29" t="s">
        <v>13</v>
      </c>
      <c r="N1544" s="29" t="s">
        <v>29</v>
      </c>
      <c r="O1544" s="29" t="s">
        <v>30</v>
      </c>
      <c r="P1544" s="71" t="s">
        <v>13</v>
      </c>
      <c r="Q1544" s="72"/>
    </row>
    <row r="1545" spans="2:17" ht="7" customHeight="1" x14ac:dyDescent="0.2">
      <c r="C1545" s="73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71"/>
      <c r="Q1545" s="69"/>
    </row>
    <row r="1546" spans="2:17" ht="19.5" customHeight="1" x14ac:dyDescent="0.2">
      <c r="C1546" s="42" t="s">
        <v>14</v>
      </c>
      <c r="D1546" s="43">
        <v>0</v>
      </c>
      <c r="E1546" s="43">
        <v>0</v>
      </c>
      <c r="F1546" s="44">
        <f>SUM(D1546:E1546)</f>
        <v>0</v>
      </c>
      <c r="G1546" s="43">
        <v>0</v>
      </c>
      <c r="H1546" s="43">
        <v>0</v>
      </c>
      <c r="I1546" s="44">
        <f t="shared" ref="I1546:I1557" si="701">SUM(G1546:H1546)</f>
        <v>0</v>
      </c>
      <c r="J1546" s="44">
        <f>F1546+I1546</f>
        <v>0</v>
      </c>
      <c r="K1546" s="43">
        <v>0</v>
      </c>
      <c r="L1546" s="43">
        <v>0</v>
      </c>
      <c r="M1546" s="44">
        <f>SUM(K1546:L1546)</f>
        <v>0</v>
      </c>
      <c r="N1546" s="43">
        <v>0</v>
      </c>
      <c r="O1546" s="43">
        <v>2441</v>
      </c>
      <c r="P1546" s="44">
        <f>SUM(N1546:O1546)</f>
        <v>2441</v>
      </c>
      <c r="Q1546" s="47">
        <f>M1546+P1546</f>
        <v>2441</v>
      </c>
    </row>
    <row r="1547" spans="2:17" ht="19.5" customHeight="1" x14ac:dyDescent="0.2">
      <c r="C1547" s="42" t="s">
        <v>15</v>
      </c>
      <c r="D1547" s="43">
        <v>0</v>
      </c>
      <c r="E1547" s="43">
        <v>0</v>
      </c>
      <c r="F1547" s="44">
        <f t="shared" ref="F1547:F1557" si="702">SUM(D1547:E1547)</f>
        <v>0</v>
      </c>
      <c r="G1547" s="43">
        <v>0</v>
      </c>
      <c r="H1547" s="43">
        <v>0</v>
      </c>
      <c r="I1547" s="44">
        <f t="shared" si="701"/>
        <v>0</v>
      </c>
      <c r="J1547" s="44">
        <f>F1547+I1547</f>
        <v>0</v>
      </c>
      <c r="K1547" s="43">
        <v>0</v>
      </c>
      <c r="L1547" s="43">
        <v>0</v>
      </c>
      <c r="M1547" s="44">
        <f t="shared" ref="M1547:M1557" si="703">SUM(K1547:L1547)</f>
        <v>0</v>
      </c>
      <c r="N1547" s="43">
        <v>0</v>
      </c>
      <c r="O1547" s="40">
        <v>2431</v>
      </c>
      <c r="P1547" s="44">
        <f t="shared" ref="P1547:P1557" si="704">SUM(N1547:O1547)</f>
        <v>2431</v>
      </c>
      <c r="Q1547" s="47">
        <f t="shared" ref="Q1547:Q1557" si="705">M1547+P1547</f>
        <v>2431</v>
      </c>
    </row>
    <row r="1548" spans="2:17" ht="19.5" customHeight="1" x14ac:dyDescent="0.2">
      <c r="C1548" s="42" t="s">
        <v>16</v>
      </c>
      <c r="D1548" s="43">
        <v>0</v>
      </c>
      <c r="E1548" s="43">
        <v>0</v>
      </c>
      <c r="F1548" s="44">
        <f t="shared" si="702"/>
        <v>0</v>
      </c>
      <c r="G1548" s="43">
        <v>0</v>
      </c>
      <c r="H1548" s="43">
        <v>0</v>
      </c>
      <c r="I1548" s="44">
        <f t="shared" si="701"/>
        <v>0</v>
      </c>
      <c r="J1548" s="44">
        <f>F1548+I1548</f>
        <v>0</v>
      </c>
      <c r="K1548" s="43">
        <v>0</v>
      </c>
      <c r="L1548" s="43">
        <v>0</v>
      </c>
      <c r="M1548" s="44">
        <f t="shared" si="703"/>
        <v>0</v>
      </c>
      <c r="N1548" s="43">
        <v>0</v>
      </c>
      <c r="O1548" s="43">
        <v>2601</v>
      </c>
      <c r="P1548" s="44">
        <f t="shared" si="704"/>
        <v>2601</v>
      </c>
      <c r="Q1548" s="47">
        <f t="shared" si="705"/>
        <v>2601</v>
      </c>
    </row>
    <row r="1549" spans="2:17" ht="19.5" customHeight="1" x14ac:dyDescent="0.2">
      <c r="C1549" s="42" t="s">
        <v>17</v>
      </c>
      <c r="D1549" s="43">
        <v>0</v>
      </c>
      <c r="E1549" s="43">
        <v>0</v>
      </c>
      <c r="F1549" s="44">
        <f t="shared" si="702"/>
        <v>0</v>
      </c>
      <c r="G1549" s="43">
        <v>0</v>
      </c>
      <c r="H1549" s="43">
        <v>0</v>
      </c>
      <c r="I1549" s="44">
        <f t="shared" si="701"/>
        <v>0</v>
      </c>
      <c r="J1549" s="44">
        <f t="shared" ref="J1549:J1557" si="706">F1549+I1549</f>
        <v>0</v>
      </c>
      <c r="K1549" s="43">
        <v>0</v>
      </c>
      <c r="L1549" s="43">
        <v>0</v>
      </c>
      <c r="M1549" s="44">
        <f t="shared" si="703"/>
        <v>0</v>
      </c>
      <c r="N1549" s="43">
        <v>0</v>
      </c>
      <c r="O1549" s="43">
        <v>2405</v>
      </c>
      <c r="P1549" s="44">
        <f t="shared" si="704"/>
        <v>2405</v>
      </c>
      <c r="Q1549" s="47">
        <f t="shared" si="705"/>
        <v>2405</v>
      </c>
    </row>
    <row r="1550" spans="2:17" ht="19.5" customHeight="1" x14ac:dyDescent="0.2">
      <c r="C1550" s="42" t="s">
        <v>18</v>
      </c>
      <c r="D1550" s="43">
        <v>0</v>
      </c>
      <c r="E1550" s="43">
        <v>0</v>
      </c>
      <c r="F1550" s="44">
        <f t="shared" si="702"/>
        <v>0</v>
      </c>
      <c r="G1550" s="43">
        <v>0</v>
      </c>
      <c r="H1550" s="43">
        <v>0</v>
      </c>
      <c r="I1550" s="44">
        <f t="shared" si="701"/>
        <v>0</v>
      </c>
      <c r="J1550" s="44">
        <f t="shared" si="706"/>
        <v>0</v>
      </c>
      <c r="K1550" s="43">
        <v>0</v>
      </c>
      <c r="L1550" s="43">
        <v>0</v>
      </c>
      <c r="M1550" s="44">
        <f t="shared" si="703"/>
        <v>0</v>
      </c>
      <c r="N1550" s="43">
        <v>0</v>
      </c>
      <c r="O1550" s="43">
        <v>2257</v>
      </c>
      <c r="P1550" s="44">
        <f t="shared" si="704"/>
        <v>2257</v>
      </c>
      <c r="Q1550" s="47">
        <f t="shared" si="705"/>
        <v>2257</v>
      </c>
    </row>
    <row r="1551" spans="2:17" ht="19.5" customHeight="1" x14ac:dyDescent="0.2">
      <c r="C1551" s="42" t="s">
        <v>19</v>
      </c>
      <c r="D1551" s="43">
        <v>0</v>
      </c>
      <c r="E1551" s="43">
        <v>0</v>
      </c>
      <c r="F1551" s="44">
        <f t="shared" si="702"/>
        <v>0</v>
      </c>
      <c r="G1551" s="43">
        <v>7</v>
      </c>
      <c r="H1551" s="43">
        <v>0</v>
      </c>
      <c r="I1551" s="44">
        <f t="shared" si="701"/>
        <v>7</v>
      </c>
      <c r="J1551" s="44">
        <f t="shared" si="706"/>
        <v>7</v>
      </c>
      <c r="K1551" s="43">
        <v>0</v>
      </c>
      <c r="L1551" s="43">
        <v>0</v>
      </c>
      <c r="M1551" s="44">
        <f t="shared" si="703"/>
        <v>0</v>
      </c>
      <c r="N1551" s="43">
        <v>0</v>
      </c>
      <c r="O1551" s="43">
        <v>2146</v>
      </c>
      <c r="P1551" s="44">
        <f t="shared" si="704"/>
        <v>2146</v>
      </c>
      <c r="Q1551" s="47">
        <f t="shared" si="705"/>
        <v>2146</v>
      </c>
    </row>
    <row r="1552" spans="2:17" ht="19.5" customHeight="1" x14ac:dyDescent="0.2">
      <c r="C1552" s="42" t="s">
        <v>20</v>
      </c>
      <c r="D1552" s="43">
        <v>0</v>
      </c>
      <c r="E1552" s="43">
        <v>0</v>
      </c>
      <c r="F1552" s="44">
        <f t="shared" si="702"/>
        <v>0</v>
      </c>
      <c r="G1552" s="43">
        <v>0</v>
      </c>
      <c r="H1552" s="43">
        <v>0</v>
      </c>
      <c r="I1552" s="44">
        <f t="shared" si="701"/>
        <v>0</v>
      </c>
      <c r="J1552" s="44">
        <f t="shared" si="706"/>
        <v>0</v>
      </c>
      <c r="K1552" s="43">
        <v>0</v>
      </c>
      <c r="L1552" s="43">
        <v>0</v>
      </c>
      <c r="M1552" s="44">
        <f t="shared" si="703"/>
        <v>0</v>
      </c>
      <c r="N1552" s="43">
        <v>0</v>
      </c>
      <c r="O1552" s="43">
        <v>2416</v>
      </c>
      <c r="P1552" s="44">
        <f t="shared" si="704"/>
        <v>2416</v>
      </c>
      <c r="Q1552" s="47">
        <f t="shared" si="705"/>
        <v>2416</v>
      </c>
    </row>
    <row r="1553" spans="2:17" ht="19.5" customHeight="1" x14ac:dyDescent="0.2">
      <c r="C1553" s="42" t="s">
        <v>21</v>
      </c>
      <c r="D1553" s="43">
        <v>0</v>
      </c>
      <c r="E1553" s="43">
        <v>0</v>
      </c>
      <c r="F1553" s="44">
        <f t="shared" si="702"/>
        <v>0</v>
      </c>
      <c r="G1553" s="43">
        <v>0</v>
      </c>
      <c r="H1553" s="43">
        <v>0</v>
      </c>
      <c r="I1553" s="44">
        <f t="shared" si="701"/>
        <v>0</v>
      </c>
      <c r="J1553" s="44">
        <f t="shared" si="706"/>
        <v>0</v>
      </c>
      <c r="K1553" s="43">
        <v>0</v>
      </c>
      <c r="L1553" s="43">
        <v>0</v>
      </c>
      <c r="M1553" s="44">
        <f t="shared" si="703"/>
        <v>0</v>
      </c>
      <c r="N1553" s="43">
        <v>0</v>
      </c>
      <c r="O1553" s="43">
        <v>2126</v>
      </c>
      <c r="P1553" s="44">
        <f t="shared" si="704"/>
        <v>2126</v>
      </c>
      <c r="Q1553" s="47">
        <f t="shared" si="705"/>
        <v>2126</v>
      </c>
    </row>
    <row r="1554" spans="2:17" ht="19.5" customHeight="1" x14ac:dyDescent="0.2">
      <c r="C1554" s="42" t="s">
        <v>22</v>
      </c>
      <c r="D1554" s="43">
        <v>0</v>
      </c>
      <c r="E1554" s="43">
        <v>0</v>
      </c>
      <c r="F1554" s="44">
        <f t="shared" si="702"/>
        <v>0</v>
      </c>
      <c r="G1554" s="43">
        <v>0</v>
      </c>
      <c r="H1554" s="43">
        <v>0</v>
      </c>
      <c r="I1554" s="44">
        <f t="shared" si="701"/>
        <v>0</v>
      </c>
      <c r="J1554" s="44">
        <f t="shared" si="706"/>
        <v>0</v>
      </c>
      <c r="K1554" s="43">
        <v>0</v>
      </c>
      <c r="L1554" s="43">
        <v>0</v>
      </c>
      <c r="M1554" s="44">
        <f t="shared" si="703"/>
        <v>0</v>
      </c>
      <c r="N1554" s="43">
        <v>0</v>
      </c>
      <c r="O1554" s="43">
        <v>2080</v>
      </c>
      <c r="P1554" s="44">
        <f t="shared" si="704"/>
        <v>2080</v>
      </c>
      <c r="Q1554" s="47">
        <f t="shared" si="705"/>
        <v>2080</v>
      </c>
    </row>
    <row r="1555" spans="2:17" ht="19.5" customHeight="1" x14ac:dyDescent="0.2">
      <c r="C1555" s="42" t="s">
        <v>23</v>
      </c>
      <c r="D1555" s="43">
        <v>0</v>
      </c>
      <c r="E1555" s="43">
        <v>0</v>
      </c>
      <c r="F1555" s="44">
        <f t="shared" si="702"/>
        <v>0</v>
      </c>
      <c r="G1555" s="43">
        <v>0</v>
      </c>
      <c r="H1555" s="43">
        <v>0</v>
      </c>
      <c r="I1555" s="44">
        <f t="shared" si="701"/>
        <v>0</v>
      </c>
      <c r="J1555" s="44">
        <f t="shared" si="706"/>
        <v>0</v>
      </c>
      <c r="K1555" s="43">
        <v>0</v>
      </c>
      <c r="L1555" s="43">
        <v>0</v>
      </c>
      <c r="M1555" s="44">
        <f t="shared" si="703"/>
        <v>0</v>
      </c>
      <c r="N1555" s="43">
        <v>0</v>
      </c>
      <c r="O1555" s="43">
        <v>2392</v>
      </c>
      <c r="P1555" s="44">
        <f t="shared" si="704"/>
        <v>2392</v>
      </c>
      <c r="Q1555" s="47">
        <f t="shared" si="705"/>
        <v>2392</v>
      </c>
    </row>
    <row r="1556" spans="2:17" ht="19.5" customHeight="1" x14ac:dyDescent="0.2">
      <c r="C1556" s="42" t="s">
        <v>24</v>
      </c>
      <c r="D1556" s="43">
        <v>0</v>
      </c>
      <c r="E1556" s="43">
        <v>0</v>
      </c>
      <c r="F1556" s="44">
        <f t="shared" si="702"/>
        <v>0</v>
      </c>
      <c r="G1556" s="43">
        <v>0</v>
      </c>
      <c r="H1556" s="43">
        <v>0</v>
      </c>
      <c r="I1556" s="44">
        <f t="shared" si="701"/>
        <v>0</v>
      </c>
      <c r="J1556" s="44">
        <f t="shared" si="706"/>
        <v>0</v>
      </c>
      <c r="K1556" s="43">
        <v>0</v>
      </c>
      <c r="L1556" s="43">
        <v>0</v>
      </c>
      <c r="M1556" s="44">
        <f t="shared" si="703"/>
        <v>0</v>
      </c>
      <c r="N1556" s="43">
        <v>0</v>
      </c>
      <c r="O1556" s="43">
        <v>2203</v>
      </c>
      <c r="P1556" s="44">
        <f t="shared" si="704"/>
        <v>2203</v>
      </c>
      <c r="Q1556" s="47">
        <f t="shared" si="705"/>
        <v>2203</v>
      </c>
    </row>
    <row r="1557" spans="2:17" ht="19.5" customHeight="1" x14ac:dyDescent="0.2">
      <c r="C1557" s="42" t="s">
        <v>25</v>
      </c>
      <c r="D1557" s="43">
        <v>0</v>
      </c>
      <c r="E1557" s="43">
        <v>0</v>
      </c>
      <c r="F1557" s="44">
        <f t="shared" si="702"/>
        <v>0</v>
      </c>
      <c r="G1557" s="43">
        <v>0</v>
      </c>
      <c r="H1557" s="43">
        <v>0</v>
      </c>
      <c r="I1557" s="44">
        <f t="shared" si="701"/>
        <v>0</v>
      </c>
      <c r="J1557" s="44">
        <f t="shared" si="706"/>
        <v>0</v>
      </c>
      <c r="K1557" s="43">
        <v>0</v>
      </c>
      <c r="L1557" s="43">
        <v>0</v>
      </c>
      <c r="M1557" s="44">
        <f t="shared" si="703"/>
        <v>0</v>
      </c>
      <c r="N1557" s="43">
        <v>0</v>
      </c>
      <c r="O1557" s="43">
        <v>2495</v>
      </c>
      <c r="P1557" s="44">
        <f t="shared" si="704"/>
        <v>2495</v>
      </c>
      <c r="Q1557" s="47">
        <f t="shared" si="705"/>
        <v>2495</v>
      </c>
    </row>
    <row r="1558" spans="2:17" ht="19.5" customHeight="1" x14ac:dyDescent="0.2">
      <c r="C1558" s="50"/>
      <c r="D1558" s="43"/>
      <c r="E1558" s="43"/>
      <c r="F1558" s="43"/>
      <c r="G1558" s="43"/>
      <c r="H1558" s="43"/>
      <c r="I1558" s="43"/>
      <c r="J1558" s="43"/>
      <c r="K1558" s="43"/>
      <c r="L1558" s="43"/>
      <c r="M1558" s="43"/>
      <c r="N1558" s="43"/>
      <c r="O1558" s="43"/>
      <c r="P1558" s="43"/>
      <c r="Q1558" s="51"/>
    </row>
    <row r="1559" spans="2:17" ht="19.5" customHeight="1" x14ac:dyDescent="0.2">
      <c r="B1559" s="1" t="s">
        <v>264</v>
      </c>
      <c r="C1559" s="50" t="s">
        <v>26</v>
      </c>
      <c r="D1559" s="44">
        <f>SUM(D1546:D1558)</f>
        <v>0</v>
      </c>
      <c r="E1559" s="44">
        <f t="shared" ref="E1559:Q1559" si="707">SUM(E1546:E1558)</f>
        <v>0</v>
      </c>
      <c r="F1559" s="44">
        <f t="shared" si="707"/>
        <v>0</v>
      </c>
      <c r="G1559" s="44">
        <f t="shared" si="707"/>
        <v>7</v>
      </c>
      <c r="H1559" s="44">
        <f t="shared" si="707"/>
        <v>0</v>
      </c>
      <c r="I1559" s="44">
        <f t="shared" si="707"/>
        <v>7</v>
      </c>
      <c r="J1559" s="44">
        <f t="shared" si="707"/>
        <v>7</v>
      </c>
      <c r="K1559" s="44">
        <f t="shared" si="707"/>
        <v>0</v>
      </c>
      <c r="L1559" s="44">
        <f t="shared" si="707"/>
        <v>0</v>
      </c>
      <c r="M1559" s="44">
        <f t="shared" si="707"/>
        <v>0</v>
      </c>
      <c r="N1559" s="44">
        <f t="shared" si="707"/>
        <v>0</v>
      </c>
      <c r="O1559" s="44">
        <f t="shared" si="707"/>
        <v>27993</v>
      </c>
      <c r="P1559" s="44">
        <f t="shared" si="707"/>
        <v>27993</v>
      </c>
      <c r="Q1559" s="44">
        <f t="shared" si="707"/>
        <v>27993</v>
      </c>
    </row>
    <row r="1560" spans="2:17" ht="7" customHeight="1" x14ac:dyDescent="0.2">
      <c r="C1560" s="50"/>
      <c r="D1560" s="43"/>
      <c r="E1560" s="43"/>
      <c r="F1560" s="43"/>
      <c r="G1560" s="43"/>
      <c r="H1560" s="43"/>
      <c r="I1560" s="43"/>
      <c r="J1560" s="43"/>
      <c r="K1560" s="43"/>
      <c r="L1560" s="43"/>
      <c r="M1560" s="43"/>
      <c r="N1560" s="43"/>
      <c r="O1560" s="43"/>
      <c r="P1560" s="43"/>
      <c r="Q1560" s="51"/>
    </row>
    <row r="1561" spans="2:17" ht="19.5" customHeight="1" x14ac:dyDescent="0.2">
      <c r="C1561" s="52" t="s">
        <v>14</v>
      </c>
      <c r="D1561" s="53">
        <v>0</v>
      </c>
      <c r="E1561" s="53">
        <v>0</v>
      </c>
      <c r="F1561" s="74">
        <f t="shared" ref="F1561:F1563" si="708">SUM(D1561:E1561)</f>
        <v>0</v>
      </c>
      <c r="G1561" s="53">
        <v>0</v>
      </c>
      <c r="H1561" s="53">
        <v>0</v>
      </c>
      <c r="I1561" s="74">
        <f t="shared" ref="I1561:I1563" si="709">SUM(G1561:H1561)</f>
        <v>0</v>
      </c>
      <c r="J1561" s="74">
        <f t="shared" ref="J1561:J1563" si="710">F1561+I1561</f>
        <v>0</v>
      </c>
      <c r="K1561" s="53">
        <v>0</v>
      </c>
      <c r="L1561" s="53">
        <v>0</v>
      </c>
      <c r="M1561" s="74">
        <f t="shared" ref="M1561:M1563" si="711">SUM(K1561:L1561)</f>
        <v>0</v>
      </c>
      <c r="N1561" s="53">
        <v>0</v>
      </c>
      <c r="O1561" s="53">
        <v>2096</v>
      </c>
      <c r="P1561" s="74">
        <f t="shared" ref="P1561:P1563" si="712">SUM(N1561:O1561)</f>
        <v>2096</v>
      </c>
      <c r="Q1561" s="58">
        <f t="shared" ref="Q1561:Q1563" si="713">M1561+P1561</f>
        <v>2096</v>
      </c>
    </row>
    <row r="1562" spans="2:17" ht="19.5" customHeight="1" x14ac:dyDescent="0.2">
      <c r="C1562" s="42" t="s">
        <v>15</v>
      </c>
      <c r="D1562" s="43">
        <v>0</v>
      </c>
      <c r="E1562" s="43">
        <v>0</v>
      </c>
      <c r="F1562" s="44">
        <f t="shared" si="708"/>
        <v>0</v>
      </c>
      <c r="G1562" s="43">
        <v>0</v>
      </c>
      <c r="H1562" s="43">
        <v>0</v>
      </c>
      <c r="I1562" s="44">
        <f t="shared" si="709"/>
        <v>0</v>
      </c>
      <c r="J1562" s="44">
        <f t="shared" si="710"/>
        <v>0</v>
      </c>
      <c r="K1562" s="43">
        <v>0</v>
      </c>
      <c r="L1562" s="43">
        <v>0</v>
      </c>
      <c r="M1562" s="44">
        <f t="shared" si="711"/>
        <v>0</v>
      </c>
      <c r="N1562" s="43">
        <v>0</v>
      </c>
      <c r="O1562" s="40">
        <v>1976</v>
      </c>
      <c r="P1562" s="44">
        <f t="shared" si="712"/>
        <v>1976</v>
      </c>
      <c r="Q1562" s="47">
        <f t="shared" si="713"/>
        <v>1976</v>
      </c>
    </row>
    <row r="1563" spans="2:17" ht="19.5" customHeight="1" x14ac:dyDescent="0.2">
      <c r="C1563" s="42" t="s">
        <v>16</v>
      </c>
      <c r="D1563" s="43">
        <v>0</v>
      </c>
      <c r="E1563" s="43">
        <v>0</v>
      </c>
      <c r="F1563" s="44">
        <f t="shared" si="708"/>
        <v>0</v>
      </c>
      <c r="G1563" s="43">
        <v>0</v>
      </c>
      <c r="H1563" s="43">
        <v>0</v>
      </c>
      <c r="I1563" s="44">
        <f t="shared" si="709"/>
        <v>0</v>
      </c>
      <c r="J1563" s="44">
        <f t="shared" si="710"/>
        <v>0</v>
      </c>
      <c r="K1563" s="43">
        <v>0</v>
      </c>
      <c r="L1563" s="43">
        <v>0</v>
      </c>
      <c r="M1563" s="44">
        <f t="shared" si="711"/>
        <v>0</v>
      </c>
      <c r="N1563" s="43">
        <v>0</v>
      </c>
      <c r="O1563" s="43">
        <v>2351</v>
      </c>
      <c r="P1563" s="44">
        <f t="shared" si="712"/>
        <v>2351</v>
      </c>
      <c r="Q1563" s="47">
        <f t="shared" si="713"/>
        <v>2351</v>
      </c>
    </row>
    <row r="1564" spans="2:17" ht="19.5" customHeight="1" x14ac:dyDescent="0.2">
      <c r="C1564" s="50"/>
      <c r="D1564" s="43"/>
      <c r="E1564" s="43"/>
      <c r="F1564" s="43"/>
      <c r="G1564" s="43"/>
      <c r="H1564" s="43"/>
      <c r="I1564" s="43"/>
      <c r="J1564" s="43"/>
      <c r="K1564" s="43"/>
      <c r="L1564" s="43"/>
      <c r="M1564" s="43"/>
      <c r="N1564" s="43"/>
      <c r="O1564" s="43"/>
      <c r="P1564" s="43"/>
      <c r="Q1564" s="51"/>
    </row>
    <row r="1565" spans="2:17" ht="19.5" customHeight="1" x14ac:dyDescent="0.2">
      <c r="B1565" s="1" t="s">
        <v>265</v>
      </c>
      <c r="C1565" s="50" t="s">
        <v>27</v>
      </c>
      <c r="D1565" s="44">
        <f>SUM(D1549:D1557,D1561:D1563)</f>
        <v>0</v>
      </c>
      <c r="E1565" s="44">
        <f t="shared" ref="E1565:Q1565" si="714">SUM(E1549:E1557,E1561:E1563)</f>
        <v>0</v>
      </c>
      <c r="F1565" s="44">
        <f t="shared" si="714"/>
        <v>0</v>
      </c>
      <c r="G1565" s="44">
        <f t="shared" si="714"/>
        <v>7</v>
      </c>
      <c r="H1565" s="44">
        <f t="shared" si="714"/>
        <v>0</v>
      </c>
      <c r="I1565" s="44">
        <f t="shared" si="714"/>
        <v>7</v>
      </c>
      <c r="J1565" s="44">
        <f t="shared" si="714"/>
        <v>7</v>
      </c>
      <c r="K1565" s="44">
        <f t="shared" si="714"/>
        <v>0</v>
      </c>
      <c r="L1565" s="44">
        <f t="shared" si="714"/>
        <v>0</v>
      </c>
      <c r="M1565" s="44">
        <f t="shared" si="714"/>
        <v>0</v>
      </c>
      <c r="N1565" s="44">
        <f t="shared" si="714"/>
        <v>0</v>
      </c>
      <c r="O1565" s="44">
        <f t="shared" si="714"/>
        <v>26943</v>
      </c>
      <c r="P1565" s="44">
        <f t="shared" si="714"/>
        <v>26943</v>
      </c>
      <c r="Q1565" s="44">
        <f t="shared" si="714"/>
        <v>26943</v>
      </c>
    </row>
    <row r="1566" spans="2:17" ht="7" customHeight="1" thickBot="1" x14ac:dyDescent="0.25">
      <c r="C1566" s="59"/>
      <c r="D1566" s="60"/>
      <c r="E1566" s="60"/>
      <c r="F1566" s="60"/>
      <c r="G1566" s="60"/>
      <c r="H1566" s="60"/>
      <c r="I1566" s="60"/>
      <c r="J1566" s="60"/>
      <c r="K1566" s="60"/>
      <c r="L1566" s="60"/>
      <c r="M1566" s="60"/>
      <c r="N1566" s="60"/>
      <c r="O1566" s="60"/>
      <c r="P1566" s="60"/>
      <c r="Q1566" s="76"/>
    </row>
    <row r="1567" spans="2:17" ht="19.5" customHeight="1" x14ac:dyDescent="0.2">
      <c r="C1567" s="172" t="str">
        <f>C1513</f>
        <v>令　和　7　年　空　港　管　理　状　況　調　書</v>
      </c>
      <c r="D1567" s="172"/>
      <c r="E1567" s="172"/>
      <c r="F1567" s="172"/>
      <c r="G1567" s="172"/>
      <c r="H1567" s="172"/>
      <c r="I1567" s="172"/>
      <c r="J1567" s="172"/>
      <c r="K1567" s="172"/>
      <c r="L1567" s="172"/>
      <c r="M1567" s="172"/>
      <c r="N1567" s="172"/>
      <c r="O1567" s="172"/>
      <c r="P1567" s="172"/>
      <c r="Q1567" s="172"/>
    </row>
    <row r="1568" spans="2:17" ht="19.5" customHeight="1" thickBot="1" x14ac:dyDescent="0.25">
      <c r="C1568" s="77" t="s">
        <v>0</v>
      </c>
      <c r="D1568" s="77" t="s">
        <v>629</v>
      </c>
      <c r="E1568" s="78"/>
      <c r="F1568" s="78"/>
      <c r="G1568" s="78"/>
      <c r="H1568" s="78"/>
      <c r="I1568" s="78"/>
      <c r="J1568" s="78"/>
      <c r="K1568" s="78"/>
      <c r="L1568" s="78"/>
      <c r="M1568" s="78"/>
      <c r="N1568" s="78"/>
      <c r="O1568" s="78"/>
      <c r="P1568" s="79"/>
      <c r="Q1568" s="79"/>
    </row>
    <row r="1569" spans="3:17" ht="19.5" customHeight="1" x14ac:dyDescent="0.2">
      <c r="C1569" s="25" t="s">
        <v>1</v>
      </c>
      <c r="D1569" s="26"/>
      <c r="E1569" s="27" t="s">
        <v>2</v>
      </c>
      <c r="F1569" s="27"/>
      <c r="G1569" s="164" t="s">
        <v>593</v>
      </c>
      <c r="H1569" s="165"/>
      <c r="I1569" s="165"/>
      <c r="J1569" s="165"/>
      <c r="K1569" s="165"/>
      <c r="L1569" s="165"/>
      <c r="M1569" s="165"/>
      <c r="N1569" s="166"/>
      <c r="O1569" s="164" t="s">
        <v>594</v>
      </c>
      <c r="P1569" s="165"/>
      <c r="Q1569" s="167"/>
    </row>
    <row r="1570" spans="3:17" ht="19.5" customHeight="1" x14ac:dyDescent="0.2">
      <c r="C1570" s="28"/>
      <c r="D1570" s="29" t="s">
        <v>3</v>
      </c>
      <c r="E1570" s="29" t="s">
        <v>4</v>
      </c>
      <c r="F1570" s="29" t="s">
        <v>5</v>
      </c>
      <c r="G1570" s="29"/>
      <c r="H1570" s="30" t="s">
        <v>6</v>
      </c>
      <c r="I1570" s="30"/>
      <c r="J1570" s="31"/>
      <c r="K1570" s="29"/>
      <c r="L1570" s="31" t="s">
        <v>7</v>
      </c>
      <c r="M1570" s="31"/>
      <c r="N1570" s="29" t="s">
        <v>8</v>
      </c>
      <c r="O1570" s="32" t="s">
        <v>595</v>
      </c>
      <c r="P1570" s="33" t="s">
        <v>596</v>
      </c>
      <c r="Q1570" s="34" t="s">
        <v>597</v>
      </c>
    </row>
    <row r="1571" spans="3:17" ht="19.5" customHeight="1" x14ac:dyDescent="0.2">
      <c r="C1571" s="28" t="s">
        <v>9</v>
      </c>
      <c r="D1571" s="32"/>
      <c r="E1571" s="32"/>
      <c r="F1571" s="32"/>
      <c r="G1571" s="29" t="s">
        <v>10</v>
      </c>
      <c r="H1571" s="29" t="s">
        <v>11</v>
      </c>
      <c r="I1571" s="29" t="s">
        <v>12</v>
      </c>
      <c r="J1571" s="29" t="s">
        <v>13</v>
      </c>
      <c r="K1571" s="29" t="s">
        <v>10</v>
      </c>
      <c r="L1571" s="29" t="s">
        <v>11</v>
      </c>
      <c r="M1571" s="29" t="s">
        <v>13</v>
      </c>
      <c r="N1571" s="32"/>
      <c r="O1571" s="35"/>
      <c r="P1571" s="36"/>
      <c r="Q1571" s="37"/>
    </row>
    <row r="1572" spans="3:17" ht="7" customHeight="1" x14ac:dyDescent="0.2">
      <c r="C1572" s="38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9"/>
      <c r="O1572" s="39"/>
      <c r="P1572" s="40"/>
      <c r="Q1572" s="41"/>
    </row>
    <row r="1573" spans="3:17" ht="19.5" customHeight="1" x14ac:dyDescent="0.2">
      <c r="C1573" s="42" t="s">
        <v>14</v>
      </c>
      <c r="D1573" s="43">
        <v>11</v>
      </c>
      <c r="E1573" s="43">
        <v>328</v>
      </c>
      <c r="F1573" s="44">
        <f>SUM(D1573:E1573)</f>
        <v>339</v>
      </c>
      <c r="G1573" s="43">
        <v>1836</v>
      </c>
      <c r="H1573" s="43">
        <v>1997</v>
      </c>
      <c r="I1573" s="43">
        <v>0</v>
      </c>
      <c r="J1573" s="45">
        <f>SUM(G1573:I1573)</f>
        <v>3833</v>
      </c>
      <c r="K1573" s="46">
        <v>38015</v>
      </c>
      <c r="L1573" s="46">
        <v>33461</v>
      </c>
      <c r="M1573" s="45">
        <f>SUM(K1573:L1573)</f>
        <v>71476</v>
      </c>
      <c r="N1573" s="45">
        <f>J1573+M1573</f>
        <v>75309</v>
      </c>
      <c r="O1573" s="46">
        <v>1397</v>
      </c>
      <c r="P1573" s="46">
        <v>0</v>
      </c>
      <c r="Q1573" s="47">
        <f>SUM(O1573:P1573)</f>
        <v>1397</v>
      </c>
    </row>
    <row r="1574" spans="3:17" ht="19.5" customHeight="1" x14ac:dyDescent="0.2">
      <c r="C1574" s="42" t="s">
        <v>15</v>
      </c>
      <c r="D1574" s="43">
        <v>3</v>
      </c>
      <c r="E1574" s="43">
        <v>306</v>
      </c>
      <c r="F1574" s="44">
        <f t="shared" ref="F1574:F1584" si="715">SUM(D1574:E1574)</f>
        <v>309</v>
      </c>
      <c r="G1574" s="43">
        <v>528</v>
      </c>
      <c r="H1574" s="43">
        <v>427</v>
      </c>
      <c r="I1574" s="43">
        <v>0</v>
      </c>
      <c r="J1574" s="45">
        <f t="shared" ref="J1574:J1584" si="716">SUM(G1574:I1574)</f>
        <v>955</v>
      </c>
      <c r="K1574" s="46">
        <v>33575</v>
      </c>
      <c r="L1574" s="46">
        <v>34029</v>
      </c>
      <c r="M1574" s="45">
        <f t="shared" ref="M1574:M1584" si="717">SUM(K1574:L1574)</f>
        <v>67604</v>
      </c>
      <c r="N1574" s="45">
        <f t="shared" ref="N1574:N1584" si="718">J1574+M1574</f>
        <v>68559</v>
      </c>
      <c r="O1574" s="46">
        <v>1117</v>
      </c>
      <c r="P1574" s="48">
        <v>0</v>
      </c>
      <c r="Q1574" s="47">
        <f t="shared" ref="Q1574:Q1584" si="719">SUM(O1574:P1574)</f>
        <v>1117</v>
      </c>
    </row>
    <row r="1575" spans="3:17" ht="19.5" customHeight="1" x14ac:dyDescent="0.2">
      <c r="C1575" s="42" t="s">
        <v>16</v>
      </c>
      <c r="D1575" s="43">
        <v>0</v>
      </c>
      <c r="E1575" s="43">
        <v>335</v>
      </c>
      <c r="F1575" s="44">
        <f t="shared" si="715"/>
        <v>335</v>
      </c>
      <c r="G1575" s="43">
        <v>0</v>
      </c>
      <c r="H1575" s="43">
        <v>0</v>
      </c>
      <c r="I1575" s="43">
        <v>0</v>
      </c>
      <c r="J1575" s="45">
        <f t="shared" si="716"/>
        <v>0</v>
      </c>
      <c r="K1575" s="46">
        <v>39677</v>
      </c>
      <c r="L1575" s="46">
        <v>39615</v>
      </c>
      <c r="M1575" s="45">
        <f t="shared" si="717"/>
        <v>79292</v>
      </c>
      <c r="N1575" s="45">
        <f t="shared" si="718"/>
        <v>79292</v>
      </c>
      <c r="O1575" s="46">
        <v>1382</v>
      </c>
      <c r="P1575" s="46">
        <v>0</v>
      </c>
      <c r="Q1575" s="47">
        <f t="shared" si="719"/>
        <v>1382</v>
      </c>
    </row>
    <row r="1576" spans="3:17" ht="19.5" customHeight="1" x14ac:dyDescent="0.2">
      <c r="C1576" s="42" t="s">
        <v>17</v>
      </c>
      <c r="D1576" s="43">
        <v>0</v>
      </c>
      <c r="E1576" s="43">
        <v>328</v>
      </c>
      <c r="F1576" s="44">
        <f t="shared" si="715"/>
        <v>328</v>
      </c>
      <c r="G1576" s="43">
        <v>0</v>
      </c>
      <c r="H1576" s="43">
        <v>0</v>
      </c>
      <c r="I1576" s="43">
        <v>0</v>
      </c>
      <c r="J1576" s="45">
        <f t="shared" si="716"/>
        <v>0</v>
      </c>
      <c r="K1576" s="43">
        <v>31321</v>
      </c>
      <c r="L1576" s="43">
        <v>32715</v>
      </c>
      <c r="M1576" s="45">
        <f t="shared" si="717"/>
        <v>64036</v>
      </c>
      <c r="N1576" s="45">
        <f t="shared" si="718"/>
        <v>64036</v>
      </c>
      <c r="O1576" s="43">
        <v>1473</v>
      </c>
      <c r="P1576" s="43">
        <v>0</v>
      </c>
      <c r="Q1576" s="47">
        <f t="shared" si="719"/>
        <v>1473</v>
      </c>
    </row>
    <row r="1577" spans="3:17" ht="19.5" customHeight="1" x14ac:dyDescent="0.2">
      <c r="C1577" s="42" t="s">
        <v>18</v>
      </c>
      <c r="D1577" s="43">
        <v>0</v>
      </c>
      <c r="E1577" s="43">
        <v>352</v>
      </c>
      <c r="F1577" s="44">
        <f t="shared" si="715"/>
        <v>352</v>
      </c>
      <c r="G1577" s="43">
        <v>0</v>
      </c>
      <c r="H1577" s="43">
        <v>0</v>
      </c>
      <c r="I1577" s="43">
        <v>0</v>
      </c>
      <c r="J1577" s="45">
        <f t="shared" si="716"/>
        <v>0</v>
      </c>
      <c r="K1577" s="43">
        <v>36477</v>
      </c>
      <c r="L1577" s="43">
        <v>35333</v>
      </c>
      <c r="M1577" s="45">
        <f t="shared" si="717"/>
        <v>71810</v>
      </c>
      <c r="N1577" s="45">
        <f t="shared" si="718"/>
        <v>71810</v>
      </c>
      <c r="O1577" s="43">
        <v>1661</v>
      </c>
      <c r="P1577" s="43">
        <v>0</v>
      </c>
      <c r="Q1577" s="47">
        <f t="shared" si="719"/>
        <v>1661</v>
      </c>
    </row>
    <row r="1578" spans="3:17" ht="19.5" customHeight="1" x14ac:dyDescent="0.2">
      <c r="C1578" s="42" t="s">
        <v>19</v>
      </c>
      <c r="D1578" s="43">
        <v>0</v>
      </c>
      <c r="E1578" s="43">
        <v>347</v>
      </c>
      <c r="F1578" s="44">
        <f t="shared" si="715"/>
        <v>347</v>
      </c>
      <c r="G1578" s="43">
        <v>0</v>
      </c>
      <c r="H1578" s="43">
        <v>0</v>
      </c>
      <c r="I1578" s="43">
        <v>0</v>
      </c>
      <c r="J1578" s="45">
        <f t="shared" si="716"/>
        <v>0</v>
      </c>
      <c r="K1578" s="43">
        <v>32314</v>
      </c>
      <c r="L1578" s="43">
        <v>32599</v>
      </c>
      <c r="M1578" s="45">
        <f t="shared" si="717"/>
        <v>64913</v>
      </c>
      <c r="N1578" s="45">
        <f t="shared" si="718"/>
        <v>64913</v>
      </c>
      <c r="O1578" s="43">
        <v>1397</v>
      </c>
      <c r="P1578" s="43">
        <v>0</v>
      </c>
      <c r="Q1578" s="47">
        <f t="shared" si="719"/>
        <v>1397</v>
      </c>
    </row>
    <row r="1579" spans="3:17" ht="19.5" customHeight="1" x14ac:dyDescent="0.2">
      <c r="C1579" s="42" t="s">
        <v>20</v>
      </c>
      <c r="D1579" s="43">
        <v>1</v>
      </c>
      <c r="E1579" s="43">
        <v>365</v>
      </c>
      <c r="F1579" s="44">
        <f t="shared" si="715"/>
        <v>366</v>
      </c>
      <c r="G1579" s="43">
        <v>35</v>
      </c>
      <c r="H1579" s="43">
        <v>151</v>
      </c>
      <c r="I1579" s="43">
        <v>0</v>
      </c>
      <c r="J1579" s="45">
        <f t="shared" si="716"/>
        <v>186</v>
      </c>
      <c r="K1579" s="43">
        <v>36229</v>
      </c>
      <c r="L1579" s="43">
        <v>37682</v>
      </c>
      <c r="M1579" s="45">
        <f t="shared" si="717"/>
        <v>73911</v>
      </c>
      <c r="N1579" s="45">
        <f t="shared" si="718"/>
        <v>74097</v>
      </c>
      <c r="O1579" s="43">
        <v>1735</v>
      </c>
      <c r="P1579" s="43">
        <v>0</v>
      </c>
      <c r="Q1579" s="47">
        <f t="shared" si="719"/>
        <v>1735</v>
      </c>
    </row>
    <row r="1580" spans="3:17" ht="19.5" customHeight="1" x14ac:dyDescent="0.2">
      <c r="C1580" s="42" t="s">
        <v>21</v>
      </c>
      <c r="D1580" s="43">
        <v>3</v>
      </c>
      <c r="E1580" s="43">
        <v>350</v>
      </c>
      <c r="F1580" s="44">
        <f t="shared" si="715"/>
        <v>353</v>
      </c>
      <c r="G1580" s="43">
        <v>517</v>
      </c>
      <c r="H1580" s="43">
        <v>404</v>
      </c>
      <c r="I1580" s="43">
        <v>0</v>
      </c>
      <c r="J1580" s="45">
        <f t="shared" si="716"/>
        <v>921</v>
      </c>
      <c r="K1580" s="43">
        <v>44672</v>
      </c>
      <c r="L1580" s="43">
        <v>42886</v>
      </c>
      <c r="M1580" s="45">
        <f t="shared" si="717"/>
        <v>87558</v>
      </c>
      <c r="N1580" s="45">
        <f t="shared" si="718"/>
        <v>88479</v>
      </c>
      <c r="O1580" s="43">
        <v>1674</v>
      </c>
      <c r="P1580" s="43">
        <v>0</v>
      </c>
      <c r="Q1580" s="47">
        <f t="shared" si="719"/>
        <v>1674</v>
      </c>
    </row>
    <row r="1581" spans="3:17" ht="19.5" customHeight="1" x14ac:dyDescent="0.2">
      <c r="C1581" s="42" t="s">
        <v>22</v>
      </c>
      <c r="D1581" s="43">
        <v>0</v>
      </c>
      <c r="E1581" s="43">
        <v>328</v>
      </c>
      <c r="F1581" s="44">
        <f t="shared" si="715"/>
        <v>328</v>
      </c>
      <c r="G1581" s="43">
        <v>0</v>
      </c>
      <c r="H1581" s="43">
        <v>0</v>
      </c>
      <c r="I1581" s="43">
        <v>0</v>
      </c>
      <c r="J1581" s="45">
        <f t="shared" si="716"/>
        <v>0</v>
      </c>
      <c r="K1581" s="43">
        <v>34960</v>
      </c>
      <c r="L1581" s="43">
        <v>34752</v>
      </c>
      <c r="M1581" s="45">
        <f t="shared" si="717"/>
        <v>69712</v>
      </c>
      <c r="N1581" s="45">
        <f t="shared" si="718"/>
        <v>69712</v>
      </c>
      <c r="O1581" s="43">
        <v>1450</v>
      </c>
      <c r="P1581" s="43">
        <v>0</v>
      </c>
      <c r="Q1581" s="47">
        <f t="shared" si="719"/>
        <v>1450</v>
      </c>
    </row>
    <row r="1582" spans="3:17" ht="19.5" customHeight="1" x14ac:dyDescent="0.2">
      <c r="C1582" s="42" t="s">
        <v>23</v>
      </c>
      <c r="D1582" s="43">
        <v>7</v>
      </c>
      <c r="E1582" s="43">
        <v>347</v>
      </c>
      <c r="F1582" s="44">
        <f t="shared" si="715"/>
        <v>354</v>
      </c>
      <c r="G1582" s="43">
        <v>833</v>
      </c>
      <c r="H1582" s="43">
        <v>856</v>
      </c>
      <c r="I1582" s="43">
        <v>0</v>
      </c>
      <c r="J1582" s="45">
        <f t="shared" si="716"/>
        <v>1689</v>
      </c>
      <c r="K1582" s="43">
        <v>39082</v>
      </c>
      <c r="L1582" s="43">
        <v>39868</v>
      </c>
      <c r="M1582" s="45">
        <f t="shared" si="717"/>
        <v>78950</v>
      </c>
      <c r="N1582" s="45">
        <f t="shared" si="718"/>
        <v>80639</v>
      </c>
      <c r="O1582" s="43">
        <v>1677</v>
      </c>
      <c r="P1582" s="43">
        <v>0</v>
      </c>
      <c r="Q1582" s="47">
        <f t="shared" si="719"/>
        <v>1677</v>
      </c>
    </row>
    <row r="1583" spans="3:17" ht="19.5" customHeight="1" x14ac:dyDescent="0.2">
      <c r="C1583" s="42" t="s">
        <v>24</v>
      </c>
      <c r="D1583" s="43">
        <v>0</v>
      </c>
      <c r="E1583" s="43">
        <v>335</v>
      </c>
      <c r="F1583" s="44">
        <f t="shared" si="715"/>
        <v>335</v>
      </c>
      <c r="G1583" s="43">
        <v>0</v>
      </c>
      <c r="H1583" s="43">
        <v>0</v>
      </c>
      <c r="I1583" s="43">
        <v>0</v>
      </c>
      <c r="J1583" s="45">
        <f t="shared" si="716"/>
        <v>0</v>
      </c>
      <c r="K1583" s="43">
        <v>37519</v>
      </c>
      <c r="L1583" s="43">
        <v>37652</v>
      </c>
      <c r="M1583" s="45">
        <f t="shared" si="717"/>
        <v>75171</v>
      </c>
      <c r="N1583" s="45">
        <f t="shared" si="718"/>
        <v>75171</v>
      </c>
      <c r="O1583" s="43">
        <v>1302</v>
      </c>
      <c r="P1583" s="43">
        <v>0</v>
      </c>
      <c r="Q1583" s="47">
        <f t="shared" si="719"/>
        <v>1302</v>
      </c>
    </row>
    <row r="1584" spans="3:17" ht="19.5" customHeight="1" x14ac:dyDescent="0.2">
      <c r="C1584" s="42" t="s">
        <v>25</v>
      </c>
      <c r="D1584" s="43">
        <v>0</v>
      </c>
      <c r="E1584" s="43">
        <v>329</v>
      </c>
      <c r="F1584" s="44">
        <f t="shared" si="715"/>
        <v>329</v>
      </c>
      <c r="G1584" s="43">
        <v>0</v>
      </c>
      <c r="H1584" s="43">
        <v>0</v>
      </c>
      <c r="I1584" s="43">
        <v>0</v>
      </c>
      <c r="J1584" s="45">
        <f t="shared" si="716"/>
        <v>0</v>
      </c>
      <c r="K1584" s="43">
        <v>35814</v>
      </c>
      <c r="L1584" s="43">
        <v>38580</v>
      </c>
      <c r="M1584" s="45">
        <f t="shared" si="717"/>
        <v>74394</v>
      </c>
      <c r="N1584" s="45">
        <f t="shared" si="718"/>
        <v>74394</v>
      </c>
      <c r="O1584" s="43">
        <v>1360</v>
      </c>
      <c r="P1584" s="43">
        <v>0</v>
      </c>
      <c r="Q1584" s="47">
        <f t="shared" si="719"/>
        <v>1360</v>
      </c>
    </row>
    <row r="1585" spans="2:17" ht="19.5" customHeight="1" x14ac:dyDescent="0.2">
      <c r="C1585" s="50"/>
      <c r="D1585" s="43"/>
      <c r="E1585" s="43"/>
      <c r="F1585" s="43"/>
      <c r="G1585" s="43"/>
      <c r="H1585" s="43"/>
      <c r="I1585" s="43"/>
      <c r="J1585" s="43"/>
      <c r="K1585" s="43"/>
      <c r="L1585" s="43"/>
      <c r="M1585" s="43"/>
      <c r="N1585" s="43"/>
      <c r="O1585" s="43"/>
      <c r="P1585" s="40"/>
      <c r="Q1585" s="51"/>
    </row>
    <row r="1586" spans="2:17" ht="19.5" customHeight="1" x14ac:dyDescent="0.2">
      <c r="B1586" s="1" t="s">
        <v>266</v>
      </c>
      <c r="C1586" s="50" t="s">
        <v>26</v>
      </c>
      <c r="D1586" s="44">
        <f>SUM(D1573:D1584)</f>
        <v>25</v>
      </c>
      <c r="E1586" s="44">
        <f t="shared" ref="E1586:Q1586" si="720">SUM(E1573:E1584)</f>
        <v>4050</v>
      </c>
      <c r="F1586" s="44">
        <f t="shared" si="720"/>
        <v>4075</v>
      </c>
      <c r="G1586" s="44">
        <f t="shared" si="720"/>
        <v>3749</v>
      </c>
      <c r="H1586" s="44">
        <f t="shared" si="720"/>
        <v>3835</v>
      </c>
      <c r="I1586" s="44">
        <f t="shared" si="720"/>
        <v>0</v>
      </c>
      <c r="J1586" s="44">
        <f t="shared" si="720"/>
        <v>7584</v>
      </c>
      <c r="K1586" s="44">
        <f t="shared" si="720"/>
        <v>439655</v>
      </c>
      <c r="L1586" s="44">
        <f t="shared" si="720"/>
        <v>439172</v>
      </c>
      <c r="M1586" s="44">
        <f t="shared" si="720"/>
        <v>878827</v>
      </c>
      <c r="N1586" s="44">
        <f t="shared" si="720"/>
        <v>886411</v>
      </c>
      <c r="O1586" s="44">
        <f t="shared" si="720"/>
        <v>17625</v>
      </c>
      <c r="P1586" s="44">
        <f t="shared" si="720"/>
        <v>0</v>
      </c>
      <c r="Q1586" s="44">
        <f t="shared" si="720"/>
        <v>17625</v>
      </c>
    </row>
    <row r="1587" spans="2:17" ht="7" customHeight="1" x14ac:dyDescent="0.2">
      <c r="C1587" s="50"/>
      <c r="D1587" s="43"/>
      <c r="E1587" s="43"/>
      <c r="F1587" s="43"/>
      <c r="G1587" s="43"/>
      <c r="H1587" s="43"/>
      <c r="I1587" s="43"/>
      <c r="J1587" s="43"/>
      <c r="K1587" s="43"/>
      <c r="L1587" s="43"/>
      <c r="M1587" s="43"/>
      <c r="N1587" s="43"/>
      <c r="O1587" s="43"/>
      <c r="P1587" s="43"/>
      <c r="Q1587" s="51"/>
    </row>
    <row r="1588" spans="2:17" ht="19.5" customHeight="1" x14ac:dyDescent="0.2">
      <c r="C1588" s="52" t="s">
        <v>14</v>
      </c>
      <c r="D1588" s="53">
        <v>5</v>
      </c>
      <c r="E1588" s="53">
        <v>344</v>
      </c>
      <c r="F1588" s="54">
        <f t="shared" ref="F1588:F1590" si="721">SUM(D1588:E1588)</f>
        <v>349</v>
      </c>
      <c r="G1588" s="82">
        <v>786</v>
      </c>
      <c r="H1588" s="82">
        <v>912</v>
      </c>
      <c r="I1588" s="82">
        <v>0</v>
      </c>
      <c r="J1588" s="13">
        <f t="shared" ref="J1588:J1590" si="722">SUM(G1588:I1588)</f>
        <v>1698</v>
      </c>
      <c r="K1588" s="82">
        <v>35149</v>
      </c>
      <c r="L1588" s="82">
        <v>31420</v>
      </c>
      <c r="M1588" s="57">
        <f>SUM(K1588:L1588)</f>
        <v>66569</v>
      </c>
      <c r="N1588" s="57">
        <f>J1588+M1588</f>
        <v>68267</v>
      </c>
      <c r="O1588" s="56">
        <v>1322</v>
      </c>
      <c r="P1588" s="56">
        <v>0</v>
      </c>
      <c r="Q1588" s="58">
        <f>SUM(O1588:P1588)</f>
        <v>1322</v>
      </c>
    </row>
    <row r="1589" spans="2:17" ht="19.5" customHeight="1" x14ac:dyDescent="0.2">
      <c r="C1589" s="42" t="s">
        <v>15</v>
      </c>
      <c r="D1589" s="43">
        <v>8</v>
      </c>
      <c r="E1589" s="43">
        <v>322</v>
      </c>
      <c r="F1589" s="44">
        <f t="shared" si="721"/>
        <v>330</v>
      </c>
      <c r="G1589" s="85">
        <v>1466</v>
      </c>
      <c r="H1589" s="85">
        <v>1338</v>
      </c>
      <c r="I1589" s="85">
        <v>0</v>
      </c>
      <c r="J1589" s="88">
        <f t="shared" si="722"/>
        <v>2804</v>
      </c>
      <c r="K1589" s="85">
        <v>32052</v>
      </c>
      <c r="L1589" s="85">
        <v>32538</v>
      </c>
      <c r="M1589" s="45">
        <f>SUM(K1589:L1589)</f>
        <v>64590</v>
      </c>
      <c r="N1589" s="45">
        <f>J1589+M1589</f>
        <v>67394</v>
      </c>
      <c r="O1589" s="46">
        <v>1243</v>
      </c>
      <c r="P1589" s="48">
        <v>0</v>
      </c>
      <c r="Q1589" s="47">
        <f>SUM(O1589:P1589)</f>
        <v>1243</v>
      </c>
    </row>
    <row r="1590" spans="2:17" ht="19.5" customHeight="1" x14ac:dyDescent="0.2">
      <c r="C1590" s="42" t="s">
        <v>16</v>
      </c>
      <c r="D1590" s="43">
        <v>0</v>
      </c>
      <c r="E1590" s="43">
        <v>361</v>
      </c>
      <c r="F1590" s="44">
        <f t="shared" si="721"/>
        <v>361</v>
      </c>
      <c r="G1590" s="85">
        <v>0</v>
      </c>
      <c r="H1590" s="85">
        <v>0</v>
      </c>
      <c r="I1590" s="85">
        <v>0</v>
      </c>
      <c r="J1590" s="88">
        <f t="shared" si="722"/>
        <v>0</v>
      </c>
      <c r="K1590" s="85">
        <v>38463</v>
      </c>
      <c r="L1590" s="85">
        <v>38642</v>
      </c>
      <c r="M1590" s="45">
        <f>SUM(K1590:L1590)</f>
        <v>77105</v>
      </c>
      <c r="N1590" s="45">
        <f>J1590+M1590</f>
        <v>77105</v>
      </c>
      <c r="O1590" s="46">
        <v>1393</v>
      </c>
      <c r="P1590" s="48">
        <v>0</v>
      </c>
      <c r="Q1590" s="47">
        <f>SUM(O1590:P1590)</f>
        <v>1393</v>
      </c>
    </row>
    <row r="1591" spans="2:17" ht="19.5" customHeight="1" x14ac:dyDescent="0.2">
      <c r="C1591" s="50"/>
      <c r="D1591" s="43"/>
      <c r="E1591" s="43"/>
      <c r="F1591" s="43"/>
      <c r="G1591" s="43"/>
      <c r="H1591" s="43"/>
      <c r="I1591" s="43"/>
      <c r="J1591" s="43"/>
      <c r="K1591" s="43"/>
      <c r="L1591" s="43"/>
      <c r="M1591" s="43"/>
      <c r="N1591" s="43"/>
      <c r="O1591" s="43"/>
      <c r="P1591" s="43"/>
      <c r="Q1591" s="51"/>
    </row>
    <row r="1592" spans="2:17" ht="19.5" customHeight="1" x14ac:dyDescent="0.2">
      <c r="B1592" s="1" t="s">
        <v>267</v>
      </c>
      <c r="C1592" s="50" t="s">
        <v>27</v>
      </c>
      <c r="D1592" s="44">
        <f>SUM(D1576:D1584,D1588:D1590)</f>
        <v>24</v>
      </c>
      <c r="E1592" s="44">
        <f t="shared" ref="E1592:Q1592" si="723">SUM(E1576:E1584,E1588:E1590)</f>
        <v>4108</v>
      </c>
      <c r="F1592" s="44">
        <f t="shared" si="723"/>
        <v>4132</v>
      </c>
      <c r="G1592" s="44">
        <f t="shared" si="723"/>
        <v>3637</v>
      </c>
      <c r="H1592" s="44">
        <f t="shared" si="723"/>
        <v>3661</v>
      </c>
      <c r="I1592" s="44">
        <f t="shared" si="723"/>
        <v>0</v>
      </c>
      <c r="J1592" s="44">
        <f t="shared" si="723"/>
        <v>7298</v>
      </c>
      <c r="K1592" s="44">
        <f t="shared" si="723"/>
        <v>434052</v>
      </c>
      <c r="L1592" s="44">
        <f t="shared" si="723"/>
        <v>434667</v>
      </c>
      <c r="M1592" s="44">
        <f t="shared" si="723"/>
        <v>868719</v>
      </c>
      <c r="N1592" s="44">
        <f t="shared" si="723"/>
        <v>876017</v>
      </c>
      <c r="O1592" s="44">
        <f t="shared" si="723"/>
        <v>17687</v>
      </c>
      <c r="P1592" s="44">
        <f t="shared" si="723"/>
        <v>0</v>
      </c>
      <c r="Q1592" s="44">
        <f t="shared" si="723"/>
        <v>17687</v>
      </c>
    </row>
    <row r="1593" spans="2:17" ht="7" customHeight="1" thickBot="1" x14ac:dyDescent="0.25">
      <c r="C1593" s="59"/>
      <c r="D1593" s="60"/>
      <c r="E1593" s="60"/>
      <c r="F1593" s="60"/>
      <c r="G1593" s="60"/>
      <c r="H1593" s="60"/>
      <c r="I1593" s="60"/>
      <c r="J1593" s="60"/>
      <c r="K1593" s="60"/>
      <c r="L1593" s="60"/>
      <c r="M1593" s="60"/>
      <c r="N1593" s="60"/>
      <c r="O1593" s="60"/>
      <c r="P1593" s="61"/>
      <c r="Q1593" s="62"/>
    </row>
    <row r="1594" spans="2:17" ht="19.5" customHeight="1" x14ac:dyDescent="0.2">
      <c r="C1594" s="63"/>
      <c r="D1594" s="63"/>
      <c r="E1594" s="63"/>
      <c r="F1594" s="63"/>
      <c r="G1594" s="63"/>
      <c r="H1594" s="63"/>
      <c r="I1594" s="63"/>
      <c r="J1594" s="63"/>
      <c r="K1594" s="63"/>
      <c r="L1594" s="63"/>
      <c r="M1594" s="63"/>
      <c r="N1594" s="63"/>
      <c r="O1594" s="63"/>
      <c r="P1594" s="64"/>
      <c r="Q1594" s="64"/>
    </row>
    <row r="1595" spans="2:17" ht="19.5" customHeight="1" thickBot="1" x14ac:dyDescent="0.25">
      <c r="C1595" s="63"/>
      <c r="D1595" s="63"/>
      <c r="E1595" s="63"/>
      <c r="F1595" s="63"/>
      <c r="G1595" s="63"/>
      <c r="H1595" s="63"/>
      <c r="I1595" s="63"/>
      <c r="J1595" s="63"/>
      <c r="K1595" s="63"/>
      <c r="L1595" s="63"/>
      <c r="M1595" s="63"/>
      <c r="N1595" s="63"/>
      <c r="O1595" s="63"/>
      <c r="P1595" s="64"/>
      <c r="Q1595" s="64"/>
    </row>
    <row r="1596" spans="2:17" ht="19.5" customHeight="1" x14ac:dyDescent="0.2">
      <c r="C1596" s="25" t="s">
        <v>1</v>
      </c>
      <c r="D1596" s="26"/>
      <c r="E1596" s="27"/>
      <c r="F1596" s="27"/>
      <c r="G1596" s="27" t="s">
        <v>598</v>
      </c>
      <c r="H1596" s="27"/>
      <c r="I1596" s="27"/>
      <c r="J1596" s="27"/>
      <c r="K1596" s="26"/>
      <c r="L1596" s="27"/>
      <c r="M1596" s="27"/>
      <c r="N1596" s="27" t="s">
        <v>31</v>
      </c>
      <c r="O1596" s="27"/>
      <c r="P1596" s="65"/>
      <c r="Q1596" s="66"/>
    </row>
    <row r="1597" spans="2:17" ht="19.5" customHeight="1" x14ac:dyDescent="0.2">
      <c r="C1597" s="67"/>
      <c r="D1597" s="29"/>
      <c r="E1597" s="31" t="s">
        <v>6</v>
      </c>
      <c r="F1597" s="31"/>
      <c r="G1597" s="29"/>
      <c r="H1597" s="31" t="s">
        <v>7</v>
      </c>
      <c r="I1597" s="31"/>
      <c r="J1597" s="29" t="s">
        <v>28</v>
      </c>
      <c r="K1597" s="29"/>
      <c r="L1597" s="31" t="s">
        <v>6</v>
      </c>
      <c r="M1597" s="31"/>
      <c r="N1597" s="29"/>
      <c r="O1597" s="31" t="s">
        <v>7</v>
      </c>
      <c r="P1597" s="68"/>
      <c r="Q1597" s="69" t="s">
        <v>8</v>
      </c>
    </row>
    <row r="1598" spans="2:17" ht="19.5" customHeight="1" x14ac:dyDescent="0.2">
      <c r="C1598" s="70" t="s">
        <v>9</v>
      </c>
      <c r="D1598" s="29" t="s">
        <v>29</v>
      </c>
      <c r="E1598" s="29" t="s">
        <v>30</v>
      </c>
      <c r="F1598" s="29" t="s">
        <v>13</v>
      </c>
      <c r="G1598" s="29" t="s">
        <v>29</v>
      </c>
      <c r="H1598" s="29" t="s">
        <v>30</v>
      </c>
      <c r="I1598" s="29" t="s">
        <v>13</v>
      </c>
      <c r="J1598" s="32"/>
      <c r="K1598" s="29" t="s">
        <v>29</v>
      </c>
      <c r="L1598" s="29" t="s">
        <v>30</v>
      </c>
      <c r="M1598" s="29" t="s">
        <v>13</v>
      </c>
      <c r="N1598" s="29" t="s">
        <v>29</v>
      </c>
      <c r="O1598" s="29" t="s">
        <v>30</v>
      </c>
      <c r="P1598" s="71" t="s">
        <v>13</v>
      </c>
      <c r="Q1598" s="72"/>
    </row>
    <row r="1599" spans="2:17" ht="7" customHeight="1" x14ac:dyDescent="0.2">
      <c r="C1599" s="73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71"/>
      <c r="Q1599" s="69"/>
    </row>
    <row r="1600" spans="2:17" ht="19.5" customHeight="1" x14ac:dyDescent="0.2">
      <c r="C1600" s="42" t="s">
        <v>14</v>
      </c>
      <c r="D1600" s="43">
        <v>0</v>
      </c>
      <c r="E1600" s="43">
        <v>0</v>
      </c>
      <c r="F1600" s="44">
        <f>SUM(D1600:E1600)</f>
        <v>0</v>
      </c>
      <c r="G1600" s="43">
        <v>88</v>
      </c>
      <c r="H1600" s="43">
        <v>44</v>
      </c>
      <c r="I1600" s="44">
        <f t="shared" ref="I1600:I1611" si="724">SUM(G1600:H1600)</f>
        <v>132</v>
      </c>
      <c r="J1600" s="44">
        <f>F1600+I1600</f>
        <v>132</v>
      </c>
      <c r="K1600" s="43">
        <v>0</v>
      </c>
      <c r="L1600" s="43">
        <v>0</v>
      </c>
      <c r="M1600" s="44">
        <f>SUM(K1600:L1600)</f>
        <v>0</v>
      </c>
      <c r="N1600" s="43">
        <v>4814</v>
      </c>
      <c r="O1600" s="43">
        <v>10555</v>
      </c>
      <c r="P1600" s="44">
        <f>SUM(N1600:O1600)</f>
        <v>15369</v>
      </c>
      <c r="Q1600" s="47">
        <f>M1600+P1600</f>
        <v>15369</v>
      </c>
    </row>
    <row r="1601" spans="2:17" ht="19.5" customHeight="1" x14ac:dyDescent="0.2">
      <c r="C1601" s="42" t="s">
        <v>15</v>
      </c>
      <c r="D1601" s="43">
        <v>0</v>
      </c>
      <c r="E1601" s="43">
        <v>0</v>
      </c>
      <c r="F1601" s="44">
        <f t="shared" ref="F1601:F1611" si="725">SUM(D1601:E1601)</f>
        <v>0</v>
      </c>
      <c r="G1601" s="43">
        <v>76</v>
      </c>
      <c r="H1601" s="43">
        <v>51</v>
      </c>
      <c r="I1601" s="44">
        <f t="shared" si="724"/>
        <v>127</v>
      </c>
      <c r="J1601" s="44">
        <f>F1601+I1601</f>
        <v>127</v>
      </c>
      <c r="K1601" s="43">
        <v>0</v>
      </c>
      <c r="L1601" s="43">
        <v>0</v>
      </c>
      <c r="M1601" s="44">
        <f t="shared" ref="M1601:M1611" si="726">SUM(K1601:L1601)</f>
        <v>0</v>
      </c>
      <c r="N1601" s="43">
        <v>4162</v>
      </c>
      <c r="O1601" s="40">
        <v>9155</v>
      </c>
      <c r="P1601" s="44">
        <f t="shared" ref="P1601:P1611" si="727">SUM(N1601:O1601)</f>
        <v>13317</v>
      </c>
      <c r="Q1601" s="47">
        <f t="shared" ref="Q1601:Q1611" si="728">M1601+P1601</f>
        <v>13317</v>
      </c>
    </row>
    <row r="1602" spans="2:17" ht="19.5" customHeight="1" x14ac:dyDescent="0.2">
      <c r="C1602" s="42" t="s">
        <v>16</v>
      </c>
      <c r="D1602" s="43">
        <v>0</v>
      </c>
      <c r="E1602" s="43">
        <v>0</v>
      </c>
      <c r="F1602" s="44">
        <f t="shared" si="725"/>
        <v>0</v>
      </c>
      <c r="G1602" s="43">
        <v>85</v>
      </c>
      <c r="H1602" s="43">
        <v>48</v>
      </c>
      <c r="I1602" s="44">
        <f t="shared" si="724"/>
        <v>133</v>
      </c>
      <c r="J1602" s="44">
        <f>F1602+I1602</f>
        <v>133</v>
      </c>
      <c r="K1602" s="43">
        <v>0</v>
      </c>
      <c r="L1602" s="43">
        <v>0</v>
      </c>
      <c r="M1602" s="44">
        <f t="shared" si="726"/>
        <v>0</v>
      </c>
      <c r="N1602" s="43">
        <v>4856</v>
      </c>
      <c r="O1602" s="43">
        <v>10719</v>
      </c>
      <c r="P1602" s="44">
        <f t="shared" si="727"/>
        <v>15575</v>
      </c>
      <c r="Q1602" s="47">
        <f t="shared" si="728"/>
        <v>15575</v>
      </c>
    </row>
    <row r="1603" spans="2:17" ht="19.5" customHeight="1" x14ac:dyDescent="0.2">
      <c r="C1603" s="42" t="s">
        <v>17</v>
      </c>
      <c r="D1603" s="43">
        <v>0</v>
      </c>
      <c r="E1603" s="43">
        <v>0</v>
      </c>
      <c r="F1603" s="44">
        <f t="shared" si="725"/>
        <v>0</v>
      </c>
      <c r="G1603" s="43">
        <v>74</v>
      </c>
      <c r="H1603" s="43">
        <v>53</v>
      </c>
      <c r="I1603" s="44">
        <f t="shared" si="724"/>
        <v>127</v>
      </c>
      <c r="J1603" s="44">
        <f t="shared" ref="J1603:J1611" si="729">F1603+I1603</f>
        <v>127</v>
      </c>
      <c r="K1603" s="43">
        <v>0</v>
      </c>
      <c r="L1603" s="43">
        <v>0</v>
      </c>
      <c r="M1603" s="44">
        <f t="shared" si="726"/>
        <v>0</v>
      </c>
      <c r="N1603" s="43">
        <v>6141</v>
      </c>
      <c r="O1603" s="43">
        <v>0</v>
      </c>
      <c r="P1603" s="44">
        <f t="shared" si="727"/>
        <v>6141</v>
      </c>
      <c r="Q1603" s="47">
        <f t="shared" si="728"/>
        <v>6141</v>
      </c>
    </row>
    <row r="1604" spans="2:17" ht="19.5" customHeight="1" x14ac:dyDescent="0.2">
      <c r="C1604" s="42" t="s">
        <v>18</v>
      </c>
      <c r="D1604" s="43">
        <v>0</v>
      </c>
      <c r="E1604" s="43">
        <v>0</v>
      </c>
      <c r="F1604" s="44">
        <f t="shared" si="725"/>
        <v>0</v>
      </c>
      <c r="G1604" s="43">
        <v>75</v>
      </c>
      <c r="H1604" s="43">
        <v>62</v>
      </c>
      <c r="I1604" s="44">
        <f t="shared" si="724"/>
        <v>137</v>
      </c>
      <c r="J1604" s="44">
        <f t="shared" si="729"/>
        <v>137</v>
      </c>
      <c r="K1604" s="43">
        <v>0</v>
      </c>
      <c r="L1604" s="43">
        <v>0</v>
      </c>
      <c r="M1604" s="44">
        <f t="shared" si="726"/>
        <v>0</v>
      </c>
      <c r="N1604" s="43">
        <v>4700</v>
      </c>
      <c r="O1604" s="43">
        <v>0</v>
      </c>
      <c r="P1604" s="44">
        <f t="shared" si="727"/>
        <v>4700</v>
      </c>
      <c r="Q1604" s="47">
        <f t="shared" si="728"/>
        <v>4700</v>
      </c>
    </row>
    <row r="1605" spans="2:17" ht="19.5" customHeight="1" x14ac:dyDescent="0.2">
      <c r="C1605" s="42" t="s">
        <v>19</v>
      </c>
      <c r="D1605" s="43">
        <v>0</v>
      </c>
      <c r="E1605" s="43">
        <v>0</v>
      </c>
      <c r="F1605" s="44">
        <f t="shared" si="725"/>
        <v>0</v>
      </c>
      <c r="G1605" s="43">
        <v>73</v>
      </c>
      <c r="H1605" s="43">
        <v>61</v>
      </c>
      <c r="I1605" s="44">
        <f t="shared" si="724"/>
        <v>134</v>
      </c>
      <c r="J1605" s="44">
        <f t="shared" si="729"/>
        <v>134</v>
      </c>
      <c r="K1605" s="43">
        <v>0</v>
      </c>
      <c r="L1605" s="43">
        <v>0</v>
      </c>
      <c r="M1605" s="44">
        <f t="shared" si="726"/>
        <v>0</v>
      </c>
      <c r="N1605" s="43">
        <v>4732</v>
      </c>
      <c r="O1605" s="43">
        <v>0</v>
      </c>
      <c r="P1605" s="44">
        <f t="shared" si="727"/>
        <v>4732</v>
      </c>
      <c r="Q1605" s="47">
        <f t="shared" si="728"/>
        <v>4732</v>
      </c>
    </row>
    <row r="1606" spans="2:17" ht="19.5" customHeight="1" x14ac:dyDescent="0.2">
      <c r="C1606" s="42" t="s">
        <v>20</v>
      </c>
      <c r="D1606" s="43">
        <v>0</v>
      </c>
      <c r="E1606" s="43">
        <v>0</v>
      </c>
      <c r="F1606" s="44">
        <f t="shared" si="725"/>
        <v>0</v>
      </c>
      <c r="G1606" s="43">
        <v>74</v>
      </c>
      <c r="H1606" s="43">
        <v>58</v>
      </c>
      <c r="I1606" s="44">
        <f t="shared" si="724"/>
        <v>132</v>
      </c>
      <c r="J1606" s="44">
        <f t="shared" si="729"/>
        <v>132</v>
      </c>
      <c r="K1606" s="43">
        <v>0</v>
      </c>
      <c r="L1606" s="43">
        <v>0</v>
      </c>
      <c r="M1606" s="44">
        <f t="shared" si="726"/>
        <v>0</v>
      </c>
      <c r="N1606" s="43">
        <v>5092</v>
      </c>
      <c r="O1606" s="43">
        <v>0</v>
      </c>
      <c r="P1606" s="44">
        <f t="shared" si="727"/>
        <v>5092</v>
      </c>
      <c r="Q1606" s="47">
        <f t="shared" si="728"/>
        <v>5092</v>
      </c>
    </row>
    <row r="1607" spans="2:17" ht="19.5" customHeight="1" x14ac:dyDescent="0.2">
      <c r="C1607" s="42" t="s">
        <v>21</v>
      </c>
      <c r="D1607" s="43">
        <v>0</v>
      </c>
      <c r="E1607" s="43">
        <v>0</v>
      </c>
      <c r="F1607" s="44">
        <f t="shared" si="725"/>
        <v>0</v>
      </c>
      <c r="G1607" s="43">
        <v>73</v>
      </c>
      <c r="H1607" s="43">
        <v>53</v>
      </c>
      <c r="I1607" s="44">
        <f t="shared" si="724"/>
        <v>126</v>
      </c>
      <c r="J1607" s="44">
        <f t="shared" si="729"/>
        <v>126</v>
      </c>
      <c r="K1607" s="43">
        <v>0</v>
      </c>
      <c r="L1607" s="43">
        <v>0</v>
      </c>
      <c r="M1607" s="44">
        <f t="shared" si="726"/>
        <v>0</v>
      </c>
      <c r="N1607" s="43">
        <v>4463</v>
      </c>
      <c r="O1607" s="43">
        <v>0</v>
      </c>
      <c r="P1607" s="44">
        <f t="shared" si="727"/>
        <v>4463</v>
      </c>
      <c r="Q1607" s="47">
        <f t="shared" si="728"/>
        <v>4463</v>
      </c>
    </row>
    <row r="1608" spans="2:17" ht="19.5" customHeight="1" x14ac:dyDescent="0.2">
      <c r="C1608" s="42" t="s">
        <v>22</v>
      </c>
      <c r="D1608" s="43">
        <v>0</v>
      </c>
      <c r="E1608" s="43">
        <v>0</v>
      </c>
      <c r="F1608" s="44">
        <f t="shared" si="725"/>
        <v>0</v>
      </c>
      <c r="G1608" s="43">
        <v>77</v>
      </c>
      <c r="H1608" s="43">
        <v>44</v>
      </c>
      <c r="I1608" s="44">
        <f t="shared" si="724"/>
        <v>121</v>
      </c>
      <c r="J1608" s="44">
        <f t="shared" si="729"/>
        <v>121</v>
      </c>
      <c r="K1608" s="43">
        <v>0</v>
      </c>
      <c r="L1608" s="43">
        <v>0</v>
      </c>
      <c r="M1608" s="44">
        <f t="shared" si="726"/>
        <v>0</v>
      </c>
      <c r="N1608" s="43">
        <v>4551</v>
      </c>
      <c r="O1608" s="43">
        <v>0</v>
      </c>
      <c r="P1608" s="44">
        <f t="shared" si="727"/>
        <v>4551</v>
      </c>
      <c r="Q1608" s="47">
        <f t="shared" si="728"/>
        <v>4551</v>
      </c>
    </row>
    <row r="1609" spans="2:17" ht="19.5" customHeight="1" x14ac:dyDescent="0.2">
      <c r="C1609" s="42" t="s">
        <v>23</v>
      </c>
      <c r="D1609" s="43">
        <v>0</v>
      </c>
      <c r="E1609" s="43">
        <v>0</v>
      </c>
      <c r="F1609" s="44">
        <f t="shared" si="725"/>
        <v>0</v>
      </c>
      <c r="G1609" s="43">
        <v>78</v>
      </c>
      <c r="H1609" s="43">
        <v>46</v>
      </c>
      <c r="I1609" s="44">
        <f t="shared" si="724"/>
        <v>124</v>
      </c>
      <c r="J1609" s="44">
        <f t="shared" si="729"/>
        <v>124</v>
      </c>
      <c r="K1609" s="43">
        <v>0</v>
      </c>
      <c r="L1609" s="43">
        <v>0</v>
      </c>
      <c r="M1609" s="44">
        <f t="shared" si="726"/>
        <v>0</v>
      </c>
      <c r="N1609" s="43">
        <v>4647</v>
      </c>
      <c r="O1609" s="43">
        <v>0</v>
      </c>
      <c r="P1609" s="44">
        <f t="shared" si="727"/>
        <v>4647</v>
      </c>
      <c r="Q1609" s="47">
        <f t="shared" si="728"/>
        <v>4647</v>
      </c>
    </row>
    <row r="1610" spans="2:17" ht="19.5" customHeight="1" x14ac:dyDescent="0.2">
      <c r="C1610" s="42" t="s">
        <v>24</v>
      </c>
      <c r="D1610" s="43">
        <v>0</v>
      </c>
      <c r="E1610" s="43">
        <v>0</v>
      </c>
      <c r="F1610" s="44">
        <f t="shared" si="725"/>
        <v>0</v>
      </c>
      <c r="G1610" s="43">
        <v>73</v>
      </c>
      <c r="H1610" s="43">
        <v>48</v>
      </c>
      <c r="I1610" s="44">
        <f t="shared" si="724"/>
        <v>121</v>
      </c>
      <c r="J1610" s="44">
        <f t="shared" si="729"/>
        <v>121</v>
      </c>
      <c r="K1610" s="43">
        <v>0</v>
      </c>
      <c r="L1610" s="43">
        <v>0</v>
      </c>
      <c r="M1610" s="44">
        <f t="shared" si="726"/>
        <v>0</v>
      </c>
      <c r="N1610" s="43">
        <v>4383</v>
      </c>
      <c r="O1610" s="43">
        <v>0</v>
      </c>
      <c r="P1610" s="44">
        <f t="shared" si="727"/>
        <v>4383</v>
      </c>
      <c r="Q1610" s="47">
        <f t="shared" si="728"/>
        <v>4383</v>
      </c>
    </row>
    <row r="1611" spans="2:17" ht="19.5" customHeight="1" x14ac:dyDescent="0.2">
      <c r="C1611" s="42" t="s">
        <v>25</v>
      </c>
      <c r="D1611" s="43">
        <v>0</v>
      </c>
      <c r="E1611" s="43">
        <v>0</v>
      </c>
      <c r="F1611" s="44">
        <f t="shared" si="725"/>
        <v>0</v>
      </c>
      <c r="G1611" s="43">
        <v>91</v>
      </c>
      <c r="H1611" s="43">
        <v>50</v>
      </c>
      <c r="I1611" s="44">
        <f t="shared" si="724"/>
        <v>141</v>
      </c>
      <c r="J1611" s="44">
        <f t="shared" si="729"/>
        <v>141</v>
      </c>
      <c r="K1611" s="43">
        <v>0</v>
      </c>
      <c r="L1611" s="43">
        <v>0</v>
      </c>
      <c r="M1611" s="44">
        <f t="shared" si="726"/>
        <v>0</v>
      </c>
      <c r="N1611" s="43">
        <v>5787</v>
      </c>
      <c r="O1611" s="43">
        <v>0</v>
      </c>
      <c r="P1611" s="44">
        <f t="shared" si="727"/>
        <v>5787</v>
      </c>
      <c r="Q1611" s="47">
        <f t="shared" si="728"/>
        <v>5787</v>
      </c>
    </row>
    <row r="1612" spans="2:17" ht="19.5" customHeight="1" x14ac:dyDescent="0.2">
      <c r="C1612" s="50"/>
      <c r="D1612" s="43"/>
      <c r="E1612" s="43"/>
      <c r="F1612" s="43"/>
      <c r="G1612" s="43"/>
      <c r="H1612" s="43"/>
      <c r="I1612" s="43"/>
      <c r="J1612" s="43"/>
      <c r="K1612" s="43"/>
      <c r="L1612" s="43"/>
      <c r="M1612" s="43"/>
      <c r="N1612" s="43"/>
      <c r="O1612" s="43"/>
      <c r="P1612" s="43"/>
      <c r="Q1612" s="51"/>
    </row>
    <row r="1613" spans="2:17" ht="19.5" customHeight="1" x14ac:dyDescent="0.2">
      <c r="B1613" s="1" t="s">
        <v>268</v>
      </c>
      <c r="C1613" s="50" t="s">
        <v>26</v>
      </c>
      <c r="D1613" s="44">
        <f>SUM(D1600:D1612)</f>
        <v>0</v>
      </c>
      <c r="E1613" s="44">
        <f t="shared" ref="E1613:Q1613" si="730">SUM(E1600:E1612)</f>
        <v>0</v>
      </c>
      <c r="F1613" s="44">
        <f t="shared" si="730"/>
        <v>0</v>
      </c>
      <c r="G1613" s="44">
        <f t="shared" si="730"/>
        <v>937</v>
      </c>
      <c r="H1613" s="44">
        <f t="shared" si="730"/>
        <v>618</v>
      </c>
      <c r="I1613" s="44">
        <f t="shared" si="730"/>
        <v>1555</v>
      </c>
      <c r="J1613" s="44">
        <f t="shared" si="730"/>
        <v>1555</v>
      </c>
      <c r="K1613" s="44">
        <f t="shared" si="730"/>
        <v>0</v>
      </c>
      <c r="L1613" s="44">
        <f t="shared" si="730"/>
        <v>0</v>
      </c>
      <c r="M1613" s="44">
        <f t="shared" si="730"/>
        <v>0</v>
      </c>
      <c r="N1613" s="44">
        <f t="shared" si="730"/>
        <v>58328</v>
      </c>
      <c r="O1613" s="44">
        <f t="shared" si="730"/>
        <v>30429</v>
      </c>
      <c r="P1613" s="44">
        <f t="shared" si="730"/>
        <v>88757</v>
      </c>
      <c r="Q1613" s="44">
        <f t="shared" si="730"/>
        <v>88757</v>
      </c>
    </row>
    <row r="1614" spans="2:17" ht="7" customHeight="1" x14ac:dyDescent="0.2">
      <c r="C1614" s="50"/>
      <c r="D1614" s="43"/>
      <c r="E1614" s="43"/>
      <c r="F1614" s="43"/>
      <c r="G1614" s="43"/>
      <c r="H1614" s="43"/>
      <c r="I1614" s="43"/>
      <c r="J1614" s="43"/>
      <c r="K1614" s="43"/>
      <c r="L1614" s="43"/>
      <c r="M1614" s="43"/>
      <c r="N1614" s="43"/>
      <c r="O1614" s="43"/>
      <c r="P1614" s="43"/>
      <c r="Q1614" s="51"/>
    </row>
    <row r="1615" spans="2:17" ht="19.5" customHeight="1" x14ac:dyDescent="0.2">
      <c r="C1615" s="52" t="s">
        <v>14</v>
      </c>
      <c r="D1615" s="53">
        <v>0</v>
      </c>
      <c r="E1615" s="53">
        <v>0</v>
      </c>
      <c r="F1615" s="74">
        <f t="shared" ref="F1615:F1617" si="731">SUM(D1615:E1615)</f>
        <v>0</v>
      </c>
      <c r="G1615" s="53">
        <v>74</v>
      </c>
      <c r="H1615" s="53">
        <v>40</v>
      </c>
      <c r="I1615" s="74">
        <f t="shared" ref="I1615:I1617" si="732">SUM(G1615:H1615)</f>
        <v>114</v>
      </c>
      <c r="J1615" s="74">
        <f t="shared" ref="J1615:J1617" si="733">F1615+I1615</f>
        <v>114</v>
      </c>
      <c r="K1615" s="53">
        <v>0</v>
      </c>
      <c r="L1615" s="53">
        <v>0</v>
      </c>
      <c r="M1615" s="74">
        <f t="shared" ref="M1615:M1617" si="734">SUM(K1615:L1615)</f>
        <v>0</v>
      </c>
      <c r="N1615" s="90">
        <v>4733</v>
      </c>
      <c r="O1615" s="90">
        <v>0</v>
      </c>
      <c r="P1615" s="74">
        <f t="shared" ref="P1615:P1617" si="735">SUM(N1615:O1615)</f>
        <v>4733</v>
      </c>
      <c r="Q1615" s="58">
        <f t="shared" ref="Q1615:Q1617" si="736">M1615+P1615</f>
        <v>4733</v>
      </c>
    </row>
    <row r="1616" spans="2:17" ht="19.5" customHeight="1" x14ac:dyDescent="0.2">
      <c r="C1616" s="42" t="s">
        <v>15</v>
      </c>
      <c r="D1616" s="43">
        <v>0</v>
      </c>
      <c r="E1616" s="43">
        <v>0</v>
      </c>
      <c r="F1616" s="44">
        <f t="shared" si="731"/>
        <v>0</v>
      </c>
      <c r="G1616" s="43">
        <v>76</v>
      </c>
      <c r="H1616" s="43">
        <v>40</v>
      </c>
      <c r="I1616" s="44">
        <f t="shared" si="732"/>
        <v>116</v>
      </c>
      <c r="J1616" s="44">
        <f t="shared" si="733"/>
        <v>116</v>
      </c>
      <c r="K1616" s="43">
        <v>0</v>
      </c>
      <c r="L1616" s="43">
        <v>0</v>
      </c>
      <c r="M1616" s="44">
        <f t="shared" si="734"/>
        <v>0</v>
      </c>
      <c r="N1616" s="91">
        <v>4628</v>
      </c>
      <c r="O1616" s="91">
        <v>0</v>
      </c>
      <c r="P1616" s="44">
        <f t="shared" si="735"/>
        <v>4628</v>
      </c>
      <c r="Q1616" s="47">
        <f t="shared" si="736"/>
        <v>4628</v>
      </c>
    </row>
    <row r="1617" spans="2:17" ht="19.5" customHeight="1" x14ac:dyDescent="0.2">
      <c r="C1617" s="42" t="s">
        <v>16</v>
      </c>
      <c r="D1617" s="43">
        <v>0</v>
      </c>
      <c r="E1617" s="43">
        <v>0</v>
      </c>
      <c r="F1617" s="44">
        <f t="shared" si="731"/>
        <v>0</v>
      </c>
      <c r="G1617" s="43">
        <v>95</v>
      </c>
      <c r="H1617" s="43">
        <v>45</v>
      </c>
      <c r="I1617" s="44">
        <f t="shared" si="732"/>
        <v>140</v>
      </c>
      <c r="J1617" s="44">
        <f t="shared" si="733"/>
        <v>140</v>
      </c>
      <c r="K1617" s="43">
        <v>0</v>
      </c>
      <c r="L1617" s="43">
        <v>0</v>
      </c>
      <c r="M1617" s="44">
        <f t="shared" si="734"/>
        <v>0</v>
      </c>
      <c r="N1617" s="91">
        <v>4888</v>
      </c>
      <c r="O1617" s="91">
        <v>0</v>
      </c>
      <c r="P1617" s="44">
        <f t="shared" si="735"/>
        <v>4888</v>
      </c>
      <c r="Q1617" s="47">
        <f t="shared" si="736"/>
        <v>4888</v>
      </c>
    </row>
    <row r="1618" spans="2:17" ht="19.5" customHeight="1" x14ac:dyDescent="0.2">
      <c r="C1618" s="50"/>
      <c r="D1618" s="43"/>
      <c r="E1618" s="43"/>
      <c r="F1618" s="43"/>
      <c r="G1618" s="43"/>
      <c r="H1618" s="43"/>
      <c r="I1618" s="43"/>
      <c r="J1618" s="43"/>
      <c r="K1618" s="43"/>
      <c r="L1618" s="43"/>
      <c r="M1618" s="43"/>
      <c r="N1618" s="43"/>
      <c r="O1618" s="43"/>
      <c r="P1618" s="43"/>
      <c r="Q1618" s="51"/>
    </row>
    <row r="1619" spans="2:17" ht="19.5" customHeight="1" x14ac:dyDescent="0.2">
      <c r="B1619" s="1" t="s">
        <v>269</v>
      </c>
      <c r="C1619" s="50" t="s">
        <v>27</v>
      </c>
      <c r="D1619" s="44">
        <f>SUM(D1603:D1611,D1615:D1617)</f>
        <v>0</v>
      </c>
      <c r="E1619" s="44">
        <f t="shared" ref="E1619:Q1619" si="737">SUM(E1603:E1611,E1615:E1617)</f>
        <v>0</v>
      </c>
      <c r="F1619" s="44">
        <f t="shared" si="737"/>
        <v>0</v>
      </c>
      <c r="G1619" s="44">
        <f t="shared" si="737"/>
        <v>933</v>
      </c>
      <c r="H1619" s="44">
        <f t="shared" si="737"/>
        <v>600</v>
      </c>
      <c r="I1619" s="44">
        <f t="shared" si="737"/>
        <v>1533</v>
      </c>
      <c r="J1619" s="44">
        <f t="shared" si="737"/>
        <v>1533</v>
      </c>
      <c r="K1619" s="44">
        <f t="shared" si="737"/>
        <v>0</v>
      </c>
      <c r="L1619" s="44">
        <f t="shared" si="737"/>
        <v>0</v>
      </c>
      <c r="M1619" s="44">
        <f t="shared" si="737"/>
        <v>0</v>
      </c>
      <c r="N1619" s="44">
        <f t="shared" si="737"/>
        <v>58745</v>
      </c>
      <c r="O1619" s="133">
        <f t="shared" si="737"/>
        <v>0</v>
      </c>
      <c r="P1619" s="44">
        <f t="shared" si="737"/>
        <v>58745</v>
      </c>
      <c r="Q1619" s="44">
        <f t="shared" si="737"/>
        <v>58745</v>
      </c>
    </row>
    <row r="1620" spans="2:17" ht="7" customHeight="1" thickBot="1" x14ac:dyDescent="0.25">
      <c r="C1620" s="59"/>
      <c r="D1620" s="60"/>
      <c r="E1620" s="60"/>
      <c r="F1620" s="60"/>
      <c r="G1620" s="60"/>
      <c r="H1620" s="60"/>
      <c r="I1620" s="60"/>
      <c r="J1620" s="60"/>
      <c r="K1620" s="60"/>
      <c r="L1620" s="60"/>
      <c r="M1620" s="60"/>
      <c r="N1620" s="60"/>
      <c r="O1620" s="60"/>
      <c r="P1620" s="60"/>
      <c r="Q1620" s="76"/>
    </row>
    <row r="1621" spans="2:17" ht="19.5" customHeight="1" x14ac:dyDescent="0.2">
      <c r="C1621" s="172" t="str">
        <f>C1567</f>
        <v>令　和　7　年　空　港　管　理　状　況　調　書</v>
      </c>
      <c r="D1621" s="172"/>
      <c r="E1621" s="172"/>
      <c r="F1621" s="172"/>
      <c r="G1621" s="172"/>
      <c r="H1621" s="172"/>
      <c r="I1621" s="172"/>
      <c r="J1621" s="172"/>
      <c r="K1621" s="172"/>
      <c r="L1621" s="172"/>
      <c r="M1621" s="172"/>
      <c r="N1621" s="172"/>
      <c r="O1621" s="172"/>
      <c r="P1621" s="172"/>
      <c r="Q1621" s="172"/>
    </row>
    <row r="1622" spans="2:17" ht="19.5" customHeight="1" thickBot="1" x14ac:dyDescent="0.25">
      <c r="C1622" s="77" t="s">
        <v>0</v>
      </c>
      <c r="D1622" s="77" t="s">
        <v>630</v>
      </c>
      <c r="E1622" s="78"/>
      <c r="F1622" s="78"/>
      <c r="G1622" s="78"/>
      <c r="H1622" s="78"/>
      <c r="I1622" s="78"/>
      <c r="J1622" s="78"/>
      <c r="K1622" s="78"/>
      <c r="L1622" s="78"/>
      <c r="M1622" s="78"/>
      <c r="N1622" s="78"/>
      <c r="O1622" s="78"/>
      <c r="P1622" s="79"/>
      <c r="Q1622" s="79"/>
    </row>
    <row r="1623" spans="2:17" ht="19.5" customHeight="1" x14ac:dyDescent="0.2">
      <c r="C1623" s="93" t="s">
        <v>1</v>
      </c>
      <c r="D1623" s="94"/>
      <c r="E1623" s="95" t="s">
        <v>2</v>
      </c>
      <c r="F1623" s="95"/>
      <c r="G1623" s="168" t="s">
        <v>593</v>
      </c>
      <c r="H1623" s="169"/>
      <c r="I1623" s="169"/>
      <c r="J1623" s="169"/>
      <c r="K1623" s="169"/>
      <c r="L1623" s="169"/>
      <c r="M1623" s="169"/>
      <c r="N1623" s="170"/>
      <c r="O1623" s="168" t="s">
        <v>594</v>
      </c>
      <c r="P1623" s="169"/>
      <c r="Q1623" s="171"/>
    </row>
    <row r="1624" spans="2:17" ht="19.5" customHeight="1" x14ac:dyDescent="0.2">
      <c r="C1624" s="96"/>
      <c r="D1624" s="97" t="s">
        <v>3</v>
      </c>
      <c r="E1624" s="97" t="s">
        <v>4</v>
      </c>
      <c r="F1624" s="97" t="s">
        <v>5</v>
      </c>
      <c r="G1624" s="97"/>
      <c r="H1624" s="98" t="s">
        <v>6</v>
      </c>
      <c r="I1624" s="98"/>
      <c r="J1624" s="98"/>
      <c r="K1624" s="97"/>
      <c r="L1624" s="98" t="s">
        <v>7</v>
      </c>
      <c r="M1624" s="98"/>
      <c r="N1624" s="97" t="s">
        <v>8</v>
      </c>
      <c r="O1624" s="99" t="s">
        <v>595</v>
      </c>
      <c r="P1624" s="100" t="s">
        <v>596</v>
      </c>
      <c r="Q1624" s="101" t="s">
        <v>597</v>
      </c>
    </row>
    <row r="1625" spans="2:17" ht="19.5" customHeight="1" x14ac:dyDescent="0.2">
      <c r="C1625" s="96" t="s">
        <v>9</v>
      </c>
      <c r="D1625" s="99"/>
      <c r="E1625" s="99"/>
      <c r="F1625" s="99"/>
      <c r="G1625" s="97" t="s">
        <v>10</v>
      </c>
      <c r="H1625" s="97" t="s">
        <v>11</v>
      </c>
      <c r="I1625" s="97" t="s">
        <v>12</v>
      </c>
      <c r="J1625" s="97" t="s">
        <v>13</v>
      </c>
      <c r="K1625" s="97" t="s">
        <v>10</v>
      </c>
      <c r="L1625" s="97" t="s">
        <v>11</v>
      </c>
      <c r="M1625" s="97" t="s">
        <v>13</v>
      </c>
      <c r="N1625" s="99"/>
      <c r="O1625" s="102"/>
      <c r="P1625" s="103"/>
      <c r="Q1625" s="104"/>
    </row>
    <row r="1626" spans="2:17" ht="7" customHeight="1" x14ac:dyDescent="0.2">
      <c r="C1626" s="105"/>
      <c r="D1626" s="97"/>
      <c r="E1626" s="97"/>
      <c r="F1626" s="97"/>
      <c r="G1626" s="97"/>
      <c r="H1626" s="97"/>
      <c r="I1626" s="97"/>
      <c r="J1626" s="97"/>
      <c r="K1626" s="97"/>
      <c r="L1626" s="97"/>
      <c r="M1626" s="97"/>
      <c r="N1626" s="97"/>
      <c r="O1626" s="106"/>
      <c r="P1626" s="107"/>
      <c r="Q1626" s="108"/>
    </row>
    <row r="1627" spans="2:17" ht="19.5" customHeight="1" x14ac:dyDescent="0.2">
      <c r="C1627" s="109" t="s">
        <v>14</v>
      </c>
      <c r="D1627" s="110">
        <f>D1357+D1411+D1465+D1519+D1573</f>
        <v>49</v>
      </c>
      <c r="E1627" s="110">
        <f t="shared" ref="E1627:E1638" si="738">E1357+E1411+E1465+E1519+E1573</f>
        <v>2154</v>
      </c>
      <c r="F1627" s="110">
        <f>SUM(D1627:E1627)</f>
        <v>2203</v>
      </c>
      <c r="G1627" s="110">
        <f t="shared" ref="G1627:P1638" si="739">G1357+G1411+G1465+G1519+G1573</f>
        <v>6991</v>
      </c>
      <c r="H1627" s="110">
        <f t="shared" si="739"/>
        <v>7775</v>
      </c>
      <c r="I1627" s="110">
        <f t="shared" si="739"/>
        <v>0</v>
      </c>
      <c r="J1627" s="144">
        <f>SUM(G1627:I1627)</f>
        <v>14766</v>
      </c>
      <c r="K1627" s="110">
        <f t="shared" si="739"/>
        <v>175189</v>
      </c>
      <c r="L1627" s="110">
        <f t="shared" si="739"/>
        <v>163510</v>
      </c>
      <c r="M1627" s="144">
        <f>SUM(K1627:L1627)</f>
        <v>338699</v>
      </c>
      <c r="N1627" s="144">
        <f>J1627+M1627</f>
        <v>353465</v>
      </c>
      <c r="O1627" s="110">
        <f t="shared" si="739"/>
        <v>5822</v>
      </c>
      <c r="P1627" s="110">
        <f t="shared" si="739"/>
        <v>17</v>
      </c>
      <c r="Q1627" s="111">
        <f>SUM(O1627:P1627)</f>
        <v>5839</v>
      </c>
    </row>
    <row r="1628" spans="2:17" ht="19.5" customHeight="1" x14ac:dyDescent="0.2">
      <c r="C1628" s="109" t="s">
        <v>15</v>
      </c>
      <c r="D1628" s="110">
        <f t="shared" ref="D1628:D1638" si="740">D1358+D1412+D1466+D1520+D1574</f>
        <v>40</v>
      </c>
      <c r="E1628" s="110">
        <f t="shared" si="738"/>
        <v>1815</v>
      </c>
      <c r="F1628" s="110">
        <f t="shared" ref="F1628:F1638" si="741">SUM(D1628:E1628)</f>
        <v>1855</v>
      </c>
      <c r="G1628" s="110">
        <f t="shared" si="739"/>
        <v>6183</v>
      </c>
      <c r="H1628" s="110">
        <f t="shared" si="739"/>
        <v>5508</v>
      </c>
      <c r="I1628" s="110">
        <f t="shared" si="739"/>
        <v>0</v>
      </c>
      <c r="J1628" s="144">
        <f t="shared" ref="J1628:J1638" si="742">SUM(G1628:I1628)</f>
        <v>11691</v>
      </c>
      <c r="K1628" s="110">
        <f t="shared" si="739"/>
        <v>158265</v>
      </c>
      <c r="L1628" s="110">
        <f t="shared" si="739"/>
        <v>159585</v>
      </c>
      <c r="M1628" s="144">
        <f t="shared" ref="M1628:M1638" si="743">SUM(K1628:L1628)</f>
        <v>317850</v>
      </c>
      <c r="N1628" s="144">
        <f t="shared" ref="N1628:N1637" si="744">J1628+M1628</f>
        <v>329541</v>
      </c>
      <c r="O1628" s="110">
        <f t="shared" si="739"/>
        <v>5054</v>
      </c>
      <c r="P1628" s="110">
        <f t="shared" si="739"/>
        <v>13</v>
      </c>
      <c r="Q1628" s="111">
        <f t="shared" ref="Q1628:Q1638" si="745">SUM(O1628:P1628)</f>
        <v>5067</v>
      </c>
    </row>
    <row r="1629" spans="2:17" ht="19.5" customHeight="1" x14ac:dyDescent="0.2">
      <c r="C1629" s="109" t="s">
        <v>16</v>
      </c>
      <c r="D1629" s="110">
        <f t="shared" si="740"/>
        <v>36</v>
      </c>
      <c r="E1629" s="110">
        <f t="shared" si="738"/>
        <v>2183</v>
      </c>
      <c r="F1629" s="110">
        <f t="shared" si="741"/>
        <v>2219</v>
      </c>
      <c r="G1629" s="110">
        <f t="shared" si="739"/>
        <v>4404</v>
      </c>
      <c r="H1629" s="110">
        <f t="shared" si="739"/>
        <v>4201</v>
      </c>
      <c r="I1629" s="110">
        <f t="shared" si="739"/>
        <v>0</v>
      </c>
      <c r="J1629" s="144">
        <f t="shared" si="742"/>
        <v>8605</v>
      </c>
      <c r="K1629" s="110">
        <f t="shared" si="739"/>
        <v>188141</v>
      </c>
      <c r="L1629" s="110">
        <f t="shared" si="739"/>
        <v>186227</v>
      </c>
      <c r="M1629" s="144">
        <f t="shared" si="743"/>
        <v>374368</v>
      </c>
      <c r="N1629" s="144">
        <f t="shared" si="744"/>
        <v>382973</v>
      </c>
      <c r="O1629" s="110">
        <f t="shared" si="739"/>
        <v>6802</v>
      </c>
      <c r="P1629" s="110">
        <f t="shared" si="739"/>
        <v>21</v>
      </c>
      <c r="Q1629" s="111">
        <f t="shared" si="745"/>
        <v>6823</v>
      </c>
    </row>
    <row r="1630" spans="2:17" ht="19.5" customHeight="1" x14ac:dyDescent="0.2">
      <c r="C1630" s="109" t="s">
        <v>17</v>
      </c>
      <c r="D1630" s="110">
        <f t="shared" si="740"/>
        <v>29</v>
      </c>
      <c r="E1630" s="110">
        <f t="shared" si="738"/>
        <v>2301</v>
      </c>
      <c r="F1630" s="110">
        <f t="shared" si="741"/>
        <v>2330</v>
      </c>
      <c r="G1630" s="110">
        <f t="shared" si="739"/>
        <v>3112</v>
      </c>
      <c r="H1630" s="110">
        <f t="shared" si="739"/>
        <v>3323</v>
      </c>
      <c r="I1630" s="110">
        <f t="shared" si="739"/>
        <v>0</v>
      </c>
      <c r="J1630" s="144">
        <f t="shared" si="742"/>
        <v>6435</v>
      </c>
      <c r="K1630" s="110">
        <f t="shared" si="739"/>
        <v>144821</v>
      </c>
      <c r="L1630" s="110">
        <f t="shared" si="739"/>
        <v>154541</v>
      </c>
      <c r="M1630" s="144">
        <f t="shared" si="743"/>
        <v>299362</v>
      </c>
      <c r="N1630" s="144">
        <f t="shared" si="744"/>
        <v>305797</v>
      </c>
      <c r="O1630" s="110">
        <f t="shared" si="739"/>
        <v>6447</v>
      </c>
      <c r="P1630" s="110">
        <f t="shared" si="739"/>
        <v>30</v>
      </c>
      <c r="Q1630" s="111">
        <f t="shared" si="745"/>
        <v>6477</v>
      </c>
    </row>
    <row r="1631" spans="2:17" ht="19.5" customHeight="1" x14ac:dyDescent="0.2">
      <c r="C1631" s="109" t="s">
        <v>18</v>
      </c>
      <c r="D1631" s="110">
        <f t="shared" si="740"/>
        <v>36</v>
      </c>
      <c r="E1631" s="110">
        <f t="shared" si="738"/>
        <v>2655</v>
      </c>
      <c r="F1631" s="110">
        <f t="shared" si="741"/>
        <v>2691</v>
      </c>
      <c r="G1631" s="110">
        <f t="shared" si="739"/>
        <v>4152</v>
      </c>
      <c r="H1631" s="110">
        <f t="shared" si="739"/>
        <v>4594</v>
      </c>
      <c r="I1631" s="110">
        <f t="shared" si="739"/>
        <v>0</v>
      </c>
      <c r="J1631" s="144">
        <f t="shared" si="742"/>
        <v>8746</v>
      </c>
      <c r="K1631" s="110">
        <f t="shared" si="739"/>
        <v>175948</v>
      </c>
      <c r="L1631" s="110">
        <f t="shared" si="739"/>
        <v>173977</v>
      </c>
      <c r="M1631" s="144">
        <f t="shared" si="743"/>
        <v>349925</v>
      </c>
      <c r="N1631" s="144">
        <f t="shared" si="744"/>
        <v>358671</v>
      </c>
      <c r="O1631" s="110">
        <f t="shared" si="739"/>
        <v>7318</v>
      </c>
      <c r="P1631" s="110">
        <f t="shared" si="739"/>
        <v>36</v>
      </c>
      <c r="Q1631" s="111">
        <f t="shared" si="745"/>
        <v>7354</v>
      </c>
    </row>
    <row r="1632" spans="2:17" ht="19.5" customHeight="1" x14ac:dyDescent="0.2">
      <c r="C1632" s="109" t="s">
        <v>19</v>
      </c>
      <c r="D1632" s="110">
        <f t="shared" si="740"/>
        <v>49</v>
      </c>
      <c r="E1632" s="110">
        <f t="shared" si="738"/>
        <v>2486</v>
      </c>
      <c r="F1632" s="110">
        <f t="shared" si="741"/>
        <v>2535</v>
      </c>
      <c r="G1632" s="110">
        <f t="shared" si="739"/>
        <v>5612</v>
      </c>
      <c r="H1632" s="110">
        <f t="shared" si="739"/>
        <v>5567</v>
      </c>
      <c r="I1632" s="110">
        <f t="shared" si="739"/>
        <v>0</v>
      </c>
      <c r="J1632" s="144">
        <f t="shared" si="742"/>
        <v>11179</v>
      </c>
      <c r="K1632" s="110">
        <f t="shared" si="739"/>
        <v>174958</v>
      </c>
      <c r="L1632" s="110">
        <f t="shared" si="739"/>
        <v>181213</v>
      </c>
      <c r="M1632" s="144">
        <f t="shared" si="743"/>
        <v>356171</v>
      </c>
      <c r="N1632" s="144">
        <f t="shared" si="744"/>
        <v>367350</v>
      </c>
      <c r="O1632" s="110">
        <f t="shared" si="739"/>
        <v>7119</v>
      </c>
      <c r="P1632" s="110">
        <f t="shared" si="739"/>
        <v>42</v>
      </c>
      <c r="Q1632" s="111">
        <f t="shared" si="745"/>
        <v>7161</v>
      </c>
    </row>
    <row r="1633" spans="3:17" ht="19.5" customHeight="1" x14ac:dyDescent="0.2">
      <c r="C1633" s="109" t="s">
        <v>20</v>
      </c>
      <c r="D1633" s="110">
        <f t="shared" si="740"/>
        <v>50</v>
      </c>
      <c r="E1633" s="110">
        <f t="shared" si="738"/>
        <v>2388</v>
      </c>
      <c r="F1633" s="110">
        <f t="shared" si="741"/>
        <v>2438</v>
      </c>
      <c r="G1633" s="110">
        <f t="shared" si="739"/>
        <v>5918</v>
      </c>
      <c r="H1633" s="110">
        <f t="shared" si="739"/>
        <v>6406</v>
      </c>
      <c r="I1633" s="110">
        <f t="shared" si="739"/>
        <v>0</v>
      </c>
      <c r="J1633" s="144">
        <f t="shared" si="742"/>
        <v>12324</v>
      </c>
      <c r="K1633" s="110">
        <f t="shared" si="739"/>
        <v>188449</v>
      </c>
      <c r="L1633" s="110">
        <f t="shared" si="739"/>
        <v>199213</v>
      </c>
      <c r="M1633" s="144">
        <f t="shared" si="743"/>
        <v>387662</v>
      </c>
      <c r="N1633" s="144">
        <f t="shared" si="744"/>
        <v>399986</v>
      </c>
      <c r="O1633" s="110">
        <f t="shared" si="739"/>
        <v>7954</v>
      </c>
      <c r="P1633" s="110">
        <f t="shared" si="739"/>
        <v>31</v>
      </c>
      <c r="Q1633" s="111">
        <f t="shared" si="745"/>
        <v>7985</v>
      </c>
    </row>
    <row r="1634" spans="3:17" ht="19.5" customHeight="1" x14ac:dyDescent="0.2">
      <c r="C1634" s="109" t="s">
        <v>21</v>
      </c>
      <c r="D1634" s="110">
        <f t="shared" si="740"/>
        <v>52</v>
      </c>
      <c r="E1634" s="110">
        <f t="shared" si="738"/>
        <v>2364</v>
      </c>
      <c r="F1634" s="110">
        <f t="shared" si="741"/>
        <v>2416</v>
      </c>
      <c r="G1634" s="110">
        <f t="shared" si="739"/>
        <v>7696</v>
      </c>
      <c r="H1634" s="110">
        <f t="shared" si="739"/>
        <v>6978</v>
      </c>
      <c r="I1634" s="110">
        <f t="shared" si="739"/>
        <v>0</v>
      </c>
      <c r="J1634" s="144">
        <f t="shared" si="742"/>
        <v>14674</v>
      </c>
      <c r="K1634" s="110">
        <f t="shared" si="739"/>
        <v>229396</v>
      </c>
      <c r="L1634" s="110">
        <f t="shared" si="739"/>
        <v>231483</v>
      </c>
      <c r="M1634" s="144">
        <f t="shared" si="743"/>
        <v>460879</v>
      </c>
      <c r="N1634" s="144">
        <f t="shared" si="744"/>
        <v>475553</v>
      </c>
      <c r="O1634" s="110">
        <f t="shared" si="739"/>
        <v>8262</v>
      </c>
      <c r="P1634" s="110">
        <f t="shared" si="739"/>
        <v>29</v>
      </c>
      <c r="Q1634" s="111">
        <f t="shared" si="745"/>
        <v>8291</v>
      </c>
    </row>
    <row r="1635" spans="3:17" ht="19.5" customHeight="1" x14ac:dyDescent="0.2">
      <c r="C1635" s="109" t="s">
        <v>22</v>
      </c>
      <c r="D1635" s="110">
        <f t="shared" si="740"/>
        <v>29</v>
      </c>
      <c r="E1635" s="110">
        <f t="shared" si="738"/>
        <v>2357</v>
      </c>
      <c r="F1635" s="110">
        <f t="shared" si="741"/>
        <v>2386</v>
      </c>
      <c r="G1635" s="110">
        <f t="shared" si="739"/>
        <v>3583</v>
      </c>
      <c r="H1635" s="110">
        <f t="shared" si="739"/>
        <v>3641</v>
      </c>
      <c r="I1635" s="110">
        <f t="shared" si="739"/>
        <v>0</v>
      </c>
      <c r="J1635" s="144">
        <f t="shared" si="742"/>
        <v>7224</v>
      </c>
      <c r="K1635" s="110">
        <f t="shared" si="739"/>
        <v>192586</v>
      </c>
      <c r="L1635" s="110">
        <f t="shared" si="739"/>
        <v>194557</v>
      </c>
      <c r="M1635" s="144">
        <f t="shared" si="743"/>
        <v>387143</v>
      </c>
      <c r="N1635" s="144">
        <f t="shared" si="744"/>
        <v>394367</v>
      </c>
      <c r="O1635" s="110">
        <f t="shared" si="739"/>
        <v>7433</v>
      </c>
      <c r="P1635" s="110">
        <f t="shared" si="739"/>
        <v>28</v>
      </c>
      <c r="Q1635" s="111">
        <f t="shared" si="745"/>
        <v>7461</v>
      </c>
    </row>
    <row r="1636" spans="3:17" ht="19.5" customHeight="1" x14ac:dyDescent="0.2">
      <c r="C1636" s="109" t="s">
        <v>23</v>
      </c>
      <c r="D1636" s="110">
        <f t="shared" si="740"/>
        <v>45</v>
      </c>
      <c r="E1636" s="110">
        <f t="shared" si="738"/>
        <v>2440</v>
      </c>
      <c r="F1636" s="110">
        <f t="shared" si="741"/>
        <v>2485</v>
      </c>
      <c r="G1636" s="110">
        <f t="shared" si="739"/>
        <v>5583</v>
      </c>
      <c r="H1636" s="110">
        <f t="shared" si="739"/>
        <v>5714</v>
      </c>
      <c r="I1636" s="110">
        <f t="shared" si="739"/>
        <v>0</v>
      </c>
      <c r="J1636" s="144">
        <f t="shared" si="742"/>
        <v>11297</v>
      </c>
      <c r="K1636" s="110">
        <f t="shared" si="739"/>
        <v>190175</v>
      </c>
      <c r="L1636" s="110">
        <f t="shared" si="739"/>
        <v>194815</v>
      </c>
      <c r="M1636" s="144">
        <f t="shared" si="743"/>
        <v>384990</v>
      </c>
      <c r="N1636" s="144">
        <f t="shared" si="744"/>
        <v>396287</v>
      </c>
      <c r="O1636" s="110">
        <f t="shared" si="739"/>
        <v>7322</v>
      </c>
      <c r="P1636" s="110">
        <f t="shared" si="739"/>
        <v>38</v>
      </c>
      <c r="Q1636" s="111">
        <f t="shared" si="745"/>
        <v>7360</v>
      </c>
    </row>
    <row r="1637" spans="3:17" ht="19.5" customHeight="1" x14ac:dyDescent="0.2">
      <c r="C1637" s="109" t="s">
        <v>24</v>
      </c>
      <c r="D1637" s="110">
        <f t="shared" si="740"/>
        <v>41</v>
      </c>
      <c r="E1637" s="110">
        <f t="shared" si="738"/>
        <v>2168</v>
      </c>
      <c r="F1637" s="110">
        <f t="shared" si="741"/>
        <v>2209</v>
      </c>
      <c r="G1637" s="110">
        <f t="shared" si="739"/>
        <v>4929</v>
      </c>
      <c r="H1637" s="110">
        <f t="shared" si="739"/>
        <v>5124</v>
      </c>
      <c r="I1637" s="110">
        <f t="shared" si="739"/>
        <v>0</v>
      </c>
      <c r="J1637" s="144">
        <f t="shared" si="742"/>
        <v>10053</v>
      </c>
      <c r="K1637" s="110">
        <f t="shared" si="739"/>
        <v>177473</v>
      </c>
      <c r="L1637" s="110">
        <f t="shared" si="739"/>
        <v>177488</v>
      </c>
      <c r="M1637" s="144">
        <f t="shared" si="743"/>
        <v>354961</v>
      </c>
      <c r="N1637" s="144">
        <f t="shared" si="744"/>
        <v>365014</v>
      </c>
      <c r="O1637" s="110">
        <f t="shared" si="739"/>
        <v>6047</v>
      </c>
      <c r="P1637" s="110">
        <f t="shared" si="739"/>
        <v>24</v>
      </c>
      <c r="Q1637" s="111">
        <f t="shared" si="745"/>
        <v>6071</v>
      </c>
    </row>
    <row r="1638" spans="3:17" ht="19.5" customHeight="1" x14ac:dyDescent="0.2">
      <c r="C1638" s="109" t="s">
        <v>25</v>
      </c>
      <c r="D1638" s="110">
        <f t="shared" si="740"/>
        <v>43</v>
      </c>
      <c r="E1638" s="110">
        <f t="shared" si="738"/>
        <v>2087</v>
      </c>
      <c r="F1638" s="110">
        <f t="shared" si="741"/>
        <v>2130</v>
      </c>
      <c r="G1638" s="110">
        <f t="shared" si="739"/>
        <v>5647</v>
      </c>
      <c r="H1638" s="110">
        <f t="shared" si="739"/>
        <v>5744</v>
      </c>
      <c r="I1638" s="110">
        <f t="shared" si="739"/>
        <v>0</v>
      </c>
      <c r="J1638" s="144">
        <f t="shared" si="742"/>
        <v>11391</v>
      </c>
      <c r="K1638" s="110">
        <f t="shared" si="739"/>
        <v>152435</v>
      </c>
      <c r="L1638" s="110">
        <f t="shared" si="739"/>
        <v>170383</v>
      </c>
      <c r="M1638" s="144">
        <f t="shared" si="743"/>
        <v>322818</v>
      </c>
      <c r="N1638" s="144">
        <f>J1638+M1638</f>
        <v>334209</v>
      </c>
      <c r="O1638" s="110">
        <f t="shared" si="739"/>
        <v>5053</v>
      </c>
      <c r="P1638" s="110">
        <f t="shared" si="739"/>
        <v>24</v>
      </c>
      <c r="Q1638" s="111">
        <f t="shared" si="745"/>
        <v>5077</v>
      </c>
    </row>
    <row r="1639" spans="3:17" ht="19.5" customHeight="1" x14ac:dyDescent="0.2">
      <c r="C1639" s="112"/>
      <c r="D1639" s="49"/>
      <c r="E1639" s="49"/>
      <c r="F1639" s="49"/>
      <c r="G1639" s="49"/>
      <c r="H1639" s="49"/>
      <c r="I1639" s="49"/>
      <c r="J1639" s="49"/>
      <c r="K1639" s="49"/>
      <c r="L1639" s="49"/>
      <c r="M1639" s="49"/>
      <c r="N1639" s="49"/>
      <c r="O1639" s="49"/>
      <c r="P1639" s="49"/>
      <c r="Q1639" s="113"/>
    </row>
    <row r="1640" spans="3:17" ht="19.5" customHeight="1" x14ac:dyDescent="0.2">
      <c r="C1640" s="112" t="s">
        <v>624</v>
      </c>
      <c r="D1640" s="110">
        <f>SUM(D1627:D1639)</f>
        <v>499</v>
      </c>
      <c r="E1640" s="110">
        <f t="shared" ref="E1640:Q1640" si="746">SUM(E1627:E1639)</f>
        <v>27398</v>
      </c>
      <c r="F1640" s="110">
        <f t="shared" si="746"/>
        <v>27897</v>
      </c>
      <c r="G1640" s="110">
        <f t="shared" si="746"/>
        <v>63810</v>
      </c>
      <c r="H1640" s="110">
        <f t="shared" si="746"/>
        <v>64575</v>
      </c>
      <c r="I1640" s="110">
        <f t="shared" si="746"/>
        <v>0</v>
      </c>
      <c r="J1640" s="110">
        <f t="shared" si="746"/>
        <v>128385</v>
      </c>
      <c r="K1640" s="110">
        <f t="shared" si="746"/>
        <v>2147836</v>
      </c>
      <c r="L1640" s="110">
        <f t="shared" si="746"/>
        <v>2186992</v>
      </c>
      <c r="M1640" s="110">
        <f t="shared" si="746"/>
        <v>4334828</v>
      </c>
      <c r="N1640" s="110">
        <f t="shared" si="746"/>
        <v>4463213</v>
      </c>
      <c r="O1640" s="110">
        <f t="shared" si="746"/>
        <v>80633</v>
      </c>
      <c r="P1640" s="110">
        <f t="shared" si="746"/>
        <v>333</v>
      </c>
      <c r="Q1640" s="110">
        <f t="shared" si="746"/>
        <v>80966</v>
      </c>
    </row>
    <row r="1641" spans="3:17" ht="7" customHeight="1" x14ac:dyDescent="0.2">
      <c r="C1641" s="112"/>
      <c r="D1641" s="114"/>
      <c r="E1641" s="114"/>
      <c r="F1641" s="114"/>
      <c r="G1641" s="114"/>
      <c r="H1641" s="114"/>
      <c r="I1641" s="114"/>
      <c r="J1641" s="114"/>
      <c r="K1641" s="114"/>
      <c r="L1641" s="114"/>
      <c r="M1641" s="114"/>
      <c r="N1641" s="114"/>
      <c r="O1641" s="114"/>
      <c r="P1641" s="114"/>
      <c r="Q1641" s="115"/>
    </row>
    <row r="1642" spans="3:17" ht="19.5" customHeight="1" x14ac:dyDescent="0.2">
      <c r="C1642" s="116" t="s">
        <v>14</v>
      </c>
      <c r="D1642" s="110">
        <f t="shared" ref="D1642:E1644" si="747">D1372+D1426+D1480+D1534+D1588</f>
        <v>53</v>
      </c>
      <c r="E1642" s="110">
        <f t="shared" si="747"/>
        <v>2034</v>
      </c>
      <c r="F1642" s="110">
        <f t="shared" ref="F1642:F1644" si="748">SUM(D1642:E1642)</f>
        <v>2087</v>
      </c>
      <c r="G1642" s="110">
        <f t="shared" ref="G1642:I1644" si="749">G1372+G1426+G1480+G1534+G1588</f>
        <v>7267</v>
      </c>
      <c r="H1642" s="110">
        <f t="shared" si="749"/>
        <v>7685</v>
      </c>
      <c r="I1642" s="110">
        <f t="shared" si="749"/>
        <v>0</v>
      </c>
      <c r="J1642" s="144">
        <f t="shared" ref="J1642:J1644" si="750">SUM(G1642:I1642)</f>
        <v>14952</v>
      </c>
      <c r="K1642" s="110">
        <f t="shared" ref="K1642:L1644" si="751">K1372+K1426+K1480+K1534+K1588</f>
        <v>170911</v>
      </c>
      <c r="L1642" s="110">
        <f t="shared" si="751"/>
        <v>159667</v>
      </c>
      <c r="M1642" s="144">
        <f t="shared" ref="M1642:M1644" si="752">SUM(K1642:L1642)</f>
        <v>330578</v>
      </c>
      <c r="N1642" s="144">
        <f t="shared" ref="N1642:N1644" si="753">J1642+M1642</f>
        <v>345530</v>
      </c>
      <c r="O1642" s="110">
        <f t="shared" ref="O1642:P1644" si="754">O1372+O1426+O1480+O1534+O1588</f>
        <v>5622</v>
      </c>
      <c r="P1642" s="110">
        <f t="shared" si="754"/>
        <v>30</v>
      </c>
      <c r="Q1642" s="111">
        <f t="shared" ref="Q1642:Q1643" si="755">SUM(O1642:P1642)</f>
        <v>5652</v>
      </c>
    </row>
    <row r="1643" spans="3:17" ht="19.5" customHeight="1" x14ac:dyDescent="0.2">
      <c r="C1643" s="109" t="s">
        <v>15</v>
      </c>
      <c r="D1643" s="110">
        <f t="shared" si="747"/>
        <v>51</v>
      </c>
      <c r="E1643" s="110">
        <f t="shared" si="747"/>
        <v>1927</v>
      </c>
      <c r="F1643" s="110">
        <f t="shared" si="748"/>
        <v>1978</v>
      </c>
      <c r="G1643" s="110">
        <f t="shared" si="749"/>
        <v>7983</v>
      </c>
      <c r="H1643" s="110">
        <f t="shared" si="749"/>
        <v>7447</v>
      </c>
      <c r="I1643" s="110">
        <f t="shared" si="749"/>
        <v>0</v>
      </c>
      <c r="J1643" s="144">
        <f t="shared" si="750"/>
        <v>15430</v>
      </c>
      <c r="K1643" s="110">
        <f t="shared" si="751"/>
        <v>160494</v>
      </c>
      <c r="L1643" s="110">
        <f t="shared" si="751"/>
        <v>161970</v>
      </c>
      <c r="M1643" s="144">
        <f t="shared" si="752"/>
        <v>322464</v>
      </c>
      <c r="N1643" s="144">
        <f t="shared" si="753"/>
        <v>337894</v>
      </c>
      <c r="O1643" s="110">
        <f t="shared" si="754"/>
        <v>5774</v>
      </c>
      <c r="P1643" s="110">
        <f t="shared" si="754"/>
        <v>28</v>
      </c>
      <c r="Q1643" s="111">
        <f t="shared" si="755"/>
        <v>5802</v>
      </c>
    </row>
    <row r="1644" spans="3:17" ht="19.5" customHeight="1" x14ac:dyDescent="0.2">
      <c r="C1644" s="109" t="s">
        <v>16</v>
      </c>
      <c r="D1644" s="110">
        <f t="shared" si="747"/>
        <v>43</v>
      </c>
      <c r="E1644" s="110">
        <f t="shared" si="747"/>
        <v>2326</v>
      </c>
      <c r="F1644" s="110">
        <f t="shared" si="748"/>
        <v>2369</v>
      </c>
      <c r="G1644" s="110">
        <f t="shared" si="749"/>
        <v>6074</v>
      </c>
      <c r="H1644" s="110">
        <f t="shared" si="749"/>
        <v>5667</v>
      </c>
      <c r="I1644" s="110">
        <f t="shared" si="749"/>
        <v>0</v>
      </c>
      <c r="J1644" s="144">
        <f t="shared" si="750"/>
        <v>11741</v>
      </c>
      <c r="K1644" s="110">
        <f t="shared" si="751"/>
        <v>179316</v>
      </c>
      <c r="L1644" s="110">
        <f t="shared" si="751"/>
        <v>177506</v>
      </c>
      <c r="M1644" s="144">
        <f t="shared" si="752"/>
        <v>356822</v>
      </c>
      <c r="N1644" s="144">
        <f t="shared" si="753"/>
        <v>368563</v>
      </c>
      <c r="O1644" s="110">
        <f t="shared" si="754"/>
        <v>6287</v>
      </c>
      <c r="P1644" s="110">
        <f t="shared" si="754"/>
        <v>29</v>
      </c>
      <c r="Q1644" s="111">
        <f>SUM(O1644:P1644)</f>
        <v>6316</v>
      </c>
    </row>
    <row r="1645" spans="3:17" ht="19.5" customHeight="1" x14ac:dyDescent="0.2">
      <c r="C1645" s="112"/>
      <c r="D1645" s="49"/>
      <c r="E1645" s="49"/>
      <c r="F1645" s="49"/>
      <c r="G1645" s="49"/>
      <c r="H1645" s="49"/>
      <c r="I1645" s="49"/>
      <c r="J1645" s="49"/>
      <c r="K1645" s="49"/>
      <c r="L1645" s="49"/>
      <c r="M1645" s="49"/>
      <c r="N1645" s="49"/>
      <c r="O1645" s="49"/>
      <c r="P1645" s="49"/>
      <c r="Q1645" s="113"/>
    </row>
    <row r="1646" spans="3:17" ht="19.5" customHeight="1" x14ac:dyDescent="0.2">
      <c r="C1646" s="112" t="s">
        <v>27</v>
      </c>
      <c r="D1646" s="110">
        <f>SUM(D1630:D1638,D1642:D1644)</f>
        <v>521</v>
      </c>
      <c r="E1646" s="110">
        <f t="shared" ref="E1646:Q1646" si="756">SUM(E1630:E1638,E1642:E1644)</f>
        <v>27533</v>
      </c>
      <c r="F1646" s="110">
        <f t="shared" si="756"/>
        <v>28054</v>
      </c>
      <c r="G1646" s="110">
        <f t="shared" si="756"/>
        <v>67556</v>
      </c>
      <c r="H1646" s="110">
        <f t="shared" si="756"/>
        <v>67890</v>
      </c>
      <c r="I1646" s="110">
        <f t="shared" si="756"/>
        <v>0</v>
      </c>
      <c r="J1646" s="110">
        <f t="shared" si="756"/>
        <v>135446</v>
      </c>
      <c r="K1646" s="110">
        <f t="shared" si="756"/>
        <v>2136962</v>
      </c>
      <c r="L1646" s="110">
        <f t="shared" si="756"/>
        <v>2176813</v>
      </c>
      <c r="M1646" s="110">
        <f t="shared" si="756"/>
        <v>4313775</v>
      </c>
      <c r="N1646" s="110">
        <f t="shared" si="756"/>
        <v>4449221</v>
      </c>
      <c r="O1646" s="110">
        <f t="shared" si="756"/>
        <v>80638</v>
      </c>
      <c r="P1646" s="110">
        <f t="shared" si="756"/>
        <v>369</v>
      </c>
      <c r="Q1646" s="110">
        <f t="shared" si="756"/>
        <v>81007</v>
      </c>
    </row>
    <row r="1647" spans="3:17" ht="7" customHeight="1" thickBot="1" x14ac:dyDescent="0.25">
      <c r="C1647" s="118"/>
      <c r="D1647" s="119"/>
      <c r="E1647" s="119"/>
      <c r="F1647" s="119"/>
      <c r="G1647" s="119"/>
      <c r="H1647" s="119"/>
      <c r="I1647" s="119"/>
      <c r="J1647" s="119"/>
      <c r="K1647" s="119"/>
      <c r="L1647" s="119"/>
      <c r="M1647" s="119"/>
      <c r="N1647" s="119"/>
      <c r="O1647" s="119"/>
      <c r="P1647" s="120"/>
      <c r="Q1647" s="121"/>
    </row>
    <row r="1648" spans="3:17" ht="19.5" customHeight="1" x14ac:dyDescent="0.2">
      <c r="C1648" s="78"/>
      <c r="D1648" s="78"/>
      <c r="E1648" s="78"/>
      <c r="F1648" s="78"/>
      <c r="G1648" s="78"/>
      <c r="H1648" s="78"/>
      <c r="I1648" s="78"/>
      <c r="J1648" s="78"/>
      <c r="K1648" s="78"/>
      <c r="L1648" s="78"/>
      <c r="M1648" s="78"/>
      <c r="N1648" s="78"/>
      <c r="O1648" s="78"/>
      <c r="P1648" s="79"/>
      <c r="Q1648" s="79"/>
    </row>
    <row r="1649" spans="3:17" ht="19.5" customHeight="1" thickBot="1" x14ac:dyDescent="0.25">
      <c r="C1649" s="78"/>
      <c r="D1649" s="78"/>
      <c r="E1649" s="78"/>
      <c r="F1649" s="78"/>
      <c r="G1649" s="78"/>
      <c r="H1649" s="78"/>
      <c r="I1649" s="78"/>
      <c r="J1649" s="78"/>
      <c r="K1649" s="78"/>
      <c r="L1649" s="78"/>
      <c r="M1649" s="78"/>
      <c r="N1649" s="78"/>
      <c r="O1649" s="78"/>
      <c r="P1649" s="79"/>
      <c r="Q1649" s="79"/>
    </row>
    <row r="1650" spans="3:17" ht="19.5" customHeight="1" x14ac:dyDescent="0.2">
      <c r="C1650" s="93" t="s">
        <v>1</v>
      </c>
      <c r="D1650" s="94"/>
      <c r="E1650" s="95"/>
      <c r="F1650" s="95"/>
      <c r="G1650" s="95" t="s">
        <v>598</v>
      </c>
      <c r="H1650" s="95"/>
      <c r="I1650" s="95"/>
      <c r="J1650" s="95"/>
      <c r="K1650" s="94"/>
      <c r="L1650" s="95"/>
      <c r="M1650" s="95"/>
      <c r="N1650" s="95" t="s">
        <v>31</v>
      </c>
      <c r="O1650" s="95"/>
      <c r="P1650" s="122"/>
      <c r="Q1650" s="123"/>
    </row>
    <row r="1651" spans="3:17" ht="19.5" customHeight="1" x14ac:dyDescent="0.2">
      <c r="C1651" s="124"/>
      <c r="D1651" s="97"/>
      <c r="E1651" s="98" t="s">
        <v>6</v>
      </c>
      <c r="F1651" s="98"/>
      <c r="G1651" s="97"/>
      <c r="H1651" s="98" t="s">
        <v>7</v>
      </c>
      <c r="I1651" s="98"/>
      <c r="J1651" s="97" t="s">
        <v>28</v>
      </c>
      <c r="K1651" s="97"/>
      <c r="L1651" s="98" t="s">
        <v>6</v>
      </c>
      <c r="M1651" s="98"/>
      <c r="N1651" s="97"/>
      <c r="O1651" s="98" t="s">
        <v>7</v>
      </c>
      <c r="P1651" s="125"/>
      <c r="Q1651" s="126" t="s">
        <v>8</v>
      </c>
    </row>
    <row r="1652" spans="3:17" ht="19.5" customHeight="1" x14ac:dyDescent="0.2">
      <c r="C1652" s="127" t="s">
        <v>9</v>
      </c>
      <c r="D1652" s="97" t="s">
        <v>29</v>
      </c>
      <c r="E1652" s="97" t="s">
        <v>30</v>
      </c>
      <c r="F1652" s="97" t="s">
        <v>13</v>
      </c>
      <c r="G1652" s="97" t="s">
        <v>29</v>
      </c>
      <c r="H1652" s="97" t="s">
        <v>30</v>
      </c>
      <c r="I1652" s="97" t="s">
        <v>13</v>
      </c>
      <c r="J1652" s="99"/>
      <c r="K1652" s="97" t="s">
        <v>29</v>
      </c>
      <c r="L1652" s="97" t="s">
        <v>30</v>
      </c>
      <c r="M1652" s="97" t="s">
        <v>13</v>
      </c>
      <c r="N1652" s="97" t="s">
        <v>29</v>
      </c>
      <c r="O1652" s="97" t="s">
        <v>30</v>
      </c>
      <c r="P1652" s="128" t="s">
        <v>13</v>
      </c>
      <c r="Q1652" s="129"/>
    </row>
    <row r="1653" spans="3:17" ht="7" customHeight="1" x14ac:dyDescent="0.2">
      <c r="C1653" s="130"/>
      <c r="D1653" s="97"/>
      <c r="E1653" s="97"/>
      <c r="F1653" s="97"/>
      <c r="G1653" s="97"/>
      <c r="H1653" s="97"/>
      <c r="I1653" s="97"/>
      <c r="J1653" s="97"/>
      <c r="K1653" s="97"/>
      <c r="L1653" s="97"/>
      <c r="M1653" s="97"/>
      <c r="N1653" s="97"/>
      <c r="O1653" s="97"/>
      <c r="P1653" s="128"/>
      <c r="Q1653" s="126"/>
    </row>
    <row r="1654" spans="3:17" ht="19.5" customHeight="1" x14ac:dyDescent="0.2">
      <c r="C1654" s="109" t="s">
        <v>14</v>
      </c>
      <c r="D1654" s="110">
        <f t="shared" ref="D1654:E1665" si="757">D1384+D1438+D1492+D1546+D1600</f>
        <v>0</v>
      </c>
      <c r="E1654" s="110">
        <f t="shared" si="757"/>
        <v>0</v>
      </c>
      <c r="F1654" s="110">
        <f t="shared" ref="F1654:F1665" si="758">SUM(D1654:E1654)</f>
        <v>0</v>
      </c>
      <c r="G1654" s="110">
        <f t="shared" ref="D1654:Q1669" si="759">G1384+G1438+G1492+G1546+G1600</f>
        <v>286</v>
      </c>
      <c r="H1654" s="110">
        <f t="shared" si="759"/>
        <v>175</v>
      </c>
      <c r="I1654" s="110">
        <f>SUM(G1654:H1654)</f>
        <v>461</v>
      </c>
      <c r="J1654" s="110">
        <f>F1654+I1654</f>
        <v>461</v>
      </c>
      <c r="K1654" s="110">
        <f t="shared" si="759"/>
        <v>0</v>
      </c>
      <c r="L1654" s="110">
        <f t="shared" si="759"/>
        <v>0</v>
      </c>
      <c r="M1654" s="110">
        <f>SUM(K1654:L1654)</f>
        <v>0</v>
      </c>
      <c r="N1654" s="110">
        <f t="shared" si="759"/>
        <v>45896</v>
      </c>
      <c r="O1654" s="110">
        <f t="shared" si="759"/>
        <v>112463</v>
      </c>
      <c r="P1654" s="110">
        <f t="shared" ref="P1654:P1665" si="760">SUM(N1654:O1654)</f>
        <v>158359</v>
      </c>
      <c r="Q1654" s="111">
        <f>M1654+P1654</f>
        <v>158359</v>
      </c>
    </row>
    <row r="1655" spans="3:17" ht="19.5" customHeight="1" x14ac:dyDescent="0.2">
      <c r="C1655" s="109" t="s">
        <v>15</v>
      </c>
      <c r="D1655" s="110">
        <f t="shared" si="757"/>
        <v>0</v>
      </c>
      <c r="E1655" s="110">
        <f t="shared" si="757"/>
        <v>0</v>
      </c>
      <c r="F1655" s="110">
        <f t="shared" si="758"/>
        <v>0</v>
      </c>
      <c r="G1655" s="110">
        <f t="shared" si="759"/>
        <v>255</v>
      </c>
      <c r="H1655" s="110">
        <f t="shared" si="759"/>
        <v>175</v>
      </c>
      <c r="I1655" s="110">
        <f t="shared" ref="I1655:I1665" si="761">SUM(G1655:H1655)</f>
        <v>430</v>
      </c>
      <c r="J1655" s="110">
        <f t="shared" ref="J1655:J1665" si="762">F1655+I1655</f>
        <v>430</v>
      </c>
      <c r="K1655" s="110">
        <f t="shared" si="759"/>
        <v>0</v>
      </c>
      <c r="L1655" s="110">
        <f t="shared" si="759"/>
        <v>0</v>
      </c>
      <c r="M1655" s="110">
        <f t="shared" ref="M1655:M1665" si="763">SUM(K1655:L1655)</f>
        <v>0</v>
      </c>
      <c r="N1655" s="110">
        <f t="shared" si="759"/>
        <v>41751</v>
      </c>
      <c r="O1655" s="110">
        <f t="shared" si="759"/>
        <v>97993</v>
      </c>
      <c r="P1655" s="110">
        <f t="shared" si="760"/>
        <v>139744</v>
      </c>
      <c r="Q1655" s="111">
        <f t="shared" ref="Q1655:Q1665" si="764">M1655+P1655</f>
        <v>139744</v>
      </c>
    </row>
    <row r="1656" spans="3:17" ht="19.5" customHeight="1" x14ac:dyDescent="0.2">
      <c r="C1656" s="109" t="s">
        <v>16</v>
      </c>
      <c r="D1656" s="110">
        <f t="shared" si="757"/>
        <v>0</v>
      </c>
      <c r="E1656" s="110">
        <f t="shared" si="757"/>
        <v>0</v>
      </c>
      <c r="F1656" s="110">
        <f t="shared" si="758"/>
        <v>0</v>
      </c>
      <c r="G1656" s="110">
        <f t="shared" si="759"/>
        <v>329</v>
      </c>
      <c r="H1656" s="110">
        <f t="shared" si="759"/>
        <v>202</v>
      </c>
      <c r="I1656" s="110">
        <f t="shared" si="761"/>
        <v>531</v>
      </c>
      <c r="J1656" s="110">
        <f t="shared" si="762"/>
        <v>531</v>
      </c>
      <c r="K1656" s="110">
        <f t="shared" si="759"/>
        <v>0</v>
      </c>
      <c r="L1656" s="110">
        <f t="shared" si="759"/>
        <v>0</v>
      </c>
      <c r="M1656" s="110">
        <f t="shared" si="763"/>
        <v>0</v>
      </c>
      <c r="N1656" s="110">
        <f t="shared" si="759"/>
        <v>45154</v>
      </c>
      <c r="O1656" s="110">
        <f t="shared" si="759"/>
        <v>118336</v>
      </c>
      <c r="P1656" s="110">
        <f t="shared" si="760"/>
        <v>163490</v>
      </c>
      <c r="Q1656" s="111">
        <f t="shared" si="764"/>
        <v>163490</v>
      </c>
    </row>
    <row r="1657" spans="3:17" ht="19.5" customHeight="1" x14ac:dyDescent="0.2">
      <c r="C1657" s="109" t="s">
        <v>17</v>
      </c>
      <c r="D1657" s="110">
        <f t="shared" si="757"/>
        <v>0</v>
      </c>
      <c r="E1657" s="110">
        <f t="shared" si="757"/>
        <v>0</v>
      </c>
      <c r="F1657" s="110">
        <f t="shared" si="758"/>
        <v>0</v>
      </c>
      <c r="G1657" s="110">
        <f t="shared" si="759"/>
        <v>249</v>
      </c>
      <c r="H1657" s="110">
        <f t="shared" si="759"/>
        <v>200</v>
      </c>
      <c r="I1657" s="110">
        <f t="shared" si="761"/>
        <v>449</v>
      </c>
      <c r="J1657" s="110">
        <f t="shared" si="762"/>
        <v>449</v>
      </c>
      <c r="K1657" s="110">
        <f t="shared" si="759"/>
        <v>0</v>
      </c>
      <c r="L1657" s="110">
        <f t="shared" si="759"/>
        <v>0</v>
      </c>
      <c r="M1657" s="110">
        <f t="shared" si="763"/>
        <v>0</v>
      </c>
      <c r="N1657" s="110">
        <f t="shared" si="759"/>
        <v>43246</v>
      </c>
      <c r="O1657" s="110">
        <f t="shared" si="759"/>
        <v>102688</v>
      </c>
      <c r="P1657" s="110">
        <f t="shared" si="760"/>
        <v>145934</v>
      </c>
      <c r="Q1657" s="111">
        <f t="shared" si="764"/>
        <v>145934</v>
      </c>
    </row>
    <row r="1658" spans="3:17" ht="19.5" customHeight="1" x14ac:dyDescent="0.2">
      <c r="C1658" s="109" t="s">
        <v>18</v>
      </c>
      <c r="D1658" s="110">
        <f t="shared" si="757"/>
        <v>0</v>
      </c>
      <c r="E1658" s="110">
        <f t="shared" si="757"/>
        <v>0</v>
      </c>
      <c r="F1658" s="110">
        <f t="shared" si="758"/>
        <v>0</v>
      </c>
      <c r="G1658" s="110">
        <f t="shared" si="759"/>
        <v>287</v>
      </c>
      <c r="H1658" s="110">
        <f t="shared" si="759"/>
        <v>190</v>
      </c>
      <c r="I1658" s="110">
        <f t="shared" si="761"/>
        <v>477</v>
      </c>
      <c r="J1658" s="110">
        <f t="shared" si="762"/>
        <v>477</v>
      </c>
      <c r="K1658" s="110">
        <f t="shared" si="759"/>
        <v>0</v>
      </c>
      <c r="L1658" s="110">
        <f t="shared" si="759"/>
        <v>0</v>
      </c>
      <c r="M1658" s="110">
        <f t="shared" si="763"/>
        <v>0</v>
      </c>
      <c r="N1658" s="110">
        <f t="shared" si="759"/>
        <v>46244</v>
      </c>
      <c r="O1658" s="110">
        <f t="shared" si="759"/>
        <v>106651</v>
      </c>
      <c r="P1658" s="110">
        <f t="shared" si="760"/>
        <v>152895</v>
      </c>
      <c r="Q1658" s="111">
        <f t="shared" si="764"/>
        <v>152895</v>
      </c>
    </row>
    <row r="1659" spans="3:17" ht="19.5" customHeight="1" x14ac:dyDescent="0.2">
      <c r="C1659" s="109" t="s">
        <v>19</v>
      </c>
      <c r="D1659" s="110">
        <f t="shared" si="757"/>
        <v>0</v>
      </c>
      <c r="E1659" s="110">
        <f t="shared" si="757"/>
        <v>0</v>
      </c>
      <c r="F1659" s="110">
        <f t="shared" si="758"/>
        <v>0</v>
      </c>
      <c r="G1659" s="110">
        <f t="shared" si="759"/>
        <v>408</v>
      </c>
      <c r="H1659" s="110">
        <f t="shared" si="759"/>
        <v>212</v>
      </c>
      <c r="I1659" s="110">
        <f t="shared" si="761"/>
        <v>620</v>
      </c>
      <c r="J1659" s="110">
        <f t="shared" si="762"/>
        <v>620</v>
      </c>
      <c r="K1659" s="110">
        <f t="shared" si="759"/>
        <v>0</v>
      </c>
      <c r="L1659" s="110">
        <f t="shared" si="759"/>
        <v>0</v>
      </c>
      <c r="M1659" s="110">
        <f t="shared" si="763"/>
        <v>0</v>
      </c>
      <c r="N1659" s="110">
        <f t="shared" si="759"/>
        <v>44796</v>
      </c>
      <c r="O1659" s="110">
        <f t="shared" si="759"/>
        <v>110740</v>
      </c>
      <c r="P1659" s="110">
        <f t="shared" si="760"/>
        <v>155536</v>
      </c>
      <c r="Q1659" s="111">
        <f t="shared" si="764"/>
        <v>155536</v>
      </c>
    </row>
    <row r="1660" spans="3:17" ht="19.5" customHeight="1" x14ac:dyDescent="0.2">
      <c r="C1660" s="109" t="s">
        <v>20</v>
      </c>
      <c r="D1660" s="110">
        <f t="shared" si="757"/>
        <v>0</v>
      </c>
      <c r="E1660" s="110">
        <f t="shared" si="757"/>
        <v>0</v>
      </c>
      <c r="F1660" s="110">
        <f t="shared" si="758"/>
        <v>0</v>
      </c>
      <c r="G1660" s="110">
        <f t="shared" si="759"/>
        <v>616</v>
      </c>
      <c r="H1660" s="110">
        <f t="shared" si="759"/>
        <v>201</v>
      </c>
      <c r="I1660" s="110">
        <f t="shared" si="761"/>
        <v>817</v>
      </c>
      <c r="J1660" s="110">
        <f t="shared" si="762"/>
        <v>817</v>
      </c>
      <c r="K1660" s="110">
        <f t="shared" si="759"/>
        <v>0</v>
      </c>
      <c r="L1660" s="110">
        <f t="shared" si="759"/>
        <v>0</v>
      </c>
      <c r="M1660" s="110">
        <f t="shared" si="763"/>
        <v>0</v>
      </c>
      <c r="N1660" s="110">
        <f t="shared" si="759"/>
        <v>42735</v>
      </c>
      <c r="O1660" s="110">
        <f t="shared" si="759"/>
        <v>106121</v>
      </c>
      <c r="P1660" s="110">
        <f t="shared" si="760"/>
        <v>148856</v>
      </c>
      <c r="Q1660" s="111">
        <f t="shared" si="764"/>
        <v>148856</v>
      </c>
    </row>
    <row r="1661" spans="3:17" ht="19.5" customHeight="1" x14ac:dyDescent="0.2">
      <c r="C1661" s="109" t="s">
        <v>21</v>
      </c>
      <c r="D1661" s="110">
        <f t="shared" si="757"/>
        <v>0</v>
      </c>
      <c r="E1661" s="110">
        <f t="shared" si="757"/>
        <v>0</v>
      </c>
      <c r="F1661" s="110">
        <f t="shared" si="758"/>
        <v>0</v>
      </c>
      <c r="G1661" s="110">
        <f t="shared" si="759"/>
        <v>587</v>
      </c>
      <c r="H1661" s="110">
        <f t="shared" si="759"/>
        <v>186</v>
      </c>
      <c r="I1661" s="110">
        <f t="shared" si="761"/>
        <v>773</v>
      </c>
      <c r="J1661" s="110">
        <f t="shared" si="762"/>
        <v>773</v>
      </c>
      <c r="K1661" s="110">
        <f t="shared" si="759"/>
        <v>0</v>
      </c>
      <c r="L1661" s="110">
        <f t="shared" si="759"/>
        <v>0</v>
      </c>
      <c r="M1661" s="110">
        <f t="shared" si="763"/>
        <v>0</v>
      </c>
      <c r="N1661" s="110">
        <f t="shared" si="759"/>
        <v>39548</v>
      </c>
      <c r="O1661" s="110">
        <f t="shared" si="759"/>
        <v>94663</v>
      </c>
      <c r="P1661" s="110">
        <f t="shared" si="760"/>
        <v>134211</v>
      </c>
      <c r="Q1661" s="111">
        <f t="shared" si="764"/>
        <v>134211</v>
      </c>
    </row>
    <row r="1662" spans="3:17" ht="19.5" customHeight="1" x14ac:dyDescent="0.2">
      <c r="C1662" s="109" t="s">
        <v>22</v>
      </c>
      <c r="D1662" s="110">
        <f t="shared" si="757"/>
        <v>0</v>
      </c>
      <c r="E1662" s="110">
        <f t="shared" si="757"/>
        <v>0</v>
      </c>
      <c r="F1662" s="110">
        <f t="shared" si="758"/>
        <v>0</v>
      </c>
      <c r="G1662" s="110">
        <f t="shared" si="759"/>
        <v>439</v>
      </c>
      <c r="H1662" s="110">
        <f t="shared" si="759"/>
        <v>177</v>
      </c>
      <c r="I1662" s="110">
        <f t="shared" si="761"/>
        <v>616</v>
      </c>
      <c r="J1662" s="110">
        <f t="shared" si="762"/>
        <v>616</v>
      </c>
      <c r="K1662" s="110">
        <f t="shared" si="759"/>
        <v>0</v>
      </c>
      <c r="L1662" s="110">
        <f t="shared" si="759"/>
        <v>0</v>
      </c>
      <c r="M1662" s="110">
        <f t="shared" si="763"/>
        <v>0</v>
      </c>
      <c r="N1662" s="110">
        <f t="shared" si="759"/>
        <v>46825</v>
      </c>
      <c r="O1662" s="110">
        <f t="shared" si="759"/>
        <v>95575</v>
      </c>
      <c r="P1662" s="110">
        <f t="shared" si="760"/>
        <v>142400</v>
      </c>
      <c r="Q1662" s="111">
        <f t="shared" si="764"/>
        <v>142400</v>
      </c>
    </row>
    <row r="1663" spans="3:17" ht="19.5" customHeight="1" x14ac:dyDescent="0.2">
      <c r="C1663" s="109" t="s">
        <v>23</v>
      </c>
      <c r="D1663" s="110">
        <f t="shared" si="757"/>
        <v>0</v>
      </c>
      <c r="E1663" s="110">
        <f t="shared" si="757"/>
        <v>0</v>
      </c>
      <c r="F1663" s="110">
        <f t="shared" si="758"/>
        <v>0</v>
      </c>
      <c r="G1663" s="110">
        <f t="shared" si="759"/>
        <v>370</v>
      </c>
      <c r="H1663" s="110">
        <f t="shared" si="759"/>
        <v>183</v>
      </c>
      <c r="I1663" s="110">
        <f t="shared" si="761"/>
        <v>553</v>
      </c>
      <c r="J1663" s="110">
        <f>F1663+I1663</f>
        <v>553</v>
      </c>
      <c r="K1663" s="110">
        <f t="shared" si="759"/>
        <v>0</v>
      </c>
      <c r="L1663" s="110">
        <f t="shared" si="759"/>
        <v>0</v>
      </c>
      <c r="M1663" s="110">
        <f t="shared" si="763"/>
        <v>0</v>
      </c>
      <c r="N1663" s="110">
        <f t="shared" si="759"/>
        <v>51305</v>
      </c>
      <c r="O1663" s="110">
        <f t="shared" si="759"/>
        <v>108141</v>
      </c>
      <c r="P1663" s="110">
        <f t="shared" si="760"/>
        <v>159446</v>
      </c>
      <c r="Q1663" s="111">
        <f t="shared" si="764"/>
        <v>159446</v>
      </c>
    </row>
    <row r="1664" spans="3:17" ht="19.5" customHeight="1" x14ac:dyDescent="0.2">
      <c r="C1664" s="109" t="s">
        <v>24</v>
      </c>
      <c r="D1664" s="110">
        <f t="shared" si="757"/>
        <v>0</v>
      </c>
      <c r="E1664" s="110">
        <f t="shared" si="757"/>
        <v>0</v>
      </c>
      <c r="F1664" s="110">
        <f t="shared" si="758"/>
        <v>0</v>
      </c>
      <c r="G1664" s="110">
        <f t="shared" si="759"/>
        <v>272</v>
      </c>
      <c r="H1664" s="110">
        <f t="shared" si="759"/>
        <v>175</v>
      </c>
      <c r="I1664" s="110">
        <f t="shared" si="761"/>
        <v>447</v>
      </c>
      <c r="J1664" s="110">
        <f t="shared" si="762"/>
        <v>447</v>
      </c>
      <c r="K1664" s="110">
        <f t="shared" si="759"/>
        <v>0</v>
      </c>
      <c r="L1664" s="110">
        <f t="shared" si="759"/>
        <v>0</v>
      </c>
      <c r="M1664" s="110">
        <f t="shared" si="763"/>
        <v>0</v>
      </c>
      <c r="N1664" s="110">
        <f t="shared" si="759"/>
        <v>52351</v>
      </c>
      <c r="O1664" s="110">
        <f t="shared" si="759"/>
        <v>101077</v>
      </c>
      <c r="P1664" s="110">
        <f t="shared" si="760"/>
        <v>153428</v>
      </c>
      <c r="Q1664" s="111">
        <f t="shared" si="764"/>
        <v>153428</v>
      </c>
    </row>
    <row r="1665" spans="3:17" ht="19.5" customHeight="1" x14ac:dyDescent="0.2">
      <c r="C1665" s="109" t="s">
        <v>25</v>
      </c>
      <c r="D1665" s="110">
        <f t="shared" si="757"/>
        <v>0</v>
      </c>
      <c r="E1665" s="110">
        <f t="shared" si="757"/>
        <v>0</v>
      </c>
      <c r="F1665" s="110">
        <f t="shared" si="758"/>
        <v>0</v>
      </c>
      <c r="G1665" s="110">
        <f t="shared" si="759"/>
        <v>244</v>
      </c>
      <c r="H1665" s="110">
        <f t="shared" si="759"/>
        <v>224</v>
      </c>
      <c r="I1665" s="110">
        <f t="shared" si="761"/>
        <v>468</v>
      </c>
      <c r="J1665" s="110">
        <f t="shared" si="762"/>
        <v>468</v>
      </c>
      <c r="K1665" s="110">
        <f t="shared" si="759"/>
        <v>0</v>
      </c>
      <c r="L1665" s="110">
        <f t="shared" si="759"/>
        <v>0</v>
      </c>
      <c r="M1665" s="110">
        <f t="shared" si="763"/>
        <v>0</v>
      </c>
      <c r="N1665" s="110">
        <f t="shared" si="759"/>
        <v>62672</v>
      </c>
      <c r="O1665" s="110">
        <f t="shared" si="759"/>
        <v>114193</v>
      </c>
      <c r="P1665" s="110">
        <f t="shared" si="760"/>
        <v>176865</v>
      </c>
      <c r="Q1665" s="111">
        <f t="shared" si="764"/>
        <v>176865</v>
      </c>
    </row>
    <row r="1666" spans="3:17" ht="19.5" customHeight="1" x14ac:dyDescent="0.2">
      <c r="C1666" s="112"/>
      <c r="D1666" s="49"/>
      <c r="E1666" s="49"/>
      <c r="F1666" s="49"/>
      <c r="G1666" s="49"/>
      <c r="H1666" s="49"/>
      <c r="I1666" s="49"/>
      <c r="J1666" s="49"/>
      <c r="K1666" s="49"/>
      <c r="L1666" s="49"/>
      <c r="M1666" s="49"/>
      <c r="N1666" s="49"/>
      <c r="O1666" s="49"/>
      <c r="P1666" s="49"/>
      <c r="Q1666" s="113"/>
    </row>
    <row r="1667" spans="3:17" ht="19.5" customHeight="1" x14ac:dyDescent="0.2">
      <c r="C1667" s="112" t="s">
        <v>26</v>
      </c>
      <c r="D1667" s="110">
        <f t="shared" si="759"/>
        <v>0</v>
      </c>
      <c r="E1667" s="110">
        <f t="shared" si="759"/>
        <v>0</v>
      </c>
      <c r="F1667" s="110">
        <f t="shared" si="759"/>
        <v>0</v>
      </c>
      <c r="G1667" s="110">
        <f t="shared" si="759"/>
        <v>4342</v>
      </c>
      <c r="H1667" s="110">
        <f t="shared" si="759"/>
        <v>2300</v>
      </c>
      <c r="I1667" s="110">
        <f t="shared" si="759"/>
        <v>6642</v>
      </c>
      <c r="J1667" s="110">
        <f t="shared" si="759"/>
        <v>6642</v>
      </c>
      <c r="K1667" s="110">
        <f t="shared" si="759"/>
        <v>0</v>
      </c>
      <c r="L1667" s="110">
        <f t="shared" si="759"/>
        <v>0</v>
      </c>
      <c r="M1667" s="110">
        <f t="shared" si="759"/>
        <v>0</v>
      </c>
      <c r="N1667" s="110">
        <f t="shared" si="759"/>
        <v>562523</v>
      </c>
      <c r="O1667" s="110">
        <f t="shared" si="759"/>
        <v>1268641</v>
      </c>
      <c r="P1667" s="110">
        <f t="shared" si="759"/>
        <v>1831164</v>
      </c>
      <c r="Q1667" s="111">
        <f t="shared" si="759"/>
        <v>1831164</v>
      </c>
    </row>
    <row r="1668" spans="3:17" ht="7" customHeight="1" x14ac:dyDescent="0.2">
      <c r="C1668" s="112"/>
      <c r="D1668" s="114"/>
      <c r="E1668" s="114"/>
      <c r="F1668" s="114"/>
      <c r="G1668" s="114"/>
      <c r="H1668" s="114"/>
      <c r="I1668" s="114"/>
      <c r="J1668" s="114"/>
      <c r="K1668" s="114"/>
      <c r="L1668" s="114"/>
      <c r="M1668" s="114"/>
      <c r="N1668" s="114"/>
      <c r="O1668" s="114"/>
      <c r="P1668" s="114"/>
      <c r="Q1668" s="115"/>
    </row>
    <row r="1669" spans="3:17" ht="19.5" customHeight="1" x14ac:dyDescent="0.2">
      <c r="C1669" s="116" t="s">
        <v>14</v>
      </c>
      <c r="D1669" s="110">
        <f t="shared" ref="D1669:E1671" si="765">D1399+D1453+D1507+D1561+D1615</f>
        <v>0</v>
      </c>
      <c r="E1669" s="110">
        <f t="shared" si="765"/>
        <v>0</v>
      </c>
      <c r="F1669" s="110">
        <f t="shared" ref="F1669:F1671" si="766">SUM(D1669:E1669)</f>
        <v>0</v>
      </c>
      <c r="G1669" s="110">
        <f t="shared" si="759"/>
        <v>196</v>
      </c>
      <c r="H1669" s="110">
        <f t="shared" si="759"/>
        <v>163</v>
      </c>
      <c r="I1669" s="110">
        <f t="shared" ref="I1669:I1671" si="767">SUM(G1669:H1669)</f>
        <v>359</v>
      </c>
      <c r="J1669" s="110">
        <f>F1669+I1669</f>
        <v>359</v>
      </c>
      <c r="K1669" s="110">
        <f t="shared" ref="K1669:L1671" si="768">K1399+K1453+K1507+K1561+K1615</f>
        <v>0</v>
      </c>
      <c r="L1669" s="110">
        <f t="shared" si="768"/>
        <v>0</v>
      </c>
      <c r="M1669" s="110">
        <f>SUM(K1669:L1669)</f>
        <v>0</v>
      </c>
      <c r="N1669" s="110">
        <f t="shared" ref="N1669:O1671" si="769">N1399+N1453+N1507+N1561+N1615</f>
        <v>46024</v>
      </c>
      <c r="O1669" s="110">
        <f t="shared" si="769"/>
        <v>106491</v>
      </c>
      <c r="P1669" s="110">
        <f>SUM(N1669:O1669)</f>
        <v>152515</v>
      </c>
      <c r="Q1669" s="111">
        <f t="shared" ref="Q1669:Q1670" si="770">M1669+P1669</f>
        <v>152515</v>
      </c>
    </row>
    <row r="1670" spans="3:17" ht="19.5" customHeight="1" x14ac:dyDescent="0.2">
      <c r="C1670" s="109" t="s">
        <v>15</v>
      </c>
      <c r="D1670" s="110">
        <f t="shared" si="765"/>
        <v>0</v>
      </c>
      <c r="E1670" s="110">
        <f t="shared" si="765"/>
        <v>0</v>
      </c>
      <c r="F1670" s="110">
        <f t="shared" si="766"/>
        <v>0</v>
      </c>
      <c r="G1670" s="110">
        <f t="shared" ref="G1670:H1671" si="771">G1400+G1454+G1508+G1562+G1616</f>
        <v>184</v>
      </c>
      <c r="H1670" s="110">
        <f t="shared" si="771"/>
        <v>168</v>
      </c>
      <c r="I1670" s="110">
        <f t="shared" si="767"/>
        <v>352</v>
      </c>
      <c r="J1670" s="110">
        <f t="shared" ref="J1670:J1671" si="772">F1670+I1670</f>
        <v>352</v>
      </c>
      <c r="K1670" s="110">
        <f t="shared" si="768"/>
        <v>0</v>
      </c>
      <c r="L1670" s="110">
        <f t="shared" si="768"/>
        <v>0</v>
      </c>
      <c r="M1670" s="110">
        <f t="shared" ref="M1670:M1671" si="773">SUM(K1670:L1670)</f>
        <v>0</v>
      </c>
      <c r="N1670" s="110">
        <f t="shared" si="769"/>
        <v>40740</v>
      </c>
      <c r="O1670" s="110">
        <f t="shared" si="769"/>
        <v>95635</v>
      </c>
      <c r="P1670" s="110">
        <f t="shared" ref="P1670:P1671" si="774">SUM(N1670:O1670)</f>
        <v>136375</v>
      </c>
      <c r="Q1670" s="111">
        <f t="shared" si="770"/>
        <v>136375</v>
      </c>
    </row>
    <row r="1671" spans="3:17" ht="19.5" customHeight="1" x14ac:dyDescent="0.2">
      <c r="C1671" s="109" t="s">
        <v>16</v>
      </c>
      <c r="D1671" s="110">
        <f t="shared" si="765"/>
        <v>0</v>
      </c>
      <c r="E1671" s="110">
        <f t="shared" si="765"/>
        <v>0</v>
      </c>
      <c r="F1671" s="110">
        <f t="shared" si="766"/>
        <v>0</v>
      </c>
      <c r="G1671" s="110">
        <f t="shared" si="771"/>
        <v>212</v>
      </c>
      <c r="H1671" s="110">
        <f t="shared" si="771"/>
        <v>182</v>
      </c>
      <c r="I1671" s="110">
        <f t="shared" si="767"/>
        <v>394</v>
      </c>
      <c r="J1671" s="110">
        <f t="shared" si="772"/>
        <v>394</v>
      </c>
      <c r="K1671" s="110">
        <f t="shared" si="768"/>
        <v>0</v>
      </c>
      <c r="L1671" s="110">
        <f t="shared" si="768"/>
        <v>0</v>
      </c>
      <c r="M1671" s="110">
        <f t="shared" si="773"/>
        <v>0</v>
      </c>
      <c r="N1671" s="110">
        <f t="shared" si="769"/>
        <v>42310</v>
      </c>
      <c r="O1671" s="110">
        <f t="shared" si="769"/>
        <v>102531</v>
      </c>
      <c r="P1671" s="110">
        <f t="shared" si="774"/>
        <v>144841</v>
      </c>
      <c r="Q1671" s="111">
        <f>M1671+P1671</f>
        <v>144841</v>
      </c>
    </row>
    <row r="1672" spans="3:17" ht="19.5" customHeight="1" x14ac:dyDescent="0.2">
      <c r="C1672" s="112"/>
      <c r="D1672" s="49"/>
      <c r="E1672" s="49"/>
      <c r="F1672" s="49"/>
      <c r="G1672" s="49"/>
      <c r="H1672" s="49"/>
      <c r="I1672" s="49"/>
      <c r="J1672" s="49"/>
      <c r="K1672" s="49"/>
      <c r="L1672" s="49"/>
      <c r="M1672" s="49"/>
      <c r="N1672" s="49"/>
      <c r="O1672" s="49"/>
      <c r="P1672" s="49"/>
      <c r="Q1672" s="113"/>
    </row>
    <row r="1673" spans="3:17" ht="19.5" customHeight="1" x14ac:dyDescent="0.2">
      <c r="C1673" s="112" t="s">
        <v>27</v>
      </c>
      <c r="D1673" s="110">
        <f>SUM(D1657:D1665,D1669:D1671)</f>
        <v>0</v>
      </c>
      <c r="E1673" s="110">
        <f t="shared" ref="E1673:Q1673" si="775">SUM(E1657:E1665,E1669:E1671)</f>
        <v>0</v>
      </c>
      <c r="F1673" s="110">
        <f t="shared" si="775"/>
        <v>0</v>
      </c>
      <c r="G1673" s="110">
        <f t="shared" si="775"/>
        <v>4064</v>
      </c>
      <c r="H1673" s="110">
        <f t="shared" si="775"/>
        <v>2261</v>
      </c>
      <c r="I1673" s="110">
        <f t="shared" si="775"/>
        <v>6325</v>
      </c>
      <c r="J1673" s="110">
        <f t="shared" si="775"/>
        <v>6325</v>
      </c>
      <c r="K1673" s="110">
        <f t="shared" si="775"/>
        <v>0</v>
      </c>
      <c r="L1673" s="110">
        <f t="shared" si="775"/>
        <v>0</v>
      </c>
      <c r="M1673" s="110">
        <f t="shared" si="775"/>
        <v>0</v>
      </c>
      <c r="N1673" s="110">
        <f t="shared" si="775"/>
        <v>558796</v>
      </c>
      <c r="O1673" s="110">
        <f t="shared" si="775"/>
        <v>1244506</v>
      </c>
      <c r="P1673" s="110">
        <f t="shared" si="775"/>
        <v>1803302</v>
      </c>
      <c r="Q1673" s="110">
        <f t="shared" si="775"/>
        <v>1803302</v>
      </c>
    </row>
    <row r="1674" spans="3:17" ht="7" customHeight="1" thickBot="1" x14ac:dyDescent="0.25">
      <c r="C1674" s="118"/>
      <c r="D1674" s="119"/>
      <c r="E1674" s="119"/>
      <c r="F1674" s="119"/>
      <c r="G1674" s="119"/>
      <c r="H1674" s="119"/>
      <c r="I1674" s="119"/>
      <c r="J1674" s="119"/>
      <c r="K1674" s="119"/>
      <c r="L1674" s="119"/>
      <c r="M1674" s="119"/>
      <c r="N1674" s="119"/>
      <c r="O1674" s="119"/>
      <c r="P1674" s="119"/>
      <c r="Q1674" s="132"/>
    </row>
    <row r="1675" spans="3:17" ht="19.5" customHeight="1" x14ac:dyDescent="0.2">
      <c r="C1675" s="172" t="str">
        <f>C1621</f>
        <v>令　和　7　年　空　港　管　理　状　況　調　書</v>
      </c>
      <c r="D1675" s="172"/>
      <c r="E1675" s="172"/>
      <c r="F1675" s="172"/>
      <c r="G1675" s="172"/>
      <c r="H1675" s="172"/>
      <c r="I1675" s="172"/>
      <c r="J1675" s="172"/>
      <c r="K1675" s="172"/>
      <c r="L1675" s="172"/>
      <c r="M1675" s="172"/>
      <c r="N1675" s="172"/>
      <c r="O1675" s="172"/>
      <c r="P1675" s="172"/>
      <c r="Q1675" s="172"/>
    </row>
    <row r="1676" spans="3:17" ht="19.5" customHeight="1" thickBot="1" x14ac:dyDescent="0.25">
      <c r="C1676" s="77" t="s">
        <v>0</v>
      </c>
      <c r="D1676" s="77" t="s">
        <v>631</v>
      </c>
      <c r="E1676" s="78"/>
      <c r="F1676" s="78"/>
      <c r="G1676" s="78"/>
      <c r="H1676" s="78"/>
      <c r="I1676" s="78"/>
      <c r="J1676" s="78"/>
      <c r="K1676" s="78"/>
      <c r="L1676" s="78"/>
      <c r="M1676" s="78"/>
      <c r="N1676" s="78"/>
      <c r="O1676" s="78"/>
      <c r="P1676" s="79"/>
      <c r="Q1676" s="79"/>
    </row>
    <row r="1677" spans="3:17" ht="19.5" customHeight="1" x14ac:dyDescent="0.2">
      <c r="C1677" s="93" t="s">
        <v>1</v>
      </c>
      <c r="D1677" s="94"/>
      <c r="E1677" s="95" t="s">
        <v>2</v>
      </c>
      <c r="F1677" s="95"/>
      <c r="G1677" s="168" t="s">
        <v>593</v>
      </c>
      <c r="H1677" s="169"/>
      <c r="I1677" s="169"/>
      <c r="J1677" s="169"/>
      <c r="K1677" s="169"/>
      <c r="L1677" s="169"/>
      <c r="M1677" s="169"/>
      <c r="N1677" s="170"/>
      <c r="O1677" s="168" t="s">
        <v>594</v>
      </c>
      <c r="P1677" s="169"/>
      <c r="Q1677" s="171"/>
    </row>
    <row r="1678" spans="3:17" ht="19.5" customHeight="1" x14ac:dyDescent="0.2">
      <c r="C1678" s="96"/>
      <c r="D1678" s="97" t="s">
        <v>3</v>
      </c>
      <c r="E1678" s="97" t="s">
        <v>4</v>
      </c>
      <c r="F1678" s="97" t="s">
        <v>5</v>
      </c>
      <c r="G1678" s="97"/>
      <c r="H1678" s="98" t="s">
        <v>6</v>
      </c>
      <c r="I1678" s="98"/>
      <c r="J1678" s="98"/>
      <c r="K1678" s="97"/>
      <c r="L1678" s="98" t="s">
        <v>7</v>
      </c>
      <c r="M1678" s="98"/>
      <c r="N1678" s="97" t="s">
        <v>8</v>
      </c>
      <c r="O1678" s="99" t="s">
        <v>595</v>
      </c>
      <c r="P1678" s="100" t="s">
        <v>596</v>
      </c>
      <c r="Q1678" s="101" t="s">
        <v>597</v>
      </c>
    </row>
    <row r="1679" spans="3:17" ht="19.5" customHeight="1" x14ac:dyDescent="0.2">
      <c r="C1679" s="96" t="s">
        <v>9</v>
      </c>
      <c r="D1679" s="99"/>
      <c r="E1679" s="99"/>
      <c r="F1679" s="99"/>
      <c r="G1679" s="97" t="s">
        <v>10</v>
      </c>
      <c r="H1679" s="97" t="s">
        <v>11</v>
      </c>
      <c r="I1679" s="97" t="s">
        <v>12</v>
      </c>
      <c r="J1679" s="97" t="s">
        <v>13</v>
      </c>
      <c r="K1679" s="97" t="s">
        <v>10</v>
      </c>
      <c r="L1679" s="97" t="s">
        <v>11</v>
      </c>
      <c r="M1679" s="97" t="s">
        <v>13</v>
      </c>
      <c r="N1679" s="99"/>
      <c r="O1679" s="102"/>
      <c r="P1679" s="103"/>
      <c r="Q1679" s="104"/>
    </row>
    <row r="1680" spans="3:17" ht="7" customHeight="1" x14ac:dyDescent="0.2">
      <c r="C1680" s="105"/>
      <c r="D1680" s="97"/>
      <c r="E1680" s="97"/>
      <c r="F1680" s="97"/>
      <c r="G1680" s="97"/>
      <c r="H1680" s="97"/>
      <c r="I1680" s="97"/>
      <c r="J1680" s="97"/>
      <c r="K1680" s="97"/>
      <c r="L1680" s="97"/>
      <c r="M1680" s="97"/>
      <c r="N1680" s="97"/>
      <c r="O1680" s="106"/>
      <c r="P1680" s="107"/>
      <c r="Q1680" s="108"/>
    </row>
    <row r="1681" spans="3:17" ht="19.5" customHeight="1" x14ac:dyDescent="0.2">
      <c r="C1681" s="109" t="s">
        <v>14</v>
      </c>
      <c r="D1681" s="110">
        <f>D223+D1303+D1627</f>
        <v>27276</v>
      </c>
      <c r="E1681" s="110">
        <f t="shared" ref="E1681:E1692" si="776">E223+E1303+E1627</f>
        <v>64745</v>
      </c>
      <c r="F1681" s="110">
        <f t="shared" ref="F1681:F1692" si="777">SUM(D1681:E1681)</f>
        <v>92021</v>
      </c>
      <c r="G1681" s="110">
        <f t="shared" ref="G1681:P1692" si="778">G223+G1303+G1627</f>
        <v>4477777</v>
      </c>
      <c r="H1681" s="110">
        <f t="shared" si="778"/>
        <v>4785464</v>
      </c>
      <c r="I1681" s="110">
        <f t="shared" si="778"/>
        <v>226842</v>
      </c>
      <c r="J1681" s="144">
        <f t="shared" ref="J1681:J1692" si="779">SUM(G1681:I1681)</f>
        <v>9490083</v>
      </c>
      <c r="K1681" s="110">
        <f t="shared" si="778"/>
        <v>7806066</v>
      </c>
      <c r="L1681" s="110">
        <f t="shared" si="778"/>
        <v>7852937</v>
      </c>
      <c r="M1681" s="144">
        <f>SUM(K1681:L1681)</f>
        <v>15659003</v>
      </c>
      <c r="N1681" s="144">
        <f t="shared" ref="N1681:N1692" si="780">J1681+M1681</f>
        <v>25149086</v>
      </c>
      <c r="O1681" s="110">
        <f t="shared" si="778"/>
        <v>1034367</v>
      </c>
      <c r="P1681" s="110">
        <f t="shared" si="778"/>
        <v>123</v>
      </c>
      <c r="Q1681" s="111">
        <f t="shared" ref="Q1681:Q1692" si="781">SUM(O1681:P1681)</f>
        <v>1034490</v>
      </c>
    </row>
    <row r="1682" spans="3:17" ht="19.5" customHeight="1" x14ac:dyDescent="0.2">
      <c r="C1682" s="109" t="s">
        <v>15</v>
      </c>
      <c r="D1682" s="110">
        <f t="shared" ref="D1682:D1692" si="782">D224+D1304+D1628</f>
        <v>24499</v>
      </c>
      <c r="E1682" s="110">
        <f t="shared" si="776"/>
        <v>57833</v>
      </c>
      <c r="F1682" s="110">
        <f t="shared" si="777"/>
        <v>82332</v>
      </c>
      <c r="G1682" s="110">
        <f t="shared" si="778"/>
        <v>4487845</v>
      </c>
      <c r="H1682" s="110">
        <f t="shared" si="778"/>
        <v>4199175</v>
      </c>
      <c r="I1682" s="110">
        <f t="shared" si="778"/>
        <v>151189</v>
      </c>
      <c r="J1682" s="144">
        <f t="shared" si="779"/>
        <v>8838209</v>
      </c>
      <c r="K1682" s="110">
        <f t="shared" si="778"/>
        <v>7692464</v>
      </c>
      <c r="L1682" s="110">
        <f t="shared" si="778"/>
        <v>7683447</v>
      </c>
      <c r="M1682" s="144">
        <f t="shared" ref="M1682:M1692" si="783">SUM(K1682:L1682)</f>
        <v>15375911</v>
      </c>
      <c r="N1682" s="144">
        <f t="shared" si="780"/>
        <v>24214120</v>
      </c>
      <c r="O1682" s="110">
        <f t="shared" si="778"/>
        <v>943285</v>
      </c>
      <c r="P1682" s="110">
        <f t="shared" si="778"/>
        <v>96</v>
      </c>
      <c r="Q1682" s="111">
        <f t="shared" si="781"/>
        <v>943381</v>
      </c>
    </row>
    <row r="1683" spans="3:17" ht="19.5" customHeight="1" x14ac:dyDescent="0.2">
      <c r="C1683" s="109" t="s">
        <v>16</v>
      </c>
      <c r="D1683" s="110">
        <f t="shared" si="782"/>
        <v>27278</v>
      </c>
      <c r="E1683" s="110">
        <f t="shared" si="776"/>
        <v>65098</v>
      </c>
      <c r="F1683" s="110">
        <f t="shared" si="777"/>
        <v>92376</v>
      </c>
      <c r="G1683" s="110">
        <f t="shared" si="778"/>
        <v>4577436</v>
      </c>
      <c r="H1683" s="110">
        <f t="shared" si="778"/>
        <v>4881261</v>
      </c>
      <c r="I1683" s="110">
        <f t="shared" si="778"/>
        <v>108300</v>
      </c>
      <c r="J1683" s="144">
        <f t="shared" si="779"/>
        <v>9566997</v>
      </c>
      <c r="K1683" s="110">
        <f t="shared" si="778"/>
        <v>8827192</v>
      </c>
      <c r="L1683" s="110">
        <f t="shared" si="778"/>
        <v>8821746</v>
      </c>
      <c r="M1683" s="144">
        <f t="shared" si="783"/>
        <v>17648938</v>
      </c>
      <c r="N1683" s="144">
        <f t="shared" si="780"/>
        <v>27215935</v>
      </c>
      <c r="O1683" s="110">
        <f t="shared" si="778"/>
        <v>1049248</v>
      </c>
      <c r="P1683" s="110">
        <f t="shared" si="778"/>
        <v>137</v>
      </c>
      <c r="Q1683" s="111">
        <f t="shared" si="781"/>
        <v>1049385</v>
      </c>
    </row>
    <row r="1684" spans="3:17" ht="19.5" customHeight="1" x14ac:dyDescent="0.2">
      <c r="C1684" s="109" t="s">
        <v>17</v>
      </c>
      <c r="D1684" s="110">
        <f t="shared" si="782"/>
        <v>27016</v>
      </c>
      <c r="E1684" s="110">
        <f t="shared" si="776"/>
        <v>63431</v>
      </c>
      <c r="F1684" s="110">
        <f t="shared" si="777"/>
        <v>90447</v>
      </c>
      <c r="G1684" s="110">
        <f t="shared" si="778"/>
        <v>4667307</v>
      </c>
      <c r="H1684" s="110">
        <f t="shared" si="778"/>
        <v>4599136</v>
      </c>
      <c r="I1684" s="110">
        <f t="shared" si="778"/>
        <v>99206</v>
      </c>
      <c r="J1684" s="144">
        <f t="shared" si="779"/>
        <v>9365649</v>
      </c>
      <c r="K1684" s="110">
        <f t="shared" si="778"/>
        <v>7416106</v>
      </c>
      <c r="L1684" s="110">
        <f t="shared" si="778"/>
        <v>7405647</v>
      </c>
      <c r="M1684" s="144">
        <f t="shared" si="783"/>
        <v>14821753</v>
      </c>
      <c r="N1684" s="144">
        <f t="shared" si="780"/>
        <v>24187402</v>
      </c>
      <c r="O1684" s="110">
        <f t="shared" si="778"/>
        <v>1017343</v>
      </c>
      <c r="P1684" s="110">
        <f t="shared" si="778"/>
        <v>175</v>
      </c>
      <c r="Q1684" s="111">
        <f t="shared" si="781"/>
        <v>1017518</v>
      </c>
    </row>
    <row r="1685" spans="3:17" ht="19.5" customHeight="1" x14ac:dyDescent="0.2">
      <c r="C1685" s="109" t="s">
        <v>18</v>
      </c>
      <c r="D1685" s="110">
        <f t="shared" si="782"/>
        <v>27521</v>
      </c>
      <c r="E1685" s="110">
        <f t="shared" si="776"/>
        <v>65416</v>
      </c>
      <c r="F1685" s="110">
        <f t="shared" si="777"/>
        <v>92937</v>
      </c>
      <c r="G1685" s="110">
        <f t="shared" si="778"/>
        <v>4471103</v>
      </c>
      <c r="H1685" s="110">
        <f t="shared" si="778"/>
        <v>4633511</v>
      </c>
      <c r="I1685" s="110">
        <f t="shared" si="778"/>
        <v>147931</v>
      </c>
      <c r="J1685" s="144">
        <f t="shared" si="779"/>
        <v>9252545</v>
      </c>
      <c r="K1685" s="110">
        <f t="shared" si="778"/>
        <v>8157137</v>
      </c>
      <c r="L1685" s="110">
        <f t="shared" si="778"/>
        <v>8168854</v>
      </c>
      <c r="M1685" s="144">
        <f t="shared" si="783"/>
        <v>16325991</v>
      </c>
      <c r="N1685" s="144">
        <f t="shared" si="780"/>
        <v>25578536</v>
      </c>
      <c r="O1685" s="110">
        <f t="shared" si="778"/>
        <v>1032186</v>
      </c>
      <c r="P1685" s="110">
        <f t="shared" si="778"/>
        <v>181</v>
      </c>
      <c r="Q1685" s="111">
        <f t="shared" si="781"/>
        <v>1032367</v>
      </c>
    </row>
    <row r="1686" spans="3:17" ht="19.5" customHeight="1" x14ac:dyDescent="0.2">
      <c r="C1686" s="109" t="s">
        <v>19</v>
      </c>
      <c r="D1686" s="110">
        <f t="shared" si="782"/>
        <v>26618</v>
      </c>
      <c r="E1686" s="110">
        <f t="shared" si="776"/>
        <v>62718</v>
      </c>
      <c r="F1686" s="110">
        <f t="shared" si="777"/>
        <v>89336</v>
      </c>
      <c r="G1686" s="110">
        <f t="shared" si="778"/>
        <v>4315848</v>
      </c>
      <c r="H1686" s="110">
        <f t="shared" si="778"/>
        <v>4273597</v>
      </c>
      <c r="I1686" s="110">
        <f t="shared" si="778"/>
        <v>165786</v>
      </c>
      <c r="J1686" s="144">
        <f t="shared" si="779"/>
        <v>8755231</v>
      </c>
      <c r="K1686" s="110">
        <f t="shared" si="778"/>
        <v>7899715</v>
      </c>
      <c r="L1686" s="110">
        <f t="shared" si="778"/>
        <v>7885828</v>
      </c>
      <c r="M1686" s="144">
        <f t="shared" si="783"/>
        <v>15785543</v>
      </c>
      <c r="N1686" s="144">
        <f t="shared" si="780"/>
        <v>24540774</v>
      </c>
      <c r="O1686" s="110">
        <f t="shared" si="778"/>
        <v>983359</v>
      </c>
      <c r="P1686" s="110">
        <f t="shared" si="778"/>
        <v>176</v>
      </c>
      <c r="Q1686" s="111">
        <f t="shared" si="781"/>
        <v>983535</v>
      </c>
    </row>
    <row r="1687" spans="3:17" ht="19.5" customHeight="1" x14ac:dyDescent="0.2">
      <c r="C1687" s="109" t="s">
        <v>20</v>
      </c>
      <c r="D1687" s="110">
        <f t="shared" si="782"/>
        <v>28296</v>
      </c>
      <c r="E1687" s="110">
        <f t="shared" si="776"/>
        <v>65638</v>
      </c>
      <c r="F1687" s="110">
        <f t="shared" si="777"/>
        <v>93934</v>
      </c>
      <c r="G1687" s="110">
        <f t="shared" si="778"/>
        <v>4442620</v>
      </c>
      <c r="H1687" s="110">
        <f t="shared" si="778"/>
        <v>4378498</v>
      </c>
      <c r="I1687" s="110">
        <f t="shared" si="778"/>
        <v>200139</v>
      </c>
      <c r="J1687" s="144">
        <f t="shared" si="779"/>
        <v>9021257</v>
      </c>
      <c r="K1687" s="110">
        <f t="shared" si="778"/>
        <v>8483478</v>
      </c>
      <c r="L1687" s="110">
        <f t="shared" si="778"/>
        <v>8467134</v>
      </c>
      <c r="M1687" s="144">
        <f t="shared" si="783"/>
        <v>16950612</v>
      </c>
      <c r="N1687" s="144">
        <f t="shared" si="780"/>
        <v>25971869</v>
      </c>
      <c r="O1687" s="110">
        <f t="shared" si="778"/>
        <v>1042576</v>
      </c>
      <c r="P1687" s="110">
        <f t="shared" si="778"/>
        <v>155</v>
      </c>
      <c r="Q1687" s="111">
        <f t="shared" si="781"/>
        <v>1042731</v>
      </c>
    </row>
    <row r="1688" spans="3:17" ht="19.5" customHeight="1" x14ac:dyDescent="0.2">
      <c r="C1688" s="109" t="s">
        <v>21</v>
      </c>
      <c r="D1688" s="110">
        <f t="shared" si="782"/>
        <v>28567</v>
      </c>
      <c r="E1688" s="110">
        <f t="shared" si="776"/>
        <v>66735</v>
      </c>
      <c r="F1688" s="110">
        <f t="shared" si="777"/>
        <v>95302</v>
      </c>
      <c r="G1688" s="110">
        <f t="shared" si="778"/>
        <v>5054203</v>
      </c>
      <c r="H1688" s="110">
        <f t="shared" si="778"/>
        <v>4883724</v>
      </c>
      <c r="I1688" s="110">
        <f t="shared" si="778"/>
        <v>174519</v>
      </c>
      <c r="J1688" s="144">
        <f t="shared" si="779"/>
        <v>10112446</v>
      </c>
      <c r="K1688" s="110">
        <f t="shared" si="778"/>
        <v>9754206</v>
      </c>
      <c r="L1688" s="110">
        <f t="shared" si="778"/>
        <v>9759276</v>
      </c>
      <c r="M1688" s="144">
        <f t="shared" si="783"/>
        <v>19513482</v>
      </c>
      <c r="N1688" s="144">
        <f t="shared" si="780"/>
        <v>29625928</v>
      </c>
      <c r="O1688" s="110">
        <f t="shared" si="778"/>
        <v>1063025</v>
      </c>
      <c r="P1688" s="110">
        <f t="shared" si="778"/>
        <v>136</v>
      </c>
      <c r="Q1688" s="111">
        <f t="shared" si="781"/>
        <v>1063161</v>
      </c>
    </row>
    <row r="1689" spans="3:17" ht="19.5" customHeight="1" x14ac:dyDescent="0.2">
      <c r="C1689" s="109" t="s">
        <v>22</v>
      </c>
      <c r="D1689" s="110">
        <f t="shared" si="782"/>
        <v>26466</v>
      </c>
      <c r="E1689" s="110">
        <f t="shared" si="776"/>
        <v>63560</v>
      </c>
      <c r="F1689" s="110">
        <f t="shared" si="777"/>
        <v>90026</v>
      </c>
      <c r="G1689" s="110">
        <f t="shared" si="778"/>
        <v>4152216</v>
      </c>
      <c r="H1689" s="110">
        <f t="shared" si="778"/>
        <v>4526388</v>
      </c>
      <c r="I1689" s="110">
        <f t="shared" si="778"/>
        <v>153924</v>
      </c>
      <c r="J1689" s="144">
        <f t="shared" si="779"/>
        <v>8832528</v>
      </c>
      <c r="K1689" s="110">
        <f t="shared" si="778"/>
        <v>8688284</v>
      </c>
      <c r="L1689" s="110">
        <f t="shared" si="778"/>
        <v>8699334</v>
      </c>
      <c r="M1689" s="144">
        <f t="shared" si="783"/>
        <v>17387618</v>
      </c>
      <c r="N1689" s="144">
        <f t="shared" si="780"/>
        <v>26220146</v>
      </c>
      <c r="O1689" s="110">
        <f t="shared" si="778"/>
        <v>995452</v>
      </c>
      <c r="P1689" s="110">
        <f t="shared" si="778"/>
        <v>140</v>
      </c>
      <c r="Q1689" s="111">
        <f t="shared" si="781"/>
        <v>995592</v>
      </c>
    </row>
    <row r="1690" spans="3:17" ht="19.5" customHeight="1" x14ac:dyDescent="0.2">
      <c r="C1690" s="109" t="s">
        <v>23</v>
      </c>
      <c r="D1690" s="110">
        <f t="shared" si="782"/>
        <v>28220</v>
      </c>
      <c r="E1690" s="110">
        <f t="shared" si="776"/>
        <v>66002</v>
      </c>
      <c r="F1690" s="110">
        <f t="shared" si="777"/>
        <v>94222</v>
      </c>
      <c r="G1690" s="110">
        <f t="shared" si="778"/>
        <v>4851855</v>
      </c>
      <c r="H1690" s="110">
        <f t="shared" si="778"/>
        <v>4839215</v>
      </c>
      <c r="I1690" s="110">
        <f t="shared" si="778"/>
        <v>133689</v>
      </c>
      <c r="J1690" s="144">
        <f t="shared" si="779"/>
        <v>9824759</v>
      </c>
      <c r="K1690" s="110">
        <f t="shared" si="778"/>
        <v>9147995</v>
      </c>
      <c r="L1690" s="110">
        <f t="shared" si="778"/>
        <v>9145168</v>
      </c>
      <c r="M1690" s="144">
        <f t="shared" si="783"/>
        <v>18293163</v>
      </c>
      <c r="N1690" s="144">
        <f t="shared" si="780"/>
        <v>28117922</v>
      </c>
      <c r="O1690" s="110">
        <f t="shared" si="778"/>
        <v>1034309</v>
      </c>
      <c r="P1690" s="110">
        <f t="shared" si="778"/>
        <v>213</v>
      </c>
      <c r="Q1690" s="111">
        <f t="shared" si="781"/>
        <v>1034522</v>
      </c>
    </row>
    <row r="1691" spans="3:17" ht="19.5" customHeight="1" x14ac:dyDescent="0.2">
      <c r="C1691" s="109" t="s">
        <v>24</v>
      </c>
      <c r="D1691" s="110">
        <f t="shared" si="782"/>
        <v>27000</v>
      </c>
      <c r="E1691" s="110">
        <f t="shared" si="776"/>
        <v>63205</v>
      </c>
      <c r="F1691" s="110">
        <f t="shared" si="777"/>
        <v>90205</v>
      </c>
      <c r="G1691" s="110">
        <f t="shared" si="778"/>
        <v>4724640</v>
      </c>
      <c r="H1691" s="110">
        <f t="shared" si="778"/>
        <v>4742370</v>
      </c>
      <c r="I1691" s="110">
        <f t="shared" si="778"/>
        <v>112359</v>
      </c>
      <c r="J1691" s="144">
        <f>SUM(G1691:I1691)</f>
        <v>9579369</v>
      </c>
      <c r="K1691" s="110">
        <f t="shared" si="778"/>
        <v>8711582</v>
      </c>
      <c r="L1691" s="110">
        <f t="shared" si="778"/>
        <v>8715410</v>
      </c>
      <c r="M1691" s="144">
        <f t="shared" si="783"/>
        <v>17426992</v>
      </c>
      <c r="N1691" s="144">
        <f t="shared" si="780"/>
        <v>27006361</v>
      </c>
      <c r="O1691" s="110">
        <f t="shared" si="778"/>
        <v>1027865</v>
      </c>
      <c r="P1691" s="110">
        <f t="shared" si="778"/>
        <v>189</v>
      </c>
      <c r="Q1691" s="111">
        <f t="shared" si="781"/>
        <v>1028054</v>
      </c>
    </row>
    <row r="1692" spans="3:17" ht="19.5" customHeight="1" x14ac:dyDescent="0.2">
      <c r="C1692" s="109" t="s">
        <v>25</v>
      </c>
      <c r="D1692" s="110">
        <f t="shared" si="782"/>
        <v>27543</v>
      </c>
      <c r="E1692" s="110">
        <f t="shared" si="776"/>
        <v>64070</v>
      </c>
      <c r="F1692" s="110">
        <f t="shared" si="777"/>
        <v>91613</v>
      </c>
      <c r="G1692" s="110">
        <f t="shared" si="778"/>
        <v>4828828</v>
      </c>
      <c r="H1692" s="110">
        <f t="shared" si="778"/>
        <v>4717614</v>
      </c>
      <c r="I1692" s="110">
        <f t="shared" si="778"/>
        <v>158621</v>
      </c>
      <c r="J1692" s="144">
        <f t="shared" si="779"/>
        <v>9705063</v>
      </c>
      <c r="K1692" s="110">
        <f t="shared" si="778"/>
        <v>8286329</v>
      </c>
      <c r="L1692" s="110">
        <f t="shared" si="778"/>
        <v>8252599</v>
      </c>
      <c r="M1692" s="144">
        <f t="shared" si="783"/>
        <v>16538928</v>
      </c>
      <c r="N1692" s="144">
        <f t="shared" si="780"/>
        <v>26243991</v>
      </c>
      <c r="O1692" s="110">
        <f t="shared" si="778"/>
        <v>1063982</v>
      </c>
      <c r="P1692" s="110">
        <f t="shared" si="778"/>
        <v>153</v>
      </c>
      <c r="Q1692" s="111">
        <f t="shared" si="781"/>
        <v>1064135</v>
      </c>
    </row>
    <row r="1693" spans="3:17" ht="19.5" customHeight="1" x14ac:dyDescent="0.2">
      <c r="C1693" s="112"/>
      <c r="D1693" s="49"/>
      <c r="E1693" s="49"/>
      <c r="F1693" s="49"/>
      <c r="G1693" s="49"/>
      <c r="H1693" s="49"/>
      <c r="I1693" s="49"/>
      <c r="J1693" s="49"/>
      <c r="K1693" s="49"/>
      <c r="L1693" s="49"/>
      <c r="M1693" s="49"/>
      <c r="N1693" s="49"/>
      <c r="O1693" s="49"/>
      <c r="P1693" s="49"/>
      <c r="Q1693" s="113"/>
    </row>
    <row r="1694" spans="3:17" ht="19.5" customHeight="1" x14ac:dyDescent="0.2">
      <c r="C1694" s="112" t="s">
        <v>624</v>
      </c>
      <c r="D1694" s="110">
        <f>SUM(D1681:D1693)</f>
        <v>326300</v>
      </c>
      <c r="E1694" s="110">
        <f t="shared" ref="E1694:Q1694" si="784">SUM(E1681:E1693)</f>
        <v>768451</v>
      </c>
      <c r="F1694" s="110">
        <f t="shared" si="784"/>
        <v>1094751</v>
      </c>
      <c r="G1694" s="110">
        <f t="shared" si="784"/>
        <v>55051678</v>
      </c>
      <c r="H1694" s="110">
        <f t="shared" si="784"/>
        <v>55459953</v>
      </c>
      <c r="I1694" s="110">
        <f t="shared" si="784"/>
        <v>1832505</v>
      </c>
      <c r="J1694" s="110">
        <f t="shared" si="784"/>
        <v>112344136</v>
      </c>
      <c r="K1694" s="110">
        <f t="shared" si="784"/>
        <v>100870554</v>
      </c>
      <c r="L1694" s="110">
        <f t="shared" si="784"/>
        <v>100857380</v>
      </c>
      <c r="M1694" s="110">
        <f t="shared" si="784"/>
        <v>201727934</v>
      </c>
      <c r="N1694" s="110">
        <f t="shared" si="784"/>
        <v>314072070</v>
      </c>
      <c r="O1694" s="110">
        <f t="shared" si="784"/>
        <v>12286997</v>
      </c>
      <c r="P1694" s="110">
        <f t="shared" si="784"/>
        <v>1874</v>
      </c>
      <c r="Q1694" s="110">
        <f t="shared" si="784"/>
        <v>12288871</v>
      </c>
    </row>
    <row r="1695" spans="3:17" ht="7" customHeight="1" x14ac:dyDescent="0.2">
      <c r="C1695" s="112"/>
      <c r="D1695" s="114"/>
      <c r="E1695" s="114"/>
      <c r="F1695" s="114"/>
      <c r="G1695" s="114"/>
      <c r="H1695" s="114"/>
      <c r="I1695" s="114"/>
      <c r="J1695" s="114"/>
      <c r="K1695" s="114"/>
      <c r="L1695" s="114"/>
      <c r="M1695" s="114"/>
      <c r="N1695" s="114"/>
      <c r="O1695" s="114"/>
      <c r="P1695" s="114"/>
      <c r="Q1695" s="115"/>
    </row>
    <row r="1696" spans="3:17" ht="19.5" customHeight="1" x14ac:dyDescent="0.2">
      <c r="C1696" s="116" t="s">
        <v>14</v>
      </c>
      <c r="D1696" s="110">
        <f t="shared" ref="D1696:E1698" si="785">D238+D1318+D1642</f>
        <v>26771</v>
      </c>
      <c r="E1696" s="110">
        <f t="shared" si="785"/>
        <v>63640</v>
      </c>
      <c r="F1696" s="110">
        <f t="shared" ref="F1696:F1698" si="786">SUM(D1696:E1696)</f>
        <v>90411</v>
      </c>
      <c r="G1696" s="110">
        <f t="shared" ref="G1696:P1698" si="787">G238+G1318+G1642</f>
        <v>4631882</v>
      </c>
      <c r="H1696" s="110">
        <f t="shared" si="787"/>
        <v>4729393</v>
      </c>
      <c r="I1696" s="110">
        <f t="shared" si="787"/>
        <v>190049</v>
      </c>
      <c r="J1696" s="144">
        <f t="shared" ref="J1696:J1698" si="788">SUM(G1696:I1696)</f>
        <v>9551324</v>
      </c>
      <c r="K1696" s="110">
        <f t="shared" si="787"/>
        <v>7868193</v>
      </c>
      <c r="L1696" s="110">
        <f t="shared" si="787"/>
        <v>7910887</v>
      </c>
      <c r="M1696" s="144">
        <f t="shared" ref="M1696:M1698" si="789">SUM(K1696:L1696)</f>
        <v>15779080</v>
      </c>
      <c r="N1696" s="144">
        <f>J1696+M1696</f>
        <v>25330404</v>
      </c>
      <c r="O1696" s="110">
        <f t="shared" si="787"/>
        <v>1042012</v>
      </c>
      <c r="P1696" s="110">
        <f t="shared" si="787"/>
        <v>155</v>
      </c>
      <c r="Q1696" s="111">
        <f t="shared" ref="Q1696:Q1697" si="790">SUM(O1696:P1696)</f>
        <v>1042167</v>
      </c>
    </row>
    <row r="1697" spans="3:17" ht="19.5" customHeight="1" x14ac:dyDescent="0.2">
      <c r="C1697" s="109" t="s">
        <v>15</v>
      </c>
      <c r="D1697" s="110">
        <f t="shared" si="785"/>
        <v>24191</v>
      </c>
      <c r="E1697" s="110">
        <f t="shared" si="785"/>
        <v>57871</v>
      </c>
      <c r="F1697" s="110">
        <f t="shared" si="786"/>
        <v>82062</v>
      </c>
      <c r="G1697" s="110">
        <f t="shared" si="787"/>
        <v>4578650</v>
      </c>
      <c r="H1697" s="110">
        <f t="shared" si="787"/>
        <v>4408393</v>
      </c>
      <c r="I1697" s="110">
        <f t="shared" si="787"/>
        <v>145099</v>
      </c>
      <c r="J1697" s="144">
        <f t="shared" si="788"/>
        <v>9132142</v>
      </c>
      <c r="K1697" s="110">
        <f t="shared" si="787"/>
        <v>7842105</v>
      </c>
      <c r="L1697" s="110">
        <f t="shared" si="787"/>
        <v>7834796</v>
      </c>
      <c r="M1697" s="144">
        <f t="shared" si="789"/>
        <v>15676901</v>
      </c>
      <c r="N1697" s="144">
        <f t="shared" ref="N1697:N1698" si="791">J1697+M1697</f>
        <v>24809043</v>
      </c>
      <c r="O1697" s="110">
        <f t="shared" si="787"/>
        <v>933922</v>
      </c>
      <c r="P1697" s="110">
        <f t="shared" si="787"/>
        <v>134</v>
      </c>
      <c r="Q1697" s="111">
        <f t="shared" si="790"/>
        <v>934056</v>
      </c>
    </row>
    <row r="1698" spans="3:17" ht="19.5" customHeight="1" x14ac:dyDescent="0.2">
      <c r="C1698" s="109" t="s">
        <v>16</v>
      </c>
      <c r="D1698" s="110">
        <f t="shared" si="785"/>
        <v>26620</v>
      </c>
      <c r="E1698" s="110">
        <f t="shared" si="785"/>
        <v>65042</v>
      </c>
      <c r="F1698" s="110">
        <f t="shared" si="786"/>
        <v>91662</v>
      </c>
      <c r="G1698" s="110">
        <f t="shared" si="787"/>
        <v>4819834</v>
      </c>
      <c r="H1698" s="110">
        <f t="shared" si="787"/>
        <v>5145182</v>
      </c>
      <c r="I1698" s="110">
        <f t="shared" si="787"/>
        <v>119145</v>
      </c>
      <c r="J1698" s="144">
        <f t="shared" si="788"/>
        <v>10084161</v>
      </c>
      <c r="K1698" s="110">
        <f t="shared" si="787"/>
        <v>9209460</v>
      </c>
      <c r="L1698" s="110">
        <f t="shared" si="787"/>
        <v>9199160</v>
      </c>
      <c r="M1698" s="144">
        <f t="shared" si="789"/>
        <v>18408620</v>
      </c>
      <c r="N1698" s="144">
        <f t="shared" si="791"/>
        <v>28492781</v>
      </c>
      <c r="O1698" s="110">
        <f t="shared" si="787"/>
        <v>1044407</v>
      </c>
      <c r="P1698" s="110">
        <f t="shared" si="787"/>
        <v>155</v>
      </c>
      <c r="Q1698" s="111">
        <f>SUM(O1698:P1698)</f>
        <v>1044562</v>
      </c>
    </row>
    <row r="1699" spans="3:17" ht="19.5" customHeight="1" x14ac:dyDescent="0.2">
      <c r="C1699" s="112"/>
      <c r="D1699" s="49"/>
      <c r="E1699" s="49"/>
      <c r="F1699" s="49"/>
      <c r="G1699" s="49"/>
      <c r="H1699" s="49"/>
      <c r="I1699" s="49"/>
      <c r="J1699" s="49"/>
      <c r="K1699" s="49"/>
      <c r="L1699" s="49"/>
      <c r="M1699" s="49"/>
      <c r="N1699" s="49"/>
      <c r="O1699" s="49"/>
      <c r="P1699" s="49"/>
      <c r="Q1699" s="113"/>
    </row>
    <row r="1700" spans="3:17" ht="19.5" customHeight="1" x14ac:dyDescent="0.2">
      <c r="C1700" s="112" t="s">
        <v>27</v>
      </c>
      <c r="D1700" s="110">
        <f>SUM(D1684:D1692,D1696:D1698)</f>
        <v>324829</v>
      </c>
      <c r="E1700" s="110">
        <f t="shared" ref="E1700:Q1700" si="792">SUM(E1684:E1692,E1696:E1698)</f>
        <v>767328</v>
      </c>
      <c r="F1700" s="110">
        <f t="shared" si="792"/>
        <v>1092157</v>
      </c>
      <c r="G1700" s="110">
        <f t="shared" si="792"/>
        <v>55538986</v>
      </c>
      <c r="H1700" s="110">
        <f t="shared" si="792"/>
        <v>55877021</v>
      </c>
      <c r="I1700" s="110">
        <f t="shared" si="792"/>
        <v>1800467</v>
      </c>
      <c r="J1700" s="110">
        <f t="shared" si="792"/>
        <v>113216474</v>
      </c>
      <c r="K1700" s="110">
        <f t="shared" si="792"/>
        <v>101464590</v>
      </c>
      <c r="L1700" s="110">
        <f t="shared" si="792"/>
        <v>101444093</v>
      </c>
      <c r="M1700" s="110">
        <f t="shared" si="792"/>
        <v>202908683</v>
      </c>
      <c r="N1700" s="110">
        <f t="shared" si="792"/>
        <v>316125157</v>
      </c>
      <c r="O1700" s="110">
        <f t="shared" si="792"/>
        <v>12280438</v>
      </c>
      <c r="P1700" s="110">
        <f t="shared" si="792"/>
        <v>1962</v>
      </c>
      <c r="Q1700" s="110">
        <f t="shared" si="792"/>
        <v>12282400</v>
      </c>
    </row>
    <row r="1701" spans="3:17" ht="7" customHeight="1" thickBot="1" x14ac:dyDescent="0.25">
      <c r="C1701" s="118"/>
      <c r="D1701" s="119"/>
      <c r="E1701" s="119"/>
      <c r="F1701" s="119"/>
      <c r="G1701" s="119"/>
      <c r="H1701" s="119"/>
      <c r="I1701" s="119"/>
      <c r="J1701" s="119"/>
      <c r="K1701" s="119"/>
      <c r="L1701" s="119"/>
      <c r="M1701" s="119"/>
      <c r="N1701" s="119"/>
      <c r="O1701" s="119"/>
      <c r="P1701" s="120"/>
      <c r="Q1701" s="121"/>
    </row>
    <row r="1702" spans="3:17" ht="19.5" customHeight="1" x14ac:dyDescent="0.2">
      <c r="C1702" s="78"/>
      <c r="D1702" s="78"/>
      <c r="E1702" s="78"/>
      <c r="F1702" s="78"/>
      <c r="G1702" s="78"/>
      <c r="H1702" s="78"/>
      <c r="I1702" s="78"/>
      <c r="J1702" s="78"/>
      <c r="K1702" s="78"/>
      <c r="L1702" s="78"/>
      <c r="M1702" s="78"/>
      <c r="N1702" s="78"/>
      <c r="O1702" s="78"/>
      <c r="P1702" s="79"/>
      <c r="Q1702" s="79"/>
    </row>
    <row r="1703" spans="3:17" ht="19.5" customHeight="1" thickBot="1" x14ac:dyDescent="0.25">
      <c r="C1703" s="78"/>
      <c r="D1703" s="78"/>
      <c r="E1703" s="78"/>
      <c r="F1703" s="78"/>
      <c r="G1703" s="78"/>
      <c r="H1703" s="78"/>
      <c r="I1703" s="78"/>
      <c r="J1703" s="78"/>
      <c r="K1703" s="78"/>
      <c r="L1703" s="78"/>
      <c r="M1703" s="78"/>
      <c r="N1703" s="78"/>
      <c r="O1703" s="78"/>
      <c r="P1703" s="79"/>
      <c r="Q1703" s="79"/>
    </row>
    <row r="1704" spans="3:17" ht="19.5" customHeight="1" x14ac:dyDescent="0.2">
      <c r="C1704" s="93" t="s">
        <v>1</v>
      </c>
      <c r="D1704" s="94"/>
      <c r="E1704" s="95"/>
      <c r="F1704" s="95"/>
      <c r="G1704" s="95" t="s">
        <v>598</v>
      </c>
      <c r="H1704" s="95"/>
      <c r="I1704" s="95"/>
      <c r="J1704" s="95"/>
      <c r="K1704" s="94"/>
      <c r="L1704" s="95"/>
      <c r="M1704" s="95"/>
      <c r="N1704" s="95" t="s">
        <v>31</v>
      </c>
      <c r="O1704" s="95"/>
      <c r="P1704" s="122"/>
      <c r="Q1704" s="123"/>
    </row>
    <row r="1705" spans="3:17" ht="19.5" customHeight="1" x14ac:dyDescent="0.2">
      <c r="C1705" s="124"/>
      <c r="D1705" s="97"/>
      <c r="E1705" s="98" t="s">
        <v>6</v>
      </c>
      <c r="F1705" s="98"/>
      <c r="G1705" s="97"/>
      <c r="H1705" s="98" t="s">
        <v>7</v>
      </c>
      <c r="I1705" s="98"/>
      <c r="J1705" s="97" t="s">
        <v>28</v>
      </c>
      <c r="K1705" s="97"/>
      <c r="L1705" s="98" t="s">
        <v>6</v>
      </c>
      <c r="M1705" s="98"/>
      <c r="N1705" s="97"/>
      <c r="O1705" s="98" t="s">
        <v>7</v>
      </c>
      <c r="P1705" s="125"/>
      <c r="Q1705" s="126" t="s">
        <v>8</v>
      </c>
    </row>
    <row r="1706" spans="3:17" ht="19.5" customHeight="1" x14ac:dyDescent="0.2">
      <c r="C1706" s="127" t="s">
        <v>9</v>
      </c>
      <c r="D1706" s="97" t="s">
        <v>29</v>
      </c>
      <c r="E1706" s="97" t="s">
        <v>30</v>
      </c>
      <c r="F1706" s="97" t="s">
        <v>13</v>
      </c>
      <c r="G1706" s="97" t="s">
        <v>29</v>
      </c>
      <c r="H1706" s="97" t="s">
        <v>30</v>
      </c>
      <c r="I1706" s="97" t="s">
        <v>13</v>
      </c>
      <c r="J1706" s="99"/>
      <c r="K1706" s="97" t="s">
        <v>29</v>
      </c>
      <c r="L1706" s="97" t="s">
        <v>30</v>
      </c>
      <c r="M1706" s="97" t="s">
        <v>13</v>
      </c>
      <c r="N1706" s="97" t="s">
        <v>29</v>
      </c>
      <c r="O1706" s="97" t="s">
        <v>30</v>
      </c>
      <c r="P1706" s="128" t="s">
        <v>13</v>
      </c>
      <c r="Q1706" s="129"/>
    </row>
    <row r="1707" spans="3:17" ht="7" customHeight="1" x14ac:dyDescent="0.2">
      <c r="C1707" s="130"/>
      <c r="D1707" s="97"/>
      <c r="E1707" s="97"/>
      <c r="F1707" s="97"/>
      <c r="G1707" s="97"/>
      <c r="H1707" s="97"/>
      <c r="I1707" s="97"/>
      <c r="J1707" s="97"/>
      <c r="K1707" s="97"/>
      <c r="L1707" s="97"/>
      <c r="M1707" s="97"/>
      <c r="N1707" s="97"/>
      <c r="O1707" s="97"/>
      <c r="P1707" s="128"/>
      <c r="Q1707" s="126"/>
    </row>
    <row r="1708" spans="3:17" ht="19.5" customHeight="1" x14ac:dyDescent="0.2">
      <c r="C1708" s="109" t="s">
        <v>14</v>
      </c>
      <c r="D1708" s="110">
        <f t="shared" ref="D1708:Q1719" si="793">D250+D1330+D1654</f>
        <v>123209</v>
      </c>
      <c r="E1708" s="110">
        <f t="shared" si="793"/>
        <v>151124</v>
      </c>
      <c r="F1708" s="110">
        <f t="shared" si="793"/>
        <v>274333</v>
      </c>
      <c r="G1708" s="110">
        <f t="shared" si="793"/>
        <v>44265</v>
      </c>
      <c r="H1708" s="110">
        <f t="shared" si="793"/>
        <v>44226</v>
      </c>
      <c r="I1708" s="110">
        <f t="shared" si="793"/>
        <v>88491</v>
      </c>
      <c r="J1708" s="110">
        <f t="shared" si="793"/>
        <v>362824</v>
      </c>
      <c r="K1708" s="110">
        <f t="shared" si="793"/>
        <v>2677953</v>
      </c>
      <c r="L1708" s="110">
        <f t="shared" si="793"/>
        <v>3627086</v>
      </c>
      <c r="M1708" s="110">
        <f t="shared" si="793"/>
        <v>6305039</v>
      </c>
      <c r="N1708" s="110">
        <f t="shared" si="793"/>
        <v>3610717</v>
      </c>
      <c r="O1708" s="110">
        <f t="shared" si="793"/>
        <v>3358099</v>
      </c>
      <c r="P1708" s="110">
        <f t="shared" si="793"/>
        <v>6968816</v>
      </c>
      <c r="Q1708" s="111">
        <f t="shared" si="793"/>
        <v>13273855</v>
      </c>
    </row>
    <row r="1709" spans="3:17" ht="19.5" customHeight="1" x14ac:dyDescent="0.2">
      <c r="C1709" s="109" t="s">
        <v>15</v>
      </c>
      <c r="D1709" s="110">
        <f t="shared" si="793"/>
        <v>124374</v>
      </c>
      <c r="E1709" s="110">
        <f t="shared" si="793"/>
        <v>136404</v>
      </c>
      <c r="F1709" s="110">
        <f t="shared" si="793"/>
        <v>260778</v>
      </c>
      <c r="G1709" s="110">
        <f t="shared" si="793"/>
        <v>44206</v>
      </c>
      <c r="H1709" s="110">
        <f t="shared" si="793"/>
        <v>44151</v>
      </c>
      <c r="I1709" s="110">
        <f t="shared" si="793"/>
        <v>88357</v>
      </c>
      <c r="J1709" s="110">
        <f t="shared" si="793"/>
        <v>349135</v>
      </c>
      <c r="K1709" s="110">
        <f t="shared" si="793"/>
        <v>2663965</v>
      </c>
      <c r="L1709" s="110">
        <f t="shared" si="793"/>
        <v>3005881</v>
      </c>
      <c r="M1709" s="110">
        <f t="shared" si="793"/>
        <v>5669846</v>
      </c>
      <c r="N1709" s="110">
        <f t="shared" si="793"/>
        <v>3450669</v>
      </c>
      <c r="O1709" s="110">
        <f t="shared" si="793"/>
        <v>3212995</v>
      </c>
      <c r="P1709" s="110">
        <f t="shared" si="793"/>
        <v>6663664</v>
      </c>
      <c r="Q1709" s="111">
        <f t="shared" si="793"/>
        <v>12333510</v>
      </c>
    </row>
    <row r="1710" spans="3:17" ht="19.5" customHeight="1" x14ac:dyDescent="0.2">
      <c r="C1710" s="109" t="s">
        <v>16</v>
      </c>
      <c r="D1710" s="110">
        <f t="shared" si="793"/>
        <v>154181</v>
      </c>
      <c r="E1710" s="110">
        <f t="shared" si="793"/>
        <v>182327</v>
      </c>
      <c r="F1710" s="110">
        <f t="shared" si="793"/>
        <v>336508</v>
      </c>
      <c r="G1710" s="110">
        <f t="shared" si="793"/>
        <v>49982</v>
      </c>
      <c r="H1710" s="110">
        <f t="shared" si="793"/>
        <v>49919</v>
      </c>
      <c r="I1710" s="110">
        <f t="shared" si="793"/>
        <v>99901</v>
      </c>
      <c r="J1710" s="110">
        <f t="shared" si="793"/>
        <v>436409</v>
      </c>
      <c r="K1710" s="110">
        <f t="shared" si="793"/>
        <v>2886024</v>
      </c>
      <c r="L1710" s="110">
        <f t="shared" si="793"/>
        <v>4043053</v>
      </c>
      <c r="M1710" s="110">
        <f t="shared" si="793"/>
        <v>6929077</v>
      </c>
      <c r="N1710" s="110">
        <f t="shared" si="793"/>
        <v>3932212</v>
      </c>
      <c r="O1710" s="110">
        <f t="shared" si="793"/>
        <v>3635957</v>
      </c>
      <c r="P1710" s="110">
        <f t="shared" si="793"/>
        <v>7568169</v>
      </c>
      <c r="Q1710" s="111">
        <f t="shared" si="793"/>
        <v>14497246</v>
      </c>
    </row>
    <row r="1711" spans="3:17" ht="19.5" customHeight="1" x14ac:dyDescent="0.2">
      <c r="C1711" s="109" t="s">
        <v>17</v>
      </c>
      <c r="D1711" s="110">
        <f t="shared" si="793"/>
        <v>143279</v>
      </c>
      <c r="E1711" s="110">
        <f t="shared" si="793"/>
        <v>159523</v>
      </c>
      <c r="F1711" s="110">
        <f t="shared" si="793"/>
        <v>302802</v>
      </c>
      <c r="G1711" s="110">
        <f t="shared" si="793"/>
        <v>46691</v>
      </c>
      <c r="H1711" s="110">
        <f t="shared" si="793"/>
        <v>47762</v>
      </c>
      <c r="I1711" s="110">
        <f t="shared" si="793"/>
        <v>94453</v>
      </c>
      <c r="J1711" s="110">
        <f t="shared" si="793"/>
        <v>397255</v>
      </c>
      <c r="K1711" s="110">
        <f t="shared" si="793"/>
        <v>2751853</v>
      </c>
      <c r="L1711" s="110">
        <f t="shared" si="793"/>
        <v>3628796</v>
      </c>
      <c r="M1711" s="110">
        <f t="shared" si="793"/>
        <v>6380649</v>
      </c>
      <c r="N1711" s="110">
        <f t="shared" si="793"/>
        <v>3731682</v>
      </c>
      <c r="O1711" s="110">
        <f t="shared" si="793"/>
        <v>3428739</v>
      </c>
      <c r="P1711" s="110">
        <f t="shared" si="793"/>
        <v>7160421</v>
      </c>
      <c r="Q1711" s="111">
        <f t="shared" si="793"/>
        <v>13541070</v>
      </c>
    </row>
    <row r="1712" spans="3:17" ht="19.5" customHeight="1" x14ac:dyDescent="0.2">
      <c r="C1712" s="109" t="s">
        <v>18</v>
      </c>
      <c r="D1712" s="110">
        <f t="shared" si="793"/>
        <v>140889</v>
      </c>
      <c r="E1712" s="110">
        <f t="shared" si="793"/>
        <v>161272</v>
      </c>
      <c r="F1712" s="110">
        <f t="shared" si="793"/>
        <v>302161</v>
      </c>
      <c r="G1712" s="110">
        <f t="shared" si="793"/>
        <v>44601</v>
      </c>
      <c r="H1712" s="110">
        <f t="shared" si="793"/>
        <v>45080</v>
      </c>
      <c r="I1712" s="110">
        <f t="shared" si="793"/>
        <v>89681</v>
      </c>
      <c r="J1712" s="110">
        <f t="shared" si="793"/>
        <v>391842</v>
      </c>
      <c r="K1712" s="110">
        <f t="shared" si="793"/>
        <v>2637859</v>
      </c>
      <c r="L1712" s="110">
        <f t="shared" si="793"/>
        <v>3867945</v>
      </c>
      <c r="M1712" s="110">
        <f t="shared" si="793"/>
        <v>6505804</v>
      </c>
      <c r="N1712" s="110">
        <f t="shared" si="793"/>
        <v>3774486</v>
      </c>
      <c r="O1712" s="110">
        <f t="shared" si="793"/>
        <v>3473322</v>
      </c>
      <c r="P1712" s="110">
        <f t="shared" si="793"/>
        <v>7247808</v>
      </c>
      <c r="Q1712" s="111">
        <f t="shared" si="793"/>
        <v>13753612</v>
      </c>
    </row>
    <row r="1713" spans="3:17" ht="19.5" customHeight="1" x14ac:dyDescent="0.2">
      <c r="C1713" s="109" t="s">
        <v>19</v>
      </c>
      <c r="D1713" s="110">
        <f t="shared" si="793"/>
        <v>146704</v>
      </c>
      <c r="E1713" s="110">
        <f t="shared" si="793"/>
        <v>167573</v>
      </c>
      <c r="F1713" s="110">
        <f t="shared" si="793"/>
        <v>314277</v>
      </c>
      <c r="G1713" s="110">
        <f t="shared" si="793"/>
        <v>44122</v>
      </c>
      <c r="H1713" s="110">
        <f t="shared" si="793"/>
        <v>44363</v>
      </c>
      <c r="I1713" s="110">
        <f t="shared" si="793"/>
        <v>88485</v>
      </c>
      <c r="J1713" s="110">
        <f t="shared" si="793"/>
        <v>402762</v>
      </c>
      <c r="K1713" s="110">
        <f t="shared" si="793"/>
        <v>2484855</v>
      </c>
      <c r="L1713" s="110">
        <f t="shared" si="793"/>
        <v>3979954</v>
      </c>
      <c r="M1713" s="110">
        <f t="shared" si="793"/>
        <v>6464809</v>
      </c>
      <c r="N1713" s="110">
        <f t="shared" si="793"/>
        <v>3787926</v>
      </c>
      <c r="O1713" s="110">
        <f t="shared" si="793"/>
        <v>3500493</v>
      </c>
      <c r="P1713" s="110">
        <f t="shared" si="793"/>
        <v>7288419</v>
      </c>
      <c r="Q1713" s="111">
        <f t="shared" si="793"/>
        <v>13753228</v>
      </c>
    </row>
    <row r="1714" spans="3:17" ht="19.5" customHeight="1" x14ac:dyDescent="0.2">
      <c r="C1714" s="109" t="s">
        <v>20</v>
      </c>
      <c r="D1714" s="110">
        <f t="shared" si="793"/>
        <v>153213</v>
      </c>
      <c r="E1714" s="110">
        <f t="shared" si="793"/>
        <v>177148</v>
      </c>
      <c r="F1714" s="110">
        <f t="shared" si="793"/>
        <v>330361</v>
      </c>
      <c r="G1714" s="110">
        <f t="shared" si="793"/>
        <v>52478</v>
      </c>
      <c r="H1714" s="110">
        <f t="shared" si="793"/>
        <v>53474</v>
      </c>
      <c r="I1714" s="110">
        <f t="shared" si="793"/>
        <v>105952</v>
      </c>
      <c r="J1714" s="110">
        <f t="shared" si="793"/>
        <v>436313</v>
      </c>
      <c r="K1714" s="110">
        <f t="shared" si="793"/>
        <v>2600137</v>
      </c>
      <c r="L1714" s="110">
        <f t="shared" si="793"/>
        <v>3631387</v>
      </c>
      <c r="M1714" s="110">
        <f t="shared" si="793"/>
        <v>6231524</v>
      </c>
      <c r="N1714" s="110">
        <f t="shared" si="793"/>
        <v>3634857</v>
      </c>
      <c r="O1714" s="110">
        <f t="shared" si="793"/>
        <v>3339671</v>
      </c>
      <c r="P1714" s="110">
        <f t="shared" si="793"/>
        <v>6974528</v>
      </c>
      <c r="Q1714" s="111">
        <f t="shared" si="793"/>
        <v>13206052</v>
      </c>
    </row>
    <row r="1715" spans="3:17" ht="19.5" customHeight="1" x14ac:dyDescent="0.2">
      <c r="C1715" s="109" t="s">
        <v>21</v>
      </c>
      <c r="D1715" s="110">
        <f t="shared" si="793"/>
        <v>147192</v>
      </c>
      <c r="E1715" s="110">
        <f t="shared" si="793"/>
        <v>164646</v>
      </c>
      <c r="F1715" s="110">
        <f t="shared" si="793"/>
        <v>311838</v>
      </c>
      <c r="G1715" s="110">
        <f t="shared" si="793"/>
        <v>49015</v>
      </c>
      <c r="H1715" s="110">
        <f t="shared" si="793"/>
        <v>49078</v>
      </c>
      <c r="I1715" s="110">
        <f t="shared" si="793"/>
        <v>98093</v>
      </c>
      <c r="J1715" s="110">
        <f t="shared" si="793"/>
        <v>409931</v>
      </c>
      <c r="K1715" s="110">
        <f t="shared" si="793"/>
        <v>2674743</v>
      </c>
      <c r="L1715" s="110">
        <f t="shared" si="793"/>
        <v>3234115</v>
      </c>
      <c r="M1715" s="110">
        <f t="shared" si="793"/>
        <v>5908858</v>
      </c>
      <c r="N1715" s="110">
        <f t="shared" si="793"/>
        <v>3420359</v>
      </c>
      <c r="O1715" s="110">
        <f t="shared" si="793"/>
        <v>3141590</v>
      </c>
      <c r="P1715" s="110">
        <f t="shared" si="793"/>
        <v>6561949</v>
      </c>
      <c r="Q1715" s="111">
        <f t="shared" si="793"/>
        <v>12470807</v>
      </c>
    </row>
    <row r="1716" spans="3:17" ht="19.5" customHeight="1" x14ac:dyDescent="0.2">
      <c r="C1716" s="109" t="s">
        <v>22</v>
      </c>
      <c r="D1716" s="110">
        <f t="shared" si="793"/>
        <v>150403</v>
      </c>
      <c r="E1716" s="110">
        <f t="shared" si="793"/>
        <v>166986</v>
      </c>
      <c r="F1716" s="110">
        <f t="shared" si="793"/>
        <v>317389</v>
      </c>
      <c r="G1716" s="110">
        <f t="shared" si="793"/>
        <v>46761</v>
      </c>
      <c r="H1716" s="110">
        <f t="shared" si="793"/>
        <v>46893</v>
      </c>
      <c r="I1716" s="110">
        <f t="shared" si="793"/>
        <v>93654</v>
      </c>
      <c r="J1716" s="110">
        <f t="shared" si="793"/>
        <v>411043</v>
      </c>
      <c r="K1716" s="110">
        <f t="shared" si="793"/>
        <v>2249592</v>
      </c>
      <c r="L1716" s="110">
        <f t="shared" si="793"/>
        <v>3341315</v>
      </c>
      <c r="M1716" s="110">
        <f t="shared" si="793"/>
        <v>5590907</v>
      </c>
      <c r="N1716" s="110">
        <f t="shared" si="793"/>
        <v>3328670</v>
      </c>
      <c r="O1716" s="110">
        <f t="shared" si="793"/>
        <v>3070231</v>
      </c>
      <c r="P1716" s="110">
        <f t="shared" si="793"/>
        <v>6398901</v>
      </c>
      <c r="Q1716" s="111">
        <f t="shared" si="793"/>
        <v>11989808</v>
      </c>
    </row>
    <row r="1717" spans="3:17" ht="19.5" customHeight="1" x14ac:dyDescent="0.2">
      <c r="C1717" s="109" t="s">
        <v>23</v>
      </c>
      <c r="D1717" s="110">
        <f t="shared" si="793"/>
        <v>155091</v>
      </c>
      <c r="E1717" s="110">
        <f t="shared" si="793"/>
        <v>174710</v>
      </c>
      <c r="F1717" s="110">
        <f t="shared" si="793"/>
        <v>329801</v>
      </c>
      <c r="G1717" s="110">
        <f t="shared" si="793"/>
        <v>50440</v>
      </c>
      <c r="H1717" s="110">
        <f t="shared" si="793"/>
        <v>50504</v>
      </c>
      <c r="I1717" s="110">
        <f t="shared" si="793"/>
        <v>100944</v>
      </c>
      <c r="J1717" s="110">
        <f t="shared" si="793"/>
        <v>430745</v>
      </c>
      <c r="K1717" s="110">
        <f t="shared" si="793"/>
        <v>2399011</v>
      </c>
      <c r="L1717" s="110">
        <f t="shared" si="793"/>
        <v>3706421</v>
      </c>
      <c r="M1717" s="110">
        <f t="shared" si="793"/>
        <v>6105432</v>
      </c>
      <c r="N1717" s="110">
        <f t="shared" si="793"/>
        <v>3824136</v>
      </c>
      <c r="O1717" s="110">
        <f t="shared" si="793"/>
        <v>3506639</v>
      </c>
      <c r="P1717" s="110">
        <f t="shared" si="793"/>
        <v>7330775</v>
      </c>
      <c r="Q1717" s="111">
        <f t="shared" si="793"/>
        <v>13436207</v>
      </c>
    </row>
    <row r="1718" spans="3:17" ht="19.5" customHeight="1" x14ac:dyDescent="0.2">
      <c r="C1718" s="109" t="s">
        <v>24</v>
      </c>
      <c r="D1718" s="110">
        <f t="shared" si="793"/>
        <v>156263</v>
      </c>
      <c r="E1718" s="110">
        <f t="shared" si="793"/>
        <v>183635</v>
      </c>
      <c r="F1718" s="110">
        <f t="shared" si="793"/>
        <v>339898</v>
      </c>
      <c r="G1718" s="110">
        <f t="shared" si="793"/>
        <v>47395</v>
      </c>
      <c r="H1718" s="110">
        <f t="shared" si="793"/>
        <v>47345</v>
      </c>
      <c r="I1718" s="110">
        <f t="shared" si="793"/>
        <v>94740</v>
      </c>
      <c r="J1718" s="110">
        <f t="shared" si="793"/>
        <v>434638</v>
      </c>
      <c r="K1718" s="110">
        <f t="shared" si="793"/>
        <v>2499479</v>
      </c>
      <c r="L1718" s="110">
        <f t="shared" si="793"/>
        <v>3998446</v>
      </c>
      <c r="M1718" s="110">
        <f t="shared" si="793"/>
        <v>6497925</v>
      </c>
      <c r="N1718" s="110">
        <f t="shared" si="793"/>
        <v>3565987</v>
      </c>
      <c r="O1718" s="110">
        <f t="shared" si="793"/>
        <v>3315253</v>
      </c>
      <c r="P1718" s="110">
        <f t="shared" si="793"/>
        <v>6881240</v>
      </c>
      <c r="Q1718" s="111">
        <f t="shared" si="793"/>
        <v>13379165</v>
      </c>
    </row>
    <row r="1719" spans="3:17" ht="19.5" customHeight="1" x14ac:dyDescent="0.2">
      <c r="C1719" s="109" t="s">
        <v>25</v>
      </c>
      <c r="D1719" s="110">
        <f t="shared" si="793"/>
        <v>158460</v>
      </c>
      <c r="E1719" s="110">
        <f t="shared" si="793"/>
        <v>175308</v>
      </c>
      <c r="F1719" s="110">
        <f t="shared" si="793"/>
        <v>333768</v>
      </c>
      <c r="G1719" s="110">
        <f t="shared" si="793"/>
        <v>57700</v>
      </c>
      <c r="H1719" s="110">
        <f t="shared" si="793"/>
        <v>57747</v>
      </c>
      <c r="I1719" s="110">
        <f t="shared" si="793"/>
        <v>115447</v>
      </c>
      <c r="J1719" s="110">
        <f t="shared" si="793"/>
        <v>449215</v>
      </c>
      <c r="K1719" s="110">
        <f t="shared" si="793"/>
        <v>2952297</v>
      </c>
      <c r="L1719" s="110">
        <f t="shared" si="793"/>
        <v>4731787</v>
      </c>
      <c r="M1719" s="110">
        <f t="shared" si="793"/>
        <v>7684084</v>
      </c>
      <c r="N1719" s="110">
        <f t="shared" si="793"/>
        <v>4027419</v>
      </c>
      <c r="O1719" s="110">
        <f t="shared" si="793"/>
        <v>3672583</v>
      </c>
      <c r="P1719" s="110">
        <f t="shared" si="793"/>
        <v>7700002</v>
      </c>
      <c r="Q1719" s="111">
        <f t="shared" si="793"/>
        <v>15384086</v>
      </c>
    </row>
    <row r="1720" spans="3:17" ht="19.5" customHeight="1" x14ac:dyDescent="0.2">
      <c r="C1720" s="112"/>
      <c r="D1720" s="49"/>
      <c r="E1720" s="49"/>
      <c r="F1720" s="49"/>
      <c r="G1720" s="49"/>
      <c r="H1720" s="49"/>
      <c r="I1720" s="49"/>
      <c r="J1720" s="49"/>
      <c r="K1720" s="49"/>
      <c r="L1720" s="49"/>
      <c r="M1720" s="49"/>
      <c r="N1720" s="49"/>
      <c r="O1720" s="49"/>
      <c r="P1720" s="49"/>
      <c r="Q1720" s="113"/>
    </row>
    <row r="1721" spans="3:17" ht="19.5" customHeight="1" x14ac:dyDescent="0.2">
      <c r="C1721" s="112" t="s">
        <v>26</v>
      </c>
      <c r="D1721" s="110">
        <f t="shared" ref="D1721:Q1721" si="794">D263+D1343+D1667</f>
        <v>1753258</v>
      </c>
      <c r="E1721" s="110">
        <f t="shared" si="794"/>
        <v>2000656</v>
      </c>
      <c r="F1721" s="110">
        <f t="shared" si="794"/>
        <v>3753914</v>
      </c>
      <c r="G1721" s="110">
        <f t="shared" si="794"/>
        <v>577656</v>
      </c>
      <c r="H1721" s="110">
        <f t="shared" si="794"/>
        <v>580542</v>
      </c>
      <c r="I1721" s="110">
        <f t="shared" si="794"/>
        <v>1158198</v>
      </c>
      <c r="J1721" s="110">
        <f t="shared" si="794"/>
        <v>4912112</v>
      </c>
      <c r="K1721" s="110">
        <f t="shared" si="794"/>
        <v>31477768</v>
      </c>
      <c r="L1721" s="110">
        <f t="shared" si="794"/>
        <v>44796186</v>
      </c>
      <c r="M1721" s="110">
        <f t="shared" si="794"/>
        <v>76273954</v>
      </c>
      <c r="N1721" s="110">
        <f t="shared" si="794"/>
        <v>44089120</v>
      </c>
      <c r="O1721" s="110">
        <f t="shared" si="794"/>
        <v>40655572</v>
      </c>
      <c r="P1721" s="110">
        <f t="shared" si="794"/>
        <v>84744692</v>
      </c>
      <c r="Q1721" s="111">
        <f t="shared" si="794"/>
        <v>161018646</v>
      </c>
    </row>
    <row r="1722" spans="3:17" ht="7" customHeight="1" x14ac:dyDescent="0.2">
      <c r="C1722" s="112"/>
      <c r="D1722" s="114"/>
      <c r="E1722" s="114"/>
      <c r="F1722" s="114"/>
      <c r="G1722" s="114"/>
      <c r="H1722" s="114"/>
      <c r="I1722" s="114"/>
      <c r="J1722" s="114"/>
      <c r="K1722" s="114"/>
      <c r="L1722" s="114"/>
      <c r="M1722" s="114"/>
      <c r="N1722" s="114"/>
      <c r="O1722" s="114"/>
      <c r="P1722" s="114"/>
      <c r="Q1722" s="115"/>
    </row>
    <row r="1723" spans="3:17" ht="19.5" customHeight="1" x14ac:dyDescent="0.2">
      <c r="C1723" s="116" t="s">
        <v>14</v>
      </c>
      <c r="D1723" s="110">
        <f t="shared" ref="D1723:Q1725" si="795">D265+D1345+D1669</f>
        <v>138368</v>
      </c>
      <c r="E1723" s="110">
        <f t="shared" si="795"/>
        <v>156085</v>
      </c>
      <c r="F1723" s="110">
        <f t="shared" si="795"/>
        <v>294453</v>
      </c>
      <c r="G1723" s="110">
        <f t="shared" si="795"/>
        <v>42319</v>
      </c>
      <c r="H1723" s="110">
        <f t="shared" si="795"/>
        <v>42729</v>
      </c>
      <c r="I1723" s="110">
        <f t="shared" si="795"/>
        <v>85048</v>
      </c>
      <c r="J1723" s="110">
        <f t="shared" si="795"/>
        <v>379501</v>
      </c>
      <c r="K1723" s="110">
        <f t="shared" si="795"/>
        <v>2466532</v>
      </c>
      <c r="L1723" s="110">
        <f t="shared" si="795"/>
        <v>3757085</v>
      </c>
      <c r="M1723" s="110">
        <f t="shared" si="795"/>
        <v>6223617</v>
      </c>
      <c r="N1723" s="110">
        <f t="shared" si="795"/>
        <v>3637019</v>
      </c>
      <c r="O1723" s="110">
        <f t="shared" si="795"/>
        <v>3284907</v>
      </c>
      <c r="P1723" s="110">
        <f t="shared" si="795"/>
        <v>6921926</v>
      </c>
      <c r="Q1723" s="111">
        <f t="shared" si="795"/>
        <v>13145543</v>
      </c>
    </row>
    <row r="1724" spans="3:17" ht="19.5" customHeight="1" x14ac:dyDescent="0.2">
      <c r="C1724" s="109" t="s">
        <v>15</v>
      </c>
      <c r="D1724" s="110">
        <f t="shared" si="795"/>
        <v>132001</v>
      </c>
      <c r="E1724" s="110">
        <f t="shared" si="795"/>
        <v>140030</v>
      </c>
      <c r="F1724" s="110">
        <f t="shared" si="795"/>
        <v>272031</v>
      </c>
      <c r="G1724" s="110">
        <f t="shared" si="795"/>
        <v>42214</v>
      </c>
      <c r="H1724" s="110">
        <f t="shared" si="795"/>
        <v>42436</v>
      </c>
      <c r="I1724" s="110">
        <f t="shared" si="795"/>
        <v>84650</v>
      </c>
      <c r="J1724" s="110">
        <f t="shared" si="795"/>
        <v>356681</v>
      </c>
      <c r="K1724" s="110">
        <f t="shared" si="795"/>
        <v>2302184</v>
      </c>
      <c r="L1724" s="110">
        <f t="shared" si="795"/>
        <v>2986402</v>
      </c>
      <c r="M1724" s="110">
        <f t="shared" si="795"/>
        <v>5288586</v>
      </c>
      <c r="N1724" s="110">
        <f t="shared" si="795"/>
        <v>3281398</v>
      </c>
      <c r="O1724" s="110">
        <f t="shared" si="795"/>
        <v>2973953</v>
      </c>
      <c r="P1724" s="110">
        <f t="shared" si="795"/>
        <v>6255351</v>
      </c>
      <c r="Q1724" s="111">
        <f t="shared" si="795"/>
        <v>11543937</v>
      </c>
    </row>
    <row r="1725" spans="3:17" ht="19.5" customHeight="1" x14ac:dyDescent="0.2">
      <c r="C1725" s="109" t="s">
        <v>16</v>
      </c>
      <c r="D1725" s="110">
        <f t="shared" si="795"/>
        <v>158324</v>
      </c>
      <c r="E1725" s="110">
        <f t="shared" si="795"/>
        <v>180004</v>
      </c>
      <c r="F1725" s="110">
        <f t="shared" si="795"/>
        <v>338328</v>
      </c>
      <c r="G1725" s="110">
        <f t="shared" si="795"/>
        <v>49207</v>
      </c>
      <c r="H1725" s="110">
        <f t="shared" si="795"/>
        <v>49517</v>
      </c>
      <c r="I1725" s="110">
        <f t="shared" si="795"/>
        <v>98724</v>
      </c>
      <c r="J1725" s="110">
        <f t="shared" si="795"/>
        <v>437052</v>
      </c>
      <c r="K1725" s="110">
        <f t="shared" si="795"/>
        <v>2502484</v>
      </c>
      <c r="L1725" s="110">
        <f t="shared" si="795"/>
        <v>3835501</v>
      </c>
      <c r="M1725" s="110">
        <f t="shared" si="795"/>
        <v>6337985</v>
      </c>
      <c r="N1725" s="110">
        <f t="shared" si="795"/>
        <v>3656558</v>
      </c>
      <c r="O1725" s="110">
        <f t="shared" si="795"/>
        <v>3352749</v>
      </c>
      <c r="P1725" s="110">
        <f t="shared" si="795"/>
        <v>7009307</v>
      </c>
      <c r="Q1725" s="111">
        <f t="shared" si="795"/>
        <v>13347292</v>
      </c>
    </row>
    <row r="1726" spans="3:17" ht="19.5" customHeight="1" x14ac:dyDescent="0.2">
      <c r="C1726" s="112"/>
      <c r="D1726" s="49"/>
      <c r="E1726" s="49"/>
      <c r="F1726" s="49"/>
      <c r="G1726" s="49"/>
      <c r="H1726" s="49"/>
      <c r="I1726" s="49"/>
      <c r="J1726" s="49"/>
      <c r="K1726" s="49"/>
      <c r="L1726" s="49"/>
      <c r="M1726" s="49"/>
      <c r="N1726" s="49"/>
      <c r="O1726" s="49"/>
      <c r="P1726" s="49"/>
      <c r="Q1726" s="113"/>
    </row>
    <row r="1727" spans="3:17" ht="19.5" customHeight="1" x14ac:dyDescent="0.2">
      <c r="C1727" s="112" t="s">
        <v>27</v>
      </c>
      <c r="D1727" s="110">
        <f t="shared" ref="D1727:Q1727" si="796">D269+D1349+D1673</f>
        <v>1780187</v>
      </c>
      <c r="E1727" s="110">
        <f t="shared" si="796"/>
        <v>2006920</v>
      </c>
      <c r="F1727" s="110">
        <f t="shared" si="796"/>
        <v>3787107</v>
      </c>
      <c r="G1727" s="110">
        <f t="shared" si="796"/>
        <v>572943</v>
      </c>
      <c r="H1727" s="110">
        <f t="shared" si="796"/>
        <v>576928</v>
      </c>
      <c r="I1727" s="110">
        <f t="shared" si="796"/>
        <v>1149871</v>
      </c>
      <c r="J1727" s="110">
        <f t="shared" si="796"/>
        <v>4936978</v>
      </c>
      <c r="K1727" s="110">
        <f t="shared" si="796"/>
        <v>30521026</v>
      </c>
      <c r="L1727" s="110">
        <f t="shared" si="796"/>
        <v>44699154</v>
      </c>
      <c r="M1727" s="110">
        <f t="shared" si="796"/>
        <v>75220180</v>
      </c>
      <c r="N1727" s="110">
        <f t="shared" si="796"/>
        <v>43670497</v>
      </c>
      <c r="O1727" s="110">
        <f t="shared" si="796"/>
        <v>40060130</v>
      </c>
      <c r="P1727" s="110">
        <f t="shared" si="796"/>
        <v>83730627</v>
      </c>
      <c r="Q1727" s="111">
        <f t="shared" si="796"/>
        <v>158950807</v>
      </c>
    </row>
    <row r="1728" spans="3:17" ht="7" customHeight="1" thickBot="1" x14ac:dyDescent="0.25">
      <c r="C1728" s="118"/>
      <c r="D1728" s="119"/>
      <c r="E1728" s="119"/>
      <c r="F1728" s="119"/>
      <c r="G1728" s="119"/>
      <c r="H1728" s="119"/>
      <c r="I1728" s="119"/>
      <c r="J1728" s="119"/>
      <c r="K1728" s="119"/>
      <c r="L1728" s="119"/>
      <c r="M1728" s="119"/>
      <c r="N1728" s="119"/>
      <c r="O1728" s="119"/>
      <c r="P1728" s="119"/>
      <c r="Q1728" s="132"/>
    </row>
    <row r="1729" spans="3:17" ht="19.5" customHeight="1" x14ac:dyDescent="0.2">
      <c r="C1729" s="163" t="str">
        <f>C1675</f>
        <v>令　和　7　年　空　港　管　理　状　況　調　書</v>
      </c>
      <c r="D1729" s="163"/>
      <c r="E1729" s="163"/>
      <c r="F1729" s="163"/>
      <c r="G1729" s="163"/>
      <c r="H1729" s="163"/>
      <c r="I1729" s="163"/>
      <c r="J1729" s="163"/>
      <c r="K1729" s="163"/>
      <c r="L1729" s="163"/>
      <c r="M1729" s="163"/>
      <c r="N1729" s="163"/>
      <c r="O1729" s="163"/>
      <c r="P1729" s="163"/>
      <c r="Q1729" s="163"/>
    </row>
    <row r="1730" spans="3:17" ht="19.5" customHeight="1" thickBot="1" x14ac:dyDescent="0.25">
      <c r="C1730" s="22" t="s">
        <v>0</v>
      </c>
      <c r="D1730" s="22" t="s">
        <v>632</v>
      </c>
      <c r="E1730" s="63"/>
      <c r="F1730" s="63"/>
      <c r="G1730" s="63"/>
      <c r="H1730" s="63"/>
      <c r="I1730" s="63"/>
      <c r="J1730" s="63"/>
      <c r="K1730" s="63"/>
      <c r="L1730" s="63"/>
      <c r="M1730" s="63"/>
      <c r="N1730" s="63"/>
      <c r="O1730" s="63"/>
      <c r="P1730" s="64"/>
      <c r="Q1730" s="64"/>
    </row>
    <row r="1731" spans="3:17" ht="19.5" customHeight="1" x14ac:dyDescent="0.2">
      <c r="C1731" s="25" t="s">
        <v>1</v>
      </c>
      <c r="D1731" s="26"/>
      <c r="E1731" s="27" t="s">
        <v>2</v>
      </c>
      <c r="F1731" s="27"/>
      <c r="G1731" s="164" t="s">
        <v>593</v>
      </c>
      <c r="H1731" s="165"/>
      <c r="I1731" s="165"/>
      <c r="J1731" s="165"/>
      <c r="K1731" s="165"/>
      <c r="L1731" s="165"/>
      <c r="M1731" s="165"/>
      <c r="N1731" s="166"/>
      <c r="O1731" s="164" t="s">
        <v>594</v>
      </c>
      <c r="P1731" s="165"/>
      <c r="Q1731" s="167"/>
    </row>
    <row r="1732" spans="3:17" ht="19.5" customHeight="1" x14ac:dyDescent="0.2">
      <c r="C1732" s="28"/>
      <c r="D1732" s="29" t="s">
        <v>3</v>
      </c>
      <c r="E1732" s="29" t="s">
        <v>4</v>
      </c>
      <c r="F1732" s="29" t="s">
        <v>5</v>
      </c>
      <c r="G1732" s="29"/>
      <c r="H1732" s="30" t="s">
        <v>6</v>
      </c>
      <c r="I1732" s="30"/>
      <c r="J1732" s="31"/>
      <c r="K1732" s="29"/>
      <c r="L1732" s="31" t="s">
        <v>7</v>
      </c>
      <c r="M1732" s="31"/>
      <c r="N1732" s="29" t="s">
        <v>8</v>
      </c>
      <c r="O1732" s="32" t="s">
        <v>595</v>
      </c>
      <c r="P1732" s="33" t="s">
        <v>596</v>
      </c>
      <c r="Q1732" s="34" t="s">
        <v>597</v>
      </c>
    </row>
    <row r="1733" spans="3:17" ht="19.5" customHeight="1" x14ac:dyDescent="0.2">
      <c r="C1733" s="28" t="s">
        <v>9</v>
      </c>
      <c r="D1733" s="32"/>
      <c r="E1733" s="32"/>
      <c r="F1733" s="32"/>
      <c r="G1733" s="29" t="s">
        <v>10</v>
      </c>
      <c r="H1733" s="29" t="s">
        <v>11</v>
      </c>
      <c r="I1733" s="29" t="s">
        <v>12</v>
      </c>
      <c r="J1733" s="29" t="s">
        <v>13</v>
      </c>
      <c r="K1733" s="29" t="s">
        <v>10</v>
      </c>
      <c r="L1733" s="29" t="s">
        <v>11</v>
      </c>
      <c r="M1733" s="29" t="s">
        <v>13</v>
      </c>
      <c r="N1733" s="32"/>
      <c r="O1733" s="35"/>
      <c r="P1733" s="36"/>
      <c r="Q1733" s="37"/>
    </row>
    <row r="1734" spans="3:17" ht="7" customHeight="1" x14ac:dyDescent="0.2">
      <c r="C1734" s="38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9"/>
      <c r="O1734" s="39"/>
      <c r="P1734" s="40"/>
      <c r="Q1734" s="41"/>
    </row>
    <row r="1735" spans="3:17" ht="19.5" customHeight="1" x14ac:dyDescent="0.2">
      <c r="C1735" s="42" t="s">
        <v>14</v>
      </c>
      <c r="D1735" s="43">
        <v>0</v>
      </c>
      <c r="E1735" s="43">
        <v>30</v>
      </c>
      <c r="F1735" s="44">
        <f>SUM(D1735:E1735)</f>
        <v>30</v>
      </c>
      <c r="G1735" s="43">
        <v>0</v>
      </c>
      <c r="H1735" s="43">
        <v>0</v>
      </c>
      <c r="I1735" s="43">
        <v>0</v>
      </c>
      <c r="J1735" s="45">
        <f>SUM(G1735:I1735)</f>
        <v>0</v>
      </c>
      <c r="K1735" s="46">
        <v>910</v>
      </c>
      <c r="L1735" s="46">
        <v>902</v>
      </c>
      <c r="M1735" s="45">
        <f>SUM(K1735:L1735)</f>
        <v>1812</v>
      </c>
      <c r="N1735" s="45">
        <f>J1735+M1735</f>
        <v>1812</v>
      </c>
      <c r="O1735" s="46">
        <v>0</v>
      </c>
      <c r="P1735" s="46">
        <v>0</v>
      </c>
      <c r="Q1735" s="47">
        <f>SUM(O1735:P1735)</f>
        <v>0</v>
      </c>
    </row>
    <row r="1736" spans="3:17" ht="19.5" customHeight="1" x14ac:dyDescent="0.2">
      <c r="C1736" s="42" t="s">
        <v>15</v>
      </c>
      <c r="D1736" s="43">
        <v>0</v>
      </c>
      <c r="E1736" s="43">
        <v>26</v>
      </c>
      <c r="F1736" s="44">
        <f t="shared" ref="F1736:F1746" si="797">SUM(D1736:E1736)</f>
        <v>26</v>
      </c>
      <c r="G1736" s="43">
        <v>0</v>
      </c>
      <c r="H1736" s="43">
        <v>0</v>
      </c>
      <c r="I1736" s="43">
        <v>0</v>
      </c>
      <c r="J1736" s="45">
        <f t="shared" ref="J1736:J1746" si="798">SUM(G1736:I1736)</f>
        <v>0</v>
      </c>
      <c r="K1736" s="46">
        <v>808</v>
      </c>
      <c r="L1736" s="46">
        <v>815</v>
      </c>
      <c r="M1736" s="45">
        <f t="shared" ref="M1736:M1746" si="799">SUM(K1736:L1736)</f>
        <v>1623</v>
      </c>
      <c r="N1736" s="45">
        <f t="shared" ref="N1736:N1746" si="800">J1736+M1736</f>
        <v>1623</v>
      </c>
      <c r="O1736" s="46">
        <v>0</v>
      </c>
      <c r="P1736" s="48">
        <v>0</v>
      </c>
      <c r="Q1736" s="47">
        <f t="shared" ref="Q1736:Q1746" si="801">SUM(O1736:P1736)</f>
        <v>0</v>
      </c>
    </row>
    <row r="1737" spans="3:17" ht="19.5" customHeight="1" x14ac:dyDescent="0.2">
      <c r="C1737" s="42" t="s">
        <v>16</v>
      </c>
      <c r="D1737" s="43">
        <v>0</v>
      </c>
      <c r="E1737" s="43">
        <v>39</v>
      </c>
      <c r="F1737" s="44">
        <f t="shared" si="797"/>
        <v>39</v>
      </c>
      <c r="G1737" s="43">
        <v>0</v>
      </c>
      <c r="H1737" s="43">
        <v>0</v>
      </c>
      <c r="I1737" s="43">
        <v>0</v>
      </c>
      <c r="J1737" s="45">
        <f t="shared" si="798"/>
        <v>0</v>
      </c>
      <c r="K1737" s="46">
        <v>1115</v>
      </c>
      <c r="L1737" s="46">
        <v>1092</v>
      </c>
      <c r="M1737" s="45">
        <f t="shared" si="799"/>
        <v>2207</v>
      </c>
      <c r="N1737" s="45">
        <f t="shared" si="800"/>
        <v>2207</v>
      </c>
      <c r="O1737" s="46">
        <v>0</v>
      </c>
      <c r="P1737" s="46">
        <v>0</v>
      </c>
      <c r="Q1737" s="47">
        <f t="shared" si="801"/>
        <v>0</v>
      </c>
    </row>
    <row r="1738" spans="3:17" ht="19.5" customHeight="1" x14ac:dyDescent="0.2">
      <c r="C1738" s="42" t="s">
        <v>17</v>
      </c>
      <c r="D1738" s="43">
        <v>0</v>
      </c>
      <c r="E1738" s="43">
        <v>32</v>
      </c>
      <c r="F1738" s="44">
        <f t="shared" si="797"/>
        <v>32</v>
      </c>
      <c r="G1738" s="43">
        <v>0</v>
      </c>
      <c r="H1738" s="43">
        <v>0</v>
      </c>
      <c r="I1738" s="43">
        <v>0</v>
      </c>
      <c r="J1738" s="45">
        <f t="shared" si="798"/>
        <v>0</v>
      </c>
      <c r="K1738" s="43">
        <v>1041</v>
      </c>
      <c r="L1738" s="43">
        <v>1084</v>
      </c>
      <c r="M1738" s="45">
        <f t="shared" si="799"/>
        <v>2125</v>
      </c>
      <c r="N1738" s="45">
        <f t="shared" si="800"/>
        <v>2125</v>
      </c>
      <c r="O1738" s="43">
        <v>0</v>
      </c>
      <c r="P1738" s="43">
        <v>0</v>
      </c>
      <c r="Q1738" s="47">
        <f t="shared" si="801"/>
        <v>0</v>
      </c>
    </row>
    <row r="1739" spans="3:17" ht="19.5" customHeight="1" x14ac:dyDescent="0.2">
      <c r="C1739" s="42" t="s">
        <v>18</v>
      </c>
      <c r="D1739" s="43">
        <v>0</v>
      </c>
      <c r="E1739" s="43">
        <v>50</v>
      </c>
      <c r="F1739" s="44">
        <f t="shared" si="797"/>
        <v>50</v>
      </c>
      <c r="G1739" s="43">
        <v>0</v>
      </c>
      <c r="H1739" s="43">
        <v>0</v>
      </c>
      <c r="I1739" s="43">
        <v>0</v>
      </c>
      <c r="J1739" s="45">
        <f t="shared" si="798"/>
        <v>0</v>
      </c>
      <c r="K1739" s="43">
        <v>1658</v>
      </c>
      <c r="L1739" s="43">
        <v>1810</v>
      </c>
      <c r="M1739" s="45">
        <f t="shared" si="799"/>
        <v>3468</v>
      </c>
      <c r="N1739" s="45">
        <f t="shared" si="800"/>
        <v>3468</v>
      </c>
      <c r="O1739" s="43">
        <v>0</v>
      </c>
      <c r="P1739" s="43">
        <v>0</v>
      </c>
      <c r="Q1739" s="47">
        <f t="shared" si="801"/>
        <v>0</v>
      </c>
    </row>
    <row r="1740" spans="3:17" ht="19.5" customHeight="1" x14ac:dyDescent="0.2">
      <c r="C1740" s="42" t="s">
        <v>19</v>
      </c>
      <c r="D1740" s="43">
        <v>0</v>
      </c>
      <c r="E1740" s="43">
        <v>80</v>
      </c>
      <c r="F1740" s="44">
        <f t="shared" si="797"/>
        <v>80</v>
      </c>
      <c r="G1740" s="43">
        <v>0</v>
      </c>
      <c r="H1740" s="43">
        <v>0</v>
      </c>
      <c r="I1740" s="43">
        <v>0</v>
      </c>
      <c r="J1740" s="45">
        <f t="shared" si="798"/>
        <v>0</v>
      </c>
      <c r="K1740" s="43">
        <v>5508</v>
      </c>
      <c r="L1740" s="43">
        <v>6458</v>
      </c>
      <c r="M1740" s="45">
        <f t="shared" si="799"/>
        <v>11966</v>
      </c>
      <c r="N1740" s="45">
        <f t="shared" si="800"/>
        <v>11966</v>
      </c>
      <c r="O1740" s="43">
        <v>0</v>
      </c>
      <c r="P1740" s="43">
        <v>0</v>
      </c>
      <c r="Q1740" s="47">
        <f t="shared" si="801"/>
        <v>0</v>
      </c>
    </row>
    <row r="1741" spans="3:17" ht="19.5" customHeight="1" x14ac:dyDescent="0.2">
      <c r="C1741" s="42" t="s">
        <v>20</v>
      </c>
      <c r="D1741" s="43">
        <v>0</v>
      </c>
      <c r="E1741" s="43">
        <v>68</v>
      </c>
      <c r="F1741" s="44">
        <f t="shared" si="797"/>
        <v>68</v>
      </c>
      <c r="G1741" s="43">
        <v>0</v>
      </c>
      <c r="H1741" s="43">
        <v>0</v>
      </c>
      <c r="I1741" s="43">
        <v>0</v>
      </c>
      <c r="J1741" s="45">
        <f t="shared" si="798"/>
        <v>0</v>
      </c>
      <c r="K1741" s="43">
        <v>4751</v>
      </c>
      <c r="L1741" s="43">
        <v>5352</v>
      </c>
      <c r="M1741" s="45">
        <f t="shared" si="799"/>
        <v>10103</v>
      </c>
      <c r="N1741" s="45">
        <f t="shared" si="800"/>
        <v>10103</v>
      </c>
      <c r="O1741" s="43">
        <v>0</v>
      </c>
      <c r="P1741" s="43">
        <v>0</v>
      </c>
      <c r="Q1741" s="47">
        <f t="shared" si="801"/>
        <v>0</v>
      </c>
    </row>
    <row r="1742" spans="3:17" ht="19.5" customHeight="1" x14ac:dyDescent="0.2">
      <c r="C1742" s="42" t="s">
        <v>21</v>
      </c>
      <c r="D1742" s="43">
        <v>0</v>
      </c>
      <c r="E1742" s="43">
        <v>84</v>
      </c>
      <c r="F1742" s="44">
        <f t="shared" si="797"/>
        <v>84</v>
      </c>
      <c r="G1742" s="43">
        <v>0</v>
      </c>
      <c r="H1742" s="43">
        <v>0</v>
      </c>
      <c r="I1742" s="43">
        <v>0</v>
      </c>
      <c r="J1742" s="45">
        <f t="shared" si="798"/>
        <v>0</v>
      </c>
      <c r="K1742" s="43">
        <v>5792</v>
      </c>
      <c r="L1742" s="43">
        <v>5861</v>
      </c>
      <c r="M1742" s="45">
        <f t="shared" si="799"/>
        <v>11653</v>
      </c>
      <c r="N1742" s="45">
        <f t="shared" si="800"/>
        <v>11653</v>
      </c>
      <c r="O1742" s="43">
        <v>0</v>
      </c>
      <c r="P1742" s="43">
        <v>0</v>
      </c>
      <c r="Q1742" s="47">
        <f t="shared" si="801"/>
        <v>0</v>
      </c>
    </row>
    <row r="1743" spans="3:17" ht="19.5" customHeight="1" x14ac:dyDescent="0.2">
      <c r="C1743" s="42" t="s">
        <v>22</v>
      </c>
      <c r="D1743" s="43">
        <v>0</v>
      </c>
      <c r="E1743" s="43">
        <v>77</v>
      </c>
      <c r="F1743" s="44">
        <f t="shared" si="797"/>
        <v>77</v>
      </c>
      <c r="G1743" s="43">
        <v>0</v>
      </c>
      <c r="H1743" s="43">
        <v>0</v>
      </c>
      <c r="I1743" s="43">
        <v>0</v>
      </c>
      <c r="J1743" s="45">
        <f t="shared" si="798"/>
        <v>0</v>
      </c>
      <c r="K1743" s="43">
        <v>4301</v>
      </c>
      <c r="L1743" s="43">
        <v>4244</v>
      </c>
      <c r="M1743" s="45">
        <f t="shared" si="799"/>
        <v>8545</v>
      </c>
      <c r="N1743" s="45">
        <f t="shared" si="800"/>
        <v>8545</v>
      </c>
      <c r="O1743" s="43">
        <v>0</v>
      </c>
      <c r="P1743" s="43">
        <v>0</v>
      </c>
      <c r="Q1743" s="47">
        <f t="shared" si="801"/>
        <v>0</v>
      </c>
    </row>
    <row r="1744" spans="3:17" ht="19.5" customHeight="1" x14ac:dyDescent="0.2">
      <c r="C1744" s="42" t="s">
        <v>23</v>
      </c>
      <c r="D1744" s="43">
        <v>0</v>
      </c>
      <c r="E1744" s="43">
        <v>51</v>
      </c>
      <c r="F1744" s="44">
        <f t="shared" si="797"/>
        <v>51</v>
      </c>
      <c r="G1744" s="43">
        <v>0</v>
      </c>
      <c r="H1744" s="43">
        <v>0</v>
      </c>
      <c r="I1744" s="43">
        <v>0</v>
      </c>
      <c r="J1744" s="45">
        <f t="shared" si="798"/>
        <v>0</v>
      </c>
      <c r="K1744" s="43">
        <v>1704</v>
      </c>
      <c r="L1744" s="43">
        <v>1515</v>
      </c>
      <c r="M1744" s="45">
        <f t="shared" si="799"/>
        <v>3219</v>
      </c>
      <c r="N1744" s="45">
        <f t="shared" si="800"/>
        <v>3219</v>
      </c>
      <c r="O1744" s="43">
        <v>0</v>
      </c>
      <c r="P1744" s="43">
        <v>0</v>
      </c>
      <c r="Q1744" s="47">
        <f t="shared" si="801"/>
        <v>0</v>
      </c>
    </row>
    <row r="1745" spans="2:17" ht="19.5" customHeight="1" x14ac:dyDescent="0.2">
      <c r="C1745" s="42" t="s">
        <v>24</v>
      </c>
      <c r="D1745" s="43">
        <v>0</v>
      </c>
      <c r="E1745" s="43">
        <v>34</v>
      </c>
      <c r="F1745" s="44">
        <f t="shared" si="797"/>
        <v>34</v>
      </c>
      <c r="G1745" s="43">
        <v>0</v>
      </c>
      <c r="H1745" s="43">
        <v>0</v>
      </c>
      <c r="I1745" s="43">
        <v>0</v>
      </c>
      <c r="J1745" s="45">
        <f t="shared" si="798"/>
        <v>0</v>
      </c>
      <c r="K1745" s="43">
        <v>975</v>
      </c>
      <c r="L1745" s="43">
        <v>970</v>
      </c>
      <c r="M1745" s="45">
        <f t="shared" si="799"/>
        <v>1945</v>
      </c>
      <c r="N1745" s="45">
        <f t="shared" si="800"/>
        <v>1945</v>
      </c>
      <c r="O1745" s="43">
        <v>0</v>
      </c>
      <c r="P1745" s="43">
        <v>0</v>
      </c>
      <c r="Q1745" s="47">
        <f t="shared" si="801"/>
        <v>0</v>
      </c>
    </row>
    <row r="1746" spans="2:17" ht="19.5" customHeight="1" x14ac:dyDescent="0.2">
      <c r="C1746" s="42" t="s">
        <v>25</v>
      </c>
      <c r="D1746" s="43">
        <v>0</v>
      </c>
      <c r="E1746" s="43">
        <v>24</v>
      </c>
      <c r="F1746" s="44">
        <f t="shared" si="797"/>
        <v>24</v>
      </c>
      <c r="G1746" s="43">
        <v>0</v>
      </c>
      <c r="H1746" s="43">
        <v>0</v>
      </c>
      <c r="I1746" s="43">
        <v>0</v>
      </c>
      <c r="J1746" s="45">
        <f t="shared" si="798"/>
        <v>0</v>
      </c>
      <c r="K1746" s="43">
        <v>635</v>
      </c>
      <c r="L1746" s="43">
        <v>720</v>
      </c>
      <c r="M1746" s="45">
        <f t="shared" si="799"/>
        <v>1355</v>
      </c>
      <c r="N1746" s="45">
        <f t="shared" si="800"/>
        <v>1355</v>
      </c>
      <c r="O1746" s="43">
        <v>0</v>
      </c>
      <c r="P1746" s="43">
        <v>0</v>
      </c>
      <c r="Q1746" s="47">
        <f t="shared" si="801"/>
        <v>0</v>
      </c>
    </row>
    <row r="1747" spans="2:17" ht="19.5" customHeight="1" x14ac:dyDescent="0.2">
      <c r="C1747" s="50"/>
      <c r="D1747" s="43"/>
      <c r="E1747" s="43"/>
      <c r="F1747" s="43"/>
      <c r="G1747" s="43"/>
      <c r="H1747" s="43"/>
      <c r="I1747" s="43"/>
      <c r="J1747" s="43"/>
      <c r="K1747" s="43"/>
      <c r="L1747" s="43"/>
      <c r="M1747" s="43"/>
      <c r="N1747" s="43"/>
      <c r="O1747" s="43"/>
      <c r="P1747" s="40"/>
      <c r="Q1747" s="51"/>
    </row>
    <row r="1748" spans="2:17" ht="19.5" customHeight="1" x14ac:dyDescent="0.2">
      <c r="B1748" s="1" t="s">
        <v>270</v>
      </c>
      <c r="C1748" s="50" t="s">
        <v>26</v>
      </c>
      <c r="D1748" s="44">
        <f>SUM(D1735:D1746)</f>
        <v>0</v>
      </c>
      <c r="E1748" s="44">
        <f t="shared" ref="E1748:Q1748" si="802">SUM(E1735:E1746)</f>
        <v>595</v>
      </c>
      <c r="F1748" s="44">
        <f t="shared" si="802"/>
        <v>595</v>
      </c>
      <c r="G1748" s="44">
        <f t="shared" si="802"/>
        <v>0</v>
      </c>
      <c r="H1748" s="44">
        <f t="shared" si="802"/>
        <v>0</v>
      </c>
      <c r="I1748" s="44">
        <f t="shared" si="802"/>
        <v>0</v>
      </c>
      <c r="J1748" s="44">
        <f t="shared" si="802"/>
        <v>0</v>
      </c>
      <c r="K1748" s="44">
        <f t="shared" si="802"/>
        <v>29198</v>
      </c>
      <c r="L1748" s="44">
        <f t="shared" si="802"/>
        <v>30823</v>
      </c>
      <c r="M1748" s="44">
        <f t="shared" si="802"/>
        <v>60021</v>
      </c>
      <c r="N1748" s="44">
        <f t="shared" si="802"/>
        <v>60021</v>
      </c>
      <c r="O1748" s="44">
        <f t="shared" si="802"/>
        <v>0</v>
      </c>
      <c r="P1748" s="44">
        <f t="shared" si="802"/>
        <v>0</v>
      </c>
      <c r="Q1748" s="44">
        <f t="shared" si="802"/>
        <v>0</v>
      </c>
    </row>
    <row r="1749" spans="2:17" ht="7" customHeight="1" x14ac:dyDescent="0.2">
      <c r="C1749" s="50"/>
      <c r="D1749" s="43"/>
      <c r="E1749" s="43"/>
      <c r="F1749" s="43"/>
      <c r="G1749" s="43"/>
      <c r="H1749" s="43"/>
      <c r="I1749" s="43"/>
      <c r="J1749" s="43"/>
      <c r="K1749" s="43"/>
      <c r="L1749" s="43"/>
      <c r="M1749" s="43"/>
      <c r="N1749" s="43"/>
      <c r="O1749" s="43"/>
      <c r="P1749" s="43"/>
      <c r="Q1749" s="51"/>
    </row>
    <row r="1750" spans="2:17" ht="19.5" customHeight="1" x14ac:dyDescent="0.2">
      <c r="C1750" s="52" t="s">
        <v>14</v>
      </c>
      <c r="D1750" s="53">
        <v>0</v>
      </c>
      <c r="E1750" s="53">
        <v>25</v>
      </c>
      <c r="F1750" s="54">
        <f t="shared" ref="F1750:F1752" si="803">SUM(D1750:E1750)</f>
        <v>25</v>
      </c>
      <c r="G1750" s="53">
        <v>0</v>
      </c>
      <c r="H1750" s="53">
        <v>0</v>
      </c>
      <c r="I1750" s="53">
        <v>0</v>
      </c>
      <c r="J1750" s="55">
        <f t="shared" ref="J1750:J1752" si="804">SUM(G1750:I1750)</f>
        <v>0</v>
      </c>
      <c r="K1750" s="56">
        <v>790</v>
      </c>
      <c r="L1750" s="56">
        <v>776</v>
      </c>
      <c r="M1750" s="57">
        <f>SUM(K1750:L1750)</f>
        <v>1566</v>
      </c>
      <c r="N1750" s="57">
        <f>J1750+M1750</f>
        <v>1566</v>
      </c>
      <c r="O1750" s="56">
        <v>0</v>
      </c>
      <c r="P1750" s="56">
        <v>0</v>
      </c>
      <c r="Q1750" s="58">
        <f>SUM(O1750:P1750)</f>
        <v>0</v>
      </c>
    </row>
    <row r="1751" spans="2:17" ht="19.5" customHeight="1" x14ac:dyDescent="0.2">
      <c r="C1751" s="42" t="s">
        <v>15</v>
      </c>
      <c r="D1751" s="43">
        <v>0</v>
      </c>
      <c r="E1751" s="43">
        <v>22</v>
      </c>
      <c r="F1751" s="44">
        <f t="shared" si="803"/>
        <v>22</v>
      </c>
      <c r="G1751" s="43">
        <v>0</v>
      </c>
      <c r="H1751" s="43">
        <v>0</v>
      </c>
      <c r="I1751" s="43">
        <v>0</v>
      </c>
      <c r="J1751" s="45">
        <f t="shared" si="804"/>
        <v>0</v>
      </c>
      <c r="K1751" s="46">
        <v>753</v>
      </c>
      <c r="L1751" s="46">
        <v>763</v>
      </c>
      <c r="M1751" s="45">
        <f>SUM(K1751:L1751)</f>
        <v>1516</v>
      </c>
      <c r="N1751" s="45">
        <f>J1751+M1751</f>
        <v>1516</v>
      </c>
      <c r="O1751" s="46">
        <v>0</v>
      </c>
      <c r="P1751" s="48">
        <v>0</v>
      </c>
      <c r="Q1751" s="47">
        <f>SUM(O1751:P1751)</f>
        <v>0</v>
      </c>
    </row>
    <row r="1752" spans="2:17" ht="19.5" customHeight="1" x14ac:dyDescent="0.2">
      <c r="C1752" s="42" t="s">
        <v>16</v>
      </c>
      <c r="D1752" s="43">
        <v>0</v>
      </c>
      <c r="E1752" s="43">
        <v>29</v>
      </c>
      <c r="F1752" s="44">
        <f t="shared" si="803"/>
        <v>29</v>
      </c>
      <c r="G1752" s="43">
        <v>0</v>
      </c>
      <c r="H1752" s="43">
        <v>0</v>
      </c>
      <c r="I1752" s="43">
        <v>0</v>
      </c>
      <c r="J1752" s="45">
        <f t="shared" si="804"/>
        <v>0</v>
      </c>
      <c r="K1752" s="46">
        <v>1014</v>
      </c>
      <c r="L1752" s="46">
        <v>969</v>
      </c>
      <c r="M1752" s="45">
        <f>SUM(K1752:L1752)</f>
        <v>1983</v>
      </c>
      <c r="N1752" s="45">
        <f>J1752+M1752</f>
        <v>1983</v>
      </c>
      <c r="O1752" s="46">
        <v>0</v>
      </c>
      <c r="P1752" s="48">
        <v>0</v>
      </c>
      <c r="Q1752" s="47">
        <f>SUM(O1752:P1752)</f>
        <v>0</v>
      </c>
    </row>
    <row r="1753" spans="2:17" ht="19.5" customHeight="1" x14ac:dyDescent="0.2">
      <c r="C1753" s="50"/>
      <c r="D1753" s="43"/>
      <c r="E1753" s="43"/>
      <c r="F1753" s="43"/>
      <c r="G1753" s="43"/>
      <c r="H1753" s="43"/>
      <c r="I1753" s="43"/>
      <c r="J1753" s="43"/>
      <c r="K1753" s="43"/>
      <c r="L1753" s="43"/>
      <c r="M1753" s="43"/>
      <c r="N1753" s="43"/>
      <c r="O1753" s="43"/>
      <c r="P1753" s="43"/>
      <c r="Q1753" s="51"/>
    </row>
    <row r="1754" spans="2:17" ht="19.5" customHeight="1" x14ac:dyDescent="0.2">
      <c r="B1754" s="1" t="s">
        <v>271</v>
      </c>
      <c r="C1754" s="50" t="s">
        <v>27</v>
      </c>
      <c r="D1754" s="44">
        <f>SUM(D1738:D1746,D1750:D1752)</f>
        <v>0</v>
      </c>
      <c r="E1754" s="44">
        <f t="shared" ref="E1754:Q1754" si="805">SUM(E1738:E1746,E1750:E1752)</f>
        <v>576</v>
      </c>
      <c r="F1754" s="44">
        <f t="shared" si="805"/>
        <v>576</v>
      </c>
      <c r="G1754" s="44">
        <f t="shared" si="805"/>
        <v>0</v>
      </c>
      <c r="H1754" s="44">
        <f t="shared" si="805"/>
        <v>0</v>
      </c>
      <c r="I1754" s="44">
        <f t="shared" si="805"/>
        <v>0</v>
      </c>
      <c r="J1754" s="44">
        <f t="shared" si="805"/>
        <v>0</v>
      </c>
      <c r="K1754" s="44">
        <f t="shared" si="805"/>
        <v>28922</v>
      </c>
      <c r="L1754" s="44">
        <f t="shared" si="805"/>
        <v>30522</v>
      </c>
      <c r="M1754" s="44">
        <f t="shared" si="805"/>
        <v>59444</v>
      </c>
      <c r="N1754" s="44">
        <f t="shared" si="805"/>
        <v>59444</v>
      </c>
      <c r="O1754" s="44">
        <f t="shared" si="805"/>
        <v>0</v>
      </c>
      <c r="P1754" s="44">
        <f t="shared" si="805"/>
        <v>0</v>
      </c>
      <c r="Q1754" s="44">
        <f t="shared" si="805"/>
        <v>0</v>
      </c>
    </row>
    <row r="1755" spans="2:17" ht="7" customHeight="1" thickBot="1" x14ac:dyDescent="0.25">
      <c r="C1755" s="59"/>
      <c r="D1755" s="60"/>
      <c r="E1755" s="60"/>
      <c r="F1755" s="60"/>
      <c r="G1755" s="60"/>
      <c r="H1755" s="60"/>
      <c r="I1755" s="60"/>
      <c r="J1755" s="60"/>
      <c r="K1755" s="60"/>
      <c r="L1755" s="60"/>
      <c r="M1755" s="60"/>
      <c r="N1755" s="60"/>
      <c r="O1755" s="60"/>
      <c r="P1755" s="61"/>
      <c r="Q1755" s="62"/>
    </row>
    <row r="1756" spans="2:17" ht="19.5" customHeight="1" x14ac:dyDescent="0.2">
      <c r="C1756" s="63"/>
      <c r="D1756" s="63"/>
      <c r="E1756" s="63"/>
      <c r="F1756" s="63"/>
      <c r="G1756" s="63"/>
      <c r="H1756" s="63"/>
      <c r="I1756" s="63"/>
      <c r="J1756" s="63"/>
      <c r="K1756" s="63"/>
      <c r="L1756" s="63"/>
      <c r="M1756" s="63"/>
      <c r="N1756" s="63"/>
      <c r="O1756" s="63"/>
      <c r="P1756" s="64"/>
      <c r="Q1756" s="64"/>
    </row>
    <row r="1757" spans="2:17" ht="19.5" customHeight="1" thickBot="1" x14ac:dyDescent="0.25">
      <c r="C1757" s="63"/>
      <c r="D1757" s="63"/>
      <c r="E1757" s="63"/>
      <c r="F1757" s="63"/>
      <c r="G1757" s="63"/>
      <c r="H1757" s="63"/>
      <c r="I1757" s="63"/>
      <c r="J1757" s="63"/>
      <c r="K1757" s="63"/>
      <c r="L1757" s="63"/>
      <c r="M1757" s="63"/>
      <c r="N1757" s="63"/>
      <c r="O1757" s="63"/>
      <c r="P1757" s="64"/>
      <c r="Q1757" s="64"/>
    </row>
    <row r="1758" spans="2:17" ht="19.5" customHeight="1" x14ac:dyDescent="0.2">
      <c r="C1758" s="25" t="s">
        <v>1</v>
      </c>
      <c r="D1758" s="26"/>
      <c r="E1758" s="27"/>
      <c r="F1758" s="27"/>
      <c r="G1758" s="27" t="s">
        <v>598</v>
      </c>
      <c r="H1758" s="27"/>
      <c r="I1758" s="27"/>
      <c r="J1758" s="27"/>
      <c r="K1758" s="26"/>
      <c r="L1758" s="27"/>
      <c r="M1758" s="27"/>
      <c r="N1758" s="27" t="s">
        <v>31</v>
      </c>
      <c r="O1758" s="27"/>
      <c r="P1758" s="65"/>
      <c r="Q1758" s="66"/>
    </row>
    <row r="1759" spans="2:17" ht="19.5" customHeight="1" x14ac:dyDescent="0.2">
      <c r="C1759" s="67"/>
      <c r="D1759" s="29"/>
      <c r="E1759" s="31" t="s">
        <v>6</v>
      </c>
      <c r="F1759" s="31"/>
      <c r="G1759" s="29"/>
      <c r="H1759" s="31" t="s">
        <v>7</v>
      </c>
      <c r="I1759" s="31"/>
      <c r="J1759" s="29" t="s">
        <v>28</v>
      </c>
      <c r="K1759" s="29"/>
      <c r="L1759" s="31" t="s">
        <v>6</v>
      </c>
      <c r="M1759" s="31"/>
      <c r="N1759" s="29"/>
      <c r="O1759" s="31" t="s">
        <v>7</v>
      </c>
      <c r="P1759" s="68"/>
      <c r="Q1759" s="69" t="s">
        <v>8</v>
      </c>
    </row>
    <row r="1760" spans="2:17" ht="19.5" customHeight="1" x14ac:dyDescent="0.2">
      <c r="C1760" s="70" t="s">
        <v>9</v>
      </c>
      <c r="D1760" s="29" t="s">
        <v>29</v>
      </c>
      <c r="E1760" s="29" t="s">
        <v>30</v>
      </c>
      <c r="F1760" s="29" t="s">
        <v>13</v>
      </c>
      <c r="G1760" s="29" t="s">
        <v>29</v>
      </c>
      <c r="H1760" s="29" t="s">
        <v>30</v>
      </c>
      <c r="I1760" s="29" t="s">
        <v>13</v>
      </c>
      <c r="J1760" s="32"/>
      <c r="K1760" s="29" t="s">
        <v>29</v>
      </c>
      <c r="L1760" s="29" t="s">
        <v>30</v>
      </c>
      <c r="M1760" s="29" t="s">
        <v>13</v>
      </c>
      <c r="N1760" s="29" t="s">
        <v>29</v>
      </c>
      <c r="O1760" s="29" t="s">
        <v>30</v>
      </c>
      <c r="P1760" s="71" t="s">
        <v>13</v>
      </c>
      <c r="Q1760" s="72"/>
    </row>
    <row r="1761" spans="2:17" ht="7" customHeight="1" x14ac:dyDescent="0.2">
      <c r="C1761" s="73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71"/>
      <c r="Q1761" s="69"/>
    </row>
    <row r="1762" spans="2:17" ht="19.5" customHeight="1" x14ac:dyDescent="0.2">
      <c r="C1762" s="42" t="s">
        <v>14</v>
      </c>
      <c r="D1762" s="43">
        <v>0</v>
      </c>
      <c r="E1762" s="43">
        <v>0</v>
      </c>
      <c r="F1762" s="44">
        <f>SUM(D1762:E1762)</f>
        <v>0</v>
      </c>
      <c r="G1762" s="43">
        <v>0</v>
      </c>
      <c r="H1762" s="43">
        <v>0</v>
      </c>
      <c r="I1762" s="44">
        <f t="shared" ref="I1762:I1773" si="806">SUM(G1762:H1762)</f>
        <v>0</v>
      </c>
      <c r="J1762" s="44">
        <f>F1762+I1762</f>
        <v>0</v>
      </c>
      <c r="K1762" s="43">
        <v>0</v>
      </c>
      <c r="L1762" s="43">
        <v>0</v>
      </c>
      <c r="M1762" s="44">
        <f>SUM(K1762:L1762)</f>
        <v>0</v>
      </c>
      <c r="N1762" s="43">
        <v>0</v>
      </c>
      <c r="O1762" s="43">
        <v>0</v>
      </c>
      <c r="P1762" s="44">
        <f>SUM(N1762:O1762)</f>
        <v>0</v>
      </c>
      <c r="Q1762" s="47">
        <f>M1762+P1762</f>
        <v>0</v>
      </c>
    </row>
    <row r="1763" spans="2:17" ht="19.5" customHeight="1" x14ac:dyDescent="0.2">
      <c r="C1763" s="42" t="s">
        <v>15</v>
      </c>
      <c r="D1763" s="43">
        <v>0</v>
      </c>
      <c r="E1763" s="43">
        <v>0</v>
      </c>
      <c r="F1763" s="44">
        <f t="shared" ref="F1763:F1773" si="807">SUM(D1763:E1763)</f>
        <v>0</v>
      </c>
      <c r="G1763" s="43">
        <v>0</v>
      </c>
      <c r="H1763" s="43">
        <v>0</v>
      </c>
      <c r="I1763" s="44">
        <f t="shared" si="806"/>
        <v>0</v>
      </c>
      <c r="J1763" s="44">
        <f>F1763+I1763</f>
        <v>0</v>
      </c>
      <c r="K1763" s="43">
        <v>0</v>
      </c>
      <c r="L1763" s="43">
        <v>0</v>
      </c>
      <c r="M1763" s="44">
        <f t="shared" ref="M1763:M1773" si="808">SUM(K1763:L1763)</f>
        <v>0</v>
      </c>
      <c r="N1763" s="43">
        <v>0</v>
      </c>
      <c r="O1763" s="40">
        <v>0</v>
      </c>
      <c r="P1763" s="44">
        <f t="shared" ref="P1763:P1773" si="809">SUM(N1763:O1763)</f>
        <v>0</v>
      </c>
      <c r="Q1763" s="47">
        <f t="shared" ref="Q1763:Q1773" si="810">M1763+P1763</f>
        <v>0</v>
      </c>
    </row>
    <row r="1764" spans="2:17" ht="19.5" customHeight="1" x14ac:dyDescent="0.2">
      <c r="C1764" s="42" t="s">
        <v>16</v>
      </c>
      <c r="D1764" s="43">
        <v>0</v>
      </c>
      <c r="E1764" s="43">
        <v>0</v>
      </c>
      <c r="F1764" s="44">
        <f t="shared" si="807"/>
        <v>0</v>
      </c>
      <c r="G1764" s="43">
        <v>0</v>
      </c>
      <c r="H1764" s="43">
        <v>0</v>
      </c>
      <c r="I1764" s="44">
        <f t="shared" si="806"/>
        <v>0</v>
      </c>
      <c r="J1764" s="44">
        <f>F1764+I1764</f>
        <v>0</v>
      </c>
      <c r="K1764" s="43">
        <v>0</v>
      </c>
      <c r="L1764" s="43">
        <v>0</v>
      </c>
      <c r="M1764" s="44">
        <f t="shared" si="808"/>
        <v>0</v>
      </c>
      <c r="N1764" s="43">
        <v>0</v>
      </c>
      <c r="O1764" s="43">
        <v>0</v>
      </c>
      <c r="P1764" s="44">
        <f t="shared" si="809"/>
        <v>0</v>
      </c>
      <c r="Q1764" s="47">
        <f t="shared" si="810"/>
        <v>0</v>
      </c>
    </row>
    <row r="1765" spans="2:17" ht="19.5" customHeight="1" x14ac:dyDescent="0.2">
      <c r="C1765" s="42" t="s">
        <v>17</v>
      </c>
      <c r="D1765" s="43">
        <v>0</v>
      </c>
      <c r="E1765" s="43">
        <v>0</v>
      </c>
      <c r="F1765" s="44">
        <f t="shared" si="807"/>
        <v>0</v>
      </c>
      <c r="G1765" s="43">
        <v>0</v>
      </c>
      <c r="H1765" s="43">
        <v>0</v>
      </c>
      <c r="I1765" s="44">
        <f t="shared" si="806"/>
        <v>0</v>
      </c>
      <c r="J1765" s="44">
        <f t="shared" ref="J1765:J1773" si="811">F1765+I1765</f>
        <v>0</v>
      </c>
      <c r="K1765" s="43">
        <v>0</v>
      </c>
      <c r="L1765" s="43">
        <v>0</v>
      </c>
      <c r="M1765" s="44">
        <f t="shared" si="808"/>
        <v>0</v>
      </c>
      <c r="N1765" s="43">
        <v>0</v>
      </c>
      <c r="O1765" s="43">
        <v>0</v>
      </c>
      <c r="P1765" s="44">
        <f t="shared" si="809"/>
        <v>0</v>
      </c>
      <c r="Q1765" s="47">
        <f t="shared" si="810"/>
        <v>0</v>
      </c>
    </row>
    <row r="1766" spans="2:17" ht="19.5" customHeight="1" x14ac:dyDescent="0.2">
      <c r="C1766" s="42" t="s">
        <v>18</v>
      </c>
      <c r="D1766" s="43">
        <v>0</v>
      </c>
      <c r="E1766" s="43">
        <v>0</v>
      </c>
      <c r="F1766" s="44">
        <f t="shared" si="807"/>
        <v>0</v>
      </c>
      <c r="G1766" s="43">
        <v>0</v>
      </c>
      <c r="H1766" s="43">
        <v>0</v>
      </c>
      <c r="I1766" s="44">
        <f t="shared" si="806"/>
        <v>0</v>
      </c>
      <c r="J1766" s="44">
        <f t="shared" si="811"/>
        <v>0</v>
      </c>
      <c r="K1766" s="43">
        <v>0</v>
      </c>
      <c r="L1766" s="43">
        <v>0</v>
      </c>
      <c r="M1766" s="44">
        <f t="shared" si="808"/>
        <v>0</v>
      </c>
      <c r="N1766" s="43">
        <v>0</v>
      </c>
      <c r="O1766" s="43">
        <v>0</v>
      </c>
      <c r="P1766" s="44">
        <f t="shared" si="809"/>
        <v>0</v>
      </c>
      <c r="Q1766" s="47">
        <f t="shared" si="810"/>
        <v>0</v>
      </c>
    </row>
    <row r="1767" spans="2:17" ht="19.5" customHeight="1" x14ac:dyDescent="0.2">
      <c r="C1767" s="42" t="s">
        <v>19</v>
      </c>
      <c r="D1767" s="43">
        <v>0</v>
      </c>
      <c r="E1767" s="43">
        <v>0</v>
      </c>
      <c r="F1767" s="44">
        <f t="shared" si="807"/>
        <v>0</v>
      </c>
      <c r="G1767" s="43">
        <v>0</v>
      </c>
      <c r="H1767" s="43">
        <v>0</v>
      </c>
      <c r="I1767" s="44">
        <f t="shared" si="806"/>
        <v>0</v>
      </c>
      <c r="J1767" s="44">
        <f t="shared" si="811"/>
        <v>0</v>
      </c>
      <c r="K1767" s="43">
        <v>0</v>
      </c>
      <c r="L1767" s="43">
        <v>0</v>
      </c>
      <c r="M1767" s="44">
        <f t="shared" si="808"/>
        <v>0</v>
      </c>
      <c r="N1767" s="43">
        <v>0</v>
      </c>
      <c r="O1767" s="43">
        <v>0</v>
      </c>
      <c r="P1767" s="44">
        <f t="shared" si="809"/>
        <v>0</v>
      </c>
      <c r="Q1767" s="47">
        <f t="shared" si="810"/>
        <v>0</v>
      </c>
    </row>
    <row r="1768" spans="2:17" ht="19.5" customHeight="1" x14ac:dyDescent="0.2">
      <c r="C1768" s="42" t="s">
        <v>20</v>
      </c>
      <c r="D1768" s="43">
        <v>0</v>
      </c>
      <c r="E1768" s="43">
        <v>0</v>
      </c>
      <c r="F1768" s="44">
        <f t="shared" si="807"/>
        <v>0</v>
      </c>
      <c r="G1768" s="43">
        <v>0</v>
      </c>
      <c r="H1768" s="43">
        <v>0</v>
      </c>
      <c r="I1768" s="44">
        <f t="shared" si="806"/>
        <v>0</v>
      </c>
      <c r="J1768" s="44">
        <f t="shared" si="811"/>
        <v>0</v>
      </c>
      <c r="K1768" s="43">
        <v>0</v>
      </c>
      <c r="L1768" s="43">
        <v>0</v>
      </c>
      <c r="M1768" s="44">
        <f t="shared" si="808"/>
        <v>0</v>
      </c>
      <c r="N1768" s="43">
        <v>0</v>
      </c>
      <c r="O1768" s="43">
        <v>0</v>
      </c>
      <c r="P1768" s="44">
        <f t="shared" si="809"/>
        <v>0</v>
      </c>
      <c r="Q1768" s="47">
        <f t="shared" si="810"/>
        <v>0</v>
      </c>
    </row>
    <row r="1769" spans="2:17" ht="19.5" customHeight="1" x14ac:dyDescent="0.2">
      <c r="C1769" s="42" t="s">
        <v>21</v>
      </c>
      <c r="D1769" s="43">
        <v>0</v>
      </c>
      <c r="E1769" s="43">
        <v>0</v>
      </c>
      <c r="F1769" s="44">
        <f t="shared" si="807"/>
        <v>0</v>
      </c>
      <c r="G1769" s="43">
        <v>0</v>
      </c>
      <c r="H1769" s="43">
        <v>0</v>
      </c>
      <c r="I1769" s="44">
        <f t="shared" si="806"/>
        <v>0</v>
      </c>
      <c r="J1769" s="44">
        <f t="shared" si="811"/>
        <v>0</v>
      </c>
      <c r="K1769" s="43">
        <v>0</v>
      </c>
      <c r="L1769" s="43">
        <v>0</v>
      </c>
      <c r="M1769" s="44">
        <f t="shared" si="808"/>
        <v>0</v>
      </c>
      <c r="N1769" s="43">
        <v>0</v>
      </c>
      <c r="O1769" s="43">
        <v>0</v>
      </c>
      <c r="P1769" s="44">
        <f t="shared" si="809"/>
        <v>0</v>
      </c>
      <c r="Q1769" s="47">
        <f t="shared" si="810"/>
        <v>0</v>
      </c>
    </row>
    <row r="1770" spans="2:17" ht="19.5" customHeight="1" x14ac:dyDescent="0.2">
      <c r="C1770" s="42" t="s">
        <v>22</v>
      </c>
      <c r="D1770" s="43">
        <v>0</v>
      </c>
      <c r="E1770" s="43">
        <v>0</v>
      </c>
      <c r="F1770" s="44">
        <f t="shared" si="807"/>
        <v>0</v>
      </c>
      <c r="G1770" s="43">
        <v>0</v>
      </c>
      <c r="H1770" s="43">
        <v>0</v>
      </c>
      <c r="I1770" s="44">
        <f t="shared" si="806"/>
        <v>0</v>
      </c>
      <c r="J1770" s="44">
        <f t="shared" si="811"/>
        <v>0</v>
      </c>
      <c r="K1770" s="43">
        <v>0</v>
      </c>
      <c r="L1770" s="43">
        <v>0</v>
      </c>
      <c r="M1770" s="44">
        <f t="shared" si="808"/>
        <v>0</v>
      </c>
      <c r="N1770" s="43">
        <v>0</v>
      </c>
      <c r="O1770" s="43">
        <v>0</v>
      </c>
      <c r="P1770" s="44">
        <f t="shared" si="809"/>
        <v>0</v>
      </c>
      <c r="Q1770" s="47">
        <f t="shared" si="810"/>
        <v>0</v>
      </c>
    </row>
    <row r="1771" spans="2:17" ht="19.5" customHeight="1" x14ac:dyDescent="0.2">
      <c r="C1771" s="42" t="s">
        <v>23</v>
      </c>
      <c r="D1771" s="43">
        <v>0</v>
      </c>
      <c r="E1771" s="43">
        <v>0</v>
      </c>
      <c r="F1771" s="44">
        <f t="shared" si="807"/>
        <v>0</v>
      </c>
      <c r="G1771" s="43">
        <v>0</v>
      </c>
      <c r="H1771" s="43">
        <v>0</v>
      </c>
      <c r="I1771" s="44">
        <f t="shared" si="806"/>
        <v>0</v>
      </c>
      <c r="J1771" s="44">
        <f t="shared" si="811"/>
        <v>0</v>
      </c>
      <c r="K1771" s="43">
        <v>0</v>
      </c>
      <c r="L1771" s="43">
        <v>0</v>
      </c>
      <c r="M1771" s="44">
        <f t="shared" si="808"/>
        <v>0</v>
      </c>
      <c r="N1771" s="43">
        <v>0</v>
      </c>
      <c r="O1771" s="43">
        <v>0</v>
      </c>
      <c r="P1771" s="44">
        <f t="shared" si="809"/>
        <v>0</v>
      </c>
      <c r="Q1771" s="47">
        <f t="shared" si="810"/>
        <v>0</v>
      </c>
    </row>
    <row r="1772" spans="2:17" ht="19.5" customHeight="1" x14ac:dyDescent="0.2">
      <c r="C1772" s="42" t="s">
        <v>24</v>
      </c>
      <c r="D1772" s="43">
        <v>0</v>
      </c>
      <c r="E1772" s="43">
        <v>0</v>
      </c>
      <c r="F1772" s="44">
        <f t="shared" si="807"/>
        <v>0</v>
      </c>
      <c r="G1772" s="43">
        <v>0</v>
      </c>
      <c r="H1772" s="43">
        <v>0</v>
      </c>
      <c r="I1772" s="44">
        <f t="shared" si="806"/>
        <v>0</v>
      </c>
      <c r="J1772" s="44">
        <f t="shared" si="811"/>
        <v>0</v>
      </c>
      <c r="K1772" s="43">
        <v>0</v>
      </c>
      <c r="L1772" s="43">
        <v>0</v>
      </c>
      <c r="M1772" s="44">
        <f t="shared" si="808"/>
        <v>0</v>
      </c>
      <c r="N1772" s="43">
        <v>0</v>
      </c>
      <c r="O1772" s="43">
        <v>0</v>
      </c>
      <c r="P1772" s="44">
        <f t="shared" si="809"/>
        <v>0</v>
      </c>
      <c r="Q1772" s="47">
        <f t="shared" si="810"/>
        <v>0</v>
      </c>
    </row>
    <row r="1773" spans="2:17" ht="19.5" customHeight="1" x14ac:dyDescent="0.2">
      <c r="C1773" s="42" t="s">
        <v>25</v>
      </c>
      <c r="D1773" s="43">
        <v>0</v>
      </c>
      <c r="E1773" s="43">
        <v>0</v>
      </c>
      <c r="F1773" s="44">
        <f t="shared" si="807"/>
        <v>0</v>
      </c>
      <c r="G1773" s="43">
        <v>0</v>
      </c>
      <c r="H1773" s="43">
        <v>0</v>
      </c>
      <c r="I1773" s="44">
        <f t="shared" si="806"/>
        <v>0</v>
      </c>
      <c r="J1773" s="44">
        <f t="shared" si="811"/>
        <v>0</v>
      </c>
      <c r="K1773" s="43">
        <v>0</v>
      </c>
      <c r="L1773" s="43">
        <v>0</v>
      </c>
      <c r="M1773" s="44">
        <f t="shared" si="808"/>
        <v>0</v>
      </c>
      <c r="N1773" s="43">
        <v>0</v>
      </c>
      <c r="O1773" s="43">
        <v>0</v>
      </c>
      <c r="P1773" s="44">
        <f t="shared" si="809"/>
        <v>0</v>
      </c>
      <c r="Q1773" s="47">
        <f t="shared" si="810"/>
        <v>0</v>
      </c>
    </row>
    <row r="1774" spans="2:17" ht="19.5" customHeight="1" x14ac:dyDescent="0.2">
      <c r="C1774" s="50"/>
      <c r="D1774" s="43"/>
      <c r="E1774" s="43"/>
      <c r="F1774" s="43"/>
      <c r="G1774" s="43"/>
      <c r="H1774" s="43"/>
      <c r="I1774" s="43"/>
      <c r="J1774" s="43"/>
      <c r="K1774" s="43"/>
      <c r="L1774" s="43"/>
      <c r="M1774" s="43"/>
      <c r="N1774" s="43"/>
      <c r="O1774" s="43"/>
      <c r="P1774" s="43"/>
      <c r="Q1774" s="51"/>
    </row>
    <row r="1775" spans="2:17" ht="19.5" customHeight="1" x14ac:dyDescent="0.2">
      <c r="B1775" s="1" t="s">
        <v>272</v>
      </c>
      <c r="C1775" s="50" t="s">
        <v>26</v>
      </c>
      <c r="D1775" s="44">
        <f>SUM(D1762:D1774)</f>
        <v>0</v>
      </c>
      <c r="E1775" s="44">
        <f t="shared" ref="E1775:Q1775" si="812">SUM(E1762:E1774)</f>
        <v>0</v>
      </c>
      <c r="F1775" s="44">
        <f t="shared" si="812"/>
        <v>0</v>
      </c>
      <c r="G1775" s="44">
        <f t="shared" si="812"/>
        <v>0</v>
      </c>
      <c r="H1775" s="44">
        <f t="shared" si="812"/>
        <v>0</v>
      </c>
      <c r="I1775" s="44">
        <f t="shared" si="812"/>
        <v>0</v>
      </c>
      <c r="J1775" s="44">
        <f t="shared" si="812"/>
        <v>0</v>
      </c>
      <c r="K1775" s="44">
        <f t="shared" si="812"/>
        <v>0</v>
      </c>
      <c r="L1775" s="44">
        <f t="shared" si="812"/>
        <v>0</v>
      </c>
      <c r="M1775" s="44">
        <f t="shared" si="812"/>
        <v>0</v>
      </c>
      <c r="N1775" s="44">
        <f t="shared" si="812"/>
        <v>0</v>
      </c>
      <c r="O1775" s="44">
        <f t="shared" si="812"/>
        <v>0</v>
      </c>
      <c r="P1775" s="44">
        <f t="shared" si="812"/>
        <v>0</v>
      </c>
      <c r="Q1775" s="44">
        <f t="shared" si="812"/>
        <v>0</v>
      </c>
    </row>
    <row r="1776" spans="2:17" ht="7" customHeight="1" x14ac:dyDescent="0.2">
      <c r="C1776" s="50"/>
      <c r="D1776" s="43"/>
      <c r="E1776" s="43"/>
      <c r="F1776" s="43"/>
      <c r="G1776" s="43"/>
      <c r="H1776" s="43"/>
      <c r="I1776" s="43"/>
      <c r="J1776" s="43"/>
      <c r="K1776" s="43"/>
      <c r="L1776" s="43"/>
      <c r="M1776" s="43"/>
      <c r="N1776" s="43"/>
      <c r="O1776" s="43"/>
      <c r="P1776" s="43"/>
      <c r="Q1776" s="51"/>
    </row>
    <row r="1777" spans="2:17" ht="19.5" customHeight="1" x14ac:dyDescent="0.2">
      <c r="C1777" s="52" t="s">
        <v>14</v>
      </c>
      <c r="D1777" s="53">
        <v>0</v>
      </c>
      <c r="E1777" s="53">
        <v>0</v>
      </c>
      <c r="F1777" s="74">
        <f t="shared" ref="F1777:F1779" si="813">SUM(D1777:E1777)</f>
        <v>0</v>
      </c>
      <c r="G1777" s="53">
        <v>0</v>
      </c>
      <c r="H1777" s="53">
        <v>0</v>
      </c>
      <c r="I1777" s="74">
        <f t="shared" ref="I1777:I1779" si="814">SUM(G1777:H1777)</f>
        <v>0</v>
      </c>
      <c r="J1777" s="74">
        <f t="shared" ref="J1777:J1779" si="815">F1777+I1777</f>
        <v>0</v>
      </c>
      <c r="K1777" s="53">
        <v>0</v>
      </c>
      <c r="L1777" s="53">
        <v>0</v>
      </c>
      <c r="M1777" s="74">
        <f t="shared" ref="M1777:M1779" si="816">SUM(K1777:L1777)</f>
        <v>0</v>
      </c>
      <c r="N1777" s="53">
        <v>0</v>
      </c>
      <c r="O1777" s="53">
        <v>0</v>
      </c>
      <c r="P1777" s="74">
        <f t="shared" ref="P1777:P1779" si="817">SUM(N1777:O1777)</f>
        <v>0</v>
      </c>
      <c r="Q1777" s="58">
        <f t="shared" ref="Q1777:Q1779" si="818">M1777+P1777</f>
        <v>0</v>
      </c>
    </row>
    <row r="1778" spans="2:17" ht="19.5" customHeight="1" x14ac:dyDescent="0.2">
      <c r="C1778" s="42" t="s">
        <v>15</v>
      </c>
      <c r="D1778" s="43">
        <v>0</v>
      </c>
      <c r="E1778" s="43">
        <v>0</v>
      </c>
      <c r="F1778" s="44">
        <f t="shared" si="813"/>
        <v>0</v>
      </c>
      <c r="G1778" s="43">
        <v>0</v>
      </c>
      <c r="H1778" s="43">
        <v>0</v>
      </c>
      <c r="I1778" s="44">
        <f t="shared" si="814"/>
        <v>0</v>
      </c>
      <c r="J1778" s="44">
        <f t="shared" si="815"/>
        <v>0</v>
      </c>
      <c r="K1778" s="43">
        <v>0</v>
      </c>
      <c r="L1778" s="43">
        <v>0</v>
      </c>
      <c r="M1778" s="44">
        <f t="shared" si="816"/>
        <v>0</v>
      </c>
      <c r="N1778" s="43">
        <v>0</v>
      </c>
      <c r="O1778" s="43">
        <v>0</v>
      </c>
      <c r="P1778" s="44">
        <f t="shared" si="817"/>
        <v>0</v>
      </c>
      <c r="Q1778" s="47">
        <f t="shared" si="818"/>
        <v>0</v>
      </c>
    </row>
    <row r="1779" spans="2:17" ht="19.5" customHeight="1" x14ac:dyDescent="0.2">
      <c r="C1779" s="42" t="s">
        <v>16</v>
      </c>
      <c r="D1779" s="43">
        <v>0</v>
      </c>
      <c r="E1779" s="43">
        <v>0</v>
      </c>
      <c r="F1779" s="44">
        <f t="shared" si="813"/>
        <v>0</v>
      </c>
      <c r="G1779" s="43">
        <v>0</v>
      </c>
      <c r="H1779" s="43">
        <v>0</v>
      </c>
      <c r="I1779" s="44">
        <f t="shared" si="814"/>
        <v>0</v>
      </c>
      <c r="J1779" s="44">
        <f t="shared" si="815"/>
        <v>0</v>
      </c>
      <c r="K1779" s="43">
        <v>0</v>
      </c>
      <c r="L1779" s="43">
        <v>0</v>
      </c>
      <c r="M1779" s="44">
        <f t="shared" si="816"/>
        <v>0</v>
      </c>
      <c r="N1779" s="43">
        <v>0</v>
      </c>
      <c r="O1779" s="43">
        <v>0</v>
      </c>
      <c r="P1779" s="44">
        <f t="shared" si="817"/>
        <v>0</v>
      </c>
      <c r="Q1779" s="47">
        <f t="shared" si="818"/>
        <v>0</v>
      </c>
    </row>
    <row r="1780" spans="2:17" ht="19.5" customHeight="1" x14ac:dyDescent="0.2">
      <c r="C1780" s="50"/>
      <c r="D1780" s="43"/>
      <c r="E1780" s="43"/>
      <c r="F1780" s="43"/>
      <c r="G1780" s="43"/>
      <c r="H1780" s="43"/>
      <c r="I1780" s="43"/>
      <c r="J1780" s="43"/>
      <c r="K1780" s="43"/>
      <c r="L1780" s="43"/>
      <c r="M1780" s="43"/>
      <c r="N1780" s="43"/>
      <c r="O1780" s="43"/>
      <c r="P1780" s="43"/>
      <c r="Q1780" s="51"/>
    </row>
    <row r="1781" spans="2:17" ht="19.5" customHeight="1" x14ac:dyDescent="0.2">
      <c r="B1781" s="1" t="s">
        <v>273</v>
      </c>
      <c r="C1781" s="50" t="s">
        <v>27</v>
      </c>
      <c r="D1781" s="44">
        <f>SUM(D1765:D1773,D1777:D1779)</f>
        <v>0</v>
      </c>
      <c r="E1781" s="44">
        <f t="shared" ref="E1781:Q1781" si="819">SUM(E1765:E1773,E1777:E1779)</f>
        <v>0</v>
      </c>
      <c r="F1781" s="44">
        <f t="shared" si="819"/>
        <v>0</v>
      </c>
      <c r="G1781" s="44">
        <f t="shared" si="819"/>
        <v>0</v>
      </c>
      <c r="H1781" s="44">
        <f t="shared" si="819"/>
        <v>0</v>
      </c>
      <c r="I1781" s="44">
        <f t="shared" si="819"/>
        <v>0</v>
      </c>
      <c r="J1781" s="44">
        <f t="shared" si="819"/>
        <v>0</v>
      </c>
      <c r="K1781" s="44">
        <f t="shared" si="819"/>
        <v>0</v>
      </c>
      <c r="L1781" s="44">
        <f t="shared" si="819"/>
        <v>0</v>
      </c>
      <c r="M1781" s="44">
        <f t="shared" si="819"/>
        <v>0</v>
      </c>
      <c r="N1781" s="44">
        <f t="shared" si="819"/>
        <v>0</v>
      </c>
      <c r="O1781" s="44">
        <f t="shared" si="819"/>
        <v>0</v>
      </c>
      <c r="P1781" s="44">
        <f t="shared" si="819"/>
        <v>0</v>
      </c>
      <c r="Q1781" s="44">
        <f t="shared" si="819"/>
        <v>0</v>
      </c>
    </row>
    <row r="1782" spans="2:17" ht="7" customHeight="1" thickBot="1" x14ac:dyDescent="0.25">
      <c r="C1782" s="59"/>
      <c r="D1782" s="60"/>
      <c r="E1782" s="60"/>
      <c r="F1782" s="60"/>
      <c r="G1782" s="60"/>
      <c r="H1782" s="60"/>
      <c r="I1782" s="60"/>
      <c r="J1782" s="60"/>
      <c r="K1782" s="60"/>
      <c r="L1782" s="60"/>
      <c r="M1782" s="60"/>
      <c r="N1782" s="60"/>
      <c r="O1782" s="60"/>
      <c r="P1782" s="60"/>
      <c r="Q1782" s="76"/>
    </row>
    <row r="1783" spans="2:17" ht="19.5" customHeight="1" x14ac:dyDescent="0.2">
      <c r="C1783" s="163" t="str">
        <f>C1729</f>
        <v>令　和　7　年　空　港　管　理　状　況　調　書</v>
      </c>
      <c r="D1783" s="163"/>
      <c r="E1783" s="163"/>
      <c r="F1783" s="163"/>
      <c r="G1783" s="163"/>
      <c r="H1783" s="163"/>
      <c r="I1783" s="163"/>
      <c r="J1783" s="163"/>
      <c r="K1783" s="163"/>
      <c r="L1783" s="163"/>
      <c r="M1783" s="163"/>
      <c r="N1783" s="163"/>
      <c r="O1783" s="163"/>
      <c r="P1783" s="163"/>
      <c r="Q1783" s="163"/>
    </row>
    <row r="1784" spans="2:17" ht="19.5" customHeight="1" thickBot="1" x14ac:dyDescent="0.25">
      <c r="C1784" s="22" t="s">
        <v>0</v>
      </c>
      <c r="D1784" s="22" t="s">
        <v>633</v>
      </c>
      <c r="E1784" s="63"/>
      <c r="F1784" s="63"/>
      <c r="G1784" s="63"/>
      <c r="H1784" s="63"/>
      <c r="I1784" s="63"/>
      <c r="J1784" s="63"/>
      <c r="K1784" s="63"/>
      <c r="L1784" s="63"/>
      <c r="M1784" s="63"/>
      <c r="N1784" s="63"/>
      <c r="O1784" s="63"/>
      <c r="P1784" s="64"/>
      <c r="Q1784" s="64"/>
    </row>
    <row r="1785" spans="2:17" ht="19.5" customHeight="1" x14ac:dyDescent="0.2">
      <c r="C1785" s="25" t="s">
        <v>1</v>
      </c>
      <c r="D1785" s="26"/>
      <c r="E1785" s="27" t="s">
        <v>2</v>
      </c>
      <c r="F1785" s="27"/>
      <c r="G1785" s="164" t="s">
        <v>593</v>
      </c>
      <c r="H1785" s="165"/>
      <c r="I1785" s="165"/>
      <c r="J1785" s="165"/>
      <c r="K1785" s="165"/>
      <c r="L1785" s="165"/>
      <c r="M1785" s="165"/>
      <c r="N1785" s="166"/>
      <c r="O1785" s="164" t="s">
        <v>594</v>
      </c>
      <c r="P1785" s="165"/>
      <c r="Q1785" s="167"/>
    </row>
    <row r="1786" spans="2:17" ht="19.5" customHeight="1" x14ac:dyDescent="0.2">
      <c r="C1786" s="28"/>
      <c r="D1786" s="29" t="s">
        <v>3</v>
      </c>
      <c r="E1786" s="29" t="s">
        <v>4</v>
      </c>
      <c r="F1786" s="29" t="s">
        <v>5</v>
      </c>
      <c r="G1786" s="29"/>
      <c r="H1786" s="30" t="s">
        <v>6</v>
      </c>
      <c r="I1786" s="30"/>
      <c r="J1786" s="31"/>
      <c r="K1786" s="29"/>
      <c r="L1786" s="31" t="s">
        <v>7</v>
      </c>
      <c r="M1786" s="31"/>
      <c r="N1786" s="29" t="s">
        <v>8</v>
      </c>
      <c r="O1786" s="32" t="s">
        <v>595</v>
      </c>
      <c r="P1786" s="33" t="s">
        <v>596</v>
      </c>
      <c r="Q1786" s="34" t="s">
        <v>597</v>
      </c>
    </row>
    <row r="1787" spans="2:17" ht="19.5" customHeight="1" x14ac:dyDescent="0.2">
      <c r="C1787" s="28" t="s">
        <v>9</v>
      </c>
      <c r="D1787" s="32"/>
      <c r="E1787" s="32"/>
      <c r="F1787" s="32"/>
      <c r="G1787" s="29" t="s">
        <v>10</v>
      </c>
      <c r="H1787" s="29" t="s">
        <v>11</v>
      </c>
      <c r="I1787" s="29" t="s">
        <v>12</v>
      </c>
      <c r="J1787" s="29" t="s">
        <v>13</v>
      </c>
      <c r="K1787" s="29" t="s">
        <v>10</v>
      </c>
      <c r="L1787" s="29" t="s">
        <v>11</v>
      </c>
      <c r="M1787" s="29" t="s">
        <v>13</v>
      </c>
      <c r="N1787" s="32"/>
      <c r="O1787" s="35"/>
      <c r="P1787" s="36"/>
      <c r="Q1787" s="37"/>
    </row>
    <row r="1788" spans="2:17" ht="7" customHeight="1" x14ac:dyDescent="0.2">
      <c r="C1788" s="38"/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39"/>
      <c r="P1788" s="40"/>
      <c r="Q1788" s="41"/>
    </row>
    <row r="1789" spans="2:17" ht="19.5" customHeight="1" x14ac:dyDescent="0.2">
      <c r="C1789" s="42" t="s">
        <v>14</v>
      </c>
      <c r="D1789" s="43">
        <v>0</v>
      </c>
      <c r="E1789" s="43">
        <v>0</v>
      </c>
      <c r="F1789" s="44">
        <f>SUM(D1789:E1789)</f>
        <v>0</v>
      </c>
      <c r="G1789" s="43">
        <v>0</v>
      </c>
      <c r="H1789" s="43">
        <v>0</v>
      </c>
      <c r="I1789" s="43">
        <v>0</v>
      </c>
      <c r="J1789" s="45">
        <f>SUM(G1789:I1789)</f>
        <v>0</v>
      </c>
      <c r="K1789" s="43">
        <v>0</v>
      </c>
      <c r="L1789" s="43">
        <v>0</v>
      </c>
      <c r="M1789" s="45">
        <f>SUM(K1789:L1789)</f>
        <v>0</v>
      </c>
      <c r="N1789" s="45">
        <f>J1789+M1789</f>
        <v>0</v>
      </c>
      <c r="O1789" s="43">
        <v>0</v>
      </c>
      <c r="P1789" s="43">
        <v>0</v>
      </c>
      <c r="Q1789" s="47">
        <f>SUM(O1789:P1789)</f>
        <v>0</v>
      </c>
    </row>
    <row r="1790" spans="2:17" ht="19.5" customHeight="1" x14ac:dyDescent="0.2">
      <c r="C1790" s="42" t="s">
        <v>15</v>
      </c>
      <c r="D1790" s="43">
        <v>0</v>
      </c>
      <c r="E1790" s="43">
        <v>0</v>
      </c>
      <c r="F1790" s="44">
        <f t="shared" ref="F1790:F1800" si="820">SUM(D1790:E1790)</f>
        <v>0</v>
      </c>
      <c r="G1790" s="43">
        <v>0</v>
      </c>
      <c r="H1790" s="43">
        <v>0</v>
      </c>
      <c r="I1790" s="43">
        <v>0</v>
      </c>
      <c r="J1790" s="45">
        <f t="shared" ref="J1790:J1800" si="821">SUM(G1790:I1790)</f>
        <v>0</v>
      </c>
      <c r="K1790" s="43">
        <v>0</v>
      </c>
      <c r="L1790" s="43">
        <v>0</v>
      </c>
      <c r="M1790" s="45">
        <f t="shared" ref="M1790:M1800" si="822">SUM(K1790:L1790)</f>
        <v>0</v>
      </c>
      <c r="N1790" s="45">
        <f t="shared" ref="N1790:N1800" si="823">J1790+M1790</f>
        <v>0</v>
      </c>
      <c r="O1790" s="43">
        <v>0</v>
      </c>
      <c r="P1790" s="43">
        <v>0</v>
      </c>
      <c r="Q1790" s="47">
        <f t="shared" ref="Q1790:Q1800" si="824">SUM(O1790:P1790)</f>
        <v>0</v>
      </c>
    </row>
    <row r="1791" spans="2:17" ht="19.5" customHeight="1" x14ac:dyDescent="0.2">
      <c r="C1791" s="42" t="s">
        <v>16</v>
      </c>
      <c r="D1791" s="43">
        <v>0</v>
      </c>
      <c r="E1791" s="43">
        <v>0</v>
      </c>
      <c r="F1791" s="44">
        <f t="shared" si="820"/>
        <v>0</v>
      </c>
      <c r="G1791" s="43">
        <v>0</v>
      </c>
      <c r="H1791" s="43">
        <v>0</v>
      </c>
      <c r="I1791" s="43">
        <v>0</v>
      </c>
      <c r="J1791" s="45">
        <f t="shared" si="821"/>
        <v>0</v>
      </c>
      <c r="K1791" s="43">
        <v>0</v>
      </c>
      <c r="L1791" s="43">
        <v>0</v>
      </c>
      <c r="M1791" s="45">
        <f t="shared" si="822"/>
        <v>0</v>
      </c>
      <c r="N1791" s="45">
        <f t="shared" si="823"/>
        <v>0</v>
      </c>
      <c r="O1791" s="43">
        <v>0</v>
      </c>
      <c r="P1791" s="43">
        <v>0</v>
      </c>
      <c r="Q1791" s="47">
        <f t="shared" si="824"/>
        <v>0</v>
      </c>
    </row>
    <row r="1792" spans="2:17" ht="19.5" customHeight="1" x14ac:dyDescent="0.2">
      <c r="C1792" s="42" t="s">
        <v>17</v>
      </c>
      <c r="D1792" s="43">
        <v>0</v>
      </c>
      <c r="E1792" s="43">
        <v>0</v>
      </c>
      <c r="F1792" s="44">
        <f t="shared" si="820"/>
        <v>0</v>
      </c>
      <c r="G1792" s="43">
        <v>0</v>
      </c>
      <c r="H1792" s="43">
        <v>0</v>
      </c>
      <c r="I1792" s="43">
        <v>0</v>
      </c>
      <c r="J1792" s="45">
        <f t="shared" si="821"/>
        <v>0</v>
      </c>
      <c r="K1792" s="43">
        <v>0</v>
      </c>
      <c r="L1792" s="43">
        <v>0</v>
      </c>
      <c r="M1792" s="45">
        <f t="shared" si="822"/>
        <v>0</v>
      </c>
      <c r="N1792" s="45">
        <f t="shared" si="823"/>
        <v>0</v>
      </c>
      <c r="O1792" s="43">
        <v>0</v>
      </c>
      <c r="P1792" s="43">
        <v>0</v>
      </c>
      <c r="Q1792" s="47">
        <f t="shared" si="824"/>
        <v>0</v>
      </c>
    </row>
    <row r="1793" spans="2:17" ht="19.5" customHeight="1" x14ac:dyDescent="0.2">
      <c r="C1793" s="42" t="s">
        <v>18</v>
      </c>
      <c r="D1793" s="43">
        <v>0</v>
      </c>
      <c r="E1793" s="43">
        <v>0</v>
      </c>
      <c r="F1793" s="44">
        <f t="shared" si="820"/>
        <v>0</v>
      </c>
      <c r="G1793" s="43">
        <v>0</v>
      </c>
      <c r="H1793" s="43">
        <v>0</v>
      </c>
      <c r="I1793" s="43">
        <v>0</v>
      </c>
      <c r="J1793" s="45">
        <f t="shared" si="821"/>
        <v>0</v>
      </c>
      <c r="K1793" s="43">
        <v>0</v>
      </c>
      <c r="L1793" s="43">
        <v>0</v>
      </c>
      <c r="M1793" s="45">
        <f t="shared" si="822"/>
        <v>0</v>
      </c>
      <c r="N1793" s="45">
        <f t="shared" si="823"/>
        <v>0</v>
      </c>
      <c r="O1793" s="43">
        <v>0</v>
      </c>
      <c r="P1793" s="43">
        <v>0</v>
      </c>
      <c r="Q1793" s="47">
        <f t="shared" si="824"/>
        <v>0</v>
      </c>
    </row>
    <row r="1794" spans="2:17" ht="19.5" customHeight="1" x14ac:dyDescent="0.2">
      <c r="C1794" s="42" t="s">
        <v>19</v>
      </c>
      <c r="D1794" s="43">
        <v>0</v>
      </c>
      <c r="E1794" s="43">
        <v>0</v>
      </c>
      <c r="F1794" s="44">
        <f t="shared" si="820"/>
        <v>0</v>
      </c>
      <c r="G1794" s="43">
        <v>0</v>
      </c>
      <c r="H1794" s="43">
        <v>0</v>
      </c>
      <c r="I1794" s="43">
        <v>0</v>
      </c>
      <c r="J1794" s="45">
        <f t="shared" si="821"/>
        <v>0</v>
      </c>
      <c r="K1794" s="43">
        <v>0</v>
      </c>
      <c r="L1794" s="43">
        <v>0</v>
      </c>
      <c r="M1794" s="45">
        <f t="shared" si="822"/>
        <v>0</v>
      </c>
      <c r="N1794" s="45">
        <f t="shared" si="823"/>
        <v>0</v>
      </c>
      <c r="O1794" s="43">
        <v>0</v>
      </c>
      <c r="P1794" s="43">
        <v>0</v>
      </c>
      <c r="Q1794" s="47">
        <f t="shared" si="824"/>
        <v>0</v>
      </c>
    </row>
    <row r="1795" spans="2:17" ht="19.5" customHeight="1" x14ac:dyDescent="0.2">
      <c r="C1795" s="42" t="s">
        <v>20</v>
      </c>
      <c r="D1795" s="43">
        <v>0</v>
      </c>
      <c r="E1795" s="43">
        <v>0</v>
      </c>
      <c r="F1795" s="44">
        <f t="shared" si="820"/>
        <v>0</v>
      </c>
      <c r="G1795" s="43">
        <v>0</v>
      </c>
      <c r="H1795" s="43">
        <v>0</v>
      </c>
      <c r="I1795" s="43">
        <v>0</v>
      </c>
      <c r="J1795" s="45">
        <f t="shared" si="821"/>
        <v>0</v>
      </c>
      <c r="K1795" s="43">
        <v>0</v>
      </c>
      <c r="L1795" s="43">
        <v>0</v>
      </c>
      <c r="M1795" s="45">
        <f t="shared" si="822"/>
        <v>0</v>
      </c>
      <c r="N1795" s="45">
        <f t="shared" si="823"/>
        <v>0</v>
      </c>
      <c r="O1795" s="43">
        <v>0</v>
      </c>
      <c r="P1795" s="43">
        <v>0</v>
      </c>
      <c r="Q1795" s="47">
        <f t="shared" si="824"/>
        <v>0</v>
      </c>
    </row>
    <row r="1796" spans="2:17" ht="19.5" customHeight="1" x14ac:dyDescent="0.2">
      <c r="C1796" s="42" t="s">
        <v>21</v>
      </c>
      <c r="D1796" s="43">
        <v>0</v>
      </c>
      <c r="E1796" s="43">
        <v>0</v>
      </c>
      <c r="F1796" s="44">
        <f t="shared" si="820"/>
        <v>0</v>
      </c>
      <c r="G1796" s="43">
        <v>0</v>
      </c>
      <c r="H1796" s="43">
        <v>0</v>
      </c>
      <c r="I1796" s="43">
        <v>0</v>
      </c>
      <c r="J1796" s="45">
        <f t="shared" si="821"/>
        <v>0</v>
      </c>
      <c r="K1796" s="43">
        <v>0</v>
      </c>
      <c r="L1796" s="43">
        <v>0</v>
      </c>
      <c r="M1796" s="45">
        <f t="shared" si="822"/>
        <v>0</v>
      </c>
      <c r="N1796" s="45">
        <f t="shared" si="823"/>
        <v>0</v>
      </c>
      <c r="O1796" s="43">
        <v>0</v>
      </c>
      <c r="P1796" s="43">
        <v>0</v>
      </c>
      <c r="Q1796" s="47">
        <f t="shared" si="824"/>
        <v>0</v>
      </c>
    </row>
    <row r="1797" spans="2:17" ht="19.5" customHeight="1" x14ac:dyDescent="0.2">
      <c r="C1797" s="42" t="s">
        <v>22</v>
      </c>
      <c r="D1797" s="43">
        <v>0</v>
      </c>
      <c r="E1797" s="43">
        <v>0</v>
      </c>
      <c r="F1797" s="44">
        <f t="shared" si="820"/>
        <v>0</v>
      </c>
      <c r="G1797" s="43">
        <v>0</v>
      </c>
      <c r="H1797" s="43">
        <v>0</v>
      </c>
      <c r="I1797" s="43">
        <v>0</v>
      </c>
      <c r="J1797" s="45">
        <f t="shared" si="821"/>
        <v>0</v>
      </c>
      <c r="K1797" s="43">
        <v>0</v>
      </c>
      <c r="L1797" s="43">
        <v>0</v>
      </c>
      <c r="M1797" s="45">
        <f t="shared" si="822"/>
        <v>0</v>
      </c>
      <c r="N1797" s="45">
        <f t="shared" si="823"/>
        <v>0</v>
      </c>
      <c r="O1797" s="43">
        <v>0</v>
      </c>
      <c r="P1797" s="43">
        <v>0</v>
      </c>
      <c r="Q1797" s="47">
        <f t="shared" si="824"/>
        <v>0</v>
      </c>
    </row>
    <row r="1798" spans="2:17" ht="19.5" customHeight="1" x14ac:dyDescent="0.2">
      <c r="C1798" s="42" t="s">
        <v>23</v>
      </c>
      <c r="D1798" s="43">
        <v>0</v>
      </c>
      <c r="E1798" s="43">
        <v>0</v>
      </c>
      <c r="F1798" s="44">
        <f t="shared" si="820"/>
        <v>0</v>
      </c>
      <c r="G1798" s="43">
        <v>0</v>
      </c>
      <c r="H1798" s="43">
        <v>0</v>
      </c>
      <c r="I1798" s="43">
        <v>0</v>
      </c>
      <c r="J1798" s="45">
        <f t="shared" si="821"/>
        <v>0</v>
      </c>
      <c r="K1798" s="43">
        <v>0</v>
      </c>
      <c r="L1798" s="43">
        <v>0</v>
      </c>
      <c r="M1798" s="45">
        <f t="shared" si="822"/>
        <v>0</v>
      </c>
      <c r="N1798" s="45">
        <f t="shared" si="823"/>
        <v>0</v>
      </c>
      <c r="O1798" s="43">
        <v>0</v>
      </c>
      <c r="P1798" s="43">
        <v>0</v>
      </c>
      <c r="Q1798" s="47">
        <f t="shared" si="824"/>
        <v>0</v>
      </c>
    </row>
    <row r="1799" spans="2:17" ht="19.5" customHeight="1" x14ac:dyDescent="0.2">
      <c r="C1799" s="42" t="s">
        <v>24</v>
      </c>
      <c r="D1799" s="43">
        <v>0</v>
      </c>
      <c r="E1799" s="43">
        <v>0</v>
      </c>
      <c r="F1799" s="44">
        <f t="shared" si="820"/>
        <v>0</v>
      </c>
      <c r="G1799" s="43">
        <v>0</v>
      </c>
      <c r="H1799" s="43">
        <v>0</v>
      </c>
      <c r="I1799" s="43">
        <v>0</v>
      </c>
      <c r="J1799" s="45">
        <f t="shared" si="821"/>
        <v>0</v>
      </c>
      <c r="K1799" s="43">
        <v>0</v>
      </c>
      <c r="L1799" s="43">
        <v>0</v>
      </c>
      <c r="M1799" s="45">
        <f t="shared" si="822"/>
        <v>0</v>
      </c>
      <c r="N1799" s="45">
        <f t="shared" si="823"/>
        <v>0</v>
      </c>
      <c r="O1799" s="43">
        <v>0</v>
      </c>
      <c r="P1799" s="43">
        <v>0</v>
      </c>
      <c r="Q1799" s="47">
        <f t="shared" si="824"/>
        <v>0</v>
      </c>
    </row>
    <row r="1800" spans="2:17" ht="19.5" customHeight="1" x14ac:dyDescent="0.2">
      <c r="C1800" s="42" t="s">
        <v>25</v>
      </c>
      <c r="D1800" s="43">
        <v>0</v>
      </c>
      <c r="E1800" s="43">
        <v>0</v>
      </c>
      <c r="F1800" s="44">
        <f t="shared" si="820"/>
        <v>0</v>
      </c>
      <c r="G1800" s="43">
        <v>0</v>
      </c>
      <c r="H1800" s="43">
        <v>0</v>
      </c>
      <c r="I1800" s="43">
        <v>0</v>
      </c>
      <c r="J1800" s="45">
        <f t="shared" si="821"/>
        <v>0</v>
      </c>
      <c r="K1800" s="43">
        <v>0</v>
      </c>
      <c r="L1800" s="43">
        <v>0</v>
      </c>
      <c r="M1800" s="45">
        <f t="shared" si="822"/>
        <v>0</v>
      </c>
      <c r="N1800" s="45">
        <f t="shared" si="823"/>
        <v>0</v>
      </c>
      <c r="O1800" s="43">
        <v>0</v>
      </c>
      <c r="P1800" s="43">
        <v>0</v>
      </c>
      <c r="Q1800" s="47">
        <f t="shared" si="824"/>
        <v>0</v>
      </c>
    </row>
    <row r="1801" spans="2:17" ht="19.5" customHeight="1" x14ac:dyDescent="0.2">
      <c r="C1801" s="50"/>
      <c r="D1801" s="43"/>
      <c r="E1801" s="43"/>
      <c r="F1801" s="43"/>
      <c r="G1801" s="43"/>
      <c r="H1801" s="43"/>
      <c r="I1801" s="43"/>
      <c r="J1801" s="43"/>
      <c r="K1801" s="43"/>
      <c r="L1801" s="43"/>
      <c r="M1801" s="43"/>
      <c r="N1801" s="43"/>
      <c r="O1801" s="43"/>
      <c r="P1801" s="40"/>
      <c r="Q1801" s="51"/>
    </row>
    <row r="1802" spans="2:17" ht="19.5" customHeight="1" x14ac:dyDescent="0.2">
      <c r="B1802" s="1" t="s">
        <v>274</v>
      </c>
      <c r="C1802" s="50" t="s">
        <v>26</v>
      </c>
      <c r="D1802" s="44">
        <f>SUM(D1789:D1800)</f>
        <v>0</v>
      </c>
      <c r="E1802" s="44">
        <f t="shared" ref="E1802:Q1802" si="825">SUM(E1789:E1800)</f>
        <v>0</v>
      </c>
      <c r="F1802" s="44">
        <f t="shared" si="825"/>
        <v>0</v>
      </c>
      <c r="G1802" s="44">
        <f t="shared" si="825"/>
        <v>0</v>
      </c>
      <c r="H1802" s="44">
        <f t="shared" si="825"/>
        <v>0</v>
      </c>
      <c r="I1802" s="44">
        <f t="shared" si="825"/>
        <v>0</v>
      </c>
      <c r="J1802" s="44">
        <f t="shared" si="825"/>
        <v>0</v>
      </c>
      <c r="K1802" s="44">
        <f t="shared" si="825"/>
        <v>0</v>
      </c>
      <c r="L1802" s="44">
        <f t="shared" si="825"/>
        <v>0</v>
      </c>
      <c r="M1802" s="44">
        <f t="shared" si="825"/>
        <v>0</v>
      </c>
      <c r="N1802" s="44">
        <f t="shared" si="825"/>
        <v>0</v>
      </c>
      <c r="O1802" s="44">
        <f t="shared" si="825"/>
        <v>0</v>
      </c>
      <c r="P1802" s="44">
        <f t="shared" si="825"/>
        <v>0</v>
      </c>
      <c r="Q1802" s="44">
        <f t="shared" si="825"/>
        <v>0</v>
      </c>
    </row>
    <row r="1803" spans="2:17" ht="7" customHeight="1" x14ac:dyDescent="0.2">
      <c r="C1803" s="50"/>
      <c r="D1803" s="43"/>
      <c r="E1803" s="43"/>
      <c r="F1803" s="43"/>
      <c r="G1803" s="43"/>
      <c r="H1803" s="43"/>
      <c r="I1803" s="43"/>
      <c r="J1803" s="43"/>
      <c r="K1803" s="43"/>
      <c r="L1803" s="43"/>
      <c r="M1803" s="43"/>
      <c r="N1803" s="43"/>
      <c r="O1803" s="43"/>
      <c r="P1803" s="43"/>
      <c r="Q1803" s="51"/>
    </row>
    <row r="1804" spans="2:17" ht="19.5" customHeight="1" x14ac:dyDescent="0.2">
      <c r="C1804" s="52" t="s">
        <v>14</v>
      </c>
      <c r="D1804" s="53">
        <v>0</v>
      </c>
      <c r="E1804" s="53">
        <v>0</v>
      </c>
      <c r="F1804" s="54">
        <f t="shared" ref="F1804:F1806" si="826">SUM(D1804:E1804)</f>
        <v>0</v>
      </c>
      <c r="G1804" s="53">
        <v>0</v>
      </c>
      <c r="H1804" s="53">
        <v>0</v>
      </c>
      <c r="I1804" s="53">
        <v>0</v>
      </c>
      <c r="J1804" s="55">
        <f t="shared" ref="J1804:J1806" si="827">SUM(G1804:I1804)</f>
        <v>0</v>
      </c>
      <c r="K1804" s="53">
        <v>0</v>
      </c>
      <c r="L1804" s="53">
        <v>0</v>
      </c>
      <c r="M1804" s="57">
        <f>SUM(K1804:L1804)</f>
        <v>0</v>
      </c>
      <c r="N1804" s="57">
        <f>J1804+M1804</f>
        <v>0</v>
      </c>
      <c r="O1804" s="53">
        <v>0</v>
      </c>
      <c r="P1804" s="53">
        <v>0</v>
      </c>
      <c r="Q1804" s="58">
        <f>SUM(O1804:P1804)</f>
        <v>0</v>
      </c>
    </row>
    <row r="1805" spans="2:17" ht="19.5" customHeight="1" x14ac:dyDescent="0.2">
      <c r="C1805" s="42" t="s">
        <v>15</v>
      </c>
      <c r="D1805" s="43">
        <v>0</v>
      </c>
      <c r="E1805" s="43">
        <v>0</v>
      </c>
      <c r="F1805" s="44">
        <f t="shared" si="826"/>
        <v>0</v>
      </c>
      <c r="G1805" s="43">
        <v>0</v>
      </c>
      <c r="H1805" s="43">
        <v>0</v>
      </c>
      <c r="I1805" s="43">
        <v>0</v>
      </c>
      <c r="J1805" s="45">
        <f t="shared" si="827"/>
        <v>0</v>
      </c>
      <c r="K1805" s="43">
        <v>0</v>
      </c>
      <c r="L1805" s="43">
        <v>0</v>
      </c>
      <c r="M1805" s="45">
        <f>SUM(K1805:L1805)</f>
        <v>0</v>
      </c>
      <c r="N1805" s="45">
        <f>J1805+M1805</f>
        <v>0</v>
      </c>
      <c r="O1805" s="43">
        <v>0</v>
      </c>
      <c r="P1805" s="43">
        <v>0</v>
      </c>
      <c r="Q1805" s="47">
        <f>SUM(O1805:P1805)</f>
        <v>0</v>
      </c>
    </row>
    <row r="1806" spans="2:17" ht="19.5" customHeight="1" x14ac:dyDescent="0.2">
      <c r="C1806" s="42" t="s">
        <v>16</v>
      </c>
      <c r="D1806" s="43">
        <v>0</v>
      </c>
      <c r="E1806" s="43">
        <v>0</v>
      </c>
      <c r="F1806" s="44">
        <f t="shared" si="826"/>
        <v>0</v>
      </c>
      <c r="G1806" s="43">
        <v>0</v>
      </c>
      <c r="H1806" s="43">
        <v>0</v>
      </c>
      <c r="I1806" s="43">
        <v>0</v>
      </c>
      <c r="J1806" s="45">
        <f t="shared" si="827"/>
        <v>0</v>
      </c>
      <c r="K1806" s="43">
        <v>0</v>
      </c>
      <c r="L1806" s="43">
        <v>0</v>
      </c>
      <c r="M1806" s="45">
        <f>SUM(K1806:L1806)</f>
        <v>0</v>
      </c>
      <c r="N1806" s="45">
        <f>J1806+M1806</f>
        <v>0</v>
      </c>
      <c r="O1806" s="43">
        <v>0</v>
      </c>
      <c r="P1806" s="43">
        <v>0</v>
      </c>
      <c r="Q1806" s="47">
        <f>SUM(O1806:P1806)</f>
        <v>0</v>
      </c>
    </row>
    <row r="1807" spans="2:17" ht="19.5" customHeight="1" x14ac:dyDescent="0.2">
      <c r="C1807" s="50"/>
      <c r="D1807" s="43"/>
      <c r="E1807" s="43"/>
      <c r="F1807" s="43"/>
      <c r="G1807" s="43"/>
      <c r="H1807" s="43"/>
      <c r="I1807" s="43"/>
      <c r="J1807" s="43"/>
      <c r="K1807" s="43"/>
      <c r="L1807" s="43"/>
      <c r="M1807" s="43"/>
      <c r="N1807" s="43"/>
      <c r="O1807" s="43"/>
      <c r="P1807" s="43"/>
      <c r="Q1807" s="51"/>
    </row>
    <row r="1808" spans="2:17" ht="19.5" customHeight="1" x14ac:dyDescent="0.2">
      <c r="B1808" s="1" t="s">
        <v>275</v>
      </c>
      <c r="C1808" s="50" t="s">
        <v>27</v>
      </c>
      <c r="D1808" s="44">
        <f>SUM(D1792:D1800,D1804:D1806)</f>
        <v>0</v>
      </c>
      <c r="E1808" s="44">
        <f t="shared" ref="E1808:Q1808" si="828">SUM(E1792:E1800,E1804:E1806)</f>
        <v>0</v>
      </c>
      <c r="F1808" s="44">
        <f t="shared" si="828"/>
        <v>0</v>
      </c>
      <c r="G1808" s="44">
        <f t="shared" si="828"/>
        <v>0</v>
      </c>
      <c r="H1808" s="44">
        <f t="shared" si="828"/>
        <v>0</v>
      </c>
      <c r="I1808" s="44">
        <f t="shared" si="828"/>
        <v>0</v>
      </c>
      <c r="J1808" s="44">
        <f t="shared" si="828"/>
        <v>0</v>
      </c>
      <c r="K1808" s="44">
        <f t="shared" si="828"/>
        <v>0</v>
      </c>
      <c r="L1808" s="44">
        <f t="shared" si="828"/>
        <v>0</v>
      </c>
      <c r="M1808" s="44">
        <f t="shared" si="828"/>
        <v>0</v>
      </c>
      <c r="N1808" s="44">
        <f t="shared" si="828"/>
        <v>0</v>
      </c>
      <c r="O1808" s="44">
        <f t="shared" si="828"/>
        <v>0</v>
      </c>
      <c r="P1808" s="44">
        <f t="shared" si="828"/>
        <v>0</v>
      </c>
      <c r="Q1808" s="44">
        <f t="shared" si="828"/>
        <v>0</v>
      </c>
    </row>
    <row r="1809" spans="3:17" ht="7" customHeight="1" thickBot="1" x14ac:dyDescent="0.25">
      <c r="C1809" s="59"/>
      <c r="D1809" s="60"/>
      <c r="E1809" s="60"/>
      <c r="F1809" s="60"/>
      <c r="G1809" s="60"/>
      <c r="H1809" s="60"/>
      <c r="I1809" s="60"/>
      <c r="J1809" s="60"/>
      <c r="K1809" s="60"/>
      <c r="L1809" s="60"/>
      <c r="M1809" s="60"/>
      <c r="N1809" s="60"/>
      <c r="O1809" s="60"/>
      <c r="P1809" s="61"/>
      <c r="Q1809" s="62"/>
    </row>
    <row r="1810" spans="3:17" ht="19.5" customHeight="1" x14ac:dyDescent="0.2">
      <c r="C1810" s="63"/>
      <c r="D1810" s="63"/>
      <c r="E1810" s="63"/>
      <c r="F1810" s="63"/>
      <c r="G1810" s="63"/>
      <c r="H1810" s="63"/>
      <c r="I1810" s="63"/>
      <c r="J1810" s="63"/>
      <c r="K1810" s="63"/>
      <c r="L1810" s="63"/>
      <c r="M1810" s="63"/>
      <c r="N1810" s="63"/>
      <c r="O1810" s="63"/>
      <c r="P1810" s="64"/>
      <c r="Q1810" s="64"/>
    </row>
    <row r="1811" spans="3:17" ht="19.5" customHeight="1" thickBot="1" x14ac:dyDescent="0.25">
      <c r="C1811" s="63"/>
      <c r="D1811" s="63"/>
      <c r="E1811" s="63"/>
      <c r="F1811" s="63"/>
      <c r="G1811" s="63"/>
      <c r="H1811" s="63"/>
      <c r="I1811" s="63"/>
      <c r="J1811" s="63"/>
      <c r="K1811" s="63"/>
      <c r="L1811" s="63"/>
      <c r="M1811" s="63"/>
      <c r="N1811" s="63"/>
      <c r="O1811" s="63"/>
      <c r="P1811" s="64"/>
      <c r="Q1811" s="64"/>
    </row>
    <row r="1812" spans="3:17" ht="19.5" customHeight="1" x14ac:dyDescent="0.2">
      <c r="C1812" s="25" t="s">
        <v>1</v>
      </c>
      <c r="D1812" s="26"/>
      <c r="E1812" s="27"/>
      <c r="F1812" s="27"/>
      <c r="G1812" s="27" t="s">
        <v>598</v>
      </c>
      <c r="H1812" s="27"/>
      <c r="I1812" s="27"/>
      <c r="J1812" s="27"/>
      <c r="K1812" s="26"/>
      <c r="L1812" s="27"/>
      <c r="M1812" s="27"/>
      <c r="N1812" s="27" t="s">
        <v>31</v>
      </c>
      <c r="O1812" s="27"/>
      <c r="P1812" s="65"/>
      <c r="Q1812" s="66"/>
    </row>
    <row r="1813" spans="3:17" ht="19.5" customHeight="1" x14ac:dyDescent="0.2">
      <c r="C1813" s="67"/>
      <c r="D1813" s="29"/>
      <c r="E1813" s="31" t="s">
        <v>6</v>
      </c>
      <c r="F1813" s="31"/>
      <c r="G1813" s="29"/>
      <c r="H1813" s="31" t="s">
        <v>7</v>
      </c>
      <c r="I1813" s="31"/>
      <c r="J1813" s="29" t="s">
        <v>28</v>
      </c>
      <c r="K1813" s="29"/>
      <c r="L1813" s="31" t="s">
        <v>6</v>
      </c>
      <c r="M1813" s="31"/>
      <c r="N1813" s="29"/>
      <c r="O1813" s="31" t="s">
        <v>7</v>
      </c>
      <c r="P1813" s="68"/>
      <c r="Q1813" s="69" t="s">
        <v>8</v>
      </c>
    </row>
    <row r="1814" spans="3:17" ht="19.5" customHeight="1" x14ac:dyDescent="0.2">
      <c r="C1814" s="70" t="s">
        <v>9</v>
      </c>
      <c r="D1814" s="29" t="s">
        <v>29</v>
      </c>
      <c r="E1814" s="29" t="s">
        <v>30</v>
      </c>
      <c r="F1814" s="29" t="s">
        <v>13</v>
      </c>
      <c r="G1814" s="29" t="s">
        <v>29</v>
      </c>
      <c r="H1814" s="29" t="s">
        <v>30</v>
      </c>
      <c r="I1814" s="29" t="s">
        <v>13</v>
      </c>
      <c r="J1814" s="32"/>
      <c r="K1814" s="29" t="s">
        <v>29</v>
      </c>
      <c r="L1814" s="29" t="s">
        <v>30</v>
      </c>
      <c r="M1814" s="29" t="s">
        <v>13</v>
      </c>
      <c r="N1814" s="29" t="s">
        <v>29</v>
      </c>
      <c r="O1814" s="29" t="s">
        <v>30</v>
      </c>
      <c r="P1814" s="71" t="s">
        <v>13</v>
      </c>
      <c r="Q1814" s="72"/>
    </row>
    <row r="1815" spans="3:17" ht="7" customHeight="1" x14ac:dyDescent="0.2">
      <c r="C1815" s="73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71"/>
      <c r="Q1815" s="69"/>
    </row>
    <row r="1816" spans="3:17" ht="19.5" customHeight="1" x14ac:dyDescent="0.2">
      <c r="C1816" s="42" t="s">
        <v>14</v>
      </c>
      <c r="D1816" s="43">
        <v>0</v>
      </c>
      <c r="E1816" s="43">
        <v>0</v>
      </c>
      <c r="F1816" s="44">
        <f>SUM(D1816:E1816)</f>
        <v>0</v>
      </c>
      <c r="G1816" s="43">
        <v>0</v>
      </c>
      <c r="H1816" s="43">
        <v>0</v>
      </c>
      <c r="I1816" s="44">
        <f t="shared" ref="I1816:I1827" si="829">SUM(G1816:H1816)</f>
        <v>0</v>
      </c>
      <c r="J1816" s="44">
        <f>F1816+I1816</f>
        <v>0</v>
      </c>
      <c r="K1816" s="43">
        <v>0</v>
      </c>
      <c r="L1816" s="43">
        <v>0</v>
      </c>
      <c r="M1816" s="44">
        <f>SUM(K1816:L1816)</f>
        <v>0</v>
      </c>
      <c r="N1816" s="43">
        <v>0</v>
      </c>
      <c r="O1816" s="43">
        <v>0</v>
      </c>
      <c r="P1816" s="44">
        <f>SUM(N1816:O1816)</f>
        <v>0</v>
      </c>
      <c r="Q1816" s="47">
        <f>M1816+P1816</f>
        <v>0</v>
      </c>
    </row>
    <row r="1817" spans="3:17" ht="19.5" customHeight="1" x14ac:dyDescent="0.2">
      <c r="C1817" s="42" t="s">
        <v>15</v>
      </c>
      <c r="D1817" s="43">
        <v>0</v>
      </c>
      <c r="E1817" s="43">
        <v>0</v>
      </c>
      <c r="F1817" s="44">
        <f t="shared" ref="F1817:F1827" si="830">SUM(D1817:E1817)</f>
        <v>0</v>
      </c>
      <c r="G1817" s="43">
        <v>0</v>
      </c>
      <c r="H1817" s="43">
        <v>0</v>
      </c>
      <c r="I1817" s="44">
        <f t="shared" si="829"/>
        <v>0</v>
      </c>
      <c r="J1817" s="44">
        <f>F1817+I1817</f>
        <v>0</v>
      </c>
      <c r="K1817" s="43">
        <v>0</v>
      </c>
      <c r="L1817" s="43">
        <v>0</v>
      </c>
      <c r="M1817" s="44">
        <f t="shared" ref="M1817:M1827" si="831">SUM(K1817:L1817)</f>
        <v>0</v>
      </c>
      <c r="N1817" s="43">
        <v>0</v>
      </c>
      <c r="O1817" s="43">
        <v>0</v>
      </c>
      <c r="P1817" s="44">
        <f t="shared" ref="P1817:P1827" si="832">SUM(N1817:O1817)</f>
        <v>0</v>
      </c>
      <c r="Q1817" s="47">
        <f t="shared" ref="Q1817:Q1827" si="833">M1817+P1817</f>
        <v>0</v>
      </c>
    </row>
    <row r="1818" spans="3:17" ht="19.5" customHeight="1" x14ac:dyDescent="0.2">
      <c r="C1818" s="42" t="s">
        <v>16</v>
      </c>
      <c r="D1818" s="43">
        <v>0</v>
      </c>
      <c r="E1818" s="43">
        <v>0</v>
      </c>
      <c r="F1818" s="44">
        <f t="shared" si="830"/>
        <v>0</v>
      </c>
      <c r="G1818" s="43">
        <v>0</v>
      </c>
      <c r="H1818" s="43">
        <v>0</v>
      </c>
      <c r="I1818" s="44">
        <f t="shared" si="829"/>
        <v>0</v>
      </c>
      <c r="J1818" s="44">
        <f>F1818+I1818</f>
        <v>0</v>
      </c>
      <c r="K1818" s="43">
        <v>0</v>
      </c>
      <c r="L1818" s="43">
        <v>0</v>
      </c>
      <c r="M1818" s="44">
        <f t="shared" si="831"/>
        <v>0</v>
      </c>
      <c r="N1818" s="43">
        <v>0</v>
      </c>
      <c r="O1818" s="43">
        <v>0</v>
      </c>
      <c r="P1818" s="44">
        <f t="shared" si="832"/>
        <v>0</v>
      </c>
      <c r="Q1818" s="47">
        <f t="shared" si="833"/>
        <v>0</v>
      </c>
    </row>
    <row r="1819" spans="3:17" ht="19.5" customHeight="1" x14ac:dyDescent="0.2">
      <c r="C1819" s="42" t="s">
        <v>17</v>
      </c>
      <c r="D1819" s="43">
        <v>0</v>
      </c>
      <c r="E1819" s="43">
        <v>0</v>
      </c>
      <c r="F1819" s="44">
        <f t="shared" si="830"/>
        <v>0</v>
      </c>
      <c r="G1819" s="43">
        <v>0</v>
      </c>
      <c r="H1819" s="43">
        <v>0</v>
      </c>
      <c r="I1819" s="44">
        <f t="shared" si="829"/>
        <v>0</v>
      </c>
      <c r="J1819" s="44">
        <f t="shared" ref="J1819:J1827" si="834">F1819+I1819</f>
        <v>0</v>
      </c>
      <c r="K1819" s="43">
        <v>0</v>
      </c>
      <c r="L1819" s="43">
        <v>0</v>
      </c>
      <c r="M1819" s="44">
        <f t="shared" si="831"/>
        <v>0</v>
      </c>
      <c r="N1819" s="43">
        <v>0</v>
      </c>
      <c r="O1819" s="43">
        <v>0</v>
      </c>
      <c r="P1819" s="44">
        <f t="shared" si="832"/>
        <v>0</v>
      </c>
      <c r="Q1819" s="47">
        <f t="shared" si="833"/>
        <v>0</v>
      </c>
    </row>
    <row r="1820" spans="3:17" ht="19.5" customHeight="1" x14ac:dyDescent="0.2">
      <c r="C1820" s="42" t="s">
        <v>18</v>
      </c>
      <c r="D1820" s="43">
        <v>0</v>
      </c>
      <c r="E1820" s="43">
        <v>0</v>
      </c>
      <c r="F1820" s="44">
        <f t="shared" si="830"/>
        <v>0</v>
      </c>
      <c r="G1820" s="43">
        <v>0</v>
      </c>
      <c r="H1820" s="43">
        <v>0</v>
      </c>
      <c r="I1820" s="44">
        <f t="shared" si="829"/>
        <v>0</v>
      </c>
      <c r="J1820" s="44">
        <f t="shared" si="834"/>
        <v>0</v>
      </c>
      <c r="K1820" s="43">
        <v>0</v>
      </c>
      <c r="L1820" s="43">
        <v>0</v>
      </c>
      <c r="M1820" s="44">
        <f t="shared" si="831"/>
        <v>0</v>
      </c>
      <c r="N1820" s="43">
        <v>0</v>
      </c>
      <c r="O1820" s="43">
        <v>0</v>
      </c>
      <c r="P1820" s="44">
        <f t="shared" si="832"/>
        <v>0</v>
      </c>
      <c r="Q1820" s="47">
        <f t="shared" si="833"/>
        <v>0</v>
      </c>
    </row>
    <row r="1821" spans="3:17" ht="19.5" customHeight="1" x14ac:dyDescent="0.2">
      <c r="C1821" s="42" t="s">
        <v>19</v>
      </c>
      <c r="D1821" s="43">
        <v>0</v>
      </c>
      <c r="E1821" s="43">
        <v>0</v>
      </c>
      <c r="F1821" s="44">
        <f t="shared" si="830"/>
        <v>0</v>
      </c>
      <c r="G1821" s="43">
        <v>0</v>
      </c>
      <c r="H1821" s="43">
        <v>0</v>
      </c>
      <c r="I1821" s="44">
        <f t="shared" si="829"/>
        <v>0</v>
      </c>
      <c r="J1821" s="44">
        <f t="shared" si="834"/>
        <v>0</v>
      </c>
      <c r="K1821" s="43">
        <v>0</v>
      </c>
      <c r="L1821" s="43">
        <v>0</v>
      </c>
      <c r="M1821" s="44">
        <f t="shared" si="831"/>
        <v>0</v>
      </c>
      <c r="N1821" s="43">
        <v>0</v>
      </c>
      <c r="O1821" s="43">
        <v>0</v>
      </c>
      <c r="P1821" s="44">
        <f t="shared" si="832"/>
        <v>0</v>
      </c>
      <c r="Q1821" s="47">
        <f t="shared" si="833"/>
        <v>0</v>
      </c>
    </row>
    <row r="1822" spans="3:17" ht="19.5" customHeight="1" x14ac:dyDescent="0.2">
      <c r="C1822" s="42" t="s">
        <v>20</v>
      </c>
      <c r="D1822" s="43">
        <v>0</v>
      </c>
      <c r="E1822" s="43">
        <v>0</v>
      </c>
      <c r="F1822" s="44">
        <f t="shared" si="830"/>
        <v>0</v>
      </c>
      <c r="G1822" s="43">
        <v>0</v>
      </c>
      <c r="H1822" s="43">
        <v>0</v>
      </c>
      <c r="I1822" s="44">
        <f t="shared" si="829"/>
        <v>0</v>
      </c>
      <c r="J1822" s="44">
        <f t="shared" si="834"/>
        <v>0</v>
      </c>
      <c r="K1822" s="43">
        <v>0</v>
      </c>
      <c r="L1822" s="43">
        <v>0</v>
      </c>
      <c r="M1822" s="44">
        <f t="shared" si="831"/>
        <v>0</v>
      </c>
      <c r="N1822" s="43">
        <v>0</v>
      </c>
      <c r="O1822" s="43">
        <v>0</v>
      </c>
      <c r="P1822" s="44">
        <f t="shared" si="832"/>
        <v>0</v>
      </c>
      <c r="Q1822" s="47">
        <f t="shared" si="833"/>
        <v>0</v>
      </c>
    </row>
    <row r="1823" spans="3:17" ht="19.5" customHeight="1" x14ac:dyDescent="0.2">
      <c r="C1823" s="42" t="s">
        <v>21</v>
      </c>
      <c r="D1823" s="43">
        <v>0</v>
      </c>
      <c r="E1823" s="43">
        <v>0</v>
      </c>
      <c r="F1823" s="44">
        <f t="shared" si="830"/>
        <v>0</v>
      </c>
      <c r="G1823" s="43">
        <v>0</v>
      </c>
      <c r="H1823" s="43">
        <v>0</v>
      </c>
      <c r="I1823" s="44">
        <f t="shared" si="829"/>
        <v>0</v>
      </c>
      <c r="J1823" s="44">
        <f t="shared" si="834"/>
        <v>0</v>
      </c>
      <c r="K1823" s="43">
        <v>0</v>
      </c>
      <c r="L1823" s="43">
        <v>0</v>
      </c>
      <c r="M1823" s="44">
        <f t="shared" si="831"/>
        <v>0</v>
      </c>
      <c r="N1823" s="43">
        <v>0</v>
      </c>
      <c r="O1823" s="43">
        <v>0</v>
      </c>
      <c r="P1823" s="44">
        <f t="shared" si="832"/>
        <v>0</v>
      </c>
      <c r="Q1823" s="47">
        <f t="shared" si="833"/>
        <v>0</v>
      </c>
    </row>
    <row r="1824" spans="3:17" ht="19.5" customHeight="1" x14ac:dyDescent="0.2">
      <c r="C1824" s="42" t="s">
        <v>22</v>
      </c>
      <c r="D1824" s="43">
        <v>0</v>
      </c>
      <c r="E1824" s="43">
        <v>0</v>
      </c>
      <c r="F1824" s="44">
        <f t="shared" si="830"/>
        <v>0</v>
      </c>
      <c r="G1824" s="43">
        <v>0</v>
      </c>
      <c r="H1824" s="43">
        <v>0</v>
      </c>
      <c r="I1824" s="44">
        <f t="shared" si="829"/>
        <v>0</v>
      </c>
      <c r="J1824" s="44">
        <f t="shared" si="834"/>
        <v>0</v>
      </c>
      <c r="K1824" s="43">
        <v>0</v>
      </c>
      <c r="L1824" s="43">
        <v>0</v>
      </c>
      <c r="M1824" s="44">
        <f t="shared" si="831"/>
        <v>0</v>
      </c>
      <c r="N1824" s="43">
        <v>0</v>
      </c>
      <c r="O1824" s="43">
        <v>0</v>
      </c>
      <c r="P1824" s="44">
        <f t="shared" si="832"/>
        <v>0</v>
      </c>
      <c r="Q1824" s="47">
        <f t="shared" si="833"/>
        <v>0</v>
      </c>
    </row>
    <row r="1825" spans="2:17" ht="19.5" customHeight="1" x14ac:dyDescent="0.2">
      <c r="C1825" s="42" t="s">
        <v>23</v>
      </c>
      <c r="D1825" s="43">
        <v>0</v>
      </c>
      <c r="E1825" s="43">
        <v>0</v>
      </c>
      <c r="F1825" s="44">
        <f t="shared" si="830"/>
        <v>0</v>
      </c>
      <c r="G1825" s="43">
        <v>0</v>
      </c>
      <c r="H1825" s="43">
        <v>0</v>
      </c>
      <c r="I1825" s="44">
        <f t="shared" si="829"/>
        <v>0</v>
      </c>
      <c r="J1825" s="44">
        <f t="shared" si="834"/>
        <v>0</v>
      </c>
      <c r="K1825" s="43">
        <v>0</v>
      </c>
      <c r="L1825" s="43">
        <v>0</v>
      </c>
      <c r="M1825" s="44">
        <f t="shared" si="831"/>
        <v>0</v>
      </c>
      <c r="N1825" s="43">
        <v>0</v>
      </c>
      <c r="O1825" s="43">
        <v>0</v>
      </c>
      <c r="P1825" s="44">
        <f t="shared" si="832"/>
        <v>0</v>
      </c>
      <c r="Q1825" s="47">
        <f t="shared" si="833"/>
        <v>0</v>
      </c>
    </row>
    <row r="1826" spans="2:17" ht="19.5" customHeight="1" x14ac:dyDescent="0.2">
      <c r="C1826" s="42" t="s">
        <v>24</v>
      </c>
      <c r="D1826" s="43">
        <v>0</v>
      </c>
      <c r="E1826" s="43">
        <v>0</v>
      </c>
      <c r="F1826" s="44">
        <f t="shared" si="830"/>
        <v>0</v>
      </c>
      <c r="G1826" s="43">
        <v>0</v>
      </c>
      <c r="H1826" s="43">
        <v>0</v>
      </c>
      <c r="I1826" s="44">
        <f t="shared" si="829"/>
        <v>0</v>
      </c>
      <c r="J1826" s="44">
        <f t="shared" si="834"/>
        <v>0</v>
      </c>
      <c r="K1826" s="43">
        <v>0</v>
      </c>
      <c r="L1826" s="43">
        <v>0</v>
      </c>
      <c r="M1826" s="44">
        <f t="shared" si="831"/>
        <v>0</v>
      </c>
      <c r="N1826" s="43">
        <v>0</v>
      </c>
      <c r="O1826" s="43">
        <v>0</v>
      </c>
      <c r="P1826" s="44">
        <f t="shared" si="832"/>
        <v>0</v>
      </c>
      <c r="Q1826" s="47">
        <f t="shared" si="833"/>
        <v>0</v>
      </c>
    </row>
    <row r="1827" spans="2:17" ht="19.5" customHeight="1" x14ac:dyDescent="0.2">
      <c r="C1827" s="42" t="s">
        <v>25</v>
      </c>
      <c r="D1827" s="43">
        <v>0</v>
      </c>
      <c r="E1827" s="43">
        <v>0</v>
      </c>
      <c r="F1827" s="44">
        <f t="shared" si="830"/>
        <v>0</v>
      </c>
      <c r="G1827" s="43">
        <v>0</v>
      </c>
      <c r="H1827" s="43">
        <v>0</v>
      </c>
      <c r="I1827" s="44">
        <f t="shared" si="829"/>
        <v>0</v>
      </c>
      <c r="J1827" s="44">
        <f t="shared" si="834"/>
        <v>0</v>
      </c>
      <c r="K1827" s="43">
        <v>0</v>
      </c>
      <c r="L1827" s="43">
        <v>0</v>
      </c>
      <c r="M1827" s="44">
        <f t="shared" si="831"/>
        <v>0</v>
      </c>
      <c r="N1827" s="43">
        <v>0</v>
      </c>
      <c r="O1827" s="43">
        <v>0</v>
      </c>
      <c r="P1827" s="44">
        <f t="shared" si="832"/>
        <v>0</v>
      </c>
      <c r="Q1827" s="47">
        <f t="shared" si="833"/>
        <v>0</v>
      </c>
    </row>
    <row r="1828" spans="2:17" ht="19.5" customHeight="1" x14ac:dyDescent="0.2">
      <c r="C1828" s="50"/>
      <c r="D1828" s="43"/>
      <c r="E1828" s="43"/>
      <c r="F1828" s="43"/>
      <c r="G1828" s="43"/>
      <c r="H1828" s="43"/>
      <c r="I1828" s="43"/>
      <c r="J1828" s="43"/>
      <c r="K1828" s="43"/>
      <c r="L1828" s="43"/>
      <c r="M1828" s="43"/>
      <c r="N1828" s="43"/>
      <c r="O1828" s="43"/>
      <c r="P1828" s="43"/>
      <c r="Q1828" s="51"/>
    </row>
    <row r="1829" spans="2:17" ht="19.5" customHeight="1" x14ac:dyDescent="0.2">
      <c r="B1829" s="1" t="s">
        <v>276</v>
      </c>
      <c r="C1829" s="50" t="s">
        <v>26</v>
      </c>
      <c r="D1829" s="44">
        <f>SUM(D1816:D1828)</f>
        <v>0</v>
      </c>
      <c r="E1829" s="44">
        <f t="shared" ref="E1829:Q1829" si="835">SUM(E1816:E1828)</f>
        <v>0</v>
      </c>
      <c r="F1829" s="44">
        <f t="shared" si="835"/>
        <v>0</v>
      </c>
      <c r="G1829" s="44">
        <f t="shared" si="835"/>
        <v>0</v>
      </c>
      <c r="H1829" s="44">
        <f t="shared" si="835"/>
        <v>0</v>
      </c>
      <c r="I1829" s="44">
        <f t="shared" si="835"/>
        <v>0</v>
      </c>
      <c r="J1829" s="44">
        <f t="shared" si="835"/>
        <v>0</v>
      </c>
      <c r="K1829" s="44">
        <f t="shared" si="835"/>
        <v>0</v>
      </c>
      <c r="L1829" s="44">
        <f t="shared" si="835"/>
        <v>0</v>
      </c>
      <c r="M1829" s="44">
        <f t="shared" si="835"/>
        <v>0</v>
      </c>
      <c r="N1829" s="44">
        <f t="shared" si="835"/>
        <v>0</v>
      </c>
      <c r="O1829" s="44">
        <f t="shared" si="835"/>
        <v>0</v>
      </c>
      <c r="P1829" s="44">
        <f t="shared" si="835"/>
        <v>0</v>
      </c>
      <c r="Q1829" s="44">
        <f t="shared" si="835"/>
        <v>0</v>
      </c>
    </row>
    <row r="1830" spans="2:17" ht="7" customHeight="1" x14ac:dyDescent="0.2">
      <c r="C1830" s="50"/>
      <c r="D1830" s="43"/>
      <c r="E1830" s="43"/>
      <c r="F1830" s="43"/>
      <c r="G1830" s="43"/>
      <c r="H1830" s="43"/>
      <c r="I1830" s="43"/>
      <c r="J1830" s="43"/>
      <c r="K1830" s="43"/>
      <c r="L1830" s="43"/>
      <c r="M1830" s="43"/>
      <c r="N1830" s="43"/>
      <c r="O1830" s="43"/>
      <c r="P1830" s="43"/>
      <c r="Q1830" s="51"/>
    </row>
    <row r="1831" spans="2:17" ht="19.5" customHeight="1" x14ac:dyDescent="0.2">
      <c r="C1831" s="52" t="s">
        <v>14</v>
      </c>
      <c r="D1831" s="53">
        <v>0</v>
      </c>
      <c r="E1831" s="53">
        <v>0</v>
      </c>
      <c r="F1831" s="74">
        <f t="shared" ref="F1831:F1833" si="836">SUM(D1831:E1831)</f>
        <v>0</v>
      </c>
      <c r="G1831" s="53">
        <v>0</v>
      </c>
      <c r="H1831" s="53">
        <v>0</v>
      </c>
      <c r="I1831" s="74">
        <f t="shared" ref="I1831:I1833" si="837">SUM(G1831:H1831)</f>
        <v>0</v>
      </c>
      <c r="J1831" s="74">
        <f t="shared" ref="J1831:J1833" si="838">F1831+I1831</f>
        <v>0</v>
      </c>
      <c r="K1831" s="53">
        <v>0</v>
      </c>
      <c r="L1831" s="53">
        <v>0</v>
      </c>
      <c r="M1831" s="74">
        <f t="shared" ref="M1831:M1833" si="839">SUM(K1831:L1831)</f>
        <v>0</v>
      </c>
      <c r="N1831" s="53">
        <v>0</v>
      </c>
      <c r="O1831" s="53">
        <v>0</v>
      </c>
      <c r="P1831" s="74">
        <f t="shared" ref="P1831:P1833" si="840">SUM(N1831:O1831)</f>
        <v>0</v>
      </c>
      <c r="Q1831" s="58">
        <f t="shared" ref="Q1831:Q1833" si="841">M1831+P1831</f>
        <v>0</v>
      </c>
    </row>
    <row r="1832" spans="2:17" ht="19.5" customHeight="1" x14ac:dyDescent="0.2">
      <c r="C1832" s="42" t="s">
        <v>15</v>
      </c>
      <c r="D1832" s="43">
        <v>0</v>
      </c>
      <c r="E1832" s="43">
        <v>0</v>
      </c>
      <c r="F1832" s="44">
        <f t="shared" si="836"/>
        <v>0</v>
      </c>
      <c r="G1832" s="43">
        <v>0</v>
      </c>
      <c r="H1832" s="43">
        <v>0</v>
      </c>
      <c r="I1832" s="44">
        <f t="shared" si="837"/>
        <v>0</v>
      </c>
      <c r="J1832" s="44">
        <f t="shared" si="838"/>
        <v>0</v>
      </c>
      <c r="K1832" s="43">
        <v>0</v>
      </c>
      <c r="L1832" s="43">
        <v>0</v>
      </c>
      <c r="M1832" s="44">
        <f t="shared" si="839"/>
        <v>0</v>
      </c>
      <c r="N1832" s="43">
        <v>0</v>
      </c>
      <c r="O1832" s="43">
        <v>0</v>
      </c>
      <c r="P1832" s="44">
        <f t="shared" si="840"/>
        <v>0</v>
      </c>
      <c r="Q1832" s="47">
        <f t="shared" si="841"/>
        <v>0</v>
      </c>
    </row>
    <row r="1833" spans="2:17" ht="19.5" customHeight="1" x14ac:dyDescent="0.2">
      <c r="C1833" s="42" t="s">
        <v>16</v>
      </c>
      <c r="D1833" s="43">
        <v>0</v>
      </c>
      <c r="E1833" s="43">
        <v>0</v>
      </c>
      <c r="F1833" s="44">
        <f t="shared" si="836"/>
        <v>0</v>
      </c>
      <c r="G1833" s="43">
        <v>0</v>
      </c>
      <c r="H1833" s="43">
        <v>0</v>
      </c>
      <c r="I1833" s="44">
        <f t="shared" si="837"/>
        <v>0</v>
      </c>
      <c r="J1833" s="44">
        <f t="shared" si="838"/>
        <v>0</v>
      </c>
      <c r="K1833" s="43">
        <v>0</v>
      </c>
      <c r="L1833" s="43">
        <v>0</v>
      </c>
      <c r="M1833" s="44">
        <f t="shared" si="839"/>
        <v>0</v>
      </c>
      <c r="N1833" s="43">
        <v>0</v>
      </c>
      <c r="O1833" s="43">
        <v>0</v>
      </c>
      <c r="P1833" s="44">
        <f t="shared" si="840"/>
        <v>0</v>
      </c>
      <c r="Q1833" s="47">
        <f t="shared" si="841"/>
        <v>0</v>
      </c>
    </row>
    <row r="1834" spans="2:17" ht="19.5" customHeight="1" x14ac:dyDescent="0.2">
      <c r="C1834" s="50"/>
      <c r="D1834" s="43"/>
      <c r="E1834" s="43"/>
      <c r="F1834" s="43"/>
      <c r="G1834" s="43"/>
      <c r="H1834" s="43"/>
      <c r="I1834" s="43"/>
      <c r="J1834" s="43"/>
      <c r="K1834" s="43"/>
      <c r="L1834" s="43"/>
      <c r="M1834" s="43"/>
      <c r="N1834" s="43"/>
      <c r="O1834" s="43"/>
      <c r="P1834" s="43"/>
      <c r="Q1834" s="51"/>
    </row>
    <row r="1835" spans="2:17" ht="19.5" customHeight="1" x14ac:dyDescent="0.2">
      <c r="B1835" s="1" t="s">
        <v>277</v>
      </c>
      <c r="C1835" s="50" t="s">
        <v>27</v>
      </c>
      <c r="D1835" s="44">
        <f>SUM(D1819:D1827,D1831:D1833)</f>
        <v>0</v>
      </c>
      <c r="E1835" s="44">
        <f t="shared" ref="E1835:Q1835" si="842">SUM(E1819:E1827,E1831:E1833)</f>
        <v>0</v>
      </c>
      <c r="F1835" s="44">
        <f t="shared" si="842"/>
        <v>0</v>
      </c>
      <c r="G1835" s="44">
        <f t="shared" si="842"/>
        <v>0</v>
      </c>
      <c r="H1835" s="44">
        <f t="shared" si="842"/>
        <v>0</v>
      </c>
      <c r="I1835" s="44">
        <f t="shared" si="842"/>
        <v>0</v>
      </c>
      <c r="J1835" s="44">
        <f t="shared" si="842"/>
        <v>0</v>
      </c>
      <c r="K1835" s="44">
        <f t="shared" si="842"/>
        <v>0</v>
      </c>
      <c r="L1835" s="44">
        <f t="shared" si="842"/>
        <v>0</v>
      </c>
      <c r="M1835" s="44">
        <f t="shared" si="842"/>
        <v>0</v>
      </c>
      <c r="N1835" s="44">
        <f t="shared" si="842"/>
        <v>0</v>
      </c>
      <c r="O1835" s="44">
        <f t="shared" si="842"/>
        <v>0</v>
      </c>
      <c r="P1835" s="44">
        <f t="shared" si="842"/>
        <v>0</v>
      </c>
      <c r="Q1835" s="44">
        <f t="shared" si="842"/>
        <v>0</v>
      </c>
    </row>
    <row r="1836" spans="2:17" ht="7" customHeight="1" thickBot="1" x14ac:dyDescent="0.25">
      <c r="C1836" s="59"/>
      <c r="D1836" s="60"/>
      <c r="E1836" s="60"/>
      <c r="F1836" s="60"/>
      <c r="G1836" s="60"/>
      <c r="H1836" s="60"/>
      <c r="I1836" s="60"/>
      <c r="J1836" s="60"/>
      <c r="K1836" s="60"/>
      <c r="L1836" s="60"/>
      <c r="M1836" s="60"/>
      <c r="N1836" s="60"/>
      <c r="O1836" s="60"/>
      <c r="P1836" s="60"/>
      <c r="Q1836" s="76"/>
    </row>
    <row r="1837" spans="2:17" ht="19.5" customHeight="1" x14ac:dyDescent="0.2">
      <c r="C1837" s="163" t="str">
        <f>C1783</f>
        <v>令　和　7　年　空　港　管　理　状　況　調　書</v>
      </c>
      <c r="D1837" s="163"/>
      <c r="E1837" s="163"/>
      <c r="F1837" s="163"/>
      <c r="G1837" s="163"/>
      <c r="H1837" s="163"/>
      <c r="I1837" s="163"/>
      <c r="J1837" s="163"/>
      <c r="K1837" s="163"/>
      <c r="L1837" s="163"/>
      <c r="M1837" s="163"/>
      <c r="N1837" s="163"/>
      <c r="O1837" s="163"/>
      <c r="P1837" s="163"/>
      <c r="Q1837" s="163"/>
    </row>
    <row r="1838" spans="2:17" ht="19.5" customHeight="1" thickBot="1" x14ac:dyDescent="0.25">
      <c r="C1838" s="22" t="s">
        <v>0</v>
      </c>
      <c r="D1838" s="22" t="s">
        <v>634</v>
      </c>
      <c r="E1838" s="63"/>
      <c r="F1838" s="63"/>
      <c r="G1838" s="63"/>
      <c r="H1838" s="63"/>
      <c r="I1838" s="63"/>
      <c r="J1838" s="63"/>
      <c r="K1838" s="63"/>
      <c r="L1838" s="63"/>
      <c r="M1838" s="63"/>
      <c r="N1838" s="63"/>
      <c r="O1838" s="63"/>
      <c r="P1838" s="64"/>
      <c r="Q1838" s="64"/>
    </row>
    <row r="1839" spans="2:17" ht="19.5" customHeight="1" x14ac:dyDescent="0.2">
      <c r="C1839" s="25" t="s">
        <v>1</v>
      </c>
      <c r="D1839" s="26"/>
      <c r="E1839" s="27" t="s">
        <v>2</v>
      </c>
      <c r="F1839" s="27"/>
      <c r="G1839" s="164" t="s">
        <v>593</v>
      </c>
      <c r="H1839" s="165"/>
      <c r="I1839" s="165"/>
      <c r="J1839" s="165"/>
      <c r="K1839" s="165"/>
      <c r="L1839" s="165"/>
      <c r="M1839" s="165"/>
      <c r="N1839" s="166"/>
      <c r="O1839" s="164" t="s">
        <v>594</v>
      </c>
      <c r="P1839" s="165"/>
      <c r="Q1839" s="167"/>
    </row>
    <row r="1840" spans="2:17" ht="19.5" customHeight="1" x14ac:dyDescent="0.2">
      <c r="C1840" s="28"/>
      <c r="D1840" s="29" t="s">
        <v>3</v>
      </c>
      <c r="E1840" s="29" t="s">
        <v>4</v>
      </c>
      <c r="F1840" s="29" t="s">
        <v>5</v>
      </c>
      <c r="G1840" s="29"/>
      <c r="H1840" s="30" t="s">
        <v>6</v>
      </c>
      <c r="I1840" s="30"/>
      <c r="J1840" s="31"/>
      <c r="K1840" s="29"/>
      <c r="L1840" s="31" t="s">
        <v>7</v>
      </c>
      <c r="M1840" s="31"/>
      <c r="N1840" s="29" t="s">
        <v>8</v>
      </c>
      <c r="O1840" s="32" t="s">
        <v>595</v>
      </c>
      <c r="P1840" s="33" t="s">
        <v>596</v>
      </c>
      <c r="Q1840" s="34" t="s">
        <v>597</v>
      </c>
    </row>
    <row r="1841" spans="2:17" ht="19.5" customHeight="1" x14ac:dyDescent="0.2">
      <c r="C1841" s="28" t="s">
        <v>9</v>
      </c>
      <c r="D1841" s="32"/>
      <c r="E1841" s="32"/>
      <c r="F1841" s="32"/>
      <c r="G1841" s="29" t="s">
        <v>10</v>
      </c>
      <c r="H1841" s="29" t="s">
        <v>11</v>
      </c>
      <c r="I1841" s="29" t="s">
        <v>12</v>
      </c>
      <c r="J1841" s="29" t="s">
        <v>13</v>
      </c>
      <c r="K1841" s="29" t="s">
        <v>10</v>
      </c>
      <c r="L1841" s="29" t="s">
        <v>11</v>
      </c>
      <c r="M1841" s="29" t="s">
        <v>13</v>
      </c>
      <c r="N1841" s="32"/>
      <c r="O1841" s="35"/>
      <c r="P1841" s="36"/>
      <c r="Q1841" s="37"/>
    </row>
    <row r="1842" spans="2:17" ht="7" customHeight="1" x14ac:dyDescent="0.2">
      <c r="C1842" s="38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N1842" s="29"/>
      <c r="O1842" s="39"/>
      <c r="P1842" s="40"/>
      <c r="Q1842" s="41"/>
    </row>
    <row r="1843" spans="2:17" ht="19.5" customHeight="1" x14ac:dyDescent="0.2">
      <c r="C1843" s="42" t="s">
        <v>14</v>
      </c>
      <c r="D1843" s="43">
        <v>0</v>
      </c>
      <c r="E1843" s="43">
        <v>29</v>
      </c>
      <c r="F1843" s="44">
        <f>SUM(D1843:E1843)</f>
        <v>29</v>
      </c>
      <c r="G1843" s="43">
        <v>0</v>
      </c>
      <c r="H1843" s="43">
        <v>0</v>
      </c>
      <c r="I1843" s="43">
        <v>0</v>
      </c>
      <c r="J1843" s="45">
        <f>SUM(G1843:I1843)</f>
        <v>0</v>
      </c>
      <c r="K1843" s="46">
        <v>440</v>
      </c>
      <c r="L1843" s="46">
        <v>480</v>
      </c>
      <c r="M1843" s="45">
        <f>SUM(K1843:L1843)</f>
        <v>920</v>
      </c>
      <c r="N1843" s="45">
        <f>J1843+M1843</f>
        <v>920</v>
      </c>
      <c r="O1843" s="46">
        <v>0</v>
      </c>
      <c r="P1843" s="46">
        <v>0</v>
      </c>
      <c r="Q1843" s="47">
        <f>SUM(O1843:P1843)</f>
        <v>0</v>
      </c>
    </row>
    <row r="1844" spans="2:17" ht="19.5" customHeight="1" x14ac:dyDescent="0.2">
      <c r="C1844" s="42" t="s">
        <v>15</v>
      </c>
      <c r="D1844" s="43">
        <v>0</v>
      </c>
      <c r="E1844" s="43">
        <v>21</v>
      </c>
      <c r="F1844" s="44">
        <f t="shared" ref="F1844:F1854" si="843">SUM(D1844:E1844)</f>
        <v>21</v>
      </c>
      <c r="G1844" s="43">
        <v>0</v>
      </c>
      <c r="H1844" s="43">
        <v>0</v>
      </c>
      <c r="I1844" s="43">
        <v>0</v>
      </c>
      <c r="J1844" s="45">
        <f t="shared" ref="J1844:J1854" si="844">SUM(G1844:I1844)</f>
        <v>0</v>
      </c>
      <c r="K1844" s="46">
        <v>425</v>
      </c>
      <c r="L1844" s="46">
        <v>411</v>
      </c>
      <c r="M1844" s="45">
        <f t="shared" ref="M1844:M1854" si="845">SUM(K1844:L1844)</f>
        <v>836</v>
      </c>
      <c r="N1844" s="45">
        <f t="shared" ref="N1844:N1854" si="846">J1844+M1844</f>
        <v>836</v>
      </c>
      <c r="O1844" s="46">
        <v>0</v>
      </c>
      <c r="P1844" s="48">
        <v>0</v>
      </c>
      <c r="Q1844" s="47">
        <f t="shared" ref="Q1844:Q1854" si="847">SUM(O1844:P1844)</f>
        <v>0</v>
      </c>
    </row>
    <row r="1845" spans="2:17" ht="19.5" customHeight="1" x14ac:dyDescent="0.2">
      <c r="C1845" s="42" t="s">
        <v>16</v>
      </c>
      <c r="D1845" s="43">
        <v>0</v>
      </c>
      <c r="E1845" s="43">
        <v>31</v>
      </c>
      <c r="F1845" s="44">
        <f t="shared" si="843"/>
        <v>31</v>
      </c>
      <c r="G1845" s="43">
        <v>0</v>
      </c>
      <c r="H1845" s="43">
        <v>0</v>
      </c>
      <c r="I1845" s="43">
        <v>0</v>
      </c>
      <c r="J1845" s="45">
        <f t="shared" si="844"/>
        <v>0</v>
      </c>
      <c r="K1845" s="46">
        <v>630</v>
      </c>
      <c r="L1845" s="46">
        <v>646</v>
      </c>
      <c r="M1845" s="45">
        <f t="shared" si="845"/>
        <v>1276</v>
      </c>
      <c r="N1845" s="45">
        <f t="shared" si="846"/>
        <v>1276</v>
      </c>
      <c r="O1845" s="46">
        <v>0</v>
      </c>
      <c r="P1845" s="46">
        <v>0</v>
      </c>
      <c r="Q1845" s="47">
        <f t="shared" si="847"/>
        <v>0</v>
      </c>
    </row>
    <row r="1846" spans="2:17" ht="19.5" customHeight="1" x14ac:dyDescent="0.2">
      <c r="C1846" s="42" t="s">
        <v>17</v>
      </c>
      <c r="D1846" s="43">
        <v>0</v>
      </c>
      <c r="E1846" s="43">
        <v>29</v>
      </c>
      <c r="F1846" s="44">
        <f t="shared" si="843"/>
        <v>29</v>
      </c>
      <c r="G1846" s="43">
        <v>0</v>
      </c>
      <c r="H1846" s="43">
        <v>0</v>
      </c>
      <c r="I1846" s="43">
        <v>0</v>
      </c>
      <c r="J1846" s="45">
        <f t="shared" si="844"/>
        <v>0</v>
      </c>
      <c r="K1846" s="43">
        <v>502</v>
      </c>
      <c r="L1846" s="43">
        <v>542</v>
      </c>
      <c r="M1846" s="45">
        <f t="shared" si="845"/>
        <v>1044</v>
      </c>
      <c r="N1846" s="45">
        <f t="shared" si="846"/>
        <v>1044</v>
      </c>
      <c r="O1846" s="43">
        <v>0</v>
      </c>
      <c r="P1846" s="43">
        <v>0</v>
      </c>
      <c r="Q1846" s="47">
        <f t="shared" si="847"/>
        <v>0</v>
      </c>
    </row>
    <row r="1847" spans="2:17" ht="19.5" customHeight="1" x14ac:dyDescent="0.2">
      <c r="C1847" s="42" t="s">
        <v>18</v>
      </c>
      <c r="D1847" s="43">
        <v>0</v>
      </c>
      <c r="E1847" s="43">
        <v>33</v>
      </c>
      <c r="F1847" s="44">
        <f t="shared" si="843"/>
        <v>33</v>
      </c>
      <c r="G1847" s="43">
        <v>0</v>
      </c>
      <c r="H1847" s="43">
        <v>0</v>
      </c>
      <c r="I1847" s="43">
        <v>0</v>
      </c>
      <c r="J1847" s="45">
        <f t="shared" si="844"/>
        <v>0</v>
      </c>
      <c r="K1847" s="43">
        <v>710</v>
      </c>
      <c r="L1847" s="43">
        <v>712</v>
      </c>
      <c r="M1847" s="45">
        <f t="shared" si="845"/>
        <v>1422</v>
      </c>
      <c r="N1847" s="45">
        <f t="shared" si="846"/>
        <v>1422</v>
      </c>
      <c r="O1847" s="43">
        <v>0</v>
      </c>
      <c r="P1847" s="43">
        <v>0</v>
      </c>
      <c r="Q1847" s="47">
        <f t="shared" si="847"/>
        <v>0</v>
      </c>
    </row>
    <row r="1848" spans="2:17" ht="19.5" customHeight="1" x14ac:dyDescent="0.2">
      <c r="C1848" s="42" t="s">
        <v>19</v>
      </c>
      <c r="D1848" s="43">
        <v>0</v>
      </c>
      <c r="E1848" s="43">
        <v>25</v>
      </c>
      <c r="F1848" s="44">
        <f t="shared" si="843"/>
        <v>25</v>
      </c>
      <c r="G1848" s="43">
        <v>0</v>
      </c>
      <c r="H1848" s="43">
        <v>0</v>
      </c>
      <c r="I1848" s="43">
        <v>0</v>
      </c>
      <c r="J1848" s="45">
        <f t="shared" si="844"/>
        <v>0</v>
      </c>
      <c r="K1848" s="43">
        <v>548</v>
      </c>
      <c r="L1848" s="43">
        <v>549</v>
      </c>
      <c r="M1848" s="45">
        <f t="shared" si="845"/>
        <v>1097</v>
      </c>
      <c r="N1848" s="45">
        <f t="shared" si="846"/>
        <v>1097</v>
      </c>
      <c r="O1848" s="43">
        <v>0</v>
      </c>
      <c r="P1848" s="43">
        <v>0</v>
      </c>
      <c r="Q1848" s="47">
        <f t="shared" si="847"/>
        <v>0</v>
      </c>
    </row>
    <row r="1849" spans="2:17" ht="19.5" customHeight="1" x14ac:dyDescent="0.2">
      <c r="C1849" s="42" t="s">
        <v>20</v>
      </c>
      <c r="D1849" s="43">
        <v>0</v>
      </c>
      <c r="E1849" s="43">
        <v>29</v>
      </c>
      <c r="F1849" s="44">
        <f t="shared" si="843"/>
        <v>29</v>
      </c>
      <c r="G1849" s="43">
        <v>0</v>
      </c>
      <c r="H1849" s="43">
        <v>0</v>
      </c>
      <c r="I1849" s="43">
        <v>0</v>
      </c>
      <c r="J1849" s="45">
        <f t="shared" si="844"/>
        <v>0</v>
      </c>
      <c r="K1849" s="43">
        <v>767</v>
      </c>
      <c r="L1849" s="43">
        <v>877</v>
      </c>
      <c r="M1849" s="45">
        <f t="shared" si="845"/>
        <v>1644</v>
      </c>
      <c r="N1849" s="45">
        <f t="shared" si="846"/>
        <v>1644</v>
      </c>
      <c r="O1849" s="43">
        <v>0</v>
      </c>
      <c r="P1849" s="43">
        <v>0</v>
      </c>
      <c r="Q1849" s="47">
        <f t="shared" si="847"/>
        <v>0</v>
      </c>
    </row>
    <row r="1850" spans="2:17" ht="19.5" customHeight="1" x14ac:dyDescent="0.2">
      <c r="C1850" s="42" t="s">
        <v>21</v>
      </c>
      <c r="D1850" s="43">
        <v>0</v>
      </c>
      <c r="E1850" s="43">
        <v>33</v>
      </c>
      <c r="F1850" s="44">
        <f t="shared" si="843"/>
        <v>33</v>
      </c>
      <c r="G1850" s="43">
        <v>0</v>
      </c>
      <c r="H1850" s="43">
        <v>0</v>
      </c>
      <c r="I1850" s="43">
        <v>0</v>
      </c>
      <c r="J1850" s="45">
        <f t="shared" si="844"/>
        <v>0</v>
      </c>
      <c r="K1850" s="43">
        <v>840</v>
      </c>
      <c r="L1850" s="43">
        <v>980</v>
      </c>
      <c r="M1850" s="45">
        <f t="shared" si="845"/>
        <v>1820</v>
      </c>
      <c r="N1850" s="45">
        <f t="shared" si="846"/>
        <v>1820</v>
      </c>
      <c r="O1850" s="43">
        <v>0</v>
      </c>
      <c r="P1850" s="43">
        <v>0</v>
      </c>
      <c r="Q1850" s="47">
        <f t="shared" si="847"/>
        <v>0</v>
      </c>
    </row>
    <row r="1851" spans="2:17" ht="19.5" customHeight="1" x14ac:dyDescent="0.2">
      <c r="C1851" s="42" t="s">
        <v>22</v>
      </c>
      <c r="D1851" s="43">
        <v>0</v>
      </c>
      <c r="E1851" s="43">
        <v>29</v>
      </c>
      <c r="F1851" s="44">
        <f t="shared" si="843"/>
        <v>29</v>
      </c>
      <c r="G1851" s="43">
        <v>0</v>
      </c>
      <c r="H1851" s="43">
        <v>0</v>
      </c>
      <c r="I1851" s="43">
        <v>0</v>
      </c>
      <c r="J1851" s="45">
        <f t="shared" si="844"/>
        <v>0</v>
      </c>
      <c r="K1851" s="43">
        <v>758</v>
      </c>
      <c r="L1851" s="43">
        <v>833</v>
      </c>
      <c r="M1851" s="45">
        <f t="shared" si="845"/>
        <v>1591</v>
      </c>
      <c r="N1851" s="45">
        <f t="shared" si="846"/>
        <v>1591</v>
      </c>
      <c r="O1851" s="43">
        <v>0</v>
      </c>
      <c r="P1851" s="43">
        <v>0</v>
      </c>
      <c r="Q1851" s="47">
        <f t="shared" si="847"/>
        <v>0</v>
      </c>
    </row>
    <row r="1852" spans="2:17" ht="19.5" customHeight="1" x14ac:dyDescent="0.2">
      <c r="C1852" s="42" t="s">
        <v>23</v>
      </c>
      <c r="D1852" s="43">
        <v>0</v>
      </c>
      <c r="E1852" s="43">
        <v>32</v>
      </c>
      <c r="F1852" s="44">
        <f t="shared" si="843"/>
        <v>32</v>
      </c>
      <c r="G1852" s="43">
        <v>0</v>
      </c>
      <c r="H1852" s="43">
        <v>0</v>
      </c>
      <c r="I1852" s="43">
        <v>0</v>
      </c>
      <c r="J1852" s="45">
        <f t="shared" si="844"/>
        <v>0</v>
      </c>
      <c r="K1852" s="43">
        <v>722</v>
      </c>
      <c r="L1852" s="43">
        <v>736</v>
      </c>
      <c r="M1852" s="45">
        <f t="shared" si="845"/>
        <v>1458</v>
      </c>
      <c r="N1852" s="45">
        <f t="shared" si="846"/>
        <v>1458</v>
      </c>
      <c r="O1852" s="43">
        <v>0</v>
      </c>
      <c r="P1852" s="43">
        <v>0</v>
      </c>
      <c r="Q1852" s="47">
        <f t="shared" si="847"/>
        <v>0</v>
      </c>
    </row>
    <row r="1853" spans="2:17" ht="19.5" customHeight="1" x14ac:dyDescent="0.2">
      <c r="C1853" s="42" t="s">
        <v>24</v>
      </c>
      <c r="D1853" s="43">
        <v>0</v>
      </c>
      <c r="E1853" s="43">
        <v>30</v>
      </c>
      <c r="F1853" s="44">
        <f t="shared" si="843"/>
        <v>30</v>
      </c>
      <c r="G1853" s="43">
        <v>0</v>
      </c>
      <c r="H1853" s="43">
        <v>0</v>
      </c>
      <c r="I1853" s="43">
        <v>0</v>
      </c>
      <c r="J1853" s="45">
        <f t="shared" si="844"/>
        <v>0</v>
      </c>
      <c r="K1853" s="43">
        <v>573</v>
      </c>
      <c r="L1853" s="43">
        <v>607</v>
      </c>
      <c r="M1853" s="45">
        <f t="shared" si="845"/>
        <v>1180</v>
      </c>
      <c r="N1853" s="45">
        <f t="shared" si="846"/>
        <v>1180</v>
      </c>
      <c r="O1853" s="43">
        <v>0</v>
      </c>
      <c r="P1853" s="43">
        <v>0</v>
      </c>
      <c r="Q1853" s="47">
        <f t="shared" si="847"/>
        <v>0</v>
      </c>
    </row>
    <row r="1854" spans="2:17" ht="19.5" customHeight="1" x14ac:dyDescent="0.2">
      <c r="C1854" s="42" t="s">
        <v>25</v>
      </c>
      <c r="D1854" s="43">
        <v>0</v>
      </c>
      <c r="E1854" s="43">
        <v>26</v>
      </c>
      <c r="F1854" s="44">
        <f t="shared" si="843"/>
        <v>26</v>
      </c>
      <c r="G1854" s="43">
        <v>0</v>
      </c>
      <c r="H1854" s="43">
        <v>0</v>
      </c>
      <c r="I1854" s="43">
        <v>0</v>
      </c>
      <c r="J1854" s="45">
        <f t="shared" si="844"/>
        <v>0</v>
      </c>
      <c r="K1854" s="43">
        <v>445</v>
      </c>
      <c r="L1854" s="43">
        <v>426</v>
      </c>
      <c r="M1854" s="45">
        <f t="shared" si="845"/>
        <v>871</v>
      </c>
      <c r="N1854" s="45">
        <f t="shared" si="846"/>
        <v>871</v>
      </c>
      <c r="O1854" s="43">
        <v>0</v>
      </c>
      <c r="P1854" s="43">
        <v>0</v>
      </c>
      <c r="Q1854" s="47">
        <f t="shared" si="847"/>
        <v>0</v>
      </c>
    </row>
    <row r="1855" spans="2:17" ht="19.5" customHeight="1" x14ac:dyDescent="0.2">
      <c r="C1855" s="50"/>
      <c r="D1855" s="43"/>
      <c r="E1855" s="43"/>
      <c r="F1855" s="43"/>
      <c r="G1855" s="43"/>
      <c r="H1855" s="43"/>
      <c r="I1855" s="43"/>
      <c r="J1855" s="43"/>
      <c r="K1855" s="43"/>
      <c r="L1855" s="43"/>
      <c r="M1855" s="43"/>
      <c r="N1855" s="43"/>
      <c r="O1855" s="43"/>
      <c r="P1855" s="40"/>
      <c r="Q1855" s="51"/>
    </row>
    <row r="1856" spans="2:17" ht="19.5" customHeight="1" x14ac:dyDescent="0.2">
      <c r="B1856" s="1" t="s">
        <v>278</v>
      </c>
      <c r="C1856" s="50" t="s">
        <v>26</v>
      </c>
      <c r="D1856" s="44">
        <f>SUM(D1843:D1854)</f>
        <v>0</v>
      </c>
      <c r="E1856" s="44">
        <f t="shared" ref="E1856:Q1856" si="848">SUM(E1843:E1854)</f>
        <v>347</v>
      </c>
      <c r="F1856" s="44">
        <f t="shared" si="848"/>
        <v>347</v>
      </c>
      <c r="G1856" s="44">
        <f t="shared" si="848"/>
        <v>0</v>
      </c>
      <c r="H1856" s="44">
        <f t="shared" si="848"/>
        <v>0</v>
      </c>
      <c r="I1856" s="44">
        <f t="shared" si="848"/>
        <v>0</v>
      </c>
      <c r="J1856" s="44">
        <f t="shared" si="848"/>
        <v>0</v>
      </c>
      <c r="K1856" s="44">
        <f t="shared" si="848"/>
        <v>7360</v>
      </c>
      <c r="L1856" s="44">
        <f t="shared" si="848"/>
        <v>7799</v>
      </c>
      <c r="M1856" s="44">
        <f t="shared" si="848"/>
        <v>15159</v>
      </c>
      <c r="N1856" s="44">
        <f t="shared" si="848"/>
        <v>15159</v>
      </c>
      <c r="O1856" s="44">
        <f t="shared" si="848"/>
        <v>0</v>
      </c>
      <c r="P1856" s="44">
        <f t="shared" si="848"/>
        <v>0</v>
      </c>
      <c r="Q1856" s="44">
        <f t="shared" si="848"/>
        <v>0</v>
      </c>
    </row>
    <row r="1857" spans="2:17" ht="7" customHeight="1" x14ac:dyDescent="0.2">
      <c r="C1857" s="50"/>
      <c r="D1857" s="43"/>
      <c r="E1857" s="43"/>
      <c r="F1857" s="43"/>
      <c r="G1857" s="43"/>
      <c r="H1857" s="43"/>
      <c r="I1857" s="43"/>
      <c r="J1857" s="43"/>
      <c r="K1857" s="43"/>
      <c r="L1857" s="43"/>
      <c r="M1857" s="43"/>
      <c r="N1857" s="43"/>
      <c r="O1857" s="43"/>
      <c r="P1857" s="43"/>
      <c r="Q1857" s="51"/>
    </row>
    <row r="1858" spans="2:17" ht="19.5" customHeight="1" x14ac:dyDescent="0.2">
      <c r="C1858" s="52" t="s">
        <v>14</v>
      </c>
      <c r="D1858" s="53">
        <v>0</v>
      </c>
      <c r="E1858" s="53">
        <v>19</v>
      </c>
      <c r="F1858" s="54">
        <f t="shared" ref="F1858:F1860" si="849">SUM(D1858:E1858)</f>
        <v>19</v>
      </c>
      <c r="G1858" s="53">
        <v>0</v>
      </c>
      <c r="H1858" s="53">
        <v>0</v>
      </c>
      <c r="I1858" s="53">
        <v>0</v>
      </c>
      <c r="J1858" s="55">
        <f t="shared" ref="J1858:J1860" si="850">SUM(G1858:I1858)</f>
        <v>0</v>
      </c>
      <c r="K1858" s="56">
        <v>304</v>
      </c>
      <c r="L1858" s="56">
        <v>348</v>
      </c>
      <c r="M1858" s="57">
        <f>SUM(K1858:L1858)</f>
        <v>652</v>
      </c>
      <c r="N1858" s="57">
        <f>J1858+M1858</f>
        <v>652</v>
      </c>
      <c r="O1858" s="56">
        <v>0</v>
      </c>
      <c r="P1858" s="56">
        <v>0</v>
      </c>
      <c r="Q1858" s="58">
        <f>SUM(O1858:P1858)</f>
        <v>0</v>
      </c>
    </row>
    <row r="1859" spans="2:17" ht="19.5" customHeight="1" x14ac:dyDescent="0.2">
      <c r="C1859" s="42" t="s">
        <v>15</v>
      </c>
      <c r="D1859" s="43">
        <v>0</v>
      </c>
      <c r="E1859" s="43">
        <v>26</v>
      </c>
      <c r="F1859" s="44">
        <f t="shared" si="849"/>
        <v>26</v>
      </c>
      <c r="G1859" s="43">
        <v>0</v>
      </c>
      <c r="H1859" s="43">
        <v>0</v>
      </c>
      <c r="I1859" s="43">
        <v>0</v>
      </c>
      <c r="J1859" s="45">
        <f t="shared" si="850"/>
        <v>0</v>
      </c>
      <c r="K1859" s="46">
        <v>846</v>
      </c>
      <c r="L1859" s="46">
        <v>841</v>
      </c>
      <c r="M1859" s="45">
        <f>SUM(K1859:L1859)</f>
        <v>1687</v>
      </c>
      <c r="N1859" s="45">
        <f>J1859+M1859</f>
        <v>1687</v>
      </c>
      <c r="O1859" s="46">
        <v>0</v>
      </c>
      <c r="P1859" s="48">
        <v>0</v>
      </c>
      <c r="Q1859" s="47">
        <f>SUM(O1859:P1859)</f>
        <v>0</v>
      </c>
    </row>
    <row r="1860" spans="2:17" ht="19.5" customHeight="1" x14ac:dyDescent="0.2">
      <c r="C1860" s="42" t="s">
        <v>16</v>
      </c>
      <c r="D1860" s="43">
        <v>0</v>
      </c>
      <c r="E1860" s="43">
        <v>33</v>
      </c>
      <c r="F1860" s="44">
        <f t="shared" si="849"/>
        <v>33</v>
      </c>
      <c r="G1860" s="43">
        <v>0</v>
      </c>
      <c r="H1860" s="43">
        <v>0</v>
      </c>
      <c r="I1860" s="43">
        <v>0</v>
      </c>
      <c r="J1860" s="45">
        <f t="shared" si="850"/>
        <v>0</v>
      </c>
      <c r="K1860" s="46">
        <v>656</v>
      </c>
      <c r="L1860" s="46">
        <v>663</v>
      </c>
      <c r="M1860" s="45">
        <f>SUM(K1860:L1860)</f>
        <v>1319</v>
      </c>
      <c r="N1860" s="45">
        <f>J1860+M1860</f>
        <v>1319</v>
      </c>
      <c r="O1860" s="46">
        <v>0</v>
      </c>
      <c r="P1860" s="48">
        <v>0</v>
      </c>
      <c r="Q1860" s="47">
        <f>SUM(O1860:P1860)</f>
        <v>0</v>
      </c>
    </row>
    <row r="1861" spans="2:17" ht="19.5" customHeight="1" x14ac:dyDescent="0.2">
      <c r="C1861" s="50"/>
      <c r="D1861" s="43"/>
      <c r="E1861" s="43"/>
      <c r="F1861" s="43"/>
      <c r="G1861" s="43"/>
      <c r="H1861" s="43"/>
      <c r="I1861" s="43"/>
      <c r="J1861" s="43"/>
      <c r="K1861" s="43"/>
      <c r="L1861" s="43"/>
      <c r="M1861" s="43"/>
      <c r="N1861" s="43"/>
      <c r="O1861" s="43"/>
      <c r="P1861" s="43"/>
      <c r="Q1861" s="51"/>
    </row>
    <row r="1862" spans="2:17" ht="19.5" customHeight="1" x14ac:dyDescent="0.2">
      <c r="B1862" s="1" t="s">
        <v>279</v>
      </c>
      <c r="C1862" s="50" t="s">
        <v>27</v>
      </c>
      <c r="D1862" s="44">
        <f>SUM(D1846:D1854,D1858:D1860)</f>
        <v>0</v>
      </c>
      <c r="E1862" s="44">
        <f t="shared" ref="E1862:Q1862" si="851">SUM(E1846:E1854,E1858:E1860)</f>
        <v>344</v>
      </c>
      <c r="F1862" s="44">
        <f t="shared" si="851"/>
        <v>344</v>
      </c>
      <c r="G1862" s="44">
        <f t="shared" si="851"/>
        <v>0</v>
      </c>
      <c r="H1862" s="44">
        <f t="shared" si="851"/>
        <v>0</v>
      </c>
      <c r="I1862" s="44">
        <f t="shared" si="851"/>
        <v>0</v>
      </c>
      <c r="J1862" s="44">
        <f t="shared" si="851"/>
        <v>0</v>
      </c>
      <c r="K1862" s="44">
        <f t="shared" si="851"/>
        <v>7671</v>
      </c>
      <c r="L1862" s="44">
        <f t="shared" si="851"/>
        <v>8114</v>
      </c>
      <c r="M1862" s="44">
        <f t="shared" si="851"/>
        <v>15785</v>
      </c>
      <c r="N1862" s="44">
        <f t="shared" si="851"/>
        <v>15785</v>
      </c>
      <c r="O1862" s="44">
        <f t="shared" si="851"/>
        <v>0</v>
      </c>
      <c r="P1862" s="44">
        <f t="shared" si="851"/>
        <v>0</v>
      </c>
      <c r="Q1862" s="44">
        <f t="shared" si="851"/>
        <v>0</v>
      </c>
    </row>
    <row r="1863" spans="2:17" ht="7" customHeight="1" thickBot="1" x14ac:dyDescent="0.25">
      <c r="C1863" s="59"/>
      <c r="D1863" s="60"/>
      <c r="E1863" s="60"/>
      <c r="F1863" s="60"/>
      <c r="G1863" s="60"/>
      <c r="H1863" s="60"/>
      <c r="I1863" s="60"/>
      <c r="J1863" s="60"/>
      <c r="K1863" s="60"/>
      <c r="L1863" s="60"/>
      <c r="M1863" s="60"/>
      <c r="N1863" s="60"/>
      <c r="O1863" s="60"/>
      <c r="P1863" s="61"/>
      <c r="Q1863" s="62"/>
    </row>
    <row r="1864" spans="2:17" ht="19.5" customHeight="1" x14ac:dyDescent="0.2">
      <c r="C1864" s="63"/>
      <c r="D1864" s="63"/>
      <c r="E1864" s="63"/>
      <c r="F1864" s="63"/>
      <c r="G1864" s="63"/>
      <c r="H1864" s="63"/>
      <c r="I1864" s="63"/>
      <c r="J1864" s="63"/>
      <c r="K1864" s="63"/>
      <c r="L1864" s="63"/>
      <c r="M1864" s="63"/>
      <c r="N1864" s="63"/>
      <c r="O1864" s="63"/>
      <c r="P1864" s="64"/>
      <c r="Q1864" s="64"/>
    </row>
    <row r="1865" spans="2:17" ht="19.5" customHeight="1" thickBot="1" x14ac:dyDescent="0.25">
      <c r="C1865" s="63"/>
      <c r="D1865" s="63"/>
      <c r="E1865" s="63"/>
      <c r="F1865" s="63"/>
      <c r="G1865" s="63"/>
      <c r="H1865" s="63"/>
      <c r="I1865" s="63"/>
      <c r="J1865" s="63"/>
      <c r="K1865" s="63"/>
      <c r="L1865" s="63"/>
      <c r="M1865" s="63"/>
      <c r="N1865" s="63"/>
      <c r="O1865" s="63"/>
      <c r="P1865" s="64"/>
      <c r="Q1865" s="64"/>
    </row>
    <row r="1866" spans="2:17" ht="19.5" customHeight="1" x14ac:dyDescent="0.2">
      <c r="C1866" s="25" t="s">
        <v>1</v>
      </c>
      <c r="D1866" s="26"/>
      <c r="E1866" s="27"/>
      <c r="F1866" s="27"/>
      <c r="G1866" s="27" t="s">
        <v>598</v>
      </c>
      <c r="H1866" s="27"/>
      <c r="I1866" s="27"/>
      <c r="J1866" s="27"/>
      <c r="K1866" s="26"/>
      <c r="L1866" s="27"/>
      <c r="M1866" s="27"/>
      <c r="N1866" s="27" t="s">
        <v>31</v>
      </c>
      <c r="O1866" s="27"/>
      <c r="P1866" s="65"/>
      <c r="Q1866" s="66"/>
    </row>
    <row r="1867" spans="2:17" ht="19.5" customHeight="1" x14ac:dyDescent="0.2">
      <c r="C1867" s="67"/>
      <c r="D1867" s="29"/>
      <c r="E1867" s="31" t="s">
        <v>6</v>
      </c>
      <c r="F1867" s="31"/>
      <c r="G1867" s="29"/>
      <c r="H1867" s="31" t="s">
        <v>7</v>
      </c>
      <c r="I1867" s="31"/>
      <c r="J1867" s="29" t="s">
        <v>28</v>
      </c>
      <c r="K1867" s="29"/>
      <c r="L1867" s="31" t="s">
        <v>6</v>
      </c>
      <c r="M1867" s="31"/>
      <c r="N1867" s="29"/>
      <c r="O1867" s="31" t="s">
        <v>7</v>
      </c>
      <c r="P1867" s="68"/>
      <c r="Q1867" s="69" t="s">
        <v>8</v>
      </c>
    </row>
    <row r="1868" spans="2:17" ht="19.5" customHeight="1" x14ac:dyDescent="0.2">
      <c r="C1868" s="70" t="s">
        <v>9</v>
      </c>
      <c r="D1868" s="29" t="s">
        <v>29</v>
      </c>
      <c r="E1868" s="29" t="s">
        <v>30</v>
      </c>
      <c r="F1868" s="29" t="s">
        <v>13</v>
      </c>
      <c r="G1868" s="29" t="s">
        <v>29</v>
      </c>
      <c r="H1868" s="29" t="s">
        <v>30</v>
      </c>
      <c r="I1868" s="29" t="s">
        <v>13</v>
      </c>
      <c r="J1868" s="32"/>
      <c r="K1868" s="29" t="s">
        <v>29</v>
      </c>
      <c r="L1868" s="29" t="s">
        <v>30</v>
      </c>
      <c r="M1868" s="29" t="s">
        <v>13</v>
      </c>
      <c r="N1868" s="29" t="s">
        <v>29</v>
      </c>
      <c r="O1868" s="29" t="s">
        <v>30</v>
      </c>
      <c r="P1868" s="71" t="s">
        <v>13</v>
      </c>
      <c r="Q1868" s="72"/>
    </row>
    <row r="1869" spans="2:17" ht="7" customHeight="1" x14ac:dyDescent="0.2">
      <c r="C1869" s="73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71"/>
      <c r="Q1869" s="69"/>
    </row>
    <row r="1870" spans="2:17" ht="19.5" customHeight="1" x14ac:dyDescent="0.2">
      <c r="C1870" s="42" t="s">
        <v>14</v>
      </c>
      <c r="D1870" s="43">
        <v>0</v>
      </c>
      <c r="E1870" s="43">
        <v>0</v>
      </c>
      <c r="F1870" s="44">
        <f>SUM(D1870:E1870)</f>
        <v>0</v>
      </c>
      <c r="G1870" s="43">
        <v>0</v>
      </c>
      <c r="H1870" s="43">
        <v>0</v>
      </c>
      <c r="I1870" s="44">
        <f t="shared" ref="I1870:I1881" si="852">SUM(G1870:H1870)</f>
        <v>0</v>
      </c>
      <c r="J1870" s="44">
        <f>F1870+I1870</f>
        <v>0</v>
      </c>
      <c r="K1870" s="43">
        <v>0</v>
      </c>
      <c r="L1870" s="43">
        <v>0</v>
      </c>
      <c r="M1870" s="44">
        <f>SUM(K1870:L1870)</f>
        <v>0</v>
      </c>
      <c r="N1870" s="43">
        <v>0</v>
      </c>
      <c r="O1870" s="43">
        <v>0</v>
      </c>
      <c r="P1870" s="44">
        <f>SUM(N1870:O1870)</f>
        <v>0</v>
      </c>
      <c r="Q1870" s="47">
        <f>M1870+P1870</f>
        <v>0</v>
      </c>
    </row>
    <row r="1871" spans="2:17" ht="19.5" customHeight="1" x14ac:dyDescent="0.2">
      <c r="C1871" s="42" t="s">
        <v>15</v>
      </c>
      <c r="D1871" s="43">
        <v>0</v>
      </c>
      <c r="E1871" s="43">
        <v>0</v>
      </c>
      <c r="F1871" s="44">
        <f t="shared" ref="F1871:F1881" si="853">SUM(D1871:E1871)</f>
        <v>0</v>
      </c>
      <c r="G1871" s="43">
        <v>0</v>
      </c>
      <c r="H1871" s="43">
        <v>0</v>
      </c>
      <c r="I1871" s="44">
        <f t="shared" si="852"/>
        <v>0</v>
      </c>
      <c r="J1871" s="44">
        <f>F1871+I1871</f>
        <v>0</v>
      </c>
      <c r="K1871" s="43">
        <v>0</v>
      </c>
      <c r="L1871" s="43">
        <v>0</v>
      </c>
      <c r="M1871" s="44">
        <f t="shared" ref="M1871:M1881" si="854">SUM(K1871:L1871)</f>
        <v>0</v>
      </c>
      <c r="N1871" s="43">
        <v>0</v>
      </c>
      <c r="O1871" s="43">
        <v>0</v>
      </c>
      <c r="P1871" s="44">
        <f t="shared" ref="P1871:P1881" si="855">SUM(N1871:O1871)</f>
        <v>0</v>
      </c>
      <c r="Q1871" s="47">
        <f t="shared" ref="Q1871:Q1881" si="856">M1871+P1871</f>
        <v>0</v>
      </c>
    </row>
    <row r="1872" spans="2:17" ht="19.5" customHeight="1" x14ac:dyDescent="0.2">
      <c r="C1872" s="42" t="s">
        <v>16</v>
      </c>
      <c r="D1872" s="43">
        <v>0</v>
      </c>
      <c r="E1872" s="43">
        <v>0</v>
      </c>
      <c r="F1872" s="44">
        <f t="shared" si="853"/>
        <v>0</v>
      </c>
      <c r="G1872" s="43">
        <v>0</v>
      </c>
      <c r="H1872" s="43">
        <v>0</v>
      </c>
      <c r="I1872" s="44">
        <f t="shared" si="852"/>
        <v>0</v>
      </c>
      <c r="J1872" s="44">
        <f>F1872+I1872</f>
        <v>0</v>
      </c>
      <c r="K1872" s="43">
        <v>0</v>
      </c>
      <c r="L1872" s="43">
        <v>0</v>
      </c>
      <c r="M1872" s="44">
        <f t="shared" si="854"/>
        <v>0</v>
      </c>
      <c r="N1872" s="43">
        <v>0</v>
      </c>
      <c r="O1872" s="43">
        <v>0</v>
      </c>
      <c r="P1872" s="44">
        <f t="shared" si="855"/>
        <v>0</v>
      </c>
      <c r="Q1872" s="47">
        <f t="shared" si="856"/>
        <v>0</v>
      </c>
    </row>
    <row r="1873" spans="2:17" ht="19.5" customHeight="1" x14ac:dyDescent="0.2">
      <c r="C1873" s="42" t="s">
        <v>17</v>
      </c>
      <c r="D1873" s="43">
        <v>0</v>
      </c>
      <c r="E1873" s="43">
        <v>0</v>
      </c>
      <c r="F1873" s="44">
        <f t="shared" si="853"/>
        <v>0</v>
      </c>
      <c r="G1873" s="43">
        <v>0</v>
      </c>
      <c r="H1873" s="43">
        <v>0</v>
      </c>
      <c r="I1873" s="44">
        <f t="shared" si="852"/>
        <v>0</v>
      </c>
      <c r="J1873" s="44">
        <f t="shared" ref="J1873:J1881" si="857">F1873+I1873</f>
        <v>0</v>
      </c>
      <c r="K1873" s="43">
        <v>0</v>
      </c>
      <c r="L1873" s="43">
        <v>0</v>
      </c>
      <c r="M1873" s="44">
        <f t="shared" si="854"/>
        <v>0</v>
      </c>
      <c r="N1873" s="43">
        <v>0</v>
      </c>
      <c r="O1873" s="43">
        <v>0</v>
      </c>
      <c r="P1873" s="44">
        <f t="shared" si="855"/>
        <v>0</v>
      </c>
      <c r="Q1873" s="47">
        <f t="shared" si="856"/>
        <v>0</v>
      </c>
    </row>
    <row r="1874" spans="2:17" ht="19.5" customHeight="1" x14ac:dyDescent="0.2">
      <c r="C1874" s="42" t="s">
        <v>18</v>
      </c>
      <c r="D1874" s="43">
        <v>0</v>
      </c>
      <c r="E1874" s="43">
        <v>0</v>
      </c>
      <c r="F1874" s="44">
        <f t="shared" si="853"/>
        <v>0</v>
      </c>
      <c r="G1874" s="43">
        <v>0</v>
      </c>
      <c r="H1874" s="43">
        <v>0</v>
      </c>
      <c r="I1874" s="44">
        <f t="shared" si="852"/>
        <v>0</v>
      </c>
      <c r="J1874" s="44">
        <f t="shared" si="857"/>
        <v>0</v>
      </c>
      <c r="K1874" s="43">
        <v>0</v>
      </c>
      <c r="L1874" s="43">
        <v>0</v>
      </c>
      <c r="M1874" s="44">
        <f t="shared" si="854"/>
        <v>0</v>
      </c>
      <c r="N1874" s="43">
        <v>0</v>
      </c>
      <c r="O1874" s="43">
        <v>0</v>
      </c>
      <c r="P1874" s="44">
        <f t="shared" si="855"/>
        <v>0</v>
      </c>
      <c r="Q1874" s="47">
        <f t="shared" si="856"/>
        <v>0</v>
      </c>
    </row>
    <row r="1875" spans="2:17" ht="19.5" customHeight="1" x14ac:dyDescent="0.2">
      <c r="C1875" s="42" t="s">
        <v>19</v>
      </c>
      <c r="D1875" s="43">
        <v>0</v>
      </c>
      <c r="E1875" s="43">
        <v>0</v>
      </c>
      <c r="F1875" s="44">
        <f t="shared" si="853"/>
        <v>0</v>
      </c>
      <c r="G1875" s="43">
        <v>0</v>
      </c>
      <c r="H1875" s="43">
        <v>0</v>
      </c>
      <c r="I1875" s="44">
        <f t="shared" si="852"/>
        <v>0</v>
      </c>
      <c r="J1875" s="44">
        <f t="shared" si="857"/>
        <v>0</v>
      </c>
      <c r="K1875" s="43">
        <v>0</v>
      </c>
      <c r="L1875" s="43">
        <v>0</v>
      </c>
      <c r="M1875" s="44">
        <f t="shared" si="854"/>
        <v>0</v>
      </c>
      <c r="N1875" s="43">
        <v>0</v>
      </c>
      <c r="O1875" s="43">
        <v>0</v>
      </c>
      <c r="P1875" s="44">
        <f t="shared" si="855"/>
        <v>0</v>
      </c>
      <c r="Q1875" s="47">
        <f t="shared" si="856"/>
        <v>0</v>
      </c>
    </row>
    <row r="1876" spans="2:17" ht="19.5" customHeight="1" x14ac:dyDescent="0.2">
      <c r="C1876" s="42" t="s">
        <v>20</v>
      </c>
      <c r="D1876" s="43">
        <v>0</v>
      </c>
      <c r="E1876" s="43">
        <v>0</v>
      </c>
      <c r="F1876" s="44">
        <f t="shared" si="853"/>
        <v>0</v>
      </c>
      <c r="G1876" s="43">
        <v>0</v>
      </c>
      <c r="H1876" s="43">
        <v>0</v>
      </c>
      <c r="I1876" s="44">
        <f t="shared" si="852"/>
        <v>0</v>
      </c>
      <c r="J1876" s="44">
        <f t="shared" si="857"/>
        <v>0</v>
      </c>
      <c r="K1876" s="43">
        <v>0</v>
      </c>
      <c r="L1876" s="43">
        <v>0</v>
      </c>
      <c r="M1876" s="44">
        <f t="shared" si="854"/>
        <v>0</v>
      </c>
      <c r="N1876" s="43">
        <v>0</v>
      </c>
      <c r="O1876" s="43">
        <v>0</v>
      </c>
      <c r="P1876" s="44">
        <f t="shared" si="855"/>
        <v>0</v>
      </c>
      <c r="Q1876" s="47">
        <f t="shared" si="856"/>
        <v>0</v>
      </c>
    </row>
    <row r="1877" spans="2:17" ht="19.5" customHeight="1" x14ac:dyDescent="0.2">
      <c r="C1877" s="42" t="s">
        <v>21</v>
      </c>
      <c r="D1877" s="43">
        <v>0</v>
      </c>
      <c r="E1877" s="43">
        <v>0</v>
      </c>
      <c r="F1877" s="44">
        <f t="shared" si="853"/>
        <v>0</v>
      </c>
      <c r="G1877" s="43">
        <v>0</v>
      </c>
      <c r="H1877" s="43">
        <v>0</v>
      </c>
      <c r="I1877" s="44">
        <f t="shared" si="852"/>
        <v>0</v>
      </c>
      <c r="J1877" s="44">
        <f t="shared" si="857"/>
        <v>0</v>
      </c>
      <c r="K1877" s="43">
        <v>0</v>
      </c>
      <c r="L1877" s="43">
        <v>0</v>
      </c>
      <c r="M1877" s="44">
        <f t="shared" si="854"/>
        <v>0</v>
      </c>
      <c r="N1877" s="43">
        <v>0</v>
      </c>
      <c r="O1877" s="43">
        <v>0</v>
      </c>
      <c r="P1877" s="44">
        <f t="shared" si="855"/>
        <v>0</v>
      </c>
      <c r="Q1877" s="47">
        <f t="shared" si="856"/>
        <v>0</v>
      </c>
    </row>
    <row r="1878" spans="2:17" ht="19.5" customHeight="1" x14ac:dyDescent="0.2">
      <c r="C1878" s="42" t="s">
        <v>22</v>
      </c>
      <c r="D1878" s="43">
        <v>0</v>
      </c>
      <c r="E1878" s="43">
        <v>0</v>
      </c>
      <c r="F1878" s="44">
        <f t="shared" si="853"/>
        <v>0</v>
      </c>
      <c r="G1878" s="43">
        <v>0</v>
      </c>
      <c r="H1878" s="43">
        <v>0</v>
      </c>
      <c r="I1878" s="44">
        <f t="shared" si="852"/>
        <v>0</v>
      </c>
      <c r="J1878" s="44">
        <f t="shared" si="857"/>
        <v>0</v>
      </c>
      <c r="K1878" s="43">
        <v>0</v>
      </c>
      <c r="L1878" s="43">
        <v>0</v>
      </c>
      <c r="M1878" s="44">
        <f t="shared" si="854"/>
        <v>0</v>
      </c>
      <c r="N1878" s="43">
        <v>0</v>
      </c>
      <c r="O1878" s="43">
        <v>0</v>
      </c>
      <c r="P1878" s="44">
        <f t="shared" si="855"/>
        <v>0</v>
      </c>
      <c r="Q1878" s="47">
        <f t="shared" si="856"/>
        <v>0</v>
      </c>
    </row>
    <row r="1879" spans="2:17" ht="19.5" customHeight="1" x14ac:dyDescent="0.2">
      <c r="C1879" s="42" t="s">
        <v>23</v>
      </c>
      <c r="D1879" s="43">
        <v>0</v>
      </c>
      <c r="E1879" s="43">
        <v>0</v>
      </c>
      <c r="F1879" s="44">
        <f t="shared" si="853"/>
        <v>0</v>
      </c>
      <c r="G1879" s="43">
        <v>0</v>
      </c>
      <c r="H1879" s="43">
        <v>0</v>
      </c>
      <c r="I1879" s="44">
        <f t="shared" si="852"/>
        <v>0</v>
      </c>
      <c r="J1879" s="44">
        <f t="shared" si="857"/>
        <v>0</v>
      </c>
      <c r="K1879" s="43">
        <v>0</v>
      </c>
      <c r="L1879" s="43">
        <v>0</v>
      </c>
      <c r="M1879" s="44">
        <f t="shared" si="854"/>
        <v>0</v>
      </c>
      <c r="N1879" s="43">
        <v>0</v>
      </c>
      <c r="O1879" s="43">
        <v>0</v>
      </c>
      <c r="P1879" s="44">
        <f t="shared" si="855"/>
        <v>0</v>
      </c>
      <c r="Q1879" s="47">
        <f t="shared" si="856"/>
        <v>0</v>
      </c>
    </row>
    <row r="1880" spans="2:17" ht="19.5" customHeight="1" x14ac:dyDescent="0.2">
      <c r="C1880" s="42" t="s">
        <v>24</v>
      </c>
      <c r="D1880" s="43">
        <v>0</v>
      </c>
      <c r="E1880" s="43">
        <v>0</v>
      </c>
      <c r="F1880" s="44">
        <f t="shared" si="853"/>
        <v>0</v>
      </c>
      <c r="G1880" s="43">
        <v>0</v>
      </c>
      <c r="H1880" s="43">
        <v>0</v>
      </c>
      <c r="I1880" s="44">
        <f t="shared" si="852"/>
        <v>0</v>
      </c>
      <c r="J1880" s="44">
        <f t="shared" si="857"/>
        <v>0</v>
      </c>
      <c r="K1880" s="43">
        <v>0</v>
      </c>
      <c r="L1880" s="43">
        <v>0</v>
      </c>
      <c r="M1880" s="44">
        <f t="shared" si="854"/>
        <v>0</v>
      </c>
      <c r="N1880" s="43">
        <v>0</v>
      </c>
      <c r="O1880" s="43">
        <v>0</v>
      </c>
      <c r="P1880" s="44">
        <f t="shared" si="855"/>
        <v>0</v>
      </c>
      <c r="Q1880" s="47">
        <f t="shared" si="856"/>
        <v>0</v>
      </c>
    </row>
    <row r="1881" spans="2:17" ht="19.5" customHeight="1" x14ac:dyDescent="0.2">
      <c r="C1881" s="42" t="s">
        <v>25</v>
      </c>
      <c r="D1881" s="43">
        <v>0</v>
      </c>
      <c r="E1881" s="43">
        <v>0</v>
      </c>
      <c r="F1881" s="44">
        <f t="shared" si="853"/>
        <v>0</v>
      </c>
      <c r="G1881" s="43">
        <v>0</v>
      </c>
      <c r="H1881" s="43">
        <v>0</v>
      </c>
      <c r="I1881" s="44">
        <f t="shared" si="852"/>
        <v>0</v>
      </c>
      <c r="J1881" s="44">
        <f t="shared" si="857"/>
        <v>0</v>
      </c>
      <c r="K1881" s="43">
        <v>0</v>
      </c>
      <c r="L1881" s="43">
        <v>0</v>
      </c>
      <c r="M1881" s="44">
        <f t="shared" si="854"/>
        <v>0</v>
      </c>
      <c r="N1881" s="43">
        <v>0</v>
      </c>
      <c r="O1881" s="43">
        <v>0</v>
      </c>
      <c r="P1881" s="44">
        <f t="shared" si="855"/>
        <v>0</v>
      </c>
      <c r="Q1881" s="47">
        <f t="shared" si="856"/>
        <v>0</v>
      </c>
    </row>
    <row r="1882" spans="2:17" ht="19.5" customHeight="1" x14ac:dyDescent="0.2">
      <c r="C1882" s="50"/>
      <c r="D1882" s="43"/>
      <c r="E1882" s="43"/>
      <c r="F1882" s="43"/>
      <c r="G1882" s="43"/>
      <c r="H1882" s="43"/>
      <c r="I1882" s="43"/>
      <c r="J1882" s="43"/>
      <c r="K1882" s="43"/>
      <c r="L1882" s="43"/>
      <c r="M1882" s="43"/>
      <c r="N1882" s="43"/>
      <c r="O1882" s="43"/>
      <c r="P1882" s="43"/>
      <c r="Q1882" s="51"/>
    </row>
    <row r="1883" spans="2:17" ht="19.5" customHeight="1" x14ac:dyDescent="0.2">
      <c r="B1883" s="1" t="s">
        <v>280</v>
      </c>
      <c r="C1883" s="50" t="s">
        <v>26</v>
      </c>
      <c r="D1883" s="44">
        <f>SUM(D1870:D1882)</f>
        <v>0</v>
      </c>
      <c r="E1883" s="44">
        <f t="shared" ref="E1883:Q1883" si="858">SUM(E1870:E1882)</f>
        <v>0</v>
      </c>
      <c r="F1883" s="44">
        <f t="shared" si="858"/>
        <v>0</v>
      </c>
      <c r="G1883" s="44">
        <f t="shared" si="858"/>
        <v>0</v>
      </c>
      <c r="H1883" s="44">
        <f t="shared" si="858"/>
        <v>0</v>
      </c>
      <c r="I1883" s="44">
        <f t="shared" si="858"/>
        <v>0</v>
      </c>
      <c r="J1883" s="44">
        <f t="shared" si="858"/>
        <v>0</v>
      </c>
      <c r="K1883" s="44">
        <f t="shared" si="858"/>
        <v>0</v>
      </c>
      <c r="L1883" s="44">
        <f t="shared" si="858"/>
        <v>0</v>
      </c>
      <c r="M1883" s="44">
        <f t="shared" si="858"/>
        <v>0</v>
      </c>
      <c r="N1883" s="44">
        <f t="shared" si="858"/>
        <v>0</v>
      </c>
      <c r="O1883" s="44">
        <f t="shared" si="858"/>
        <v>0</v>
      </c>
      <c r="P1883" s="44">
        <f t="shared" si="858"/>
        <v>0</v>
      </c>
      <c r="Q1883" s="44">
        <f t="shared" si="858"/>
        <v>0</v>
      </c>
    </row>
    <row r="1884" spans="2:17" ht="7" customHeight="1" x14ac:dyDescent="0.2">
      <c r="C1884" s="50"/>
      <c r="D1884" s="43"/>
      <c r="E1884" s="43"/>
      <c r="F1884" s="43"/>
      <c r="G1884" s="43"/>
      <c r="H1884" s="43"/>
      <c r="I1884" s="43"/>
      <c r="J1884" s="43"/>
      <c r="K1884" s="43"/>
      <c r="L1884" s="43"/>
      <c r="M1884" s="43"/>
      <c r="N1884" s="43"/>
      <c r="O1884" s="43"/>
      <c r="P1884" s="43"/>
      <c r="Q1884" s="51"/>
    </row>
    <row r="1885" spans="2:17" ht="19.5" customHeight="1" x14ac:dyDescent="0.2">
      <c r="C1885" s="52" t="s">
        <v>14</v>
      </c>
      <c r="D1885" s="53">
        <v>0</v>
      </c>
      <c r="E1885" s="53">
        <v>0</v>
      </c>
      <c r="F1885" s="74">
        <f t="shared" ref="F1885:F1887" si="859">SUM(D1885:E1885)</f>
        <v>0</v>
      </c>
      <c r="G1885" s="53">
        <v>0</v>
      </c>
      <c r="H1885" s="53">
        <v>0</v>
      </c>
      <c r="I1885" s="74">
        <f t="shared" ref="I1885:I1887" si="860">SUM(G1885:H1885)</f>
        <v>0</v>
      </c>
      <c r="J1885" s="74">
        <f t="shared" ref="J1885:J1887" si="861">F1885+I1885</f>
        <v>0</v>
      </c>
      <c r="K1885" s="53">
        <v>0</v>
      </c>
      <c r="L1885" s="53">
        <v>0</v>
      </c>
      <c r="M1885" s="74">
        <f t="shared" ref="M1885:M1887" si="862">SUM(K1885:L1885)</f>
        <v>0</v>
      </c>
      <c r="N1885" s="53">
        <v>0</v>
      </c>
      <c r="O1885" s="53">
        <v>0</v>
      </c>
      <c r="P1885" s="74">
        <f t="shared" ref="P1885:P1887" si="863">SUM(N1885:O1885)</f>
        <v>0</v>
      </c>
      <c r="Q1885" s="58">
        <f t="shared" ref="Q1885:Q1887" si="864">M1885+P1885</f>
        <v>0</v>
      </c>
    </row>
    <row r="1886" spans="2:17" ht="19.5" customHeight="1" x14ac:dyDescent="0.2">
      <c r="C1886" s="42" t="s">
        <v>15</v>
      </c>
      <c r="D1886" s="43">
        <v>0</v>
      </c>
      <c r="E1886" s="43">
        <v>0</v>
      </c>
      <c r="F1886" s="44">
        <f t="shared" si="859"/>
        <v>0</v>
      </c>
      <c r="G1886" s="43">
        <v>0</v>
      </c>
      <c r="H1886" s="43">
        <v>0</v>
      </c>
      <c r="I1886" s="44">
        <f t="shared" si="860"/>
        <v>0</v>
      </c>
      <c r="J1886" s="44">
        <f t="shared" si="861"/>
        <v>0</v>
      </c>
      <c r="K1886" s="43">
        <v>0</v>
      </c>
      <c r="L1886" s="43">
        <v>0</v>
      </c>
      <c r="M1886" s="44">
        <f t="shared" si="862"/>
        <v>0</v>
      </c>
      <c r="N1886" s="43">
        <v>0</v>
      </c>
      <c r="O1886" s="43">
        <v>0</v>
      </c>
      <c r="P1886" s="44">
        <f t="shared" si="863"/>
        <v>0</v>
      </c>
      <c r="Q1886" s="47">
        <f t="shared" si="864"/>
        <v>0</v>
      </c>
    </row>
    <row r="1887" spans="2:17" ht="19.5" customHeight="1" x14ac:dyDescent="0.2">
      <c r="C1887" s="42" t="s">
        <v>16</v>
      </c>
      <c r="D1887" s="43">
        <v>0</v>
      </c>
      <c r="E1887" s="43">
        <v>0</v>
      </c>
      <c r="F1887" s="44">
        <f t="shared" si="859"/>
        <v>0</v>
      </c>
      <c r="G1887" s="43">
        <v>0</v>
      </c>
      <c r="H1887" s="43">
        <v>0</v>
      </c>
      <c r="I1887" s="44">
        <f t="shared" si="860"/>
        <v>0</v>
      </c>
      <c r="J1887" s="44">
        <f t="shared" si="861"/>
        <v>0</v>
      </c>
      <c r="K1887" s="43">
        <v>0</v>
      </c>
      <c r="L1887" s="43">
        <v>0</v>
      </c>
      <c r="M1887" s="44">
        <f t="shared" si="862"/>
        <v>0</v>
      </c>
      <c r="N1887" s="43">
        <v>0</v>
      </c>
      <c r="O1887" s="43">
        <v>0</v>
      </c>
      <c r="P1887" s="44">
        <f t="shared" si="863"/>
        <v>0</v>
      </c>
      <c r="Q1887" s="47">
        <f t="shared" si="864"/>
        <v>0</v>
      </c>
    </row>
    <row r="1888" spans="2:17" ht="19.5" customHeight="1" x14ac:dyDescent="0.2">
      <c r="C1888" s="50"/>
      <c r="D1888" s="43"/>
      <c r="E1888" s="43"/>
      <c r="F1888" s="43"/>
      <c r="G1888" s="43"/>
      <c r="H1888" s="43"/>
      <c r="I1888" s="43"/>
      <c r="J1888" s="43"/>
      <c r="K1888" s="43"/>
      <c r="L1888" s="43"/>
      <c r="M1888" s="43"/>
      <c r="N1888" s="43"/>
      <c r="O1888" s="43"/>
      <c r="P1888" s="43"/>
      <c r="Q1888" s="51"/>
    </row>
    <row r="1889" spans="2:17" ht="19.5" customHeight="1" x14ac:dyDescent="0.2">
      <c r="B1889" s="1" t="s">
        <v>281</v>
      </c>
      <c r="C1889" s="50" t="s">
        <v>27</v>
      </c>
      <c r="D1889" s="44">
        <f>SUM(D1873:D1881,D1885:D1887)</f>
        <v>0</v>
      </c>
      <c r="E1889" s="44">
        <f t="shared" ref="E1889:Q1889" si="865">SUM(E1873:E1881,E1885:E1887)</f>
        <v>0</v>
      </c>
      <c r="F1889" s="44">
        <f t="shared" si="865"/>
        <v>0</v>
      </c>
      <c r="G1889" s="44">
        <f t="shared" si="865"/>
        <v>0</v>
      </c>
      <c r="H1889" s="44">
        <f t="shared" si="865"/>
        <v>0</v>
      </c>
      <c r="I1889" s="44">
        <f t="shared" si="865"/>
        <v>0</v>
      </c>
      <c r="J1889" s="44">
        <f t="shared" si="865"/>
        <v>0</v>
      </c>
      <c r="K1889" s="44">
        <f t="shared" si="865"/>
        <v>0</v>
      </c>
      <c r="L1889" s="44">
        <f t="shared" si="865"/>
        <v>0</v>
      </c>
      <c r="M1889" s="44">
        <f t="shared" si="865"/>
        <v>0</v>
      </c>
      <c r="N1889" s="44">
        <f t="shared" si="865"/>
        <v>0</v>
      </c>
      <c r="O1889" s="44">
        <f t="shared" si="865"/>
        <v>0</v>
      </c>
      <c r="P1889" s="44">
        <f t="shared" si="865"/>
        <v>0</v>
      </c>
      <c r="Q1889" s="44">
        <f t="shared" si="865"/>
        <v>0</v>
      </c>
    </row>
    <row r="1890" spans="2:17" ht="7" customHeight="1" thickBot="1" x14ac:dyDescent="0.25">
      <c r="C1890" s="59"/>
      <c r="D1890" s="60"/>
      <c r="E1890" s="60"/>
      <c r="F1890" s="60"/>
      <c r="G1890" s="60"/>
      <c r="H1890" s="60"/>
      <c r="I1890" s="60"/>
      <c r="J1890" s="60"/>
      <c r="K1890" s="60"/>
      <c r="L1890" s="60"/>
      <c r="M1890" s="60"/>
      <c r="N1890" s="60"/>
      <c r="O1890" s="60"/>
      <c r="P1890" s="60"/>
      <c r="Q1890" s="76"/>
    </row>
    <row r="1891" spans="2:17" ht="19.5" customHeight="1" x14ac:dyDescent="0.2">
      <c r="C1891" s="163" t="str">
        <f>C1837</f>
        <v>令　和　7　年　空　港　管　理　状　況　調　書</v>
      </c>
      <c r="D1891" s="163"/>
      <c r="E1891" s="163"/>
      <c r="F1891" s="163"/>
      <c r="G1891" s="163"/>
      <c r="H1891" s="163"/>
      <c r="I1891" s="163"/>
      <c r="J1891" s="163"/>
      <c r="K1891" s="163"/>
      <c r="L1891" s="163"/>
      <c r="M1891" s="163"/>
      <c r="N1891" s="163"/>
      <c r="O1891" s="163"/>
      <c r="P1891" s="163"/>
      <c r="Q1891" s="163"/>
    </row>
    <row r="1892" spans="2:17" ht="19.5" customHeight="1" thickBot="1" x14ac:dyDescent="0.25">
      <c r="C1892" s="22" t="s">
        <v>0</v>
      </c>
      <c r="D1892" s="22" t="s">
        <v>635</v>
      </c>
      <c r="E1892" s="63"/>
      <c r="F1892" s="63"/>
      <c r="G1892" s="63"/>
      <c r="H1892" s="63"/>
      <c r="I1892" s="63"/>
      <c r="J1892" s="63"/>
      <c r="K1892" s="63"/>
      <c r="L1892" s="63"/>
      <c r="M1892" s="63"/>
      <c r="N1892" s="63"/>
      <c r="O1892" s="63"/>
      <c r="P1892" s="64"/>
      <c r="Q1892" s="64"/>
    </row>
    <row r="1893" spans="2:17" ht="19.5" customHeight="1" x14ac:dyDescent="0.2">
      <c r="C1893" s="25" t="s">
        <v>1</v>
      </c>
      <c r="D1893" s="26"/>
      <c r="E1893" s="27" t="s">
        <v>2</v>
      </c>
      <c r="F1893" s="27"/>
      <c r="G1893" s="164" t="s">
        <v>593</v>
      </c>
      <c r="H1893" s="165"/>
      <c r="I1893" s="165"/>
      <c r="J1893" s="165"/>
      <c r="K1893" s="165"/>
      <c r="L1893" s="165"/>
      <c r="M1893" s="165"/>
      <c r="N1893" s="166"/>
      <c r="O1893" s="164" t="s">
        <v>594</v>
      </c>
      <c r="P1893" s="165"/>
      <c r="Q1893" s="167"/>
    </row>
    <row r="1894" spans="2:17" ht="19.5" customHeight="1" x14ac:dyDescent="0.2">
      <c r="C1894" s="28"/>
      <c r="D1894" s="29" t="s">
        <v>3</v>
      </c>
      <c r="E1894" s="29" t="s">
        <v>4</v>
      </c>
      <c r="F1894" s="29" t="s">
        <v>5</v>
      </c>
      <c r="G1894" s="29"/>
      <c r="H1894" s="30" t="s">
        <v>6</v>
      </c>
      <c r="I1894" s="30"/>
      <c r="J1894" s="31"/>
      <c r="K1894" s="29"/>
      <c r="L1894" s="31" t="s">
        <v>7</v>
      </c>
      <c r="M1894" s="31"/>
      <c r="N1894" s="29" t="s">
        <v>8</v>
      </c>
      <c r="O1894" s="32" t="s">
        <v>595</v>
      </c>
      <c r="P1894" s="33" t="s">
        <v>596</v>
      </c>
      <c r="Q1894" s="34" t="s">
        <v>597</v>
      </c>
    </row>
    <row r="1895" spans="2:17" ht="19.5" customHeight="1" x14ac:dyDescent="0.2">
      <c r="C1895" s="28" t="s">
        <v>9</v>
      </c>
      <c r="D1895" s="32"/>
      <c r="E1895" s="32"/>
      <c r="F1895" s="32"/>
      <c r="G1895" s="29" t="s">
        <v>10</v>
      </c>
      <c r="H1895" s="29" t="s">
        <v>11</v>
      </c>
      <c r="I1895" s="29" t="s">
        <v>12</v>
      </c>
      <c r="J1895" s="29" t="s">
        <v>13</v>
      </c>
      <c r="K1895" s="29" t="s">
        <v>10</v>
      </c>
      <c r="L1895" s="29" t="s">
        <v>11</v>
      </c>
      <c r="M1895" s="29" t="s">
        <v>13</v>
      </c>
      <c r="N1895" s="32"/>
      <c r="O1895" s="35"/>
      <c r="P1895" s="36"/>
      <c r="Q1895" s="37"/>
    </row>
    <row r="1896" spans="2:17" ht="7" customHeight="1" x14ac:dyDescent="0.2">
      <c r="C1896" s="38"/>
      <c r="D1896" s="29"/>
      <c r="E1896" s="29"/>
      <c r="F1896" s="29"/>
      <c r="G1896" s="29"/>
      <c r="H1896" s="29"/>
      <c r="I1896" s="29"/>
      <c r="J1896" s="29"/>
      <c r="K1896" s="29"/>
      <c r="L1896" s="29"/>
      <c r="M1896" s="29"/>
      <c r="N1896" s="29"/>
      <c r="O1896" s="39"/>
      <c r="P1896" s="40"/>
      <c r="Q1896" s="41"/>
    </row>
    <row r="1897" spans="2:17" ht="19.5" customHeight="1" x14ac:dyDescent="0.2">
      <c r="C1897" s="42" t="s">
        <v>14</v>
      </c>
      <c r="D1897" s="43">
        <v>0</v>
      </c>
      <c r="E1897" s="43">
        <v>167</v>
      </c>
      <c r="F1897" s="44">
        <f>SUM(D1897:E1897)</f>
        <v>167</v>
      </c>
      <c r="G1897" s="43">
        <v>0</v>
      </c>
      <c r="H1897" s="43">
        <v>0</v>
      </c>
      <c r="I1897" s="43">
        <v>0</v>
      </c>
      <c r="J1897" s="45">
        <f>SUM(G1897:I1897)</f>
        <v>0</v>
      </c>
      <c r="K1897" s="46">
        <v>8559</v>
      </c>
      <c r="L1897" s="46">
        <v>7414</v>
      </c>
      <c r="M1897" s="45">
        <f>SUM(K1897:L1897)</f>
        <v>15973</v>
      </c>
      <c r="N1897" s="45">
        <f>J1897+M1897</f>
        <v>15973</v>
      </c>
      <c r="O1897" s="46">
        <v>153</v>
      </c>
      <c r="P1897" s="46">
        <v>0</v>
      </c>
      <c r="Q1897" s="47">
        <f>SUM(O1897:P1897)</f>
        <v>153</v>
      </c>
    </row>
    <row r="1898" spans="2:17" ht="19.5" customHeight="1" x14ac:dyDescent="0.2">
      <c r="C1898" s="42" t="s">
        <v>15</v>
      </c>
      <c r="D1898" s="43">
        <v>0</v>
      </c>
      <c r="E1898" s="43">
        <v>151</v>
      </c>
      <c r="F1898" s="44">
        <f t="shared" ref="F1898:F1908" si="866">SUM(D1898:E1898)</f>
        <v>151</v>
      </c>
      <c r="G1898" s="43">
        <v>0</v>
      </c>
      <c r="H1898" s="43">
        <v>0</v>
      </c>
      <c r="I1898" s="43">
        <v>0</v>
      </c>
      <c r="J1898" s="45">
        <f t="shared" ref="J1898:J1908" si="867">SUM(G1898:I1898)</f>
        <v>0</v>
      </c>
      <c r="K1898" s="46">
        <v>8280</v>
      </c>
      <c r="L1898" s="46">
        <v>7866</v>
      </c>
      <c r="M1898" s="45">
        <f t="shared" ref="M1898:M1908" si="868">SUM(K1898:L1898)</f>
        <v>16146</v>
      </c>
      <c r="N1898" s="45">
        <f t="shared" ref="N1898:N1908" si="869">J1898+M1898</f>
        <v>16146</v>
      </c>
      <c r="O1898" s="46">
        <v>143</v>
      </c>
      <c r="P1898" s="48">
        <v>0</v>
      </c>
      <c r="Q1898" s="47">
        <f t="shared" ref="Q1898:Q1908" si="870">SUM(O1898:P1898)</f>
        <v>143</v>
      </c>
    </row>
    <row r="1899" spans="2:17" ht="19.5" customHeight="1" x14ac:dyDescent="0.2">
      <c r="C1899" s="42" t="s">
        <v>16</v>
      </c>
      <c r="D1899" s="43">
        <v>0</v>
      </c>
      <c r="E1899" s="43">
        <v>173</v>
      </c>
      <c r="F1899" s="44">
        <f t="shared" si="866"/>
        <v>173</v>
      </c>
      <c r="G1899" s="43">
        <v>0</v>
      </c>
      <c r="H1899" s="43">
        <v>0</v>
      </c>
      <c r="I1899" s="43">
        <v>0</v>
      </c>
      <c r="J1899" s="45">
        <f t="shared" si="867"/>
        <v>0</v>
      </c>
      <c r="K1899" s="46">
        <v>8740</v>
      </c>
      <c r="L1899" s="46">
        <v>8130</v>
      </c>
      <c r="M1899" s="45">
        <f t="shared" si="868"/>
        <v>16870</v>
      </c>
      <c r="N1899" s="45">
        <f t="shared" si="869"/>
        <v>16870</v>
      </c>
      <c r="O1899" s="46">
        <v>176</v>
      </c>
      <c r="P1899" s="46">
        <v>0</v>
      </c>
      <c r="Q1899" s="47">
        <f t="shared" si="870"/>
        <v>176</v>
      </c>
    </row>
    <row r="1900" spans="2:17" ht="19.5" customHeight="1" x14ac:dyDescent="0.2">
      <c r="C1900" s="42" t="s">
        <v>17</v>
      </c>
      <c r="D1900" s="43">
        <v>0</v>
      </c>
      <c r="E1900" s="43">
        <v>175</v>
      </c>
      <c r="F1900" s="44">
        <f t="shared" si="866"/>
        <v>175</v>
      </c>
      <c r="G1900" s="43">
        <v>0</v>
      </c>
      <c r="H1900" s="43">
        <v>0</v>
      </c>
      <c r="I1900" s="43">
        <v>0</v>
      </c>
      <c r="J1900" s="45">
        <f t="shared" si="867"/>
        <v>0</v>
      </c>
      <c r="K1900" s="43">
        <v>7574</v>
      </c>
      <c r="L1900" s="43">
        <v>7832</v>
      </c>
      <c r="M1900" s="45">
        <f t="shared" si="868"/>
        <v>15406</v>
      </c>
      <c r="N1900" s="45">
        <f t="shared" si="869"/>
        <v>15406</v>
      </c>
      <c r="O1900" s="43">
        <v>149</v>
      </c>
      <c r="P1900" s="43">
        <v>0</v>
      </c>
      <c r="Q1900" s="47">
        <f t="shared" si="870"/>
        <v>149</v>
      </c>
    </row>
    <row r="1901" spans="2:17" ht="19.5" customHeight="1" x14ac:dyDescent="0.2">
      <c r="C1901" s="42" t="s">
        <v>18</v>
      </c>
      <c r="D1901" s="43">
        <v>0</v>
      </c>
      <c r="E1901" s="43">
        <v>179</v>
      </c>
      <c r="F1901" s="44">
        <f t="shared" si="866"/>
        <v>179</v>
      </c>
      <c r="G1901" s="43">
        <v>0</v>
      </c>
      <c r="H1901" s="43">
        <v>0</v>
      </c>
      <c r="I1901" s="43">
        <v>0</v>
      </c>
      <c r="J1901" s="45">
        <f t="shared" si="867"/>
        <v>0</v>
      </c>
      <c r="K1901" s="43">
        <v>10363</v>
      </c>
      <c r="L1901" s="43">
        <v>10232</v>
      </c>
      <c r="M1901" s="45">
        <f t="shared" si="868"/>
        <v>20595</v>
      </c>
      <c r="N1901" s="45">
        <f t="shared" si="869"/>
        <v>20595</v>
      </c>
      <c r="O1901" s="43">
        <v>179</v>
      </c>
      <c r="P1901" s="43">
        <v>0</v>
      </c>
      <c r="Q1901" s="47">
        <f t="shared" si="870"/>
        <v>179</v>
      </c>
    </row>
    <row r="1902" spans="2:17" ht="19.5" customHeight="1" x14ac:dyDescent="0.2">
      <c r="C1902" s="42" t="s">
        <v>19</v>
      </c>
      <c r="D1902" s="43">
        <v>0</v>
      </c>
      <c r="E1902" s="43">
        <v>177</v>
      </c>
      <c r="F1902" s="44">
        <f t="shared" si="866"/>
        <v>177</v>
      </c>
      <c r="G1902" s="43">
        <v>0</v>
      </c>
      <c r="H1902" s="43">
        <v>0</v>
      </c>
      <c r="I1902" s="43">
        <v>0</v>
      </c>
      <c r="J1902" s="45">
        <f t="shared" si="867"/>
        <v>0</v>
      </c>
      <c r="K1902" s="43">
        <v>10254</v>
      </c>
      <c r="L1902" s="43">
        <v>11141</v>
      </c>
      <c r="M1902" s="45">
        <f t="shared" si="868"/>
        <v>21395</v>
      </c>
      <c r="N1902" s="45">
        <f t="shared" si="869"/>
        <v>21395</v>
      </c>
      <c r="O1902" s="43">
        <v>167</v>
      </c>
      <c r="P1902" s="43">
        <v>0</v>
      </c>
      <c r="Q1902" s="47">
        <f t="shared" si="870"/>
        <v>167</v>
      </c>
    </row>
    <row r="1903" spans="2:17" ht="19.5" customHeight="1" x14ac:dyDescent="0.2">
      <c r="C1903" s="42" t="s">
        <v>20</v>
      </c>
      <c r="D1903" s="43">
        <v>0</v>
      </c>
      <c r="E1903" s="43">
        <v>184</v>
      </c>
      <c r="F1903" s="44">
        <f t="shared" si="866"/>
        <v>184</v>
      </c>
      <c r="G1903" s="43">
        <v>0</v>
      </c>
      <c r="H1903" s="43">
        <v>0</v>
      </c>
      <c r="I1903" s="43">
        <v>0</v>
      </c>
      <c r="J1903" s="45">
        <f t="shared" si="867"/>
        <v>0</v>
      </c>
      <c r="K1903" s="43">
        <v>11013</v>
      </c>
      <c r="L1903" s="43">
        <v>11662</v>
      </c>
      <c r="M1903" s="45">
        <f t="shared" si="868"/>
        <v>22675</v>
      </c>
      <c r="N1903" s="45">
        <f t="shared" si="869"/>
        <v>22675</v>
      </c>
      <c r="O1903" s="43">
        <v>63</v>
      </c>
      <c r="P1903" s="43">
        <v>0</v>
      </c>
      <c r="Q1903" s="47">
        <f t="shared" si="870"/>
        <v>63</v>
      </c>
    </row>
    <row r="1904" spans="2:17" ht="19.5" customHeight="1" x14ac:dyDescent="0.2">
      <c r="C1904" s="42" t="s">
        <v>21</v>
      </c>
      <c r="D1904" s="43">
        <v>0</v>
      </c>
      <c r="E1904" s="43">
        <v>186</v>
      </c>
      <c r="F1904" s="44">
        <f t="shared" si="866"/>
        <v>186</v>
      </c>
      <c r="G1904" s="43">
        <v>0</v>
      </c>
      <c r="H1904" s="43">
        <v>0</v>
      </c>
      <c r="I1904" s="43">
        <v>0</v>
      </c>
      <c r="J1904" s="45">
        <f t="shared" si="867"/>
        <v>0</v>
      </c>
      <c r="K1904" s="43">
        <v>13135</v>
      </c>
      <c r="L1904" s="43">
        <v>13265</v>
      </c>
      <c r="M1904" s="45">
        <f t="shared" si="868"/>
        <v>26400</v>
      </c>
      <c r="N1904" s="45">
        <f t="shared" si="869"/>
        <v>26400</v>
      </c>
      <c r="O1904" s="43">
        <v>226</v>
      </c>
      <c r="P1904" s="43">
        <v>0</v>
      </c>
      <c r="Q1904" s="47">
        <f t="shared" si="870"/>
        <v>226</v>
      </c>
    </row>
    <row r="1905" spans="2:17" ht="19.5" customHeight="1" x14ac:dyDescent="0.2">
      <c r="C1905" s="42" t="s">
        <v>22</v>
      </c>
      <c r="D1905" s="43">
        <v>0</v>
      </c>
      <c r="E1905" s="43">
        <v>187</v>
      </c>
      <c r="F1905" s="44">
        <f t="shared" si="866"/>
        <v>187</v>
      </c>
      <c r="G1905" s="43">
        <v>0</v>
      </c>
      <c r="H1905" s="43">
        <v>0</v>
      </c>
      <c r="I1905" s="43">
        <v>0</v>
      </c>
      <c r="J1905" s="45">
        <f t="shared" si="867"/>
        <v>0</v>
      </c>
      <c r="K1905" s="43">
        <v>11819</v>
      </c>
      <c r="L1905" s="43">
        <v>11602</v>
      </c>
      <c r="M1905" s="45">
        <f t="shared" si="868"/>
        <v>23421</v>
      </c>
      <c r="N1905" s="45">
        <f t="shared" si="869"/>
        <v>23421</v>
      </c>
      <c r="O1905" s="43">
        <v>195</v>
      </c>
      <c r="P1905" s="43">
        <v>0</v>
      </c>
      <c r="Q1905" s="47">
        <f t="shared" si="870"/>
        <v>195</v>
      </c>
    </row>
    <row r="1906" spans="2:17" ht="19.5" customHeight="1" x14ac:dyDescent="0.2">
      <c r="C1906" s="42" t="s">
        <v>23</v>
      </c>
      <c r="D1906" s="43">
        <v>0</v>
      </c>
      <c r="E1906" s="43">
        <v>190</v>
      </c>
      <c r="F1906" s="44">
        <f t="shared" si="866"/>
        <v>190</v>
      </c>
      <c r="G1906" s="43">
        <v>0</v>
      </c>
      <c r="H1906" s="43">
        <v>0</v>
      </c>
      <c r="I1906" s="43">
        <v>0</v>
      </c>
      <c r="J1906" s="45">
        <f t="shared" si="867"/>
        <v>0</v>
      </c>
      <c r="K1906" s="43">
        <v>11847</v>
      </c>
      <c r="L1906" s="43">
        <v>10988</v>
      </c>
      <c r="M1906" s="45">
        <f t="shared" si="868"/>
        <v>22835</v>
      </c>
      <c r="N1906" s="45">
        <f t="shared" si="869"/>
        <v>22835</v>
      </c>
      <c r="O1906" s="43">
        <v>211</v>
      </c>
      <c r="P1906" s="43">
        <v>0</v>
      </c>
      <c r="Q1906" s="47">
        <f t="shared" si="870"/>
        <v>211</v>
      </c>
    </row>
    <row r="1907" spans="2:17" ht="19.5" customHeight="1" x14ac:dyDescent="0.2">
      <c r="C1907" s="42" t="s">
        <v>24</v>
      </c>
      <c r="D1907" s="43">
        <v>0</v>
      </c>
      <c r="E1907" s="43">
        <v>165</v>
      </c>
      <c r="F1907" s="44">
        <f t="shared" si="866"/>
        <v>165</v>
      </c>
      <c r="G1907" s="43">
        <v>0</v>
      </c>
      <c r="H1907" s="43">
        <v>0</v>
      </c>
      <c r="I1907" s="43">
        <v>0</v>
      </c>
      <c r="J1907" s="45">
        <f t="shared" si="867"/>
        <v>0</v>
      </c>
      <c r="K1907" s="43">
        <v>10353</v>
      </c>
      <c r="L1907" s="43">
        <v>10119</v>
      </c>
      <c r="M1907" s="45">
        <f t="shared" si="868"/>
        <v>20472</v>
      </c>
      <c r="N1907" s="45">
        <f t="shared" si="869"/>
        <v>20472</v>
      </c>
      <c r="O1907" s="43">
        <v>174</v>
      </c>
      <c r="P1907" s="43">
        <v>0</v>
      </c>
      <c r="Q1907" s="47">
        <f t="shared" si="870"/>
        <v>174</v>
      </c>
    </row>
    <row r="1908" spans="2:17" ht="19.5" customHeight="1" x14ac:dyDescent="0.2">
      <c r="C1908" s="42" t="s">
        <v>25</v>
      </c>
      <c r="D1908" s="43">
        <v>0</v>
      </c>
      <c r="E1908" s="43">
        <v>157</v>
      </c>
      <c r="F1908" s="44">
        <f t="shared" si="866"/>
        <v>157</v>
      </c>
      <c r="G1908" s="43">
        <v>0</v>
      </c>
      <c r="H1908" s="43">
        <v>0</v>
      </c>
      <c r="I1908" s="43">
        <v>0</v>
      </c>
      <c r="J1908" s="45">
        <f t="shared" si="867"/>
        <v>0</v>
      </c>
      <c r="K1908" s="43">
        <v>7467</v>
      </c>
      <c r="L1908" s="43">
        <v>8684</v>
      </c>
      <c r="M1908" s="45">
        <f t="shared" si="868"/>
        <v>16151</v>
      </c>
      <c r="N1908" s="45">
        <f t="shared" si="869"/>
        <v>16151</v>
      </c>
      <c r="O1908" s="43">
        <v>149</v>
      </c>
      <c r="P1908" s="43">
        <v>0</v>
      </c>
      <c r="Q1908" s="47">
        <f t="shared" si="870"/>
        <v>149</v>
      </c>
    </row>
    <row r="1909" spans="2:17" ht="19.5" customHeight="1" x14ac:dyDescent="0.2">
      <c r="C1909" s="50"/>
      <c r="D1909" s="43"/>
      <c r="E1909" s="43"/>
      <c r="F1909" s="43"/>
      <c r="G1909" s="43"/>
      <c r="H1909" s="43"/>
      <c r="I1909" s="43"/>
      <c r="J1909" s="43"/>
      <c r="K1909" s="43"/>
      <c r="L1909" s="43"/>
      <c r="M1909" s="43"/>
      <c r="N1909" s="43"/>
      <c r="O1909" s="43"/>
      <c r="P1909" s="40"/>
      <c r="Q1909" s="51"/>
    </row>
    <row r="1910" spans="2:17" ht="19.5" customHeight="1" x14ac:dyDescent="0.2">
      <c r="B1910" s="1" t="s">
        <v>282</v>
      </c>
      <c r="C1910" s="50" t="s">
        <v>26</v>
      </c>
      <c r="D1910" s="44">
        <f>SUM(D1897:D1908)</f>
        <v>0</v>
      </c>
      <c r="E1910" s="44">
        <f t="shared" ref="E1910:Q1910" si="871">SUM(E1897:E1908)</f>
        <v>2091</v>
      </c>
      <c r="F1910" s="44">
        <f t="shared" si="871"/>
        <v>2091</v>
      </c>
      <c r="G1910" s="44">
        <f t="shared" si="871"/>
        <v>0</v>
      </c>
      <c r="H1910" s="44">
        <f t="shared" si="871"/>
        <v>0</v>
      </c>
      <c r="I1910" s="44">
        <f t="shared" si="871"/>
        <v>0</v>
      </c>
      <c r="J1910" s="44">
        <f t="shared" si="871"/>
        <v>0</v>
      </c>
      <c r="K1910" s="44">
        <f t="shared" si="871"/>
        <v>119404</v>
      </c>
      <c r="L1910" s="44">
        <f t="shared" si="871"/>
        <v>118935</v>
      </c>
      <c r="M1910" s="44">
        <f t="shared" si="871"/>
        <v>238339</v>
      </c>
      <c r="N1910" s="44">
        <f t="shared" si="871"/>
        <v>238339</v>
      </c>
      <c r="O1910" s="44">
        <f t="shared" si="871"/>
        <v>1985</v>
      </c>
      <c r="P1910" s="44">
        <f t="shared" si="871"/>
        <v>0</v>
      </c>
      <c r="Q1910" s="44">
        <f t="shared" si="871"/>
        <v>1985</v>
      </c>
    </row>
    <row r="1911" spans="2:17" ht="7" customHeight="1" x14ac:dyDescent="0.2">
      <c r="C1911" s="50"/>
      <c r="D1911" s="43"/>
      <c r="E1911" s="43"/>
      <c r="F1911" s="43"/>
      <c r="G1911" s="43"/>
      <c r="H1911" s="43"/>
      <c r="I1911" s="43"/>
      <c r="J1911" s="43"/>
      <c r="K1911" s="43"/>
      <c r="L1911" s="43"/>
      <c r="M1911" s="43"/>
      <c r="N1911" s="43"/>
      <c r="O1911" s="43"/>
      <c r="P1911" s="43"/>
      <c r="Q1911" s="51"/>
    </row>
    <row r="1912" spans="2:17" ht="19.5" customHeight="1" x14ac:dyDescent="0.2">
      <c r="C1912" s="52" t="s">
        <v>14</v>
      </c>
      <c r="D1912" s="53">
        <v>0</v>
      </c>
      <c r="E1912" s="53">
        <v>157</v>
      </c>
      <c r="F1912" s="54">
        <f t="shared" ref="F1912:F1914" si="872">SUM(D1912:E1912)</f>
        <v>157</v>
      </c>
      <c r="G1912" s="53">
        <v>0</v>
      </c>
      <c r="H1912" s="53">
        <v>0</v>
      </c>
      <c r="I1912" s="53">
        <v>0</v>
      </c>
      <c r="J1912" s="55">
        <f t="shared" ref="J1912:J1914" si="873">SUM(G1912:I1912)</f>
        <v>0</v>
      </c>
      <c r="K1912" s="56">
        <v>9637</v>
      </c>
      <c r="L1912" s="56">
        <v>8106</v>
      </c>
      <c r="M1912" s="57">
        <f>SUM(K1912:L1912)</f>
        <v>17743</v>
      </c>
      <c r="N1912" s="57">
        <f>J1912+M1912</f>
        <v>17743</v>
      </c>
      <c r="O1912" s="56">
        <v>190</v>
      </c>
      <c r="P1912" s="56">
        <v>0</v>
      </c>
      <c r="Q1912" s="58">
        <f>SUM(O1912:P1912)</f>
        <v>190</v>
      </c>
    </row>
    <row r="1913" spans="2:17" ht="19.5" customHeight="1" x14ac:dyDescent="0.2">
      <c r="C1913" s="42" t="s">
        <v>15</v>
      </c>
      <c r="D1913" s="43">
        <v>0</v>
      </c>
      <c r="E1913" s="43">
        <v>150</v>
      </c>
      <c r="F1913" s="44">
        <f t="shared" si="872"/>
        <v>150</v>
      </c>
      <c r="G1913" s="43">
        <v>0</v>
      </c>
      <c r="H1913" s="43">
        <v>0</v>
      </c>
      <c r="I1913" s="43">
        <v>0</v>
      </c>
      <c r="J1913" s="45">
        <f t="shared" si="873"/>
        <v>0</v>
      </c>
      <c r="K1913" s="46">
        <v>9034</v>
      </c>
      <c r="L1913" s="46">
        <v>8372</v>
      </c>
      <c r="M1913" s="45">
        <f>SUM(K1913:L1913)</f>
        <v>17406</v>
      </c>
      <c r="N1913" s="45">
        <f>J1913+M1913</f>
        <v>17406</v>
      </c>
      <c r="O1913" s="46">
        <v>173</v>
      </c>
      <c r="P1913" s="48">
        <v>0</v>
      </c>
      <c r="Q1913" s="47">
        <f>SUM(O1913:P1913)</f>
        <v>173</v>
      </c>
    </row>
    <row r="1914" spans="2:17" ht="19.5" customHeight="1" x14ac:dyDescent="0.2">
      <c r="C1914" s="42" t="s">
        <v>16</v>
      </c>
      <c r="D1914" s="43">
        <v>0</v>
      </c>
      <c r="E1914" s="43">
        <v>172</v>
      </c>
      <c r="F1914" s="44">
        <f t="shared" si="872"/>
        <v>172</v>
      </c>
      <c r="G1914" s="43">
        <v>0</v>
      </c>
      <c r="H1914" s="43">
        <v>0</v>
      </c>
      <c r="I1914" s="43">
        <v>0</v>
      </c>
      <c r="J1914" s="45">
        <f t="shared" si="873"/>
        <v>0</v>
      </c>
      <c r="K1914" s="46">
        <v>10434</v>
      </c>
      <c r="L1914" s="46">
        <v>9079</v>
      </c>
      <c r="M1914" s="45">
        <f>SUM(K1914:L1914)</f>
        <v>19513</v>
      </c>
      <c r="N1914" s="45">
        <f>J1914+M1914</f>
        <v>19513</v>
      </c>
      <c r="O1914" s="46">
        <v>161</v>
      </c>
      <c r="P1914" s="48">
        <v>0</v>
      </c>
      <c r="Q1914" s="47">
        <f>SUM(O1914:P1914)</f>
        <v>161</v>
      </c>
    </row>
    <row r="1915" spans="2:17" ht="19.5" customHeight="1" x14ac:dyDescent="0.2">
      <c r="C1915" s="50"/>
      <c r="D1915" s="43"/>
      <c r="E1915" s="43"/>
      <c r="F1915" s="43"/>
      <c r="G1915" s="43"/>
      <c r="H1915" s="43"/>
      <c r="I1915" s="43"/>
      <c r="J1915" s="43"/>
      <c r="K1915" s="43"/>
      <c r="L1915" s="43"/>
      <c r="M1915" s="43"/>
      <c r="N1915" s="43"/>
      <c r="O1915" s="43"/>
      <c r="P1915" s="43"/>
      <c r="Q1915" s="51"/>
    </row>
    <row r="1916" spans="2:17" ht="19.5" customHeight="1" x14ac:dyDescent="0.2">
      <c r="B1916" s="1" t="s">
        <v>283</v>
      </c>
      <c r="C1916" s="50" t="s">
        <v>27</v>
      </c>
      <c r="D1916" s="44">
        <f>SUM(D1900:D1908,D1912:D1914)</f>
        <v>0</v>
      </c>
      <c r="E1916" s="44">
        <f t="shared" ref="E1916:Q1916" si="874">SUM(E1900:E1908,E1912:E1914)</f>
        <v>2079</v>
      </c>
      <c r="F1916" s="44">
        <f t="shared" si="874"/>
        <v>2079</v>
      </c>
      <c r="G1916" s="44">
        <f t="shared" si="874"/>
        <v>0</v>
      </c>
      <c r="H1916" s="44">
        <f t="shared" si="874"/>
        <v>0</v>
      </c>
      <c r="I1916" s="44">
        <f t="shared" si="874"/>
        <v>0</v>
      </c>
      <c r="J1916" s="44">
        <f t="shared" si="874"/>
        <v>0</v>
      </c>
      <c r="K1916" s="44">
        <f t="shared" si="874"/>
        <v>122930</v>
      </c>
      <c r="L1916" s="44">
        <f t="shared" si="874"/>
        <v>121082</v>
      </c>
      <c r="M1916" s="44">
        <f t="shared" si="874"/>
        <v>244012</v>
      </c>
      <c r="N1916" s="44">
        <f t="shared" si="874"/>
        <v>244012</v>
      </c>
      <c r="O1916" s="44">
        <f t="shared" si="874"/>
        <v>2037</v>
      </c>
      <c r="P1916" s="44">
        <f t="shared" si="874"/>
        <v>0</v>
      </c>
      <c r="Q1916" s="44">
        <f t="shared" si="874"/>
        <v>2037</v>
      </c>
    </row>
    <row r="1917" spans="2:17" ht="7" customHeight="1" thickBot="1" x14ac:dyDescent="0.25">
      <c r="C1917" s="59"/>
      <c r="D1917" s="60"/>
      <c r="E1917" s="60"/>
      <c r="F1917" s="60"/>
      <c r="G1917" s="60"/>
      <c r="H1917" s="60"/>
      <c r="I1917" s="60"/>
      <c r="J1917" s="60"/>
      <c r="K1917" s="60"/>
      <c r="L1917" s="60"/>
      <c r="M1917" s="60"/>
      <c r="N1917" s="60"/>
      <c r="O1917" s="60"/>
      <c r="P1917" s="61"/>
      <c r="Q1917" s="62"/>
    </row>
    <row r="1918" spans="2:17" ht="19.5" customHeight="1" x14ac:dyDescent="0.2">
      <c r="C1918" s="63"/>
      <c r="D1918" s="63"/>
      <c r="E1918" s="63"/>
      <c r="F1918" s="63"/>
      <c r="G1918" s="63"/>
      <c r="H1918" s="63"/>
      <c r="I1918" s="63"/>
      <c r="J1918" s="63"/>
      <c r="K1918" s="63"/>
      <c r="L1918" s="63"/>
      <c r="M1918" s="63"/>
      <c r="N1918" s="63"/>
      <c r="O1918" s="63"/>
      <c r="P1918" s="64"/>
      <c r="Q1918" s="64"/>
    </row>
    <row r="1919" spans="2:17" ht="19.5" customHeight="1" thickBot="1" x14ac:dyDescent="0.25">
      <c r="C1919" s="63"/>
      <c r="D1919" s="63"/>
      <c r="E1919" s="63"/>
      <c r="F1919" s="63"/>
      <c r="G1919" s="63"/>
      <c r="H1919" s="63"/>
      <c r="I1919" s="63"/>
      <c r="J1919" s="63"/>
      <c r="K1919" s="63"/>
      <c r="L1919" s="63"/>
      <c r="M1919" s="63"/>
      <c r="N1919" s="63"/>
      <c r="O1919" s="63"/>
      <c r="P1919" s="64"/>
      <c r="Q1919" s="64"/>
    </row>
    <row r="1920" spans="2:17" ht="19.5" customHeight="1" x14ac:dyDescent="0.2">
      <c r="C1920" s="25" t="s">
        <v>1</v>
      </c>
      <c r="D1920" s="26"/>
      <c r="E1920" s="27"/>
      <c r="F1920" s="27"/>
      <c r="G1920" s="27" t="s">
        <v>598</v>
      </c>
      <c r="H1920" s="27"/>
      <c r="I1920" s="27"/>
      <c r="J1920" s="27"/>
      <c r="K1920" s="26"/>
      <c r="L1920" s="27"/>
      <c r="M1920" s="27"/>
      <c r="N1920" s="27" t="s">
        <v>31</v>
      </c>
      <c r="O1920" s="27"/>
      <c r="P1920" s="65"/>
      <c r="Q1920" s="66"/>
    </row>
    <row r="1921" spans="3:17" ht="19.5" customHeight="1" x14ac:dyDescent="0.2">
      <c r="C1921" s="67"/>
      <c r="D1921" s="29"/>
      <c r="E1921" s="31" t="s">
        <v>6</v>
      </c>
      <c r="F1921" s="31"/>
      <c r="G1921" s="29"/>
      <c r="H1921" s="31" t="s">
        <v>7</v>
      </c>
      <c r="I1921" s="31"/>
      <c r="J1921" s="29" t="s">
        <v>28</v>
      </c>
      <c r="K1921" s="29"/>
      <c r="L1921" s="31" t="s">
        <v>6</v>
      </c>
      <c r="M1921" s="31"/>
      <c r="N1921" s="29"/>
      <c r="O1921" s="31" t="s">
        <v>7</v>
      </c>
      <c r="P1921" s="68"/>
      <c r="Q1921" s="69" t="s">
        <v>8</v>
      </c>
    </row>
    <row r="1922" spans="3:17" ht="19.5" customHeight="1" x14ac:dyDescent="0.2">
      <c r="C1922" s="70" t="s">
        <v>9</v>
      </c>
      <c r="D1922" s="29" t="s">
        <v>29</v>
      </c>
      <c r="E1922" s="29" t="s">
        <v>30</v>
      </c>
      <c r="F1922" s="29" t="s">
        <v>13</v>
      </c>
      <c r="G1922" s="29" t="s">
        <v>29</v>
      </c>
      <c r="H1922" s="29" t="s">
        <v>30</v>
      </c>
      <c r="I1922" s="29" t="s">
        <v>13</v>
      </c>
      <c r="J1922" s="32"/>
      <c r="K1922" s="29" t="s">
        <v>29</v>
      </c>
      <c r="L1922" s="29" t="s">
        <v>30</v>
      </c>
      <c r="M1922" s="29" t="s">
        <v>13</v>
      </c>
      <c r="N1922" s="29" t="s">
        <v>29</v>
      </c>
      <c r="O1922" s="29" t="s">
        <v>30</v>
      </c>
      <c r="P1922" s="71" t="s">
        <v>13</v>
      </c>
      <c r="Q1922" s="72"/>
    </row>
    <row r="1923" spans="3:17" ht="7" customHeight="1" x14ac:dyDescent="0.2">
      <c r="C1923" s="73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71"/>
      <c r="Q1923" s="69"/>
    </row>
    <row r="1924" spans="3:17" ht="19.5" customHeight="1" x14ac:dyDescent="0.2">
      <c r="C1924" s="42" t="s">
        <v>14</v>
      </c>
      <c r="D1924" s="43">
        <v>0</v>
      </c>
      <c r="E1924" s="43">
        <v>0</v>
      </c>
      <c r="F1924" s="44">
        <f>SUM(D1924:E1924)</f>
        <v>0</v>
      </c>
      <c r="G1924" s="43">
        <v>19</v>
      </c>
      <c r="H1924" s="43">
        <v>0</v>
      </c>
      <c r="I1924" s="44">
        <f t="shared" ref="I1924:I1935" si="875">SUM(G1924:H1924)</f>
        <v>19</v>
      </c>
      <c r="J1924" s="44">
        <f>F1924+I1924</f>
        <v>19</v>
      </c>
      <c r="K1924" s="43">
        <v>0</v>
      </c>
      <c r="L1924" s="43">
        <v>0</v>
      </c>
      <c r="M1924" s="44">
        <f>SUM(K1924:L1924)</f>
        <v>0</v>
      </c>
      <c r="N1924" s="43">
        <v>0</v>
      </c>
      <c r="O1924" s="43">
        <v>0</v>
      </c>
      <c r="P1924" s="44">
        <f>SUM(N1924:O1924)</f>
        <v>0</v>
      </c>
      <c r="Q1924" s="47">
        <f>M1924+P1924</f>
        <v>0</v>
      </c>
    </row>
    <row r="1925" spans="3:17" ht="19.5" customHeight="1" x14ac:dyDescent="0.2">
      <c r="C1925" s="42" t="s">
        <v>15</v>
      </c>
      <c r="D1925" s="43">
        <v>0</v>
      </c>
      <c r="E1925" s="43">
        <v>0</v>
      </c>
      <c r="F1925" s="44">
        <f t="shared" ref="F1925:F1935" si="876">SUM(D1925:E1925)</f>
        <v>0</v>
      </c>
      <c r="G1925" s="43">
        <v>22</v>
      </c>
      <c r="H1925" s="43">
        <v>0</v>
      </c>
      <c r="I1925" s="44">
        <f t="shared" si="875"/>
        <v>22</v>
      </c>
      <c r="J1925" s="44">
        <f>F1925+I1925</f>
        <v>22</v>
      </c>
      <c r="K1925" s="43">
        <v>0</v>
      </c>
      <c r="L1925" s="43">
        <v>0</v>
      </c>
      <c r="M1925" s="44">
        <f t="shared" ref="M1925:M1935" si="877">SUM(K1925:L1925)</f>
        <v>0</v>
      </c>
      <c r="N1925" s="43">
        <v>0</v>
      </c>
      <c r="O1925" s="43">
        <v>0</v>
      </c>
      <c r="P1925" s="44">
        <f t="shared" ref="P1925:P1935" si="878">SUM(N1925:O1925)</f>
        <v>0</v>
      </c>
      <c r="Q1925" s="47">
        <f t="shared" ref="Q1925:Q1935" si="879">M1925+P1925</f>
        <v>0</v>
      </c>
    </row>
    <row r="1926" spans="3:17" ht="19.5" customHeight="1" x14ac:dyDescent="0.2">
      <c r="C1926" s="42" t="s">
        <v>16</v>
      </c>
      <c r="D1926" s="43">
        <v>0</v>
      </c>
      <c r="E1926" s="43">
        <v>0</v>
      </c>
      <c r="F1926" s="44">
        <f t="shared" si="876"/>
        <v>0</v>
      </c>
      <c r="G1926" s="43">
        <v>13</v>
      </c>
      <c r="H1926" s="43">
        <v>0</v>
      </c>
      <c r="I1926" s="44">
        <f t="shared" si="875"/>
        <v>13</v>
      </c>
      <c r="J1926" s="44">
        <f>F1926+I1926</f>
        <v>13</v>
      </c>
      <c r="K1926" s="43">
        <v>0</v>
      </c>
      <c r="L1926" s="43">
        <v>0</v>
      </c>
      <c r="M1926" s="44">
        <f t="shared" si="877"/>
        <v>0</v>
      </c>
      <c r="N1926" s="43">
        <v>0</v>
      </c>
      <c r="O1926" s="43">
        <v>0</v>
      </c>
      <c r="P1926" s="44">
        <f t="shared" si="878"/>
        <v>0</v>
      </c>
      <c r="Q1926" s="47">
        <f t="shared" si="879"/>
        <v>0</v>
      </c>
    </row>
    <row r="1927" spans="3:17" ht="19.5" customHeight="1" x14ac:dyDescent="0.2">
      <c r="C1927" s="42" t="s">
        <v>17</v>
      </c>
      <c r="D1927" s="43">
        <v>0</v>
      </c>
      <c r="E1927" s="43">
        <v>0</v>
      </c>
      <c r="F1927" s="44">
        <f t="shared" si="876"/>
        <v>0</v>
      </c>
      <c r="G1927" s="43">
        <v>9</v>
      </c>
      <c r="H1927" s="43">
        <v>0</v>
      </c>
      <c r="I1927" s="44">
        <f t="shared" si="875"/>
        <v>9</v>
      </c>
      <c r="J1927" s="44">
        <f t="shared" ref="J1927:J1935" si="880">F1927+I1927</f>
        <v>9</v>
      </c>
      <c r="K1927" s="43">
        <v>0</v>
      </c>
      <c r="L1927" s="43">
        <v>0</v>
      </c>
      <c r="M1927" s="44">
        <f t="shared" si="877"/>
        <v>0</v>
      </c>
      <c r="N1927" s="43">
        <v>0</v>
      </c>
      <c r="O1927" s="43">
        <v>0</v>
      </c>
      <c r="P1927" s="44">
        <f t="shared" si="878"/>
        <v>0</v>
      </c>
      <c r="Q1927" s="47">
        <f t="shared" si="879"/>
        <v>0</v>
      </c>
    </row>
    <row r="1928" spans="3:17" ht="19.5" customHeight="1" x14ac:dyDescent="0.2">
      <c r="C1928" s="42" t="s">
        <v>18</v>
      </c>
      <c r="D1928" s="43">
        <v>0</v>
      </c>
      <c r="E1928" s="43">
        <v>0</v>
      </c>
      <c r="F1928" s="44">
        <f t="shared" si="876"/>
        <v>0</v>
      </c>
      <c r="G1928" s="43">
        <v>7</v>
      </c>
      <c r="H1928" s="43">
        <v>0</v>
      </c>
      <c r="I1928" s="44">
        <f t="shared" si="875"/>
        <v>7</v>
      </c>
      <c r="J1928" s="44">
        <f t="shared" si="880"/>
        <v>7</v>
      </c>
      <c r="K1928" s="43">
        <v>0</v>
      </c>
      <c r="L1928" s="43">
        <v>0</v>
      </c>
      <c r="M1928" s="44">
        <f t="shared" si="877"/>
        <v>0</v>
      </c>
      <c r="N1928" s="43">
        <v>0</v>
      </c>
      <c r="O1928" s="43">
        <v>0</v>
      </c>
      <c r="P1928" s="44">
        <f t="shared" si="878"/>
        <v>0</v>
      </c>
      <c r="Q1928" s="47">
        <f t="shared" si="879"/>
        <v>0</v>
      </c>
    </row>
    <row r="1929" spans="3:17" ht="19.5" customHeight="1" x14ac:dyDescent="0.2">
      <c r="C1929" s="42" t="s">
        <v>19</v>
      </c>
      <c r="D1929" s="43">
        <v>0</v>
      </c>
      <c r="E1929" s="43">
        <v>0</v>
      </c>
      <c r="F1929" s="44">
        <f t="shared" si="876"/>
        <v>0</v>
      </c>
      <c r="G1929" s="43">
        <v>13</v>
      </c>
      <c r="H1929" s="43">
        <v>0</v>
      </c>
      <c r="I1929" s="44">
        <f t="shared" si="875"/>
        <v>13</v>
      </c>
      <c r="J1929" s="44">
        <f t="shared" si="880"/>
        <v>13</v>
      </c>
      <c r="K1929" s="43">
        <v>0</v>
      </c>
      <c r="L1929" s="43">
        <v>0</v>
      </c>
      <c r="M1929" s="44">
        <f t="shared" si="877"/>
        <v>0</v>
      </c>
      <c r="N1929" s="43">
        <v>0</v>
      </c>
      <c r="O1929" s="43">
        <v>0</v>
      </c>
      <c r="P1929" s="44">
        <f t="shared" si="878"/>
        <v>0</v>
      </c>
      <c r="Q1929" s="47">
        <f t="shared" si="879"/>
        <v>0</v>
      </c>
    </row>
    <row r="1930" spans="3:17" ht="19.5" customHeight="1" x14ac:dyDescent="0.2">
      <c r="C1930" s="42" t="s">
        <v>20</v>
      </c>
      <c r="D1930" s="43">
        <v>0</v>
      </c>
      <c r="E1930" s="43">
        <v>0</v>
      </c>
      <c r="F1930" s="44">
        <f t="shared" si="876"/>
        <v>0</v>
      </c>
      <c r="G1930" s="43">
        <v>15</v>
      </c>
      <c r="H1930" s="43">
        <v>0</v>
      </c>
      <c r="I1930" s="44">
        <f t="shared" si="875"/>
        <v>15</v>
      </c>
      <c r="J1930" s="44">
        <f t="shared" si="880"/>
        <v>15</v>
      </c>
      <c r="K1930" s="43">
        <v>0</v>
      </c>
      <c r="L1930" s="43">
        <v>0</v>
      </c>
      <c r="M1930" s="44">
        <f t="shared" si="877"/>
        <v>0</v>
      </c>
      <c r="N1930" s="43">
        <v>0</v>
      </c>
      <c r="O1930" s="43">
        <v>0</v>
      </c>
      <c r="P1930" s="44">
        <f t="shared" si="878"/>
        <v>0</v>
      </c>
      <c r="Q1930" s="47">
        <f t="shared" si="879"/>
        <v>0</v>
      </c>
    </row>
    <row r="1931" spans="3:17" ht="19.5" customHeight="1" x14ac:dyDescent="0.2">
      <c r="C1931" s="42" t="s">
        <v>21</v>
      </c>
      <c r="D1931" s="43">
        <v>0</v>
      </c>
      <c r="E1931" s="43">
        <v>0</v>
      </c>
      <c r="F1931" s="44">
        <f t="shared" si="876"/>
        <v>0</v>
      </c>
      <c r="G1931" s="43">
        <v>20</v>
      </c>
      <c r="H1931" s="43">
        <v>0</v>
      </c>
      <c r="I1931" s="44">
        <f t="shared" si="875"/>
        <v>20</v>
      </c>
      <c r="J1931" s="44">
        <f t="shared" si="880"/>
        <v>20</v>
      </c>
      <c r="K1931" s="43">
        <v>0</v>
      </c>
      <c r="L1931" s="43">
        <v>0</v>
      </c>
      <c r="M1931" s="44">
        <f t="shared" si="877"/>
        <v>0</v>
      </c>
      <c r="N1931" s="43">
        <v>0</v>
      </c>
      <c r="O1931" s="43">
        <v>0</v>
      </c>
      <c r="P1931" s="44">
        <f t="shared" si="878"/>
        <v>0</v>
      </c>
      <c r="Q1931" s="47">
        <f t="shared" si="879"/>
        <v>0</v>
      </c>
    </row>
    <row r="1932" spans="3:17" ht="19.5" customHeight="1" x14ac:dyDescent="0.2">
      <c r="C1932" s="42" t="s">
        <v>22</v>
      </c>
      <c r="D1932" s="43">
        <v>0</v>
      </c>
      <c r="E1932" s="43">
        <v>0</v>
      </c>
      <c r="F1932" s="44">
        <f t="shared" si="876"/>
        <v>0</v>
      </c>
      <c r="G1932" s="43">
        <v>10</v>
      </c>
      <c r="H1932" s="43">
        <v>0</v>
      </c>
      <c r="I1932" s="44">
        <f t="shared" si="875"/>
        <v>10</v>
      </c>
      <c r="J1932" s="44">
        <f t="shared" si="880"/>
        <v>10</v>
      </c>
      <c r="K1932" s="43">
        <v>0</v>
      </c>
      <c r="L1932" s="43">
        <v>0</v>
      </c>
      <c r="M1932" s="44">
        <f t="shared" si="877"/>
        <v>0</v>
      </c>
      <c r="N1932" s="43">
        <v>0</v>
      </c>
      <c r="O1932" s="43">
        <v>0</v>
      </c>
      <c r="P1932" s="44">
        <f t="shared" si="878"/>
        <v>0</v>
      </c>
      <c r="Q1932" s="47">
        <f t="shared" si="879"/>
        <v>0</v>
      </c>
    </row>
    <row r="1933" spans="3:17" ht="19.5" customHeight="1" x14ac:dyDescent="0.2">
      <c r="C1933" s="42" t="s">
        <v>23</v>
      </c>
      <c r="D1933" s="43">
        <v>0</v>
      </c>
      <c r="E1933" s="43">
        <v>0</v>
      </c>
      <c r="F1933" s="44">
        <f t="shared" si="876"/>
        <v>0</v>
      </c>
      <c r="G1933" s="43">
        <v>4</v>
      </c>
      <c r="H1933" s="43">
        <v>0</v>
      </c>
      <c r="I1933" s="44">
        <f t="shared" si="875"/>
        <v>4</v>
      </c>
      <c r="J1933" s="44">
        <f t="shared" si="880"/>
        <v>4</v>
      </c>
      <c r="K1933" s="43">
        <v>0</v>
      </c>
      <c r="L1933" s="43">
        <v>0</v>
      </c>
      <c r="M1933" s="44">
        <f t="shared" si="877"/>
        <v>0</v>
      </c>
      <c r="N1933" s="43">
        <v>0</v>
      </c>
      <c r="O1933" s="43">
        <v>0</v>
      </c>
      <c r="P1933" s="44">
        <f t="shared" si="878"/>
        <v>0</v>
      </c>
      <c r="Q1933" s="47">
        <f t="shared" si="879"/>
        <v>0</v>
      </c>
    </row>
    <row r="1934" spans="3:17" ht="19.5" customHeight="1" x14ac:dyDescent="0.2">
      <c r="C1934" s="42" t="s">
        <v>24</v>
      </c>
      <c r="D1934" s="43">
        <v>0</v>
      </c>
      <c r="E1934" s="43">
        <v>0</v>
      </c>
      <c r="F1934" s="44">
        <f t="shared" si="876"/>
        <v>0</v>
      </c>
      <c r="G1934" s="43">
        <v>6</v>
      </c>
      <c r="H1934" s="43">
        <v>0</v>
      </c>
      <c r="I1934" s="44">
        <f t="shared" si="875"/>
        <v>6</v>
      </c>
      <c r="J1934" s="44">
        <f t="shared" si="880"/>
        <v>6</v>
      </c>
      <c r="K1934" s="43">
        <v>0</v>
      </c>
      <c r="L1934" s="43">
        <v>0</v>
      </c>
      <c r="M1934" s="44">
        <f t="shared" si="877"/>
        <v>0</v>
      </c>
      <c r="N1934" s="43">
        <v>0</v>
      </c>
      <c r="O1934" s="43">
        <v>0</v>
      </c>
      <c r="P1934" s="44">
        <f t="shared" si="878"/>
        <v>0</v>
      </c>
      <c r="Q1934" s="47">
        <f t="shared" si="879"/>
        <v>0</v>
      </c>
    </row>
    <row r="1935" spans="3:17" ht="19.5" customHeight="1" x14ac:dyDescent="0.2">
      <c r="C1935" s="42" t="s">
        <v>25</v>
      </c>
      <c r="D1935" s="43">
        <v>0</v>
      </c>
      <c r="E1935" s="43">
        <v>0</v>
      </c>
      <c r="F1935" s="44">
        <f t="shared" si="876"/>
        <v>0</v>
      </c>
      <c r="G1935" s="43">
        <v>15</v>
      </c>
      <c r="H1935" s="43">
        <v>0</v>
      </c>
      <c r="I1935" s="44">
        <f t="shared" si="875"/>
        <v>15</v>
      </c>
      <c r="J1935" s="44">
        <f t="shared" si="880"/>
        <v>15</v>
      </c>
      <c r="K1935" s="43">
        <v>0</v>
      </c>
      <c r="L1935" s="43">
        <v>0</v>
      </c>
      <c r="M1935" s="44">
        <f t="shared" si="877"/>
        <v>0</v>
      </c>
      <c r="N1935" s="43">
        <v>0</v>
      </c>
      <c r="O1935" s="43">
        <v>0</v>
      </c>
      <c r="P1935" s="44">
        <f t="shared" si="878"/>
        <v>0</v>
      </c>
      <c r="Q1935" s="47">
        <f t="shared" si="879"/>
        <v>0</v>
      </c>
    </row>
    <row r="1936" spans="3:17" ht="19.5" customHeight="1" x14ac:dyDescent="0.2">
      <c r="C1936" s="50"/>
      <c r="D1936" s="43"/>
      <c r="E1936" s="43"/>
      <c r="F1936" s="43"/>
      <c r="G1936" s="43"/>
      <c r="H1936" s="43"/>
      <c r="I1936" s="43"/>
      <c r="J1936" s="43"/>
      <c r="K1936" s="43"/>
      <c r="L1936" s="43"/>
      <c r="M1936" s="43"/>
      <c r="N1936" s="43"/>
      <c r="O1936" s="43"/>
      <c r="P1936" s="43"/>
      <c r="Q1936" s="51"/>
    </row>
    <row r="1937" spans="2:17" ht="19.5" customHeight="1" x14ac:dyDescent="0.2">
      <c r="B1937" s="1" t="s">
        <v>284</v>
      </c>
      <c r="C1937" s="50" t="s">
        <v>26</v>
      </c>
      <c r="D1937" s="44">
        <f>SUM(D1924:D1936)</f>
        <v>0</v>
      </c>
      <c r="E1937" s="44">
        <f t="shared" ref="E1937:I1937" si="881">SUM(E1924:E1936)</f>
        <v>0</v>
      </c>
      <c r="F1937" s="44">
        <f t="shared" si="881"/>
        <v>0</v>
      </c>
      <c r="G1937" s="44">
        <f t="shared" si="881"/>
        <v>153</v>
      </c>
      <c r="H1937" s="44">
        <f t="shared" si="881"/>
        <v>0</v>
      </c>
      <c r="I1937" s="44">
        <f t="shared" si="881"/>
        <v>153</v>
      </c>
      <c r="J1937" s="44">
        <f>SUM(J1924:J1936)</f>
        <v>153</v>
      </c>
      <c r="K1937" s="44">
        <f t="shared" ref="K1937:Q1937" si="882">SUM(K1924:K1936)</f>
        <v>0</v>
      </c>
      <c r="L1937" s="44">
        <f t="shared" si="882"/>
        <v>0</v>
      </c>
      <c r="M1937" s="44">
        <f t="shared" si="882"/>
        <v>0</v>
      </c>
      <c r="N1937" s="44">
        <f t="shared" si="882"/>
        <v>0</v>
      </c>
      <c r="O1937" s="44">
        <f t="shared" si="882"/>
        <v>0</v>
      </c>
      <c r="P1937" s="44">
        <f t="shared" si="882"/>
        <v>0</v>
      </c>
      <c r="Q1937" s="44">
        <f t="shared" si="882"/>
        <v>0</v>
      </c>
    </row>
    <row r="1938" spans="2:17" ht="7" customHeight="1" x14ac:dyDescent="0.2">
      <c r="C1938" s="50"/>
      <c r="D1938" s="43"/>
      <c r="E1938" s="43"/>
      <c r="F1938" s="43"/>
      <c r="G1938" s="43"/>
      <c r="H1938" s="43"/>
      <c r="I1938" s="43"/>
      <c r="J1938" s="43"/>
      <c r="K1938" s="43"/>
      <c r="L1938" s="43"/>
      <c r="M1938" s="43"/>
      <c r="N1938" s="43"/>
      <c r="O1938" s="43"/>
      <c r="P1938" s="43"/>
      <c r="Q1938" s="51"/>
    </row>
    <row r="1939" spans="2:17" ht="19.5" customHeight="1" x14ac:dyDescent="0.2">
      <c r="C1939" s="52" t="s">
        <v>14</v>
      </c>
      <c r="D1939" s="53">
        <v>0</v>
      </c>
      <c r="E1939" s="53">
        <v>0</v>
      </c>
      <c r="F1939" s="74">
        <f t="shared" ref="F1939:F1941" si="883">SUM(D1939:E1939)</f>
        <v>0</v>
      </c>
      <c r="G1939" s="53">
        <v>15</v>
      </c>
      <c r="H1939" s="53">
        <v>0</v>
      </c>
      <c r="I1939" s="74">
        <f t="shared" ref="I1939:I1941" si="884">SUM(G1939:H1939)</f>
        <v>15</v>
      </c>
      <c r="J1939" s="74">
        <f t="shared" ref="J1939:J1941" si="885">F1939+I1939</f>
        <v>15</v>
      </c>
      <c r="K1939" s="53">
        <v>0</v>
      </c>
      <c r="L1939" s="53">
        <v>0</v>
      </c>
      <c r="M1939" s="74">
        <f t="shared" ref="M1939:M1941" si="886">SUM(K1939:L1939)</f>
        <v>0</v>
      </c>
      <c r="N1939" s="53">
        <v>0</v>
      </c>
      <c r="O1939" s="53">
        <v>0</v>
      </c>
      <c r="P1939" s="74">
        <f t="shared" ref="P1939:P1941" si="887">SUM(N1939:O1939)</f>
        <v>0</v>
      </c>
      <c r="Q1939" s="58">
        <f t="shared" ref="Q1939:Q1941" si="888">M1939+P1939</f>
        <v>0</v>
      </c>
    </row>
    <row r="1940" spans="2:17" ht="19.5" customHeight="1" x14ac:dyDescent="0.2">
      <c r="C1940" s="42" t="s">
        <v>15</v>
      </c>
      <c r="D1940" s="43">
        <v>0</v>
      </c>
      <c r="E1940" s="43">
        <v>0</v>
      </c>
      <c r="F1940" s="44">
        <f t="shared" si="883"/>
        <v>0</v>
      </c>
      <c r="G1940" s="43">
        <v>5</v>
      </c>
      <c r="H1940" s="43">
        <v>0</v>
      </c>
      <c r="I1940" s="44">
        <f t="shared" si="884"/>
        <v>5</v>
      </c>
      <c r="J1940" s="44">
        <f t="shared" si="885"/>
        <v>5</v>
      </c>
      <c r="K1940" s="43">
        <v>0</v>
      </c>
      <c r="L1940" s="43">
        <v>0</v>
      </c>
      <c r="M1940" s="44">
        <f t="shared" si="886"/>
        <v>0</v>
      </c>
      <c r="N1940" s="43">
        <v>0</v>
      </c>
      <c r="O1940" s="40">
        <v>0</v>
      </c>
      <c r="P1940" s="44">
        <f t="shared" si="887"/>
        <v>0</v>
      </c>
      <c r="Q1940" s="47">
        <f t="shared" si="888"/>
        <v>0</v>
      </c>
    </row>
    <row r="1941" spans="2:17" ht="19.5" customHeight="1" x14ac:dyDescent="0.2">
      <c r="C1941" s="42" t="s">
        <v>16</v>
      </c>
      <c r="D1941" s="43">
        <v>0</v>
      </c>
      <c r="E1941" s="43">
        <v>0</v>
      </c>
      <c r="F1941" s="44">
        <f t="shared" si="883"/>
        <v>0</v>
      </c>
      <c r="G1941" s="43">
        <v>21</v>
      </c>
      <c r="H1941" s="43">
        <v>0</v>
      </c>
      <c r="I1941" s="44">
        <f t="shared" si="884"/>
        <v>21</v>
      </c>
      <c r="J1941" s="44">
        <f t="shared" si="885"/>
        <v>21</v>
      </c>
      <c r="K1941" s="43">
        <v>0</v>
      </c>
      <c r="L1941" s="43">
        <v>0</v>
      </c>
      <c r="M1941" s="44">
        <f t="shared" si="886"/>
        <v>0</v>
      </c>
      <c r="N1941" s="43">
        <v>0</v>
      </c>
      <c r="O1941" s="43">
        <v>0</v>
      </c>
      <c r="P1941" s="44">
        <f t="shared" si="887"/>
        <v>0</v>
      </c>
      <c r="Q1941" s="47">
        <f t="shared" si="888"/>
        <v>0</v>
      </c>
    </row>
    <row r="1942" spans="2:17" ht="19.5" customHeight="1" x14ac:dyDescent="0.2">
      <c r="C1942" s="50"/>
      <c r="D1942" s="43"/>
      <c r="E1942" s="43"/>
      <c r="F1942" s="43"/>
      <c r="G1942" s="43"/>
      <c r="H1942" s="43"/>
      <c r="I1942" s="43"/>
      <c r="J1942" s="43"/>
      <c r="K1942" s="43"/>
      <c r="L1942" s="43"/>
      <c r="M1942" s="43"/>
      <c r="N1942" s="43"/>
      <c r="O1942" s="43"/>
      <c r="P1942" s="43"/>
      <c r="Q1942" s="51"/>
    </row>
    <row r="1943" spans="2:17" ht="19.5" customHeight="1" x14ac:dyDescent="0.2">
      <c r="B1943" s="1" t="s">
        <v>285</v>
      </c>
      <c r="C1943" s="50" t="s">
        <v>27</v>
      </c>
      <c r="D1943" s="44">
        <f>SUM(D1927:D1935,D1939:D1941)</f>
        <v>0</v>
      </c>
      <c r="E1943" s="44">
        <f t="shared" ref="E1943:Q1943" si="889">SUM(E1927:E1935,E1939:E1941)</f>
        <v>0</v>
      </c>
      <c r="F1943" s="44">
        <f t="shared" si="889"/>
        <v>0</v>
      </c>
      <c r="G1943" s="44">
        <f t="shared" si="889"/>
        <v>140</v>
      </c>
      <c r="H1943" s="44">
        <f t="shared" si="889"/>
        <v>0</v>
      </c>
      <c r="I1943" s="44">
        <f t="shared" si="889"/>
        <v>140</v>
      </c>
      <c r="J1943" s="44">
        <f t="shared" si="889"/>
        <v>140</v>
      </c>
      <c r="K1943" s="44">
        <f t="shared" si="889"/>
        <v>0</v>
      </c>
      <c r="L1943" s="44">
        <f t="shared" si="889"/>
        <v>0</v>
      </c>
      <c r="M1943" s="44">
        <f t="shared" si="889"/>
        <v>0</v>
      </c>
      <c r="N1943" s="44">
        <f t="shared" si="889"/>
        <v>0</v>
      </c>
      <c r="O1943" s="44">
        <f t="shared" si="889"/>
        <v>0</v>
      </c>
      <c r="P1943" s="44">
        <f t="shared" si="889"/>
        <v>0</v>
      </c>
      <c r="Q1943" s="44">
        <f t="shared" si="889"/>
        <v>0</v>
      </c>
    </row>
    <row r="1944" spans="2:17" ht="7" customHeight="1" thickBot="1" x14ac:dyDescent="0.25">
      <c r="C1944" s="59"/>
      <c r="D1944" s="60"/>
      <c r="E1944" s="60"/>
      <c r="F1944" s="60"/>
      <c r="G1944" s="60"/>
      <c r="H1944" s="60"/>
      <c r="I1944" s="60"/>
      <c r="J1944" s="60"/>
      <c r="K1944" s="60"/>
      <c r="L1944" s="60"/>
      <c r="M1944" s="60"/>
      <c r="N1944" s="60"/>
      <c r="O1944" s="60"/>
      <c r="P1944" s="60"/>
      <c r="Q1944" s="76"/>
    </row>
    <row r="1945" spans="2:17" ht="19.5" customHeight="1" x14ac:dyDescent="0.2">
      <c r="C1945" s="163" t="str">
        <f>C1891</f>
        <v>令　和　7　年　空　港　管　理　状　況　調　書</v>
      </c>
      <c r="D1945" s="163"/>
      <c r="E1945" s="163"/>
      <c r="F1945" s="163"/>
      <c r="G1945" s="163"/>
      <c r="H1945" s="163"/>
      <c r="I1945" s="163"/>
      <c r="J1945" s="163"/>
      <c r="K1945" s="163"/>
      <c r="L1945" s="163"/>
      <c r="M1945" s="163"/>
      <c r="N1945" s="163"/>
      <c r="O1945" s="163"/>
      <c r="P1945" s="163"/>
      <c r="Q1945" s="163"/>
    </row>
    <row r="1946" spans="2:17" ht="19.5" customHeight="1" thickBot="1" x14ac:dyDescent="0.25">
      <c r="C1946" s="22" t="s">
        <v>0</v>
      </c>
      <c r="D1946" s="22" t="s">
        <v>636</v>
      </c>
      <c r="E1946" s="63"/>
      <c r="F1946" s="63"/>
      <c r="G1946" s="63"/>
      <c r="H1946" s="63"/>
      <c r="I1946" s="63"/>
      <c r="J1946" s="63"/>
      <c r="K1946" s="63"/>
      <c r="L1946" s="63"/>
      <c r="M1946" s="63"/>
      <c r="N1946" s="63"/>
      <c r="O1946" s="63"/>
      <c r="P1946" s="64"/>
      <c r="Q1946" s="64"/>
    </row>
    <row r="1947" spans="2:17" ht="19.5" customHeight="1" x14ac:dyDescent="0.2">
      <c r="C1947" s="25" t="s">
        <v>1</v>
      </c>
      <c r="D1947" s="26"/>
      <c r="E1947" s="27" t="s">
        <v>2</v>
      </c>
      <c r="F1947" s="27"/>
      <c r="G1947" s="164" t="s">
        <v>593</v>
      </c>
      <c r="H1947" s="165"/>
      <c r="I1947" s="165"/>
      <c r="J1947" s="165"/>
      <c r="K1947" s="165"/>
      <c r="L1947" s="165"/>
      <c r="M1947" s="165"/>
      <c r="N1947" s="166"/>
      <c r="O1947" s="164" t="s">
        <v>594</v>
      </c>
      <c r="P1947" s="165"/>
      <c r="Q1947" s="167"/>
    </row>
    <row r="1948" spans="2:17" ht="19.5" customHeight="1" x14ac:dyDescent="0.2">
      <c r="C1948" s="28"/>
      <c r="D1948" s="29" t="s">
        <v>3</v>
      </c>
      <c r="E1948" s="29" t="s">
        <v>4</v>
      </c>
      <c r="F1948" s="29" t="s">
        <v>5</v>
      </c>
      <c r="G1948" s="29"/>
      <c r="H1948" s="30" t="s">
        <v>6</v>
      </c>
      <c r="I1948" s="30"/>
      <c r="J1948" s="31"/>
      <c r="K1948" s="29"/>
      <c r="L1948" s="31" t="s">
        <v>7</v>
      </c>
      <c r="M1948" s="31"/>
      <c r="N1948" s="29" t="s">
        <v>8</v>
      </c>
      <c r="O1948" s="32" t="s">
        <v>595</v>
      </c>
      <c r="P1948" s="33" t="s">
        <v>596</v>
      </c>
      <c r="Q1948" s="34" t="s">
        <v>597</v>
      </c>
    </row>
    <row r="1949" spans="2:17" ht="19.5" customHeight="1" x14ac:dyDescent="0.2">
      <c r="C1949" s="28" t="s">
        <v>9</v>
      </c>
      <c r="D1949" s="32"/>
      <c r="E1949" s="32"/>
      <c r="F1949" s="32"/>
      <c r="G1949" s="29" t="s">
        <v>10</v>
      </c>
      <c r="H1949" s="29" t="s">
        <v>11</v>
      </c>
      <c r="I1949" s="29" t="s">
        <v>12</v>
      </c>
      <c r="J1949" s="29" t="s">
        <v>13</v>
      </c>
      <c r="K1949" s="29" t="s">
        <v>10</v>
      </c>
      <c r="L1949" s="29" t="s">
        <v>11</v>
      </c>
      <c r="M1949" s="29" t="s">
        <v>13</v>
      </c>
      <c r="N1949" s="32"/>
      <c r="O1949" s="35"/>
      <c r="P1949" s="36"/>
      <c r="Q1949" s="37"/>
    </row>
    <row r="1950" spans="2:17" ht="7" customHeight="1" x14ac:dyDescent="0.2">
      <c r="C1950" s="38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39"/>
      <c r="P1950" s="40"/>
      <c r="Q1950" s="41"/>
    </row>
    <row r="1951" spans="2:17" ht="19.5" customHeight="1" x14ac:dyDescent="0.2">
      <c r="C1951" s="42" t="s">
        <v>14</v>
      </c>
      <c r="D1951" s="43">
        <v>0</v>
      </c>
      <c r="E1951" s="43">
        <v>29</v>
      </c>
      <c r="F1951" s="44">
        <f>SUM(D1951:E1951)</f>
        <v>29</v>
      </c>
      <c r="G1951" s="43">
        <v>0</v>
      </c>
      <c r="H1951" s="43">
        <v>0</v>
      </c>
      <c r="I1951" s="43">
        <v>0</v>
      </c>
      <c r="J1951" s="45">
        <f>SUM(G1951:I1951)</f>
        <v>0</v>
      </c>
      <c r="K1951" s="46">
        <v>2989</v>
      </c>
      <c r="L1951" s="46">
        <v>3115</v>
      </c>
      <c r="M1951" s="45">
        <f>SUM(K1951:L1951)</f>
        <v>6104</v>
      </c>
      <c r="N1951" s="45">
        <f>J1951+M1951</f>
        <v>6104</v>
      </c>
      <c r="O1951" s="46">
        <v>81</v>
      </c>
      <c r="P1951" s="46">
        <v>0</v>
      </c>
      <c r="Q1951" s="47">
        <f>SUM(O1951:P1951)</f>
        <v>81</v>
      </c>
    </row>
    <row r="1952" spans="2:17" ht="19.5" customHeight="1" x14ac:dyDescent="0.2">
      <c r="C1952" s="42" t="s">
        <v>15</v>
      </c>
      <c r="D1952" s="43">
        <v>0</v>
      </c>
      <c r="E1952" s="43">
        <v>28</v>
      </c>
      <c r="F1952" s="44">
        <f t="shared" ref="F1952:F1962" si="890">SUM(D1952:E1952)</f>
        <v>28</v>
      </c>
      <c r="G1952" s="43">
        <v>0</v>
      </c>
      <c r="H1952" s="43">
        <v>0</v>
      </c>
      <c r="I1952" s="43">
        <v>0</v>
      </c>
      <c r="J1952" s="45">
        <f t="shared" ref="J1952:J1962" si="891">SUM(G1952:I1952)</f>
        <v>0</v>
      </c>
      <c r="K1952" s="46">
        <v>3135</v>
      </c>
      <c r="L1952" s="46">
        <v>4136</v>
      </c>
      <c r="M1952" s="45">
        <f t="shared" ref="M1952:M1962" si="892">SUM(K1952:L1952)</f>
        <v>7271</v>
      </c>
      <c r="N1952" s="45">
        <f t="shared" ref="N1952:N1962" si="893">J1952+M1952</f>
        <v>7271</v>
      </c>
      <c r="O1952" s="46">
        <v>63</v>
      </c>
      <c r="P1952" s="48">
        <v>0</v>
      </c>
      <c r="Q1952" s="47">
        <f t="shared" ref="Q1952:Q1962" si="894">SUM(O1952:P1952)</f>
        <v>63</v>
      </c>
    </row>
    <row r="1953" spans="2:17" ht="19.5" customHeight="1" x14ac:dyDescent="0.2">
      <c r="C1953" s="42" t="s">
        <v>16</v>
      </c>
      <c r="D1953" s="43">
        <v>0</v>
      </c>
      <c r="E1953" s="43">
        <v>30</v>
      </c>
      <c r="F1953" s="44">
        <f t="shared" si="890"/>
        <v>30</v>
      </c>
      <c r="G1953" s="43">
        <v>0</v>
      </c>
      <c r="H1953" s="43">
        <v>0</v>
      </c>
      <c r="I1953" s="43">
        <v>0</v>
      </c>
      <c r="J1953" s="45">
        <f t="shared" si="891"/>
        <v>0</v>
      </c>
      <c r="K1953" s="46">
        <v>2922</v>
      </c>
      <c r="L1953" s="46">
        <v>3311</v>
      </c>
      <c r="M1953" s="45">
        <f t="shared" si="892"/>
        <v>6233</v>
      </c>
      <c r="N1953" s="45">
        <f t="shared" si="893"/>
        <v>6233</v>
      </c>
      <c r="O1953" s="46">
        <v>88</v>
      </c>
      <c r="P1953" s="46">
        <v>0</v>
      </c>
      <c r="Q1953" s="47">
        <f t="shared" si="894"/>
        <v>88</v>
      </c>
    </row>
    <row r="1954" spans="2:17" ht="19.5" customHeight="1" x14ac:dyDescent="0.2">
      <c r="C1954" s="42" t="s">
        <v>17</v>
      </c>
      <c r="D1954" s="43">
        <v>0</v>
      </c>
      <c r="E1954" s="43">
        <v>32</v>
      </c>
      <c r="F1954" s="44">
        <f t="shared" si="890"/>
        <v>32</v>
      </c>
      <c r="G1954" s="43">
        <v>0</v>
      </c>
      <c r="H1954" s="43">
        <v>0</v>
      </c>
      <c r="I1954" s="43">
        <v>0</v>
      </c>
      <c r="J1954" s="45">
        <f t="shared" si="891"/>
        <v>0</v>
      </c>
      <c r="K1954" s="43">
        <v>1796</v>
      </c>
      <c r="L1954" s="43">
        <v>2308</v>
      </c>
      <c r="M1954" s="45">
        <f t="shared" si="892"/>
        <v>4104</v>
      </c>
      <c r="N1954" s="45">
        <f t="shared" si="893"/>
        <v>4104</v>
      </c>
      <c r="O1954" s="43">
        <v>109</v>
      </c>
      <c r="P1954" s="43">
        <v>0</v>
      </c>
      <c r="Q1954" s="47">
        <f t="shared" si="894"/>
        <v>109</v>
      </c>
    </row>
    <row r="1955" spans="2:17" ht="19.5" customHeight="1" x14ac:dyDescent="0.2">
      <c r="C1955" s="42" t="s">
        <v>18</v>
      </c>
      <c r="D1955" s="43">
        <v>0</v>
      </c>
      <c r="E1955" s="43">
        <v>33</v>
      </c>
      <c r="F1955" s="44">
        <f t="shared" si="890"/>
        <v>33</v>
      </c>
      <c r="G1955" s="43">
        <v>0</v>
      </c>
      <c r="H1955" s="43">
        <v>0</v>
      </c>
      <c r="I1955" s="43">
        <v>0</v>
      </c>
      <c r="J1955" s="45">
        <f t="shared" si="891"/>
        <v>0</v>
      </c>
      <c r="K1955" s="43">
        <v>2652</v>
      </c>
      <c r="L1955" s="43">
        <v>3331</v>
      </c>
      <c r="M1955" s="45">
        <f t="shared" si="892"/>
        <v>5983</v>
      </c>
      <c r="N1955" s="45">
        <f t="shared" si="893"/>
        <v>5983</v>
      </c>
      <c r="O1955" s="43">
        <v>125</v>
      </c>
      <c r="P1955" s="43">
        <v>0</v>
      </c>
      <c r="Q1955" s="47">
        <f t="shared" si="894"/>
        <v>125</v>
      </c>
    </row>
    <row r="1956" spans="2:17" ht="19.5" customHeight="1" x14ac:dyDescent="0.2">
      <c r="C1956" s="42" t="s">
        <v>19</v>
      </c>
      <c r="D1956" s="43">
        <v>0</v>
      </c>
      <c r="E1956" s="43">
        <v>30</v>
      </c>
      <c r="F1956" s="44">
        <f t="shared" si="890"/>
        <v>30</v>
      </c>
      <c r="G1956" s="43">
        <v>0</v>
      </c>
      <c r="H1956" s="43">
        <v>0</v>
      </c>
      <c r="I1956" s="43">
        <v>0</v>
      </c>
      <c r="J1956" s="45">
        <f t="shared" si="891"/>
        <v>0</v>
      </c>
      <c r="K1956" s="43">
        <v>2399</v>
      </c>
      <c r="L1956" s="43">
        <v>3198</v>
      </c>
      <c r="M1956" s="45">
        <f t="shared" si="892"/>
        <v>5597</v>
      </c>
      <c r="N1956" s="45">
        <f t="shared" si="893"/>
        <v>5597</v>
      </c>
      <c r="O1956" s="43">
        <v>95</v>
      </c>
      <c r="P1956" s="43">
        <v>0</v>
      </c>
      <c r="Q1956" s="47">
        <f t="shared" si="894"/>
        <v>95</v>
      </c>
    </row>
    <row r="1957" spans="2:17" ht="19.5" customHeight="1" x14ac:dyDescent="0.2">
      <c r="C1957" s="42" t="s">
        <v>20</v>
      </c>
      <c r="D1957" s="43">
        <v>0</v>
      </c>
      <c r="E1957" s="43">
        <v>35</v>
      </c>
      <c r="F1957" s="44">
        <f t="shared" si="890"/>
        <v>35</v>
      </c>
      <c r="G1957" s="43">
        <v>0</v>
      </c>
      <c r="H1957" s="43">
        <v>0</v>
      </c>
      <c r="I1957" s="43">
        <v>0</v>
      </c>
      <c r="J1957" s="45">
        <f t="shared" si="891"/>
        <v>0</v>
      </c>
      <c r="K1957" s="43">
        <v>2787</v>
      </c>
      <c r="L1957" s="43">
        <v>3466</v>
      </c>
      <c r="M1957" s="45">
        <f t="shared" si="892"/>
        <v>6253</v>
      </c>
      <c r="N1957" s="45">
        <f t="shared" si="893"/>
        <v>6253</v>
      </c>
      <c r="O1957" s="43">
        <v>135</v>
      </c>
      <c r="P1957" s="43">
        <v>0</v>
      </c>
      <c r="Q1957" s="47">
        <f t="shared" si="894"/>
        <v>135</v>
      </c>
    </row>
    <row r="1958" spans="2:17" ht="19.5" customHeight="1" x14ac:dyDescent="0.2">
      <c r="C1958" s="42" t="s">
        <v>21</v>
      </c>
      <c r="D1958" s="43">
        <v>0</v>
      </c>
      <c r="E1958" s="43">
        <v>32</v>
      </c>
      <c r="F1958" s="44">
        <f t="shared" si="890"/>
        <v>32</v>
      </c>
      <c r="G1958" s="43">
        <v>0</v>
      </c>
      <c r="H1958" s="43">
        <v>0</v>
      </c>
      <c r="I1958" s="43">
        <v>0</v>
      </c>
      <c r="J1958" s="45">
        <f t="shared" si="891"/>
        <v>0</v>
      </c>
      <c r="K1958" s="43">
        <v>4071</v>
      </c>
      <c r="L1958" s="43">
        <v>4284</v>
      </c>
      <c r="M1958" s="45">
        <f t="shared" si="892"/>
        <v>8355</v>
      </c>
      <c r="N1958" s="45">
        <f t="shared" si="893"/>
        <v>8355</v>
      </c>
      <c r="O1958" s="43">
        <v>152</v>
      </c>
      <c r="P1958" s="43">
        <v>0</v>
      </c>
      <c r="Q1958" s="47">
        <f t="shared" si="894"/>
        <v>152</v>
      </c>
    </row>
    <row r="1959" spans="2:17" ht="19.5" customHeight="1" x14ac:dyDescent="0.2">
      <c r="C1959" s="42" t="s">
        <v>22</v>
      </c>
      <c r="D1959" s="43">
        <v>0</v>
      </c>
      <c r="E1959" s="43">
        <v>34</v>
      </c>
      <c r="F1959" s="44">
        <f t="shared" si="890"/>
        <v>34</v>
      </c>
      <c r="G1959" s="43">
        <v>0</v>
      </c>
      <c r="H1959" s="43">
        <v>0</v>
      </c>
      <c r="I1959" s="43">
        <v>0</v>
      </c>
      <c r="J1959" s="45">
        <f t="shared" si="891"/>
        <v>0</v>
      </c>
      <c r="K1959" s="43">
        <v>3476</v>
      </c>
      <c r="L1959" s="43">
        <v>3815</v>
      </c>
      <c r="M1959" s="45">
        <f t="shared" si="892"/>
        <v>7291</v>
      </c>
      <c r="N1959" s="45">
        <f t="shared" si="893"/>
        <v>7291</v>
      </c>
      <c r="O1959" s="43">
        <v>137</v>
      </c>
      <c r="P1959" s="43">
        <v>0</v>
      </c>
      <c r="Q1959" s="47">
        <f t="shared" si="894"/>
        <v>137</v>
      </c>
    </row>
    <row r="1960" spans="2:17" ht="19.5" customHeight="1" x14ac:dyDescent="0.2">
      <c r="C1960" s="42" t="s">
        <v>23</v>
      </c>
      <c r="D1960" s="43">
        <v>0</v>
      </c>
      <c r="E1960" s="43">
        <v>32</v>
      </c>
      <c r="F1960" s="44">
        <f t="shared" si="890"/>
        <v>32</v>
      </c>
      <c r="G1960" s="43">
        <v>0</v>
      </c>
      <c r="H1960" s="43">
        <v>0</v>
      </c>
      <c r="I1960" s="43">
        <v>0</v>
      </c>
      <c r="J1960" s="45">
        <f t="shared" si="891"/>
        <v>0</v>
      </c>
      <c r="K1960" s="43">
        <v>3090</v>
      </c>
      <c r="L1960" s="43">
        <v>3827</v>
      </c>
      <c r="M1960" s="45">
        <f t="shared" si="892"/>
        <v>6917</v>
      </c>
      <c r="N1960" s="45">
        <f t="shared" si="893"/>
        <v>6917</v>
      </c>
      <c r="O1960" s="43">
        <v>152</v>
      </c>
      <c r="P1960" s="43">
        <v>0</v>
      </c>
      <c r="Q1960" s="47">
        <f t="shared" si="894"/>
        <v>152</v>
      </c>
    </row>
    <row r="1961" spans="2:17" ht="19.5" customHeight="1" x14ac:dyDescent="0.2">
      <c r="C1961" s="42" t="s">
        <v>24</v>
      </c>
      <c r="D1961" s="43">
        <v>0</v>
      </c>
      <c r="E1961" s="43">
        <v>33</v>
      </c>
      <c r="F1961" s="44">
        <f t="shared" si="890"/>
        <v>33</v>
      </c>
      <c r="G1961" s="43">
        <v>0</v>
      </c>
      <c r="H1961" s="43">
        <v>0</v>
      </c>
      <c r="I1961" s="43">
        <v>0</v>
      </c>
      <c r="J1961" s="45">
        <f t="shared" si="891"/>
        <v>0</v>
      </c>
      <c r="K1961" s="43">
        <v>2574</v>
      </c>
      <c r="L1961" s="43">
        <v>3186</v>
      </c>
      <c r="M1961" s="45">
        <f t="shared" si="892"/>
        <v>5760</v>
      </c>
      <c r="N1961" s="45">
        <f t="shared" si="893"/>
        <v>5760</v>
      </c>
      <c r="O1961" s="43">
        <v>85</v>
      </c>
      <c r="P1961" s="43">
        <v>0</v>
      </c>
      <c r="Q1961" s="47">
        <f t="shared" si="894"/>
        <v>85</v>
      </c>
    </row>
    <row r="1962" spans="2:17" ht="19.5" customHeight="1" x14ac:dyDescent="0.2">
      <c r="C1962" s="42" t="s">
        <v>25</v>
      </c>
      <c r="D1962" s="43">
        <v>0</v>
      </c>
      <c r="E1962" s="43">
        <v>29</v>
      </c>
      <c r="F1962" s="44">
        <f t="shared" si="890"/>
        <v>29</v>
      </c>
      <c r="G1962" s="43">
        <v>0</v>
      </c>
      <c r="H1962" s="43">
        <v>0</v>
      </c>
      <c r="I1962" s="43">
        <v>0</v>
      </c>
      <c r="J1962" s="45">
        <f t="shared" si="891"/>
        <v>0</v>
      </c>
      <c r="K1962" s="43">
        <v>2639</v>
      </c>
      <c r="L1962" s="43">
        <v>3059</v>
      </c>
      <c r="M1962" s="45">
        <f t="shared" si="892"/>
        <v>5698</v>
      </c>
      <c r="N1962" s="45">
        <f t="shared" si="893"/>
        <v>5698</v>
      </c>
      <c r="O1962" s="43">
        <v>70</v>
      </c>
      <c r="P1962" s="43">
        <v>0</v>
      </c>
      <c r="Q1962" s="47">
        <f t="shared" si="894"/>
        <v>70</v>
      </c>
    </row>
    <row r="1963" spans="2:17" ht="19.5" customHeight="1" x14ac:dyDescent="0.2">
      <c r="C1963" s="50"/>
      <c r="D1963" s="43"/>
      <c r="E1963" s="43"/>
      <c r="F1963" s="43"/>
      <c r="G1963" s="43"/>
      <c r="H1963" s="43"/>
      <c r="I1963" s="43"/>
      <c r="J1963" s="43"/>
      <c r="K1963" s="43"/>
      <c r="L1963" s="43"/>
      <c r="M1963" s="43"/>
      <c r="N1963" s="43"/>
      <c r="O1963" s="43"/>
      <c r="P1963" s="40"/>
      <c r="Q1963" s="51"/>
    </row>
    <row r="1964" spans="2:17" ht="19.5" customHeight="1" x14ac:dyDescent="0.2">
      <c r="B1964" s="1" t="s">
        <v>286</v>
      </c>
      <c r="C1964" s="50" t="s">
        <v>26</v>
      </c>
      <c r="D1964" s="44">
        <f>SUM(D1951:D1962)</f>
        <v>0</v>
      </c>
      <c r="E1964" s="44">
        <f t="shared" ref="E1964:Q1964" si="895">SUM(E1951:E1962)</f>
        <v>377</v>
      </c>
      <c r="F1964" s="44">
        <f t="shared" si="895"/>
        <v>377</v>
      </c>
      <c r="G1964" s="44">
        <f t="shared" si="895"/>
        <v>0</v>
      </c>
      <c r="H1964" s="44">
        <f t="shared" si="895"/>
        <v>0</v>
      </c>
      <c r="I1964" s="44">
        <f t="shared" si="895"/>
        <v>0</v>
      </c>
      <c r="J1964" s="44">
        <f t="shared" si="895"/>
        <v>0</v>
      </c>
      <c r="K1964" s="44">
        <f t="shared" si="895"/>
        <v>34530</v>
      </c>
      <c r="L1964" s="44">
        <f t="shared" si="895"/>
        <v>41036</v>
      </c>
      <c r="M1964" s="44">
        <f t="shared" si="895"/>
        <v>75566</v>
      </c>
      <c r="N1964" s="44">
        <f t="shared" si="895"/>
        <v>75566</v>
      </c>
      <c r="O1964" s="44">
        <f t="shared" si="895"/>
        <v>1292</v>
      </c>
      <c r="P1964" s="44">
        <f t="shared" si="895"/>
        <v>0</v>
      </c>
      <c r="Q1964" s="44">
        <f t="shared" si="895"/>
        <v>1292</v>
      </c>
    </row>
    <row r="1965" spans="2:17" ht="7" customHeight="1" x14ac:dyDescent="0.2">
      <c r="C1965" s="50"/>
      <c r="D1965" s="43"/>
      <c r="E1965" s="43"/>
      <c r="F1965" s="43"/>
      <c r="G1965" s="43"/>
      <c r="H1965" s="43"/>
      <c r="I1965" s="43"/>
      <c r="J1965" s="43"/>
      <c r="K1965" s="43"/>
      <c r="L1965" s="43"/>
      <c r="M1965" s="43"/>
      <c r="N1965" s="43"/>
      <c r="O1965" s="43"/>
      <c r="P1965" s="43"/>
      <c r="Q1965" s="51"/>
    </row>
    <row r="1966" spans="2:17" ht="19.5" customHeight="1" x14ac:dyDescent="0.2">
      <c r="C1966" s="52" t="s">
        <v>14</v>
      </c>
      <c r="D1966" s="53">
        <v>0</v>
      </c>
      <c r="E1966" s="53">
        <v>31</v>
      </c>
      <c r="F1966" s="54">
        <f t="shared" ref="F1966:F1968" si="896">SUM(D1966:E1966)</f>
        <v>31</v>
      </c>
      <c r="G1966" s="53">
        <v>0</v>
      </c>
      <c r="H1966" s="53">
        <v>0</v>
      </c>
      <c r="I1966" s="53">
        <v>0</v>
      </c>
      <c r="J1966" s="55">
        <f t="shared" ref="J1966:J1968" si="897">SUM(G1966:I1966)</f>
        <v>0</v>
      </c>
      <c r="K1966" s="56">
        <v>3035</v>
      </c>
      <c r="L1966" s="56">
        <v>3185</v>
      </c>
      <c r="M1966" s="57">
        <f>SUM(K1966:L1966)</f>
        <v>6220</v>
      </c>
      <c r="N1966" s="57">
        <f>J1966+M1966</f>
        <v>6220</v>
      </c>
      <c r="O1966" s="56">
        <v>93</v>
      </c>
      <c r="P1966" s="56">
        <v>0</v>
      </c>
      <c r="Q1966" s="58">
        <f>SUM(O1966:P1966)</f>
        <v>93</v>
      </c>
    </row>
    <row r="1967" spans="2:17" ht="19.5" customHeight="1" x14ac:dyDescent="0.2">
      <c r="C1967" s="42" t="s">
        <v>15</v>
      </c>
      <c r="D1967" s="43">
        <v>0</v>
      </c>
      <c r="E1967" s="43">
        <v>26</v>
      </c>
      <c r="F1967" s="44">
        <f t="shared" si="896"/>
        <v>26</v>
      </c>
      <c r="G1967" s="43">
        <v>0</v>
      </c>
      <c r="H1967" s="43">
        <v>0</v>
      </c>
      <c r="I1967" s="43">
        <v>0</v>
      </c>
      <c r="J1967" s="45">
        <f t="shared" si="897"/>
        <v>0</v>
      </c>
      <c r="K1967" s="46">
        <v>2801</v>
      </c>
      <c r="L1967" s="46">
        <v>3860</v>
      </c>
      <c r="M1967" s="45">
        <f>SUM(K1967:L1967)</f>
        <v>6661</v>
      </c>
      <c r="N1967" s="45">
        <f>J1967+M1967</f>
        <v>6661</v>
      </c>
      <c r="O1967" s="46">
        <v>96</v>
      </c>
      <c r="P1967" s="48">
        <v>0</v>
      </c>
      <c r="Q1967" s="47">
        <f>SUM(O1967:P1967)</f>
        <v>96</v>
      </c>
    </row>
    <row r="1968" spans="2:17" ht="19.5" customHeight="1" x14ac:dyDescent="0.2">
      <c r="C1968" s="42" t="s">
        <v>16</v>
      </c>
      <c r="D1968" s="43">
        <v>0</v>
      </c>
      <c r="E1968" s="43">
        <v>32</v>
      </c>
      <c r="F1968" s="44">
        <f t="shared" si="896"/>
        <v>32</v>
      </c>
      <c r="G1968" s="43">
        <v>0</v>
      </c>
      <c r="H1968" s="43">
        <v>0</v>
      </c>
      <c r="I1968" s="43">
        <v>0</v>
      </c>
      <c r="J1968" s="45">
        <f t="shared" si="897"/>
        <v>0</v>
      </c>
      <c r="K1968" s="46">
        <v>3067</v>
      </c>
      <c r="L1968" s="46">
        <v>3690</v>
      </c>
      <c r="M1968" s="45">
        <f>SUM(K1968:L1968)</f>
        <v>6757</v>
      </c>
      <c r="N1968" s="45">
        <f>J1968+M1968</f>
        <v>6757</v>
      </c>
      <c r="O1968" s="46">
        <v>104</v>
      </c>
      <c r="P1968" s="48">
        <v>0</v>
      </c>
      <c r="Q1968" s="47">
        <f>SUM(O1968:P1968)</f>
        <v>104</v>
      </c>
    </row>
    <row r="1969" spans="2:17" ht="19.5" customHeight="1" x14ac:dyDescent="0.2">
      <c r="C1969" s="50"/>
      <c r="D1969" s="43"/>
      <c r="E1969" s="43"/>
      <c r="F1969" s="43"/>
      <c r="G1969" s="43"/>
      <c r="H1969" s="43"/>
      <c r="I1969" s="43"/>
      <c r="J1969" s="43"/>
      <c r="K1969" s="43"/>
      <c r="L1969" s="43"/>
      <c r="M1969" s="43"/>
      <c r="N1969" s="43"/>
      <c r="O1969" s="43"/>
      <c r="P1969" s="43"/>
      <c r="Q1969" s="51"/>
    </row>
    <row r="1970" spans="2:17" ht="19.5" customHeight="1" x14ac:dyDescent="0.2">
      <c r="B1970" s="1" t="s">
        <v>287</v>
      </c>
      <c r="C1970" s="50" t="s">
        <v>27</v>
      </c>
      <c r="D1970" s="44">
        <f>SUM(D1954:D1962,D1966:D1968)</f>
        <v>0</v>
      </c>
      <c r="E1970" s="44">
        <f t="shared" ref="E1970:Q1970" si="898">SUM(E1954:E1962,E1966:E1968)</f>
        <v>379</v>
      </c>
      <c r="F1970" s="44">
        <f t="shared" si="898"/>
        <v>379</v>
      </c>
      <c r="G1970" s="44">
        <f t="shared" si="898"/>
        <v>0</v>
      </c>
      <c r="H1970" s="44">
        <f t="shared" si="898"/>
        <v>0</v>
      </c>
      <c r="I1970" s="44">
        <f t="shared" si="898"/>
        <v>0</v>
      </c>
      <c r="J1970" s="44">
        <f t="shared" si="898"/>
        <v>0</v>
      </c>
      <c r="K1970" s="44">
        <f t="shared" si="898"/>
        <v>34387</v>
      </c>
      <c r="L1970" s="44">
        <f t="shared" si="898"/>
        <v>41209</v>
      </c>
      <c r="M1970" s="44">
        <f t="shared" si="898"/>
        <v>75596</v>
      </c>
      <c r="N1970" s="44">
        <f t="shared" si="898"/>
        <v>75596</v>
      </c>
      <c r="O1970" s="44">
        <f t="shared" si="898"/>
        <v>1353</v>
      </c>
      <c r="P1970" s="44">
        <f t="shared" si="898"/>
        <v>0</v>
      </c>
      <c r="Q1970" s="44">
        <f t="shared" si="898"/>
        <v>1353</v>
      </c>
    </row>
    <row r="1971" spans="2:17" ht="7" customHeight="1" thickBot="1" x14ac:dyDescent="0.25">
      <c r="C1971" s="59"/>
      <c r="D1971" s="60"/>
      <c r="E1971" s="60"/>
      <c r="F1971" s="60"/>
      <c r="G1971" s="60"/>
      <c r="H1971" s="60"/>
      <c r="I1971" s="60"/>
      <c r="J1971" s="60"/>
      <c r="K1971" s="60"/>
      <c r="L1971" s="60"/>
      <c r="M1971" s="60"/>
      <c r="N1971" s="60"/>
      <c r="O1971" s="60"/>
      <c r="P1971" s="61"/>
      <c r="Q1971" s="62"/>
    </row>
    <row r="1972" spans="2:17" ht="19.5" customHeight="1" x14ac:dyDescent="0.2">
      <c r="C1972" s="63"/>
      <c r="D1972" s="63"/>
      <c r="E1972" s="63"/>
      <c r="F1972" s="63"/>
      <c r="G1972" s="63"/>
      <c r="H1972" s="63"/>
      <c r="I1972" s="63"/>
      <c r="J1972" s="63"/>
      <c r="K1972" s="63"/>
      <c r="L1972" s="63"/>
      <c r="M1972" s="63"/>
      <c r="N1972" s="63"/>
      <c r="O1972" s="63"/>
      <c r="P1972" s="64"/>
      <c r="Q1972" s="64"/>
    </row>
    <row r="1973" spans="2:17" ht="19.5" customHeight="1" thickBot="1" x14ac:dyDescent="0.25">
      <c r="C1973" s="63"/>
      <c r="D1973" s="63"/>
      <c r="E1973" s="63"/>
      <c r="F1973" s="63"/>
      <c r="G1973" s="63"/>
      <c r="H1973" s="63"/>
      <c r="I1973" s="63"/>
      <c r="J1973" s="63"/>
      <c r="K1973" s="63"/>
      <c r="L1973" s="63"/>
      <c r="M1973" s="63"/>
      <c r="N1973" s="63"/>
      <c r="O1973" s="63"/>
      <c r="P1973" s="64"/>
      <c r="Q1973" s="64"/>
    </row>
    <row r="1974" spans="2:17" ht="19.5" customHeight="1" x14ac:dyDescent="0.2">
      <c r="C1974" s="25" t="s">
        <v>1</v>
      </c>
      <c r="D1974" s="26"/>
      <c r="E1974" s="27"/>
      <c r="F1974" s="27"/>
      <c r="G1974" s="27" t="s">
        <v>598</v>
      </c>
      <c r="H1974" s="27"/>
      <c r="I1974" s="27"/>
      <c r="J1974" s="27"/>
      <c r="K1974" s="26"/>
      <c r="L1974" s="27"/>
      <c r="M1974" s="27"/>
      <c r="N1974" s="27" t="s">
        <v>31</v>
      </c>
      <c r="O1974" s="27"/>
      <c r="P1974" s="65"/>
      <c r="Q1974" s="66"/>
    </row>
    <row r="1975" spans="2:17" ht="19.5" customHeight="1" x14ac:dyDescent="0.2">
      <c r="C1975" s="67"/>
      <c r="D1975" s="29"/>
      <c r="E1975" s="31" t="s">
        <v>6</v>
      </c>
      <c r="F1975" s="31"/>
      <c r="G1975" s="29"/>
      <c r="H1975" s="31" t="s">
        <v>7</v>
      </c>
      <c r="I1975" s="31"/>
      <c r="J1975" s="29" t="s">
        <v>28</v>
      </c>
      <c r="K1975" s="29"/>
      <c r="L1975" s="31" t="s">
        <v>6</v>
      </c>
      <c r="M1975" s="31"/>
      <c r="N1975" s="29"/>
      <c r="O1975" s="31" t="s">
        <v>7</v>
      </c>
      <c r="P1975" s="68"/>
      <c r="Q1975" s="69" t="s">
        <v>8</v>
      </c>
    </row>
    <row r="1976" spans="2:17" ht="19.5" customHeight="1" x14ac:dyDescent="0.2">
      <c r="C1976" s="70" t="s">
        <v>9</v>
      </c>
      <c r="D1976" s="29" t="s">
        <v>29</v>
      </c>
      <c r="E1976" s="29" t="s">
        <v>30</v>
      </c>
      <c r="F1976" s="29" t="s">
        <v>13</v>
      </c>
      <c r="G1976" s="29" t="s">
        <v>29</v>
      </c>
      <c r="H1976" s="29" t="s">
        <v>30</v>
      </c>
      <c r="I1976" s="29" t="s">
        <v>13</v>
      </c>
      <c r="J1976" s="32"/>
      <c r="K1976" s="29" t="s">
        <v>29</v>
      </c>
      <c r="L1976" s="29" t="s">
        <v>30</v>
      </c>
      <c r="M1976" s="29" t="s">
        <v>13</v>
      </c>
      <c r="N1976" s="29" t="s">
        <v>29</v>
      </c>
      <c r="O1976" s="29" t="s">
        <v>30</v>
      </c>
      <c r="P1976" s="71" t="s">
        <v>13</v>
      </c>
      <c r="Q1976" s="72"/>
    </row>
    <row r="1977" spans="2:17" ht="7" customHeight="1" x14ac:dyDescent="0.2">
      <c r="C1977" s="73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71"/>
      <c r="Q1977" s="69"/>
    </row>
    <row r="1978" spans="2:17" ht="19.5" customHeight="1" x14ac:dyDescent="0.2">
      <c r="C1978" s="42" t="s">
        <v>14</v>
      </c>
      <c r="D1978" s="43">
        <v>0</v>
      </c>
      <c r="E1978" s="43">
        <v>0</v>
      </c>
      <c r="F1978" s="44">
        <f>SUM(D1978:E1978)</f>
        <v>0</v>
      </c>
      <c r="G1978" s="43">
        <v>0</v>
      </c>
      <c r="H1978" s="43">
        <v>0</v>
      </c>
      <c r="I1978" s="44">
        <f t="shared" ref="I1978:I1989" si="899">SUM(G1978:H1978)</f>
        <v>0</v>
      </c>
      <c r="J1978" s="44">
        <f>F1978+I1978</f>
        <v>0</v>
      </c>
      <c r="K1978" s="43">
        <v>0</v>
      </c>
      <c r="L1978" s="43">
        <v>0</v>
      </c>
      <c r="M1978" s="44">
        <f>SUM(K1978:L1978)</f>
        <v>0</v>
      </c>
      <c r="N1978" s="43">
        <v>0</v>
      </c>
      <c r="O1978" s="43">
        <v>0</v>
      </c>
      <c r="P1978" s="44">
        <f>SUM(N1978:O1978)</f>
        <v>0</v>
      </c>
      <c r="Q1978" s="47">
        <f>M1978+P1978</f>
        <v>0</v>
      </c>
    </row>
    <row r="1979" spans="2:17" ht="19.5" customHeight="1" x14ac:dyDescent="0.2">
      <c r="C1979" s="42" t="s">
        <v>15</v>
      </c>
      <c r="D1979" s="43">
        <v>0</v>
      </c>
      <c r="E1979" s="43">
        <v>0</v>
      </c>
      <c r="F1979" s="44">
        <f t="shared" ref="F1979:F1989" si="900">SUM(D1979:E1979)</f>
        <v>0</v>
      </c>
      <c r="G1979" s="43">
        <v>0</v>
      </c>
      <c r="H1979" s="43">
        <v>0</v>
      </c>
      <c r="I1979" s="44">
        <f t="shared" si="899"/>
        <v>0</v>
      </c>
      <c r="J1979" s="44">
        <f>F1979+I1979</f>
        <v>0</v>
      </c>
      <c r="K1979" s="43">
        <v>0</v>
      </c>
      <c r="L1979" s="43">
        <v>0</v>
      </c>
      <c r="M1979" s="44">
        <f t="shared" ref="M1979:M1989" si="901">SUM(K1979:L1979)</f>
        <v>0</v>
      </c>
      <c r="N1979" s="43">
        <v>0</v>
      </c>
      <c r="O1979" s="40">
        <v>0</v>
      </c>
      <c r="P1979" s="44">
        <f t="shared" ref="P1979:P1989" si="902">SUM(N1979:O1979)</f>
        <v>0</v>
      </c>
      <c r="Q1979" s="47">
        <f t="shared" ref="Q1979:Q1989" si="903">M1979+P1979</f>
        <v>0</v>
      </c>
    </row>
    <row r="1980" spans="2:17" ht="19.5" customHeight="1" x14ac:dyDescent="0.2">
      <c r="C1980" s="42" t="s">
        <v>16</v>
      </c>
      <c r="D1980" s="43">
        <v>0</v>
      </c>
      <c r="E1980" s="43">
        <v>0</v>
      </c>
      <c r="F1980" s="44">
        <f t="shared" si="900"/>
        <v>0</v>
      </c>
      <c r="G1980" s="43">
        <v>0</v>
      </c>
      <c r="H1980" s="43">
        <v>0</v>
      </c>
      <c r="I1980" s="44">
        <f t="shared" si="899"/>
        <v>0</v>
      </c>
      <c r="J1980" s="44">
        <f>F1980+I1980</f>
        <v>0</v>
      </c>
      <c r="K1980" s="43">
        <v>0</v>
      </c>
      <c r="L1980" s="43">
        <v>0</v>
      </c>
      <c r="M1980" s="44">
        <f t="shared" si="901"/>
        <v>0</v>
      </c>
      <c r="N1980" s="43">
        <v>0</v>
      </c>
      <c r="O1980" s="43">
        <v>0</v>
      </c>
      <c r="P1980" s="44">
        <f t="shared" si="902"/>
        <v>0</v>
      </c>
      <c r="Q1980" s="47">
        <f t="shared" si="903"/>
        <v>0</v>
      </c>
    </row>
    <row r="1981" spans="2:17" ht="19.5" customHeight="1" x14ac:dyDescent="0.2">
      <c r="C1981" s="42" t="s">
        <v>17</v>
      </c>
      <c r="D1981" s="43">
        <v>0</v>
      </c>
      <c r="E1981" s="43">
        <v>0</v>
      </c>
      <c r="F1981" s="44">
        <f t="shared" si="900"/>
        <v>0</v>
      </c>
      <c r="G1981" s="43">
        <v>0</v>
      </c>
      <c r="H1981" s="43">
        <v>0</v>
      </c>
      <c r="I1981" s="44">
        <f t="shared" si="899"/>
        <v>0</v>
      </c>
      <c r="J1981" s="44">
        <f t="shared" ref="J1981:J1989" si="904">F1981+I1981</f>
        <v>0</v>
      </c>
      <c r="K1981" s="43">
        <v>0</v>
      </c>
      <c r="L1981" s="43">
        <v>0</v>
      </c>
      <c r="M1981" s="44">
        <f t="shared" si="901"/>
        <v>0</v>
      </c>
      <c r="N1981" s="43">
        <v>0</v>
      </c>
      <c r="O1981" s="43">
        <v>0</v>
      </c>
      <c r="P1981" s="44">
        <f t="shared" si="902"/>
        <v>0</v>
      </c>
      <c r="Q1981" s="47">
        <f t="shared" si="903"/>
        <v>0</v>
      </c>
    </row>
    <row r="1982" spans="2:17" ht="19.5" customHeight="1" x14ac:dyDescent="0.2">
      <c r="C1982" s="42" t="s">
        <v>18</v>
      </c>
      <c r="D1982" s="43">
        <v>0</v>
      </c>
      <c r="E1982" s="43">
        <v>0</v>
      </c>
      <c r="F1982" s="44">
        <f t="shared" si="900"/>
        <v>0</v>
      </c>
      <c r="G1982" s="43">
        <v>0</v>
      </c>
      <c r="H1982" s="43">
        <v>0</v>
      </c>
      <c r="I1982" s="44">
        <f t="shared" si="899"/>
        <v>0</v>
      </c>
      <c r="J1982" s="44">
        <f t="shared" si="904"/>
        <v>0</v>
      </c>
      <c r="K1982" s="43">
        <v>0</v>
      </c>
      <c r="L1982" s="43">
        <v>0</v>
      </c>
      <c r="M1982" s="44">
        <f t="shared" si="901"/>
        <v>0</v>
      </c>
      <c r="N1982" s="43">
        <v>0</v>
      </c>
      <c r="O1982" s="43">
        <v>0</v>
      </c>
      <c r="P1982" s="44">
        <f t="shared" si="902"/>
        <v>0</v>
      </c>
      <c r="Q1982" s="47">
        <f t="shared" si="903"/>
        <v>0</v>
      </c>
    </row>
    <row r="1983" spans="2:17" ht="19.5" customHeight="1" x14ac:dyDescent="0.2">
      <c r="C1983" s="42" t="s">
        <v>19</v>
      </c>
      <c r="D1983" s="43">
        <v>0</v>
      </c>
      <c r="E1983" s="43">
        <v>0</v>
      </c>
      <c r="F1983" s="44">
        <f t="shared" si="900"/>
        <v>0</v>
      </c>
      <c r="G1983" s="43">
        <v>0</v>
      </c>
      <c r="H1983" s="43">
        <v>0</v>
      </c>
      <c r="I1983" s="44">
        <f t="shared" si="899"/>
        <v>0</v>
      </c>
      <c r="J1983" s="44">
        <f t="shared" si="904"/>
        <v>0</v>
      </c>
      <c r="K1983" s="43">
        <v>0</v>
      </c>
      <c r="L1983" s="43">
        <v>0</v>
      </c>
      <c r="M1983" s="44">
        <f t="shared" si="901"/>
        <v>0</v>
      </c>
      <c r="N1983" s="43">
        <v>0</v>
      </c>
      <c r="O1983" s="43">
        <v>0</v>
      </c>
      <c r="P1983" s="44">
        <f t="shared" si="902"/>
        <v>0</v>
      </c>
      <c r="Q1983" s="47">
        <f t="shared" si="903"/>
        <v>0</v>
      </c>
    </row>
    <row r="1984" spans="2:17" ht="19.5" customHeight="1" x14ac:dyDescent="0.2">
      <c r="C1984" s="42" t="s">
        <v>20</v>
      </c>
      <c r="D1984" s="43">
        <v>0</v>
      </c>
      <c r="E1984" s="43">
        <v>0</v>
      </c>
      <c r="F1984" s="44">
        <f t="shared" si="900"/>
        <v>0</v>
      </c>
      <c r="G1984" s="43">
        <v>0</v>
      </c>
      <c r="H1984" s="43">
        <v>0</v>
      </c>
      <c r="I1984" s="44">
        <f t="shared" si="899"/>
        <v>0</v>
      </c>
      <c r="J1984" s="44">
        <f t="shared" si="904"/>
        <v>0</v>
      </c>
      <c r="K1984" s="43">
        <v>0</v>
      </c>
      <c r="L1984" s="43">
        <v>0</v>
      </c>
      <c r="M1984" s="44">
        <f t="shared" si="901"/>
        <v>0</v>
      </c>
      <c r="N1984" s="43">
        <v>0</v>
      </c>
      <c r="O1984" s="43">
        <v>0</v>
      </c>
      <c r="P1984" s="44">
        <f t="shared" si="902"/>
        <v>0</v>
      </c>
      <c r="Q1984" s="47">
        <f t="shared" si="903"/>
        <v>0</v>
      </c>
    </row>
    <row r="1985" spans="2:17" ht="19.5" customHeight="1" x14ac:dyDescent="0.2">
      <c r="C1985" s="42" t="s">
        <v>21</v>
      </c>
      <c r="D1985" s="43">
        <v>0</v>
      </c>
      <c r="E1985" s="43">
        <v>0</v>
      </c>
      <c r="F1985" s="44">
        <f t="shared" si="900"/>
        <v>0</v>
      </c>
      <c r="G1985" s="43">
        <v>0</v>
      </c>
      <c r="H1985" s="43">
        <v>0</v>
      </c>
      <c r="I1985" s="44">
        <f t="shared" si="899"/>
        <v>0</v>
      </c>
      <c r="J1985" s="44">
        <f t="shared" si="904"/>
        <v>0</v>
      </c>
      <c r="K1985" s="43">
        <v>0</v>
      </c>
      <c r="L1985" s="43">
        <v>0</v>
      </c>
      <c r="M1985" s="44">
        <f t="shared" si="901"/>
        <v>0</v>
      </c>
      <c r="N1985" s="43">
        <v>0</v>
      </c>
      <c r="O1985" s="43">
        <v>0</v>
      </c>
      <c r="P1985" s="44">
        <f t="shared" si="902"/>
        <v>0</v>
      </c>
      <c r="Q1985" s="47">
        <f t="shared" si="903"/>
        <v>0</v>
      </c>
    </row>
    <row r="1986" spans="2:17" ht="19.5" customHeight="1" x14ac:dyDescent="0.2">
      <c r="C1986" s="42" t="s">
        <v>22</v>
      </c>
      <c r="D1986" s="43">
        <v>0</v>
      </c>
      <c r="E1986" s="43">
        <v>0</v>
      </c>
      <c r="F1986" s="44">
        <f t="shared" si="900"/>
        <v>0</v>
      </c>
      <c r="G1986" s="43">
        <v>0</v>
      </c>
      <c r="H1986" s="43">
        <v>0</v>
      </c>
      <c r="I1986" s="44">
        <f t="shared" si="899"/>
        <v>0</v>
      </c>
      <c r="J1986" s="44">
        <f t="shared" si="904"/>
        <v>0</v>
      </c>
      <c r="K1986" s="43">
        <v>0</v>
      </c>
      <c r="L1986" s="43">
        <v>0</v>
      </c>
      <c r="M1986" s="44">
        <f t="shared" si="901"/>
        <v>0</v>
      </c>
      <c r="N1986" s="43">
        <v>0</v>
      </c>
      <c r="O1986" s="43">
        <v>0</v>
      </c>
      <c r="P1986" s="44">
        <f t="shared" si="902"/>
        <v>0</v>
      </c>
      <c r="Q1986" s="47">
        <f t="shared" si="903"/>
        <v>0</v>
      </c>
    </row>
    <row r="1987" spans="2:17" ht="19.5" customHeight="1" x14ac:dyDescent="0.2">
      <c r="C1987" s="42" t="s">
        <v>23</v>
      </c>
      <c r="D1987" s="43">
        <v>0</v>
      </c>
      <c r="E1987" s="43">
        <v>0</v>
      </c>
      <c r="F1987" s="44">
        <f t="shared" si="900"/>
        <v>0</v>
      </c>
      <c r="G1987" s="43">
        <v>0</v>
      </c>
      <c r="H1987" s="43">
        <v>0</v>
      </c>
      <c r="I1987" s="44">
        <f t="shared" si="899"/>
        <v>0</v>
      </c>
      <c r="J1987" s="44">
        <f t="shared" si="904"/>
        <v>0</v>
      </c>
      <c r="K1987" s="43">
        <v>0</v>
      </c>
      <c r="L1987" s="43">
        <v>0</v>
      </c>
      <c r="M1987" s="44">
        <f t="shared" si="901"/>
        <v>0</v>
      </c>
      <c r="N1987" s="43">
        <v>0</v>
      </c>
      <c r="O1987" s="43">
        <v>0</v>
      </c>
      <c r="P1987" s="44">
        <f t="shared" si="902"/>
        <v>0</v>
      </c>
      <c r="Q1987" s="47">
        <f t="shared" si="903"/>
        <v>0</v>
      </c>
    </row>
    <row r="1988" spans="2:17" ht="19.5" customHeight="1" x14ac:dyDescent="0.2">
      <c r="C1988" s="42" t="s">
        <v>24</v>
      </c>
      <c r="D1988" s="43">
        <v>0</v>
      </c>
      <c r="E1988" s="43">
        <v>0</v>
      </c>
      <c r="F1988" s="44">
        <f t="shared" si="900"/>
        <v>0</v>
      </c>
      <c r="G1988" s="43">
        <v>1</v>
      </c>
      <c r="H1988" s="43">
        <v>0</v>
      </c>
      <c r="I1988" s="44">
        <f t="shared" si="899"/>
        <v>1</v>
      </c>
      <c r="J1988" s="44">
        <f t="shared" si="904"/>
        <v>1</v>
      </c>
      <c r="K1988" s="43">
        <v>0</v>
      </c>
      <c r="L1988" s="43">
        <v>0</v>
      </c>
      <c r="M1988" s="44">
        <f t="shared" si="901"/>
        <v>0</v>
      </c>
      <c r="N1988" s="43">
        <v>0</v>
      </c>
      <c r="O1988" s="43">
        <v>0</v>
      </c>
      <c r="P1988" s="44">
        <f t="shared" si="902"/>
        <v>0</v>
      </c>
      <c r="Q1988" s="47">
        <f t="shared" si="903"/>
        <v>0</v>
      </c>
    </row>
    <row r="1989" spans="2:17" ht="19.5" customHeight="1" x14ac:dyDescent="0.2">
      <c r="C1989" s="42" t="s">
        <v>25</v>
      </c>
      <c r="D1989" s="43">
        <v>0</v>
      </c>
      <c r="E1989" s="43">
        <v>0</v>
      </c>
      <c r="F1989" s="44">
        <f t="shared" si="900"/>
        <v>0</v>
      </c>
      <c r="G1989" s="43">
        <v>0</v>
      </c>
      <c r="H1989" s="43">
        <v>0</v>
      </c>
      <c r="I1989" s="44">
        <f t="shared" si="899"/>
        <v>0</v>
      </c>
      <c r="J1989" s="44">
        <f t="shared" si="904"/>
        <v>0</v>
      </c>
      <c r="K1989" s="43">
        <v>0</v>
      </c>
      <c r="L1989" s="43">
        <v>0</v>
      </c>
      <c r="M1989" s="44">
        <f t="shared" si="901"/>
        <v>0</v>
      </c>
      <c r="N1989" s="43">
        <v>0</v>
      </c>
      <c r="O1989" s="43">
        <v>0</v>
      </c>
      <c r="P1989" s="44">
        <f t="shared" si="902"/>
        <v>0</v>
      </c>
      <c r="Q1989" s="47">
        <f t="shared" si="903"/>
        <v>0</v>
      </c>
    </row>
    <row r="1990" spans="2:17" ht="19.5" customHeight="1" x14ac:dyDescent="0.2">
      <c r="C1990" s="50"/>
      <c r="D1990" s="43"/>
      <c r="E1990" s="43"/>
      <c r="F1990" s="43"/>
      <c r="G1990" s="43"/>
      <c r="H1990" s="43"/>
      <c r="I1990" s="43"/>
      <c r="J1990" s="43"/>
      <c r="K1990" s="43"/>
      <c r="L1990" s="43"/>
      <c r="M1990" s="43"/>
      <c r="N1990" s="43"/>
      <c r="O1990" s="43"/>
      <c r="P1990" s="43"/>
      <c r="Q1990" s="51"/>
    </row>
    <row r="1991" spans="2:17" ht="19.5" customHeight="1" x14ac:dyDescent="0.2">
      <c r="B1991" s="1" t="s">
        <v>288</v>
      </c>
      <c r="C1991" s="50" t="s">
        <v>26</v>
      </c>
      <c r="D1991" s="44">
        <f>SUM(D1978:D1990)</f>
        <v>0</v>
      </c>
      <c r="E1991" s="44">
        <f t="shared" ref="E1991:Q1991" si="905">SUM(E1978:E1990)</f>
        <v>0</v>
      </c>
      <c r="F1991" s="44">
        <f t="shared" si="905"/>
        <v>0</v>
      </c>
      <c r="G1991" s="44">
        <f t="shared" si="905"/>
        <v>1</v>
      </c>
      <c r="H1991" s="44">
        <f t="shared" si="905"/>
        <v>0</v>
      </c>
      <c r="I1991" s="44">
        <f t="shared" si="905"/>
        <v>1</v>
      </c>
      <c r="J1991" s="44">
        <f t="shared" si="905"/>
        <v>1</v>
      </c>
      <c r="K1991" s="44">
        <f t="shared" si="905"/>
        <v>0</v>
      </c>
      <c r="L1991" s="44">
        <f t="shared" si="905"/>
        <v>0</v>
      </c>
      <c r="M1991" s="44">
        <f t="shared" si="905"/>
        <v>0</v>
      </c>
      <c r="N1991" s="44">
        <f t="shared" si="905"/>
        <v>0</v>
      </c>
      <c r="O1991" s="44">
        <f t="shared" si="905"/>
        <v>0</v>
      </c>
      <c r="P1991" s="44">
        <f t="shared" si="905"/>
        <v>0</v>
      </c>
      <c r="Q1991" s="44">
        <f t="shared" si="905"/>
        <v>0</v>
      </c>
    </row>
    <row r="1992" spans="2:17" ht="7" customHeight="1" x14ac:dyDescent="0.2">
      <c r="C1992" s="50"/>
      <c r="D1992" s="43"/>
      <c r="E1992" s="43"/>
      <c r="F1992" s="43"/>
      <c r="G1992" s="43"/>
      <c r="H1992" s="43"/>
      <c r="I1992" s="43"/>
      <c r="J1992" s="43"/>
      <c r="K1992" s="43"/>
      <c r="L1992" s="43"/>
      <c r="M1992" s="43"/>
      <c r="N1992" s="43"/>
      <c r="O1992" s="43"/>
      <c r="P1992" s="43"/>
      <c r="Q1992" s="51"/>
    </row>
    <row r="1993" spans="2:17" ht="19.5" customHeight="1" x14ac:dyDescent="0.2">
      <c r="C1993" s="52" t="s">
        <v>14</v>
      </c>
      <c r="D1993" s="53">
        <v>0</v>
      </c>
      <c r="E1993" s="53">
        <v>0</v>
      </c>
      <c r="F1993" s="74">
        <f t="shared" ref="F1993:F1995" si="906">SUM(D1993:E1993)</f>
        <v>0</v>
      </c>
      <c r="G1993" s="53">
        <v>0</v>
      </c>
      <c r="H1993" s="53">
        <v>0</v>
      </c>
      <c r="I1993" s="74">
        <f t="shared" ref="I1993:I1995" si="907">SUM(G1993:H1993)</f>
        <v>0</v>
      </c>
      <c r="J1993" s="74">
        <f t="shared" ref="J1993:J1995" si="908">F1993+I1993</f>
        <v>0</v>
      </c>
      <c r="K1993" s="53">
        <v>0</v>
      </c>
      <c r="L1993" s="53">
        <v>0</v>
      </c>
      <c r="M1993" s="74">
        <f t="shared" ref="M1993:M1995" si="909">SUM(K1993:L1993)</f>
        <v>0</v>
      </c>
      <c r="N1993" s="53">
        <v>0</v>
      </c>
      <c r="O1993" s="53">
        <v>0</v>
      </c>
      <c r="P1993" s="74">
        <f t="shared" ref="P1993:P1995" si="910">SUM(N1993:O1993)</f>
        <v>0</v>
      </c>
      <c r="Q1993" s="58">
        <f t="shared" ref="Q1993:Q1995" si="911">M1993+P1993</f>
        <v>0</v>
      </c>
    </row>
    <row r="1994" spans="2:17" ht="19.5" customHeight="1" x14ac:dyDescent="0.2">
      <c r="C1994" s="42" t="s">
        <v>15</v>
      </c>
      <c r="D1994" s="43">
        <v>0</v>
      </c>
      <c r="E1994" s="43">
        <v>0</v>
      </c>
      <c r="F1994" s="44">
        <f t="shared" si="906"/>
        <v>0</v>
      </c>
      <c r="G1994" s="43">
        <v>0</v>
      </c>
      <c r="H1994" s="43">
        <v>0</v>
      </c>
      <c r="I1994" s="44">
        <f t="shared" si="907"/>
        <v>0</v>
      </c>
      <c r="J1994" s="44">
        <f t="shared" si="908"/>
        <v>0</v>
      </c>
      <c r="K1994" s="43">
        <v>0</v>
      </c>
      <c r="L1994" s="43">
        <v>0</v>
      </c>
      <c r="M1994" s="44">
        <f t="shared" si="909"/>
        <v>0</v>
      </c>
      <c r="N1994" s="43">
        <v>0</v>
      </c>
      <c r="O1994" s="43">
        <v>0</v>
      </c>
      <c r="P1994" s="44">
        <f t="shared" si="910"/>
        <v>0</v>
      </c>
      <c r="Q1994" s="47">
        <f t="shared" si="911"/>
        <v>0</v>
      </c>
    </row>
    <row r="1995" spans="2:17" ht="19.5" customHeight="1" x14ac:dyDescent="0.2">
      <c r="C1995" s="42" t="s">
        <v>16</v>
      </c>
      <c r="D1995" s="43">
        <v>0</v>
      </c>
      <c r="E1995" s="43">
        <v>0</v>
      </c>
      <c r="F1995" s="44">
        <f t="shared" si="906"/>
        <v>0</v>
      </c>
      <c r="G1995" s="43">
        <v>0</v>
      </c>
      <c r="H1995" s="43">
        <v>0</v>
      </c>
      <c r="I1995" s="44">
        <f t="shared" si="907"/>
        <v>0</v>
      </c>
      <c r="J1995" s="44">
        <f t="shared" si="908"/>
        <v>0</v>
      </c>
      <c r="K1995" s="43">
        <v>0</v>
      </c>
      <c r="L1995" s="43">
        <v>0</v>
      </c>
      <c r="M1995" s="44">
        <f t="shared" si="909"/>
        <v>0</v>
      </c>
      <c r="N1995" s="43">
        <v>0</v>
      </c>
      <c r="O1995" s="43">
        <v>0</v>
      </c>
      <c r="P1995" s="44">
        <f t="shared" si="910"/>
        <v>0</v>
      </c>
      <c r="Q1995" s="47">
        <f t="shared" si="911"/>
        <v>0</v>
      </c>
    </row>
    <row r="1996" spans="2:17" ht="19.5" customHeight="1" x14ac:dyDescent="0.2">
      <c r="C1996" s="50"/>
      <c r="D1996" s="43"/>
      <c r="E1996" s="43"/>
      <c r="F1996" s="43"/>
      <c r="G1996" s="43"/>
      <c r="H1996" s="43"/>
      <c r="I1996" s="43"/>
      <c r="J1996" s="43"/>
      <c r="K1996" s="43"/>
      <c r="L1996" s="43"/>
      <c r="M1996" s="43"/>
      <c r="N1996" s="43"/>
      <c r="O1996" s="43"/>
      <c r="P1996" s="43"/>
      <c r="Q1996" s="51"/>
    </row>
    <row r="1997" spans="2:17" ht="19.5" customHeight="1" x14ac:dyDescent="0.2">
      <c r="B1997" s="1" t="s">
        <v>289</v>
      </c>
      <c r="C1997" s="50" t="s">
        <v>27</v>
      </c>
      <c r="D1997" s="44">
        <f>SUM(D1981:D1989,D1993:D1995)</f>
        <v>0</v>
      </c>
      <c r="E1997" s="44">
        <f t="shared" ref="E1997:Q1997" si="912">SUM(E1981:E1989,E1993:E1995)</f>
        <v>0</v>
      </c>
      <c r="F1997" s="44">
        <f t="shared" si="912"/>
        <v>0</v>
      </c>
      <c r="G1997" s="44">
        <f t="shared" si="912"/>
        <v>1</v>
      </c>
      <c r="H1997" s="44">
        <f t="shared" si="912"/>
        <v>0</v>
      </c>
      <c r="I1997" s="44">
        <f t="shared" si="912"/>
        <v>1</v>
      </c>
      <c r="J1997" s="44">
        <f t="shared" si="912"/>
        <v>1</v>
      </c>
      <c r="K1997" s="44">
        <f t="shared" si="912"/>
        <v>0</v>
      </c>
      <c r="L1997" s="44">
        <f t="shared" si="912"/>
        <v>0</v>
      </c>
      <c r="M1997" s="44">
        <f t="shared" si="912"/>
        <v>0</v>
      </c>
      <c r="N1997" s="44">
        <f t="shared" si="912"/>
        <v>0</v>
      </c>
      <c r="O1997" s="44">
        <f t="shared" si="912"/>
        <v>0</v>
      </c>
      <c r="P1997" s="44">
        <f t="shared" si="912"/>
        <v>0</v>
      </c>
      <c r="Q1997" s="44">
        <f t="shared" si="912"/>
        <v>0</v>
      </c>
    </row>
    <row r="1998" spans="2:17" ht="7" customHeight="1" thickBot="1" x14ac:dyDescent="0.25">
      <c r="C1998" s="59"/>
      <c r="D1998" s="60"/>
      <c r="E1998" s="60"/>
      <c r="F1998" s="60"/>
      <c r="G1998" s="60"/>
      <c r="H1998" s="60"/>
      <c r="I1998" s="60"/>
      <c r="J1998" s="60"/>
      <c r="K1998" s="60"/>
      <c r="L1998" s="60"/>
      <c r="M1998" s="60"/>
      <c r="N1998" s="60"/>
      <c r="O1998" s="60"/>
      <c r="P1998" s="60"/>
      <c r="Q1998" s="76"/>
    </row>
    <row r="1999" spans="2:17" ht="19.5" customHeight="1" x14ac:dyDescent="0.2">
      <c r="C1999" s="163" t="str">
        <f>C1945</f>
        <v>令　和　7　年　空　港　管　理　状　況　調　書</v>
      </c>
      <c r="D1999" s="163"/>
      <c r="E1999" s="163"/>
      <c r="F1999" s="163"/>
      <c r="G1999" s="163"/>
      <c r="H1999" s="163"/>
      <c r="I1999" s="163"/>
      <c r="J1999" s="163"/>
      <c r="K1999" s="163"/>
      <c r="L1999" s="163"/>
      <c r="M1999" s="163"/>
      <c r="N1999" s="163"/>
      <c r="O1999" s="163"/>
      <c r="P1999" s="163"/>
      <c r="Q1999" s="163"/>
    </row>
    <row r="2000" spans="2:17" ht="19.5" customHeight="1" thickBot="1" x14ac:dyDescent="0.25">
      <c r="C2000" s="22" t="s">
        <v>0</v>
      </c>
      <c r="D2000" s="22" t="s">
        <v>637</v>
      </c>
      <c r="E2000" s="63"/>
      <c r="F2000" s="63"/>
      <c r="G2000" s="63"/>
      <c r="H2000" s="63"/>
      <c r="I2000" s="63"/>
      <c r="J2000" s="63"/>
      <c r="K2000" s="63"/>
      <c r="L2000" s="63"/>
      <c r="M2000" s="63"/>
      <c r="N2000" s="63"/>
      <c r="O2000" s="63"/>
      <c r="P2000" s="64"/>
      <c r="Q2000" s="64"/>
    </row>
    <row r="2001" spans="3:17" ht="19.5" customHeight="1" x14ac:dyDescent="0.2">
      <c r="C2001" s="25" t="s">
        <v>1</v>
      </c>
      <c r="D2001" s="26"/>
      <c r="E2001" s="27" t="s">
        <v>2</v>
      </c>
      <c r="F2001" s="27"/>
      <c r="G2001" s="164" t="s">
        <v>593</v>
      </c>
      <c r="H2001" s="165"/>
      <c r="I2001" s="165"/>
      <c r="J2001" s="165"/>
      <c r="K2001" s="165"/>
      <c r="L2001" s="165"/>
      <c r="M2001" s="165"/>
      <c r="N2001" s="166"/>
      <c r="O2001" s="164" t="s">
        <v>594</v>
      </c>
      <c r="P2001" s="165"/>
      <c r="Q2001" s="167"/>
    </row>
    <row r="2002" spans="3:17" ht="19.5" customHeight="1" x14ac:dyDescent="0.2">
      <c r="C2002" s="28"/>
      <c r="D2002" s="29" t="s">
        <v>3</v>
      </c>
      <c r="E2002" s="29" t="s">
        <v>4</v>
      </c>
      <c r="F2002" s="29" t="s">
        <v>5</v>
      </c>
      <c r="G2002" s="29"/>
      <c r="H2002" s="30" t="s">
        <v>6</v>
      </c>
      <c r="I2002" s="30"/>
      <c r="J2002" s="31"/>
      <c r="K2002" s="29"/>
      <c r="L2002" s="31" t="s">
        <v>7</v>
      </c>
      <c r="M2002" s="31"/>
      <c r="N2002" s="29" t="s">
        <v>8</v>
      </c>
      <c r="O2002" s="32" t="s">
        <v>595</v>
      </c>
      <c r="P2002" s="33" t="s">
        <v>596</v>
      </c>
      <c r="Q2002" s="34" t="s">
        <v>597</v>
      </c>
    </row>
    <row r="2003" spans="3:17" ht="19.5" customHeight="1" x14ac:dyDescent="0.2">
      <c r="C2003" s="28" t="s">
        <v>9</v>
      </c>
      <c r="D2003" s="32"/>
      <c r="E2003" s="32"/>
      <c r="F2003" s="32"/>
      <c r="G2003" s="29" t="s">
        <v>10</v>
      </c>
      <c r="H2003" s="29" t="s">
        <v>11</v>
      </c>
      <c r="I2003" s="29" t="s">
        <v>12</v>
      </c>
      <c r="J2003" s="29" t="s">
        <v>13</v>
      </c>
      <c r="K2003" s="29" t="s">
        <v>10</v>
      </c>
      <c r="L2003" s="29" t="s">
        <v>11</v>
      </c>
      <c r="M2003" s="29" t="s">
        <v>13</v>
      </c>
      <c r="N2003" s="32"/>
      <c r="O2003" s="35"/>
      <c r="P2003" s="36"/>
      <c r="Q2003" s="37"/>
    </row>
    <row r="2004" spans="3:17" ht="7" customHeight="1" x14ac:dyDescent="0.2">
      <c r="C2004" s="38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N2004" s="29"/>
      <c r="O2004" s="39"/>
      <c r="P2004" s="40"/>
      <c r="Q2004" s="41"/>
    </row>
    <row r="2005" spans="3:17" ht="19.5" customHeight="1" x14ac:dyDescent="0.2">
      <c r="C2005" s="42" t="s">
        <v>14</v>
      </c>
      <c r="D2005" s="43">
        <v>0</v>
      </c>
      <c r="E2005" s="43">
        <v>414</v>
      </c>
      <c r="F2005" s="44">
        <f>SUM(D2005:E2005)</f>
        <v>414</v>
      </c>
      <c r="G2005" s="43">
        <v>0</v>
      </c>
      <c r="H2005" s="43">
        <v>0</v>
      </c>
      <c r="I2005" s="43">
        <v>0</v>
      </c>
      <c r="J2005" s="45">
        <f>SUM(G2005:I2005)</f>
        <v>0</v>
      </c>
      <c r="K2005" s="46">
        <v>31449</v>
      </c>
      <c r="L2005" s="46">
        <v>29993</v>
      </c>
      <c r="M2005" s="45">
        <f>SUM(K2005:L2005)</f>
        <v>61442</v>
      </c>
      <c r="N2005" s="45">
        <f>J2005+M2005</f>
        <v>61442</v>
      </c>
      <c r="O2005" s="46">
        <v>974</v>
      </c>
      <c r="P2005" s="46">
        <v>0</v>
      </c>
      <c r="Q2005" s="47">
        <f>SUM(O2005:P2005)</f>
        <v>974</v>
      </c>
    </row>
    <row r="2006" spans="3:17" ht="19.5" customHeight="1" x14ac:dyDescent="0.2">
      <c r="C2006" s="42" t="s">
        <v>15</v>
      </c>
      <c r="D2006" s="43">
        <v>0</v>
      </c>
      <c r="E2006" s="43">
        <v>431</v>
      </c>
      <c r="F2006" s="44">
        <f t="shared" ref="F2006:F2016" si="913">SUM(D2006:E2006)</f>
        <v>431</v>
      </c>
      <c r="G2006" s="43">
        <v>0</v>
      </c>
      <c r="H2006" s="43">
        <v>0</v>
      </c>
      <c r="I2006" s="43">
        <v>0</v>
      </c>
      <c r="J2006" s="45">
        <f t="shared" ref="J2006:J2016" si="914">SUM(G2006:I2006)</f>
        <v>0</v>
      </c>
      <c r="K2006" s="46">
        <v>43035</v>
      </c>
      <c r="L2006" s="46">
        <v>42665</v>
      </c>
      <c r="M2006" s="45">
        <f t="shared" ref="M2006:M2016" si="915">SUM(K2006:L2006)</f>
        <v>85700</v>
      </c>
      <c r="N2006" s="45">
        <f t="shared" ref="N2006:N2016" si="916">J2006+M2006</f>
        <v>85700</v>
      </c>
      <c r="O2006" s="46">
        <v>1405</v>
      </c>
      <c r="P2006" s="48">
        <v>0</v>
      </c>
      <c r="Q2006" s="47">
        <f t="shared" ref="Q2006:Q2016" si="917">SUM(O2006:P2006)</f>
        <v>1405</v>
      </c>
    </row>
    <row r="2007" spans="3:17" ht="19.5" customHeight="1" x14ac:dyDescent="0.2">
      <c r="C2007" s="42" t="s">
        <v>16</v>
      </c>
      <c r="D2007" s="43">
        <v>0</v>
      </c>
      <c r="E2007" s="43">
        <v>389</v>
      </c>
      <c r="F2007" s="44">
        <f t="shared" si="913"/>
        <v>389</v>
      </c>
      <c r="G2007" s="43">
        <v>0</v>
      </c>
      <c r="H2007" s="43">
        <v>0</v>
      </c>
      <c r="I2007" s="43">
        <v>0</v>
      </c>
      <c r="J2007" s="45">
        <f t="shared" si="914"/>
        <v>0</v>
      </c>
      <c r="K2007" s="46">
        <v>33850</v>
      </c>
      <c r="L2007" s="46">
        <v>32465</v>
      </c>
      <c r="M2007" s="45">
        <f t="shared" si="915"/>
        <v>66315</v>
      </c>
      <c r="N2007" s="45">
        <f t="shared" si="916"/>
        <v>66315</v>
      </c>
      <c r="O2007" s="46">
        <v>1174</v>
      </c>
      <c r="P2007" s="46">
        <v>0</v>
      </c>
      <c r="Q2007" s="47">
        <f t="shared" si="917"/>
        <v>1174</v>
      </c>
    </row>
    <row r="2008" spans="3:17" ht="19.5" customHeight="1" x14ac:dyDescent="0.2">
      <c r="C2008" s="42" t="s">
        <v>17</v>
      </c>
      <c r="D2008" s="43">
        <v>0</v>
      </c>
      <c r="E2008" s="43">
        <v>384</v>
      </c>
      <c r="F2008" s="44">
        <f t="shared" si="913"/>
        <v>384</v>
      </c>
      <c r="G2008" s="43">
        <v>0</v>
      </c>
      <c r="H2008" s="43">
        <v>0</v>
      </c>
      <c r="I2008" s="43">
        <v>0</v>
      </c>
      <c r="J2008" s="45">
        <f t="shared" si="914"/>
        <v>0</v>
      </c>
      <c r="K2008" s="43">
        <v>23326</v>
      </c>
      <c r="L2008" s="43">
        <v>25779</v>
      </c>
      <c r="M2008" s="45">
        <f t="shared" si="915"/>
        <v>49105</v>
      </c>
      <c r="N2008" s="45">
        <f t="shared" si="916"/>
        <v>49105</v>
      </c>
      <c r="O2008" s="43">
        <v>992</v>
      </c>
      <c r="P2008" s="43">
        <v>0</v>
      </c>
      <c r="Q2008" s="47">
        <f t="shared" si="917"/>
        <v>992</v>
      </c>
    </row>
    <row r="2009" spans="3:17" ht="19.5" customHeight="1" x14ac:dyDescent="0.2">
      <c r="C2009" s="42" t="s">
        <v>18</v>
      </c>
      <c r="D2009" s="43">
        <v>0</v>
      </c>
      <c r="E2009" s="43">
        <v>415</v>
      </c>
      <c r="F2009" s="44">
        <f t="shared" si="913"/>
        <v>415</v>
      </c>
      <c r="G2009" s="43">
        <v>0</v>
      </c>
      <c r="H2009" s="43">
        <v>0</v>
      </c>
      <c r="I2009" s="43">
        <v>0</v>
      </c>
      <c r="J2009" s="45">
        <f t="shared" si="914"/>
        <v>0</v>
      </c>
      <c r="K2009" s="43">
        <v>32673</v>
      </c>
      <c r="L2009" s="43">
        <v>32028</v>
      </c>
      <c r="M2009" s="45">
        <f t="shared" si="915"/>
        <v>64701</v>
      </c>
      <c r="N2009" s="45">
        <f t="shared" si="916"/>
        <v>64701</v>
      </c>
      <c r="O2009" s="43">
        <v>1147</v>
      </c>
      <c r="P2009" s="43">
        <v>0</v>
      </c>
      <c r="Q2009" s="47">
        <f t="shared" si="917"/>
        <v>1147</v>
      </c>
    </row>
    <row r="2010" spans="3:17" ht="19.5" customHeight="1" x14ac:dyDescent="0.2">
      <c r="C2010" s="42" t="s">
        <v>19</v>
      </c>
      <c r="D2010" s="43">
        <v>0</v>
      </c>
      <c r="E2010" s="43">
        <v>430</v>
      </c>
      <c r="F2010" s="44">
        <f t="shared" si="913"/>
        <v>430</v>
      </c>
      <c r="G2010" s="43">
        <v>0</v>
      </c>
      <c r="H2010" s="43">
        <v>0</v>
      </c>
      <c r="I2010" s="43">
        <v>0</v>
      </c>
      <c r="J2010" s="45">
        <f t="shared" si="914"/>
        <v>0</v>
      </c>
      <c r="K2010" s="43">
        <v>32425</v>
      </c>
      <c r="L2010" s="43">
        <v>33954</v>
      </c>
      <c r="M2010" s="45">
        <f t="shared" si="915"/>
        <v>66379</v>
      </c>
      <c r="N2010" s="45">
        <f t="shared" si="916"/>
        <v>66379</v>
      </c>
      <c r="O2010" s="43">
        <v>1109</v>
      </c>
      <c r="P2010" s="43">
        <v>0</v>
      </c>
      <c r="Q2010" s="47">
        <f t="shared" si="917"/>
        <v>1109</v>
      </c>
    </row>
    <row r="2011" spans="3:17" ht="19.5" customHeight="1" x14ac:dyDescent="0.2">
      <c r="C2011" s="42" t="s">
        <v>20</v>
      </c>
      <c r="D2011" s="43">
        <v>0</v>
      </c>
      <c r="E2011" s="43">
        <v>470</v>
      </c>
      <c r="F2011" s="44">
        <f t="shared" si="913"/>
        <v>470</v>
      </c>
      <c r="G2011" s="43">
        <v>0</v>
      </c>
      <c r="H2011" s="43">
        <v>0</v>
      </c>
      <c r="I2011" s="43">
        <v>0</v>
      </c>
      <c r="J2011" s="45">
        <f t="shared" si="914"/>
        <v>0</v>
      </c>
      <c r="K2011" s="43">
        <v>39820</v>
      </c>
      <c r="L2011" s="43">
        <v>41107</v>
      </c>
      <c r="M2011" s="45">
        <f t="shared" si="915"/>
        <v>80927</v>
      </c>
      <c r="N2011" s="45">
        <f t="shared" si="916"/>
        <v>80927</v>
      </c>
      <c r="O2011" s="43">
        <v>1417</v>
      </c>
      <c r="P2011" s="43">
        <v>0</v>
      </c>
      <c r="Q2011" s="47">
        <f t="shared" si="917"/>
        <v>1417</v>
      </c>
    </row>
    <row r="2012" spans="3:17" ht="19.5" customHeight="1" x14ac:dyDescent="0.2">
      <c r="C2012" s="42" t="s">
        <v>21</v>
      </c>
      <c r="D2012" s="43">
        <v>0</v>
      </c>
      <c r="E2012" s="43">
        <v>512</v>
      </c>
      <c r="F2012" s="44">
        <f t="shared" si="913"/>
        <v>512</v>
      </c>
      <c r="G2012" s="43">
        <v>0</v>
      </c>
      <c r="H2012" s="43">
        <v>0</v>
      </c>
      <c r="I2012" s="43">
        <v>0</v>
      </c>
      <c r="J2012" s="45">
        <f t="shared" si="914"/>
        <v>0</v>
      </c>
      <c r="K2012" s="43">
        <v>49517</v>
      </c>
      <c r="L2012" s="43">
        <v>49007</v>
      </c>
      <c r="M2012" s="45">
        <f t="shared" si="915"/>
        <v>98524</v>
      </c>
      <c r="N2012" s="45">
        <f t="shared" si="916"/>
        <v>98524</v>
      </c>
      <c r="O2012" s="43">
        <v>1739</v>
      </c>
      <c r="P2012" s="43">
        <v>0</v>
      </c>
      <c r="Q2012" s="47">
        <f t="shared" si="917"/>
        <v>1739</v>
      </c>
    </row>
    <row r="2013" spans="3:17" ht="19.5" customHeight="1" x14ac:dyDescent="0.2">
      <c r="C2013" s="42" t="s">
        <v>22</v>
      </c>
      <c r="D2013" s="43">
        <v>0</v>
      </c>
      <c r="E2013" s="43">
        <v>455</v>
      </c>
      <c r="F2013" s="44">
        <f t="shared" si="913"/>
        <v>455</v>
      </c>
      <c r="G2013" s="43">
        <v>0</v>
      </c>
      <c r="H2013" s="43">
        <v>0</v>
      </c>
      <c r="I2013" s="43">
        <v>0</v>
      </c>
      <c r="J2013" s="45">
        <f t="shared" si="914"/>
        <v>0</v>
      </c>
      <c r="K2013" s="43">
        <v>42863</v>
      </c>
      <c r="L2013" s="43">
        <v>42137</v>
      </c>
      <c r="M2013" s="45">
        <f t="shared" si="915"/>
        <v>85000</v>
      </c>
      <c r="N2013" s="45">
        <f t="shared" si="916"/>
        <v>85000</v>
      </c>
      <c r="O2013" s="43">
        <v>1539</v>
      </c>
      <c r="P2013" s="43">
        <v>1</v>
      </c>
      <c r="Q2013" s="47">
        <f t="shared" si="917"/>
        <v>1540</v>
      </c>
    </row>
    <row r="2014" spans="3:17" ht="19.5" customHeight="1" x14ac:dyDescent="0.2">
      <c r="C2014" s="42" t="s">
        <v>23</v>
      </c>
      <c r="D2014" s="43">
        <v>0</v>
      </c>
      <c r="E2014" s="43">
        <v>411</v>
      </c>
      <c r="F2014" s="44">
        <f t="shared" si="913"/>
        <v>411</v>
      </c>
      <c r="G2014" s="43">
        <v>0</v>
      </c>
      <c r="H2014" s="43">
        <v>0</v>
      </c>
      <c r="I2014" s="43">
        <v>0</v>
      </c>
      <c r="J2014" s="45">
        <f t="shared" si="914"/>
        <v>0</v>
      </c>
      <c r="K2014" s="43">
        <v>36525</v>
      </c>
      <c r="L2014" s="43">
        <v>35576</v>
      </c>
      <c r="M2014" s="45">
        <f t="shared" si="915"/>
        <v>72101</v>
      </c>
      <c r="N2014" s="45">
        <f t="shared" si="916"/>
        <v>72101</v>
      </c>
      <c r="O2014" s="43">
        <v>1209</v>
      </c>
      <c r="P2014" s="43">
        <v>0</v>
      </c>
      <c r="Q2014" s="47">
        <f t="shared" si="917"/>
        <v>1209</v>
      </c>
    </row>
    <row r="2015" spans="3:17" ht="19.5" customHeight="1" x14ac:dyDescent="0.2">
      <c r="C2015" s="42" t="s">
        <v>24</v>
      </c>
      <c r="D2015" s="43">
        <v>0</v>
      </c>
      <c r="E2015" s="43">
        <v>393</v>
      </c>
      <c r="F2015" s="44">
        <f t="shared" si="913"/>
        <v>393</v>
      </c>
      <c r="G2015" s="43">
        <v>0</v>
      </c>
      <c r="H2015" s="43">
        <v>0</v>
      </c>
      <c r="I2015" s="43">
        <v>0</v>
      </c>
      <c r="J2015" s="45">
        <f t="shared" si="914"/>
        <v>0</v>
      </c>
      <c r="K2015" s="43">
        <v>30432</v>
      </c>
      <c r="L2015" s="43">
        <v>30242</v>
      </c>
      <c r="M2015" s="45">
        <f t="shared" si="915"/>
        <v>60674</v>
      </c>
      <c r="N2015" s="45">
        <f t="shared" si="916"/>
        <v>60674</v>
      </c>
      <c r="O2015" s="43">
        <v>1032</v>
      </c>
      <c r="P2015" s="43">
        <v>0</v>
      </c>
      <c r="Q2015" s="47">
        <f t="shared" si="917"/>
        <v>1032</v>
      </c>
    </row>
    <row r="2016" spans="3:17" ht="19.5" customHeight="1" x14ac:dyDescent="0.2">
      <c r="C2016" s="42" t="s">
        <v>25</v>
      </c>
      <c r="D2016" s="43">
        <v>0</v>
      </c>
      <c r="E2016" s="43">
        <v>380</v>
      </c>
      <c r="F2016" s="44">
        <f t="shared" si="913"/>
        <v>380</v>
      </c>
      <c r="G2016" s="43">
        <v>0</v>
      </c>
      <c r="H2016" s="43">
        <v>0</v>
      </c>
      <c r="I2016" s="43">
        <v>0</v>
      </c>
      <c r="J2016" s="45">
        <f t="shared" si="914"/>
        <v>0</v>
      </c>
      <c r="K2016" s="43">
        <v>24961</v>
      </c>
      <c r="L2016" s="43">
        <v>27495</v>
      </c>
      <c r="M2016" s="45">
        <f t="shared" si="915"/>
        <v>52456</v>
      </c>
      <c r="N2016" s="45">
        <f t="shared" si="916"/>
        <v>52456</v>
      </c>
      <c r="O2016" s="43">
        <v>796</v>
      </c>
      <c r="P2016" s="43">
        <v>0</v>
      </c>
      <c r="Q2016" s="47">
        <f t="shared" si="917"/>
        <v>796</v>
      </c>
    </row>
    <row r="2017" spans="2:17" ht="19.5" customHeight="1" x14ac:dyDescent="0.2">
      <c r="C2017" s="50"/>
      <c r="D2017" s="43"/>
      <c r="E2017" s="43"/>
      <c r="F2017" s="43"/>
      <c r="G2017" s="43"/>
      <c r="H2017" s="43"/>
      <c r="I2017" s="43"/>
      <c r="J2017" s="43"/>
      <c r="K2017" s="43"/>
      <c r="L2017" s="43"/>
      <c r="M2017" s="43"/>
      <c r="N2017" s="43"/>
      <c r="O2017" s="43"/>
      <c r="P2017" s="40"/>
      <c r="Q2017" s="51"/>
    </row>
    <row r="2018" spans="2:17" ht="19.5" customHeight="1" x14ac:dyDescent="0.2">
      <c r="B2018" s="1" t="s">
        <v>290</v>
      </c>
      <c r="C2018" s="50" t="s">
        <v>26</v>
      </c>
      <c r="D2018" s="44">
        <f>SUM(D2005:D2016)</f>
        <v>0</v>
      </c>
      <c r="E2018" s="44">
        <f t="shared" ref="E2018:Q2018" si="918">SUM(E2005:E2016)</f>
        <v>5084</v>
      </c>
      <c r="F2018" s="44">
        <f t="shared" si="918"/>
        <v>5084</v>
      </c>
      <c r="G2018" s="44">
        <f t="shared" si="918"/>
        <v>0</v>
      </c>
      <c r="H2018" s="44">
        <f t="shared" si="918"/>
        <v>0</v>
      </c>
      <c r="I2018" s="44">
        <f t="shared" si="918"/>
        <v>0</v>
      </c>
      <c r="J2018" s="44">
        <f t="shared" si="918"/>
        <v>0</v>
      </c>
      <c r="K2018" s="44">
        <f t="shared" si="918"/>
        <v>420876</v>
      </c>
      <c r="L2018" s="44">
        <f t="shared" si="918"/>
        <v>422448</v>
      </c>
      <c r="M2018" s="44">
        <f t="shared" si="918"/>
        <v>843324</v>
      </c>
      <c r="N2018" s="44">
        <f t="shared" si="918"/>
        <v>843324</v>
      </c>
      <c r="O2018" s="44">
        <f t="shared" si="918"/>
        <v>14533</v>
      </c>
      <c r="P2018" s="44">
        <f t="shared" si="918"/>
        <v>1</v>
      </c>
      <c r="Q2018" s="44">
        <f t="shared" si="918"/>
        <v>14534</v>
      </c>
    </row>
    <row r="2019" spans="2:17" ht="7" customHeight="1" x14ac:dyDescent="0.2">
      <c r="C2019" s="50"/>
      <c r="D2019" s="43"/>
      <c r="E2019" s="43"/>
      <c r="F2019" s="43"/>
      <c r="G2019" s="43"/>
      <c r="H2019" s="43"/>
      <c r="I2019" s="43"/>
      <c r="J2019" s="43"/>
      <c r="K2019" s="43"/>
      <c r="L2019" s="43"/>
      <c r="M2019" s="43"/>
      <c r="N2019" s="43"/>
      <c r="O2019" s="43"/>
      <c r="P2019" s="43"/>
      <c r="Q2019" s="51"/>
    </row>
    <row r="2020" spans="2:17" ht="19.5" customHeight="1" x14ac:dyDescent="0.2">
      <c r="C2020" s="52" t="s">
        <v>14</v>
      </c>
      <c r="D2020" s="53">
        <v>0</v>
      </c>
      <c r="E2020" s="53">
        <v>376</v>
      </c>
      <c r="F2020" s="54">
        <f t="shared" ref="F2020:F2022" si="919">SUM(D2020:E2020)</f>
        <v>376</v>
      </c>
      <c r="G2020" s="53">
        <v>0</v>
      </c>
      <c r="H2020" s="53">
        <v>0</v>
      </c>
      <c r="I2020" s="53">
        <v>0</v>
      </c>
      <c r="J2020" s="55">
        <f t="shared" ref="J2020:J2022" si="920">SUM(G2020:I2020)</f>
        <v>0</v>
      </c>
      <c r="K2020" s="56">
        <v>29275</v>
      </c>
      <c r="L2020" s="56">
        <v>27882</v>
      </c>
      <c r="M2020" s="57">
        <f>SUM(K2020:L2020)</f>
        <v>57157</v>
      </c>
      <c r="N2020" s="57">
        <f>J2020+M2020</f>
        <v>57157</v>
      </c>
      <c r="O2020" s="56">
        <v>976</v>
      </c>
      <c r="P2020" s="56">
        <v>0</v>
      </c>
      <c r="Q2020" s="58">
        <f>SUM(O2020:P2020)</f>
        <v>976</v>
      </c>
    </row>
    <row r="2021" spans="2:17" ht="19.5" customHeight="1" x14ac:dyDescent="0.2">
      <c r="C2021" s="42" t="s">
        <v>15</v>
      </c>
      <c r="D2021" s="43">
        <v>0</v>
      </c>
      <c r="E2021" s="43">
        <v>442</v>
      </c>
      <c r="F2021" s="44">
        <f t="shared" si="919"/>
        <v>442</v>
      </c>
      <c r="G2021" s="43">
        <v>0</v>
      </c>
      <c r="H2021" s="43">
        <v>0</v>
      </c>
      <c r="I2021" s="43">
        <v>0</v>
      </c>
      <c r="J2021" s="45">
        <f t="shared" si="920"/>
        <v>0</v>
      </c>
      <c r="K2021" s="46">
        <v>42266</v>
      </c>
      <c r="L2021" s="46">
        <v>43602</v>
      </c>
      <c r="M2021" s="45">
        <f>SUM(K2021:L2021)</f>
        <v>85868</v>
      </c>
      <c r="N2021" s="45">
        <f>J2021+M2021</f>
        <v>85868</v>
      </c>
      <c r="O2021" s="46">
        <v>1481</v>
      </c>
      <c r="P2021" s="48">
        <v>0</v>
      </c>
      <c r="Q2021" s="47">
        <f>SUM(O2021:P2021)</f>
        <v>1481</v>
      </c>
    </row>
    <row r="2022" spans="2:17" ht="19.5" customHeight="1" x14ac:dyDescent="0.2">
      <c r="C2022" s="42" t="s">
        <v>16</v>
      </c>
      <c r="D2022" s="43">
        <v>0</v>
      </c>
      <c r="E2022" s="43">
        <v>414</v>
      </c>
      <c r="F2022" s="44">
        <f t="shared" si="919"/>
        <v>414</v>
      </c>
      <c r="G2022" s="43">
        <v>0</v>
      </c>
      <c r="H2022" s="43">
        <v>0</v>
      </c>
      <c r="I2022" s="43">
        <v>0</v>
      </c>
      <c r="J2022" s="45">
        <f t="shared" si="920"/>
        <v>0</v>
      </c>
      <c r="K2022" s="46">
        <v>36825</v>
      </c>
      <c r="L2022" s="46">
        <v>35382</v>
      </c>
      <c r="M2022" s="45">
        <f>SUM(K2022:L2022)</f>
        <v>72207</v>
      </c>
      <c r="N2022" s="45">
        <f>J2022+M2022</f>
        <v>72207</v>
      </c>
      <c r="O2022" s="46">
        <v>998</v>
      </c>
      <c r="P2022" s="48">
        <v>0</v>
      </c>
      <c r="Q2022" s="47">
        <f>SUM(O2022:P2022)</f>
        <v>998</v>
      </c>
    </row>
    <row r="2023" spans="2:17" ht="19.5" customHeight="1" x14ac:dyDescent="0.2">
      <c r="C2023" s="50"/>
      <c r="D2023" s="43"/>
      <c r="E2023" s="43"/>
      <c r="F2023" s="43"/>
      <c r="G2023" s="43"/>
      <c r="H2023" s="43"/>
      <c r="I2023" s="43"/>
      <c r="J2023" s="43"/>
      <c r="K2023" s="43"/>
      <c r="L2023" s="43"/>
      <c r="M2023" s="43"/>
      <c r="N2023" s="43"/>
      <c r="O2023" s="43"/>
      <c r="P2023" s="43"/>
      <c r="Q2023" s="51"/>
    </row>
    <row r="2024" spans="2:17" ht="19.5" customHeight="1" x14ac:dyDescent="0.2">
      <c r="B2024" s="1" t="s">
        <v>291</v>
      </c>
      <c r="C2024" s="50" t="s">
        <v>27</v>
      </c>
      <c r="D2024" s="44">
        <f>SUM(D2008:D2016,D2020:D2022)</f>
        <v>0</v>
      </c>
      <c r="E2024" s="44">
        <f t="shared" ref="E2024:Q2024" si="921">SUM(E2008:E2016,E2020:E2022)</f>
        <v>5082</v>
      </c>
      <c r="F2024" s="44">
        <f t="shared" si="921"/>
        <v>5082</v>
      </c>
      <c r="G2024" s="44">
        <f t="shared" si="921"/>
        <v>0</v>
      </c>
      <c r="H2024" s="44">
        <f t="shared" si="921"/>
        <v>0</v>
      </c>
      <c r="I2024" s="44">
        <f t="shared" si="921"/>
        <v>0</v>
      </c>
      <c r="J2024" s="44">
        <f t="shared" si="921"/>
        <v>0</v>
      </c>
      <c r="K2024" s="44">
        <f t="shared" si="921"/>
        <v>420908</v>
      </c>
      <c r="L2024" s="44">
        <f t="shared" si="921"/>
        <v>424191</v>
      </c>
      <c r="M2024" s="44">
        <f t="shared" si="921"/>
        <v>845099</v>
      </c>
      <c r="N2024" s="44">
        <f t="shared" si="921"/>
        <v>845099</v>
      </c>
      <c r="O2024" s="44">
        <f t="shared" si="921"/>
        <v>14435</v>
      </c>
      <c r="P2024" s="44">
        <f t="shared" si="921"/>
        <v>1</v>
      </c>
      <c r="Q2024" s="44">
        <f t="shared" si="921"/>
        <v>14436</v>
      </c>
    </row>
    <row r="2025" spans="2:17" ht="7" customHeight="1" thickBot="1" x14ac:dyDescent="0.25">
      <c r="C2025" s="59"/>
      <c r="D2025" s="60"/>
      <c r="E2025" s="60"/>
      <c r="F2025" s="60"/>
      <c r="G2025" s="60"/>
      <c r="H2025" s="60"/>
      <c r="I2025" s="60"/>
      <c r="J2025" s="60"/>
      <c r="K2025" s="60"/>
      <c r="L2025" s="60"/>
      <c r="M2025" s="60"/>
      <c r="N2025" s="60"/>
      <c r="O2025" s="60"/>
      <c r="P2025" s="61"/>
      <c r="Q2025" s="62"/>
    </row>
    <row r="2026" spans="2:17" ht="19.5" customHeight="1" x14ac:dyDescent="0.2">
      <c r="C2026" s="63"/>
      <c r="D2026" s="63"/>
      <c r="E2026" s="63"/>
      <c r="F2026" s="63"/>
      <c r="G2026" s="63"/>
      <c r="H2026" s="63"/>
      <c r="I2026" s="63"/>
      <c r="J2026" s="63"/>
      <c r="K2026" s="63"/>
      <c r="L2026" s="63"/>
      <c r="M2026" s="63"/>
      <c r="N2026" s="63"/>
      <c r="O2026" s="63"/>
      <c r="P2026" s="64"/>
      <c r="Q2026" s="64"/>
    </row>
    <row r="2027" spans="2:17" ht="19.5" customHeight="1" thickBot="1" x14ac:dyDescent="0.25">
      <c r="C2027" s="63"/>
      <c r="D2027" s="63"/>
      <c r="E2027" s="63"/>
      <c r="F2027" s="63"/>
      <c r="G2027" s="63"/>
      <c r="H2027" s="63"/>
      <c r="I2027" s="63"/>
      <c r="J2027" s="63"/>
      <c r="K2027" s="63"/>
      <c r="L2027" s="63"/>
      <c r="M2027" s="63"/>
      <c r="N2027" s="63"/>
      <c r="O2027" s="63"/>
      <c r="P2027" s="64"/>
      <c r="Q2027" s="64"/>
    </row>
    <row r="2028" spans="2:17" ht="19.5" customHeight="1" x14ac:dyDescent="0.2">
      <c r="C2028" s="25" t="s">
        <v>1</v>
      </c>
      <c r="D2028" s="26"/>
      <c r="E2028" s="27"/>
      <c r="F2028" s="27"/>
      <c r="G2028" s="27" t="s">
        <v>598</v>
      </c>
      <c r="H2028" s="27"/>
      <c r="I2028" s="27"/>
      <c r="J2028" s="27"/>
      <c r="K2028" s="26"/>
      <c r="L2028" s="27"/>
      <c r="M2028" s="27"/>
      <c r="N2028" s="27" t="s">
        <v>31</v>
      </c>
      <c r="O2028" s="27"/>
      <c r="P2028" s="65"/>
      <c r="Q2028" s="66"/>
    </row>
    <row r="2029" spans="2:17" ht="19.5" customHeight="1" x14ac:dyDescent="0.2">
      <c r="C2029" s="67"/>
      <c r="D2029" s="29"/>
      <c r="E2029" s="31" t="s">
        <v>6</v>
      </c>
      <c r="F2029" s="31"/>
      <c r="G2029" s="29"/>
      <c r="H2029" s="31" t="s">
        <v>7</v>
      </c>
      <c r="I2029" s="31"/>
      <c r="J2029" s="29" t="s">
        <v>28</v>
      </c>
      <c r="K2029" s="29"/>
      <c r="L2029" s="31" t="s">
        <v>6</v>
      </c>
      <c r="M2029" s="31"/>
      <c r="N2029" s="29"/>
      <c r="O2029" s="31" t="s">
        <v>7</v>
      </c>
      <c r="P2029" s="68"/>
      <c r="Q2029" s="69" t="s">
        <v>8</v>
      </c>
    </row>
    <row r="2030" spans="2:17" ht="19.5" customHeight="1" x14ac:dyDescent="0.2">
      <c r="C2030" s="70" t="s">
        <v>9</v>
      </c>
      <c r="D2030" s="29" t="s">
        <v>29</v>
      </c>
      <c r="E2030" s="29" t="s">
        <v>30</v>
      </c>
      <c r="F2030" s="29" t="s">
        <v>13</v>
      </c>
      <c r="G2030" s="29" t="s">
        <v>29</v>
      </c>
      <c r="H2030" s="29" t="s">
        <v>30</v>
      </c>
      <c r="I2030" s="29" t="s">
        <v>13</v>
      </c>
      <c r="J2030" s="32"/>
      <c r="K2030" s="29" t="s">
        <v>29</v>
      </c>
      <c r="L2030" s="29" t="s">
        <v>30</v>
      </c>
      <c r="M2030" s="29" t="s">
        <v>13</v>
      </c>
      <c r="N2030" s="29" t="s">
        <v>29</v>
      </c>
      <c r="O2030" s="29" t="s">
        <v>30</v>
      </c>
      <c r="P2030" s="71" t="s">
        <v>13</v>
      </c>
      <c r="Q2030" s="72"/>
    </row>
    <row r="2031" spans="2:17" ht="7" customHeight="1" x14ac:dyDescent="0.2">
      <c r="C2031" s="73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71"/>
      <c r="Q2031" s="69"/>
    </row>
    <row r="2032" spans="2:17" ht="19.5" customHeight="1" x14ac:dyDescent="0.2">
      <c r="C2032" s="42" t="s">
        <v>14</v>
      </c>
      <c r="D2032" s="43">
        <v>0</v>
      </c>
      <c r="E2032" s="43">
        <v>0</v>
      </c>
      <c r="F2032" s="44">
        <f>SUM(D2032:E2032)</f>
        <v>0</v>
      </c>
      <c r="G2032" s="43">
        <v>21</v>
      </c>
      <c r="H2032" s="43">
        <v>17</v>
      </c>
      <c r="I2032" s="44">
        <f t="shared" ref="I2032:I2043" si="922">SUM(G2032:H2032)</f>
        <v>38</v>
      </c>
      <c r="J2032" s="44">
        <f>F2032+I2032</f>
        <v>38</v>
      </c>
      <c r="K2032" s="43">
        <v>0</v>
      </c>
      <c r="L2032" s="43">
        <v>0</v>
      </c>
      <c r="M2032" s="44">
        <f>SUM(K2032:L2032)</f>
        <v>0</v>
      </c>
      <c r="N2032" s="43">
        <v>2959</v>
      </c>
      <c r="O2032" s="43">
        <v>0</v>
      </c>
      <c r="P2032" s="44">
        <f>SUM(N2032:O2032)</f>
        <v>2959</v>
      </c>
      <c r="Q2032" s="47">
        <f>M2032+P2032</f>
        <v>2959</v>
      </c>
    </row>
    <row r="2033" spans="2:17" ht="19.5" customHeight="1" x14ac:dyDescent="0.2">
      <c r="C2033" s="42" t="s">
        <v>15</v>
      </c>
      <c r="D2033" s="43">
        <v>0</v>
      </c>
      <c r="E2033" s="43">
        <v>0</v>
      </c>
      <c r="F2033" s="44">
        <f t="shared" ref="F2033:F2043" si="923">SUM(D2033:E2033)</f>
        <v>0</v>
      </c>
      <c r="G2033" s="43">
        <v>39</v>
      </c>
      <c r="H2033" s="43">
        <v>18</v>
      </c>
      <c r="I2033" s="44">
        <f t="shared" si="922"/>
        <v>57</v>
      </c>
      <c r="J2033" s="44">
        <f>F2033+I2033</f>
        <v>57</v>
      </c>
      <c r="K2033" s="43">
        <v>0</v>
      </c>
      <c r="L2033" s="43">
        <v>0</v>
      </c>
      <c r="M2033" s="44">
        <f t="shared" ref="M2033:M2043" si="924">SUM(K2033:L2033)</f>
        <v>0</v>
      </c>
      <c r="N2033" s="43">
        <v>2492</v>
      </c>
      <c r="O2033" s="40">
        <v>0</v>
      </c>
      <c r="P2033" s="44">
        <f t="shared" ref="P2033:P2043" si="925">SUM(N2033:O2033)</f>
        <v>2492</v>
      </c>
      <c r="Q2033" s="47">
        <f t="shared" ref="Q2033:Q2043" si="926">M2033+P2033</f>
        <v>2492</v>
      </c>
    </row>
    <row r="2034" spans="2:17" ht="19.5" customHeight="1" x14ac:dyDescent="0.2">
      <c r="C2034" s="42" t="s">
        <v>16</v>
      </c>
      <c r="D2034" s="43">
        <v>0</v>
      </c>
      <c r="E2034" s="43">
        <v>0</v>
      </c>
      <c r="F2034" s="44">
        <f t="shared" si="923"/>
        <v>0</v>
      </c>
      <c r="G2034" s="43">
        <v>43</v>
      </c>
      <c r="H2034" s="43">
        <v>21</v>
      </c>
      <c r="I2034" s="44">
        <f t="shared" si="922"/>
        <v>64</v>
      </c>
      <c r="J2034" s="44">
        <f>F2034+I2034</f>
        <v>64</v>
      </c>
      <c r="K2034" s="43">
        <v>0</v>
      </c>
      <c r="L2034" s="43">
        <v>0</v>
      </c>
      <c r="M2034" s="44">
        <f t="shared" si="924"/>
        <v>0</v>
      </c>
      <c r="N2034" s="43">
        <v>3505</v>
      </c>
      <c r="O2034" s="43">
        <v>0</v>
      </c>
      <c r="P2034" s="44">
        <f t="shared" si="925"/>
        <v>3505</v>
      </c>
      <c r="Q2034" s="47">
        <f t="shared" si="926"/>
        <v>3505</v>
      </c>
    </row>
    <row r="2035" spans="2:17" ht="19.5" customHeight="1" x14ac:dyDescent="0.2">
      <c r="C2035" s="42" t="s">
        <v>17</v>
      </c>
      <c r="D2035" s="43">
        <v>0</v>
      </c>
      <c r="E2035" s="43">
        <v>0</v>
      </c>
      <c r="F2035" s="44">
        <f t="shared" si="923"/>
        <v>0</v>
      </c>
      <c r="G2035" s="43">
        <v>43</v>
      </c>
      <c r="H2035" s="43">
        <v>17</v>
      </c>
      <c r="I2035" s="44">
        <f t="shared" si="922"/>
        <v>60</v>
      </c>
      <c r="J2035" s="44">
        <f t="shared" ref="J2035:J2043" si="927">F2035+I2035</f>
        <v>60</v>
      </c>
      <c r="K2035" s="43">
        <v>0</v>
      </c>
      <c r="L2035" s="43">
        <v>0</v>
      </c>
      <c r="M2035" s="44">
        <f t="shared" si="924"/>
        <v>0</v>
      </c>
      <c r="N2035" s="43">
        <v>2939</v>
      </c>
      <c r="O2035" s="43">
        <v>0</v>
      </c>
      <c r="P2035" s="44">
        <f t="shared" si="925"/>
        <v>2939</v>
      </c>
      <c r="Q2035" s="47">
        <f t="shared" si="926"/>
        <v>2939</v>
      </c>
    </row>
    <row r="2036" spans="2:17" ht="19.5" customHeight="1" x14ac:dyDescent="0.2">
      <c r="C2036" s="42" t="s">
        <v>18</v>
      </c>
      <c r="D2036" s="43">
        <v>0</v>
      </c>
      <c r="E2036" s="43">
        <v>0</v>
      </c>
      <c r="F2036" s="44">
        <f t="shared" si="923"/>
        <v>0</v>
      </c>
      <c r="G2036" s="43">
        <v>32</v>
      </c>
      <c r="H2036" s="43">
        <v>17</v>
      </c>
      <c r="I2036" s="44">
        <f t="shared" si="922"/>
        <v>49</v>
      </c>
      <c r="J2036" s="44">
        <f t="shared" si="927"/>
        <v>49</v>
      </c>
      <c r="K2036" s="43">
        <v>0</v>
      </c>
      <c r="L2036" s="43">
        <v>0</v>
      </c>
      <c r="M2036" s="44">
        <f t="shared" si="924"/>
        <v>0</v>
      </c>
      <c r="N2036" s="43">
        <v>3190</v>
      </c>
      <c r="O2036" s="43">
        <v>0</v>
      </c>
      <c r="P2036" s="44">
        <f t="shared" si="925"/>
        <v>3190</v>
      </c>
      <c r="Q2036" s="47">
        <f t="shared" si="926"/>
        <v>3190</v>
      </c>
    </row>
    <row r="2037" spans="2:17" ht="19.5" customHeight="1" x14ac:dyDescent="0.2">
      <c r="C2037" s="42" t="s">
        <v>19</v>
      </c>
      <c r="D2037" s="43">
        <v>0</v>
      </c>
      <c r="E2037" s="43">
        <v>0</v>
      </c>
      <c r="F2037" s="44">
        <f t="shared" si="923"/>
        <v>0</v>
      </c>
      <c r="G2037" s="43">
        <v>45</v>
      </c>
      <c r="H2037" s="43">
        <v>15</v>
      </c>
      <c r="I2037" s="44">
        <f t="shared" si="922"/>
        <v>60</v>
      </c>
      <c r="J2037" s="44">
        <f t="shared" si="927"/>
        <v>60</v>
      </c>
      <c r="K2037" s="43">
        <v>0</v>
      </c>
      <c r="L2037" s="43">
        <v>0</v>
      </c>
      <c r="M2037" s="44">
        <f t="shared" si="924"/>
        <v>0</v>
      </c>
      <c r="N2037" s="43">
        <v>2903</v>
      </c>
      <c r="O2037" s="43">
        <v>0</v>
      </c>
      <c r="P2037" s="44">
        <f t="shared" si="925"/>
        <v>2903</v>
      </c>
      <c r="Q2037" s="47">
        <f t="shared" si="926"/>
        <v>2903</v>
      </c>
    </row>
    <row r="2038" spans="2:17" ht="19.5" customHeight="1" x14ac:dyDescent="0.2">
      <c r="C2038" s="42" t="s">
        <v>20</v>
      </c>
      <c r="D2038" s="43">
        <v>0</v>
      </c>
      <c r="E2038" s="43">
        <v>0</v>
      </c>
      <c r="F2038" s="44">
        <f t="shared" si="923"/>
        <v>0</v>
      </c>
      <c r="G2038" s="43">
        <v>57</v>
      </c>
      <c r="H2038" s="43">
        <v>18</v>
      </c>
      <c r="I2038" s="44">
        <f t="shared" si="922"/>
        <v>75</v>
      </c>
      <c r="J2038" s="44">
        <f t="shared" si="927"/>
        <v>75</v>
      </c>
      <c r="K2038" s="43">
        <v>0</v>
      </c>
      <c r="L2038" s="43">
        <v>0</v>
      </c>
      <c r="M2038" s="44">
        <f t="shared" si="924"/>
        <v>0</v>
      </c>
      <c r="N2038" s="43">
        <v>2833</v>
      </c>
      <c r="O2038" s="43">
        <v>0</v>
      </c>
      <c r="P2038" s="44">
        <f t="shared" si="925"/>
        <v>2833</v>
      </c>
      <c r="Q2038" s="47">
        <f t="shared" si="926"/>
        <v>2833</v>
      </c>
    </row>
    <row r="2039" spans="2:17" ht="19.5" customHeight="1" x14ac:dyDescent="0.2">
      <c r="C2039" s="42" t="s">
        <v>21</v>
      </c>
      <c r="D2039" s="43">
        <v>0</v>
      </c>
      <c r="E2039" s="43">
        <v>0</v>
      </c>
      <c r="F2039" s="44">
        <f t="shared" si="923"/>
        <v>0</v>
      </c>
      <c r="G2039" s="43">
        <v>58</v>
      </c>
      <c r="H2039" s="43">
        <v>17</v>
      </c>
      <c r="I2039" s="44">
        <f t="shared" si="922"/>
        <v>75</v>
      </c>
      <c r="J2039" s="44">
        <f t="shared" si="927"/>
        <v>75</v>
      </c>
      <c r="K2039" s="43">
        <v>0</v>
      </c>
      <c r="L2039" s="43">
        <v>0</v>
      </c>
      <c r="M2039" s="44">
        <f t="shared" si="924"/>
        <v>0</v>
      </c>
      <c r="N2039" s="43">
        <v>2877</v>
      </c>
      <c r="O2039" s="43">
        <v>0</v>
      </c>
      <c r="P2039" s="44">
        <f t="shared" si="925"/>
        <v>2877</v>
      </c>
      <c r="Q2039" s="47">
        <f t="shared" si="926"/>
        <v>2877</v>
      </c>
    </row>
    <row r="2040" spans="2:17" ht="19.5" customHeight="1" x14ac:dyDescent="0.2">
      <c r="C2040" s="42" t="s">
        <v>22</v>
      </c>
      <c r="D2040" s="43">
        <v>0</v>
      </c>
      <c r="E2040" s="43">
        <v>0</v>
      </c>
      <c r="F2040" s="44">
        <f t="shared" si="923"/>
        <v>0</v>
      </c>
      <c r="G2040" s="43">
        <v>72</v>
      </c>
      <c r="H2040" s="43">
        <v>17</v>
      </c>
      <c r="I2040" s="44">
        <f t="shared" si="922"/>
        <v>89</v>
      </c>
      <c r="J2040" s="44">
        <f t="shared" si="927"/>
        <v>89</v>
      </c>
      <c r="K2040" s="43">
        <v>0</v>
      </c>
      <c r="L2040" s="43">
        <v>0</v>
      </c>
      <c r="M2040" s="44">
        <f t="shared" si="924"/>
        <v>0</v>
      </c>
      <c r="N2040" s="43">
        <v>2824</v>
      </c>
      <c r="O2040" s="43">
        <v>0</v>
      </c>
      <c r="P2040" s="44">
        <f t="shared" si="925"/>
        <v>2824</v>
      </c>
      <c r="Q2040" s="47">
        <f t="shared" si="926"/>
        <v>2824</v>
      </c>
    </row>
    <row r="2041" spans="2:17" ht="19.5" customHeight="1" x14ac:dyDescent="0.2">
      <c r="C2041" s="42" t="s">
        <v>23</v>
      </c>
      <c r="D2041" s="43">
        <v>0</v>
      </c>
      <c r="E2041" s="43">
        <v>0</v>
      </c>
      <c r="F2041" s="44">
        <f t="shared" si="923"/>
        <v>0</v>
      </c>
      <c r="G2041" s="43">
        <v>63</v>
      </c>
      <c r="H2041" s="43">
        <v>17</v>
      </c>
      <c r="I2041" s="44">
        <f t="shared" si="922"/>
        <v>80</v>
      </c>
      <c r="J2041" s="44">
        <f t="shared" si="927"/>
        <v>80</v>
      </c>
      <c r="K2041" s="43">
        <v>0</v>
      </c>
      <c r="L2041" s="43">
        <v>0</v>
      </c>
      <c r="M2041" s="44">
        <f t="shared" si="924"/>
        <v>0</v>
      </c>
      <c r="N2041" s="43">
        <v>2972</v>
      </c>
      <c r="O2041" s="43">
        <v>0</v>
      </c>
      <c r="P2041" s="44">
        <f t="shared" si="925"/>
        <v>2972</v>
      </c>
      <c r="Q2041" s="47">
        <f t="shared" si="926"/>
        <v>2972</v>
      </c>
    </row>
    <row r="2042" spans="2:17" ht="19.5" customHeight="1" x14ac:dyDescent="0.2">
      <c r="C2042" s="42" t="s">
        <v>24</v>
      </c>
      <c r="D2042" s="43">
        <v>0</v>
      </c>
      <c r="E2042" s="43">
        <v>0</v>
      </c>
      <c r="F2042" s="44">
        <f t="shared" si="923"/>
        <v>0</v>
      </c>
      <c r="G2042" s="43">
        <v>53</v>
      </c>
      <c r="H2042" s="43">
        <v>16</v>
      </c>
      <c r="I2042" s="44">
        <f t="shared" si="922"/>
        <v>69</v>
      </c>
      <c r="J2042" s="44">
        <f t="shared" si="927"/>
        <v>69</v>
      </c>
      <c r="K2042" s="43">
        <v>0</v>
      </c>
      <c r="L2042" s="43">
        <v>0</v>
      </c>
      <c r="M2042" s="44">
        <f t="shared" si="924"/>
        <v>0</v>
      </c>
      <c r="N2042" s="43">
        <v>2908</v>
      </c>
      <c r="O2042" s="43">
        <v>0</v>
      </c>
      <c r="P2042" s="44">
        <f t="shared" si="925"/>
        <v>2908</v>
      </c>
      <c r="Q2042" s="47">
        <f t="shared" si="926"/>
        <v>2908</v>
      </c>
    </row>
    <row r="2043" spans="2:17" ht="19.5" customHeight="1" x14ac:dyDescent="0.2">
      <c r="C2043" s="42" t="s">
        <v>25</v>
      </c>
      <c r="D2043" s="43">
        <v>0</v>
      </c>
      <c r="E2043" s="43">
        <v>0</v>
      </c>
      <c r="F2043" s="44">
        <f t="shared" si="923"/>
        <v>0</v>
      </c>
      <c r="G2043" s="43">
        <v>37</v>
      </c>
      <c r="H2043" s="43">
        <v>19</v>
      </c>
      <c r="I2043" s="44">
        <f t="shared" si="922"/>
        <v>56</v>
      </c>
      <c r="J2043" s="44">
        <f t="shared" si="927"/>
        <v>56</v>
      </c>
      <c r="K2043" s="43">
        <v>0</v>
      </c>
      <c r="L2043" s="43">
        <v>0</v>
      </c>
      <c r="M2043" s="44">
        <f t="shared" si="924"/>
        <v>0</v>
      </c>
      <c r="N2043" s="43">
        <v>2772</v>
      </c>
      <c r="O2043" s="43">
        <v>0</v>
      </c>
      <c r="P2043" s="44">
        <f t="shared" si="925"/>
        <v>2772</v>
      </c>
      <c r="Q2043" s="47">
        <f t="shared" si="926"/>
        <v>2772</v>
      </c>
    </row>
    <row r="2044" spans="2:17" ht="19.5" customHeight="1" x14ac:dyDescent="0.2">
      <c r="C2044" s="50"/>
      <c r="D2044" s="43"/>
      <c r="E2044" s="43"/>
      <c r="F2044" s="43"/>
      <c r="G2044" s="43"/>
      <c r="H2044" s="43"/>
      <c r="I2044" s="43"/>
      <c r="J2044" s="43"/>
      <c r="K2044" s="43"/>
      <c r="L2044" s="43"/>
      <c r="M2044" s="43"/>
      <c r="N2044" s="43"/>
      <c r="O2044" s="43"/>
      <c r="P2044" s="43"/>
      <c r="Q2044" s="51"/>
    </row>
    <row r="2045" spans="2:17" ht="19.5" customHeight="1" x14ac:dyDescent="0.2">
      <c r="B2045" s="1" t="s">
        <v>292</v>
      </c>
      <c r="C2045" s="50" t="s">
        <v>26</v>
      </c>
      <c r="D2045" s="44">
        <f>SUM(D2032:D2044)</f>
        <v>0</v>
      </c>
      <c r="E2045" s="44">
        <f t="shared" ref="E2045:Q2045" si="928">SUM(E2032:E2044)</f>
        <v>0</v>
      </c>
      <c r="F2045" s="44">
        <f t="shared" si="928"/>
        <v>0</v>
      </c>
      <c r="G2045" s="44">
        <f t="shared" si="928"/>
        <v>563</v>
      </c>
      <c r="H2045" s="44">
        <f t="shared" si="928"/>
        <v>209</v>
      </c>
      <c r="I2045" s="44">
        <f t="shared" si="928"/>
        <v>772</v>
      </c>
      <c r="J2045" s="44">
        <f t="shared" si="928"/>
        <v>772</v>
      </c>
      <c r="K2045" s="44">
        <f t="shared" si="928"/>
        <v>0</v>
      </c>
      <c r="L2045" s="44">
        <f t="shared" si="928"/>
        <v>0</v>
      </c>
      <c r="M2045" s="44">
        <f t="shared" si="928"/>
        <v>0</v>
      </c>
      <c r="N2045" s="44">
        <f t="shared" si="928"/>
        <v>35174</v>
      </c>
      <c r="O2045" s="44">
        <f t="shared" si="928"/>
        <v>0</v>
      </c>
      <c r="P2045" s="44">
        <f t="shared" si="928"/>
        <v>35174</v>
      </c>
      <c r="Q2045" s="44">
        <f t="shared" si="928"/>
        <v>35174</v>
      </c>
    </row>
    <row r="2046" spans="2:17" ht="7" customHeight="1" x14ac:dyDescent="0.2">
      <c r="C2046" s="50"/>
      <c r="D2046" s="43"/>
      <c r="E2046" s="43"/>
      <c r="F2046" s="43"/>
      <c r="G2046" s="43"/>
      <c r="H2046" s="43"/>
      <c r="I2046" s="43"/>
      <c r="J2046" s="43"/>
      <c r="K2046" s="43"/>
      <c r="L2046" s="43"/>
      <c r="M2046" s="43"/>
      <c r="N2046" s="43"/>
      <c r="O2046" s="43"/>
      <c r="P2046" s="43"/>
      <c r="Q2046" s="51"/>
    </row>
    <row r="2047" spans="2:17" ht="19.5" customHeight="1" x14ac:dyDescent="0.2">
      <c r="C2047" s="52" t="s">
        <v>14</v>
      </c>
      <c r="D2047" s="53">
        <v>0</v>
      </c>
      <c r="E2047" s="53">
        <v>0</v>
      </c>
      <c r="F2047" s="74">
        <f t="shared" ref="F2047:F2049" si="929">SUM(D2047:E2047)</f>
        <v>0</v>
      </c>
      <c r="G2047" s="53">
        <v>24</v>
      </c>
      <c r="H2047" s="53">
        <v>17</v>
      </c>
      <c r="I2047" s="74">
        <f t="shared" ref="I2047:I2049" si="930">SUM(G2047:H2047)</f>
        <v>41</v>
      </c>
      <c r="J2047" s="74">
        <f t="shared" ref="J2047:J2049" si="931">F2047+I2047</f>
        <v>41</v>
      </c>
      <c r="K2047" s="53">
        <v>0</v>
      </c>
      <c r="L2047" s="53">
        <v>0</v>
      </c>
      <c r="M2047" s="74">
        <f t="shared" ref="M2047:M2049" si="932">SUM(K2047:L2047)</f>
        <v>0</v>
      </c>
      <c r="N2047" s="53">
        <v>2522</v>
      </c>
      <c r="O2047" s="53">
        <v>0</v>
      </c>
      <c r="P2047" s="74">
        <f t="shared" ref="P2047:P2049" si="933">SUM(N2047:O2047)</f>
        <v>2522</v>
      </c>
      <c r="Q2047" s="58">
        <f t="shared" ref="Q2047:Q2049" si="934">M2047+P2047</f>
        <v>2522</v>
      </c>
    </row>
    <row r="2048" spans="2:17" ht="19.5" customHeight="1" x14ac:dyDescent="0.2">
      <c r="C2048" s="42" t="s">
        <v>15</v>
      </c>
      <c r="D2048" s="43">
        <v>0</v>
      </c>
      <c r="E2048" s="43">
        <v>0</v>
      </c>
      <c r="F2048" s="44">
        <f t="shared" si="929"/>
        <v>0</v>
      </c>
      <c r="G2048" s="43">
        <v>39</v>
      </c>
      <c r="H2048" s="43">
        <v>16</v>
      </c>
      <c r="I2048" s="44">
        <f t="shared" si="930"/>
        <v>55</v>
      </c>
      <c r="J2048" s="44">
        <f t="shared" si="931"/>
        <v>55</v>
      </c>
      <c r="K2048" s="43">
        <v>0</v>
      </c>
      <c r="L2048" s="43">
        <v>0</v>
      </c>
      <c r="M2048" s="44">
        <f t="shared" si="932"/>
        <v>0</v>
      </c>
      <c r="N2048" s="43">
        <v>2690</v>
      </c>
      <c r="O2048" s="40">
        <v>0</v>
      </c>
      <c r="P2048" s="44">
        <f t="shared" si="933"/>
        <v>2690</v>
      </c>
      <c r="Q2048" s="47">
        <f t="shared" si="934"/>
        <v>2690</v>
      </c>
    </row>
    <row r="2049" spans="2:17" ht="19.5" customHeight="1" x14ac:dyDescent="0.2">
      <c r="C2049" s="42" t="s">
        <v>16</v>
      </c>
      <c r="D2049" s="43">
        <v>0</v>
      </c>
      <c r="E2049" s="43">
        <v>0</v>
      </c>
      <c r="F2049" s="44">
        <f t="shared" si="929"/>
        <v>0</v>
      </c>
      <c r="G2049" s="43">
        <v>27</v>
      </c>
      <c r="H2049" s="43">
        <v>17</v>
      </c>
      <c r="I2049" s="44">
        <f t="shared" si="930"/>
        <v>44</v>
      </c>
      <c r="J2049" s="44">
        <f t="shared" si="931"/>
        <v>44</v>
      </c>
      <c r="K2049" s="43">
        <v>0</v>
      </c>
      <c r="L2049" s="43">
        <v>0</v>
      </c>
      <c r="M2049" s="44">
        <f t="shared" si="932"/>
        <v>0</v>
      </c>
      <c r="N2049" s="43">
        <v>3312</v>
      </c>
      <c r="O2049" s="43">
        <v>0</v>
      </c>
      <c r="P2049" s="44">
        <f t="shared" si="933"/>
        <v>3312</v>
      </c>
      <c r="Q2049" s="47">
        <f t="shared" si="934"/>
        <v>3312</v>
      </c>
    </row>
    <row r="2050" spans="2:17" ht="19.5" customHeight="1" x14ac:dyDescent="0.2">
      <c r="C2050" s="50"/>
      <c r="D2050" s="43"/>
      <c r="E2050" s="43"/>
      <c r="F2050" s="43"/>
      <c r="G2050" s="43"/>
      <c r="H2050" s="43"/>
      <c r="I2050" s="43"/>
      <c r="J2050" s="43"/>
      <c r="K2050" s="43"/>
      <c r="L2050" s="43"/>
      <c r="M2050" s="43"/>
      <c r="N2050" s="43"/>
      <c r="O2050" s="43"/>
      <c r="P2050" s="43"/>
      <c r="Q2050" s="51"/>
    </row>
    <row r="2051" spans="2:17" ht="19.5" customHeight="1" x14ac:dyDescent="0.2">
      <c r="B2051" s="1" t="s">
        <v>293</v>
      </c>
      <c r="C2051" s="50" t="s">
        <v>27</v>
      </c>
      <c r="D2051" s="44">
        <f>SUM(D2035:D2043,D2047:D2049)</f>
        <v>0</v>
      </c>
      <c r="E2051" s="44">
        <f t="shared" ref="E2051:Q2051" si="935">SUM(E2035:E2043,E2047:E2049)</f>
        <v>0</v>
      </c>
      <c r="F2051" s="44">
        <f t="shared" si="935"/>
        <v>0</v>
      </c>
      <c r="G2051" s="44">
        <f t="shared" si="935"/>
        <v>550</v>
      </c>
      <c r="H2051" s="44">
        <f t="shared" si="935"/>
        <v>203</v>
      </c>
      <c r="I2051" s="44">
        <f t="shared" si="935"/>
        <v>753</v>
      </c>
      <c r="J2051" s="44">
        <f t="shared" si="935"/>
        <v>753</v>
      </c>
      <c r="K2051" s="44">
        <f t="shared" si="935"/>
        <v>0</v>
      </c>
      <c r="L2051" s="44">
        <f t="shared" si="935"/>
        <v>0</v>
      </c>
      <c r="M2051" s="44">
        <f t="shared" si="935"/>
        <v>0</v>
      </c>
      <c r="N2051" s="44">
        <f t="shared" si="935"/>
        <v>34742</v>
      </c>
      <c r="O2051" s="44">
        <f t="shared" si="935"/>
        <v>0</v>
      </c>
      <c r="P2051" s="44">
        <f t="shared" si="935"/>
        <v>34742</v>
      </c>
      <c r="Q2051" s="44">
        <f t="shared" si="935"/>
        <v>34742</v>
      </c>
    </row>
    <row r="2052" spans="2:17" ht="7" customHeight="1" thickBot="1" x14ac:dyDescent="0.25">
      <c r="C2052" s="59"/>
      <c r="D2052" s="60"/>
      <c r="E2052" s="60"/>
      <c r="F2052" s="60"/>
      <c r="G2052" s="60"/>
      <c r="H2052" s="60"/>
      <c r="I2052" s="60"/>
      <c r="J2052" s="60"/>
      <c r="K2052" s="60"/>
      <c r="L2052" s="60"/>
      <c r="M2052" s="60"/>
      <c r="N2052" s="60"/>
      <c r="O2052" s="60"/>
      <c r="P2052" s="60"/>
      <c r="Q2052" s="76"/>
    </row>
    <row r="2053" spans="2:17" ht="19.5" customHeight="1" x14ac:dyDescent="0.2">
      <c r="C2053" s="163" t="str">
        <f>C1999</f>
        <v>令　和　7　年　空　港　管　理　状　況　調　書</v>
      </c>
      <c r="D2053" s="163"/>
      <c r="E2053" s="163"/>
      <c r="F2053" s="163"/>
      <c r="G2053" s="163"/>
      <c r="H2053" s="163"/>
      <c r="I2053" s="163"/>
      <c r="J2053" s="163"/>
      <c r="K2053" s="163"/>
      <c r="L2053" s="163"/>
      <c r="M2053" s="163"/>
      <c r="N2053" s="163"/>
      <c r="O2053" s="163"/>
      <c r="P2053" s="163"/>
      <c r="Q2053" s="163"/>
    </row>
    <row r="2054" spans="2:17" ht="19.5" customHeight="1" thickBot="1" x14ac:dyDescent="0.25">
      <c r="C2054" s="22" t="s">
        <v>0</v>
      </c>
      <c r="D2054" s="22" t="s">
        <v>638</v>
      </c>
      <c r="E2054" s="63"/>
      <c r="F2054" s="63"/>
      <c r="G2054" s="63"/>
      <c r="H2054" s="63"/>
      <c r="I2054" s="63"/>
      <c r="J2054" s="63"/>
      <c r="K2054" s="63"/>
      <c r="L2054" s="63"/>
      <c r="M2054" s="63"/>
      <c r="N2054" s="63"/>
      <c r="O2054" s="63"/>
      <c r="P2054" s="64"/>
      <c r="Q2054" s="64"/>
    </row>
    <row r="2055" spans="2:17" ht="19.5" customHeight="1" x14ac:dyDescent="0.2">
      <c r="C2055" s="25" t="s">
        <v>1</v>
      </c>
      <c r="D2055" s="26"/>
      <c r="E2055" s="27" t="s">
        <v>2</v>
      </c>
      <c r="F2055" s="27"/>
      <c r="G2055" s="164" t="s">
        <v>593</v>
      </c>
      <c r="H2055" s="165"/>
      <c r="I2055" s="165"/>
      <c r="J2055" s="165"/>
      <c r="K2055" s="165"/>
      <c r="L2055" s="165"/>
      <c r="M2055" s="165"/>
      <c r="N2055" s="166"/>
      <c r="O2055" s="164" t="s">
        <v>594</v>
      </c>
      <c r="P2055" s="165"/>
      <c r="Q2055" s="167"/>
    </row>
    <row r="2056" spans="2:17" ht="19.5" customHeight="1" x14ac:dyDescent="0.2">
      <c r="C2056" s="28"/>
      <c r="D2056" s="29" t="s">
        <v>3</v>
      </c>
      <c r="E2056" s="29" t="s">
        <v>4</v>
      </c>
      <c r="F2056" s="29" t="s">
        <v>5</v>
      </c>
      <c r="G2056" s="29"/>
      <c r="H2056" s="30" t="s">
        <v>6</v>
      </c>
      <c r="I2056" s="30"/>
      <c r="J2056" s="31"/>
      <c r="K2056" s="29"/>
      <c r="L2056" s="31" t="s">
        <v>7</v>
      </c>
      <c r="M2056" s="31"/>
      <c r="N2056" s="29" t="s">
        <v>8</v>
      </c>
      <c r="O2056" s="32" t="s">
        <v>595</v>
      </c>
      <c r="P2056" s="33" t="s">
        <v>596</v>
      </c>
      <c r="Q2056" s="34" t="s">
        <v>597</v>
      </c>
    </row>
    <row r="2057" spans="2:17" ht="19.5" customHeight="1" x14ac:dyDescent="0.2">
      <c r="C2057" s="28" t="s">
        <v>9</v>
      </c>
      <c r="D2057" s="32"/>
      <c r="E2057" s="32"/>
      <c r="F2057" s="32"/>
      <c r="G2057" s="29" t="s">
        <v>10</v>
      </c>
      <c r="H2057" s="29" t="s">
        <v>11</v>
      </c>
      <c r="I2057" s="29" t="s">
        <v>12</v>
      </c>
      <c r="J2057" s="29" t="s">
        <v>13</v>
      </c>
      <c r="K2057" s="29" t="s">
        <v>10</v>
      </c>
      <c r="L2057" s="29" t="s">
        <v>11</v>
      </c>
      <c r="M2057" s="29" t="s">
        <v>13</v>
      </c>
      <c r="N2057" s="32"/>
      <c r="O2057" s="35"/>
      <c r="P2057" s="36"/>
      <c r="Q2057" s="37"/>
    </row>
    <row r="2058" spans="2:17" ht="7" customHeight="1" x14ac:dyDescent="0.2">
      <c r="C2058" s="38"/>
      <c r="D2058" s="29"/>
      <c r="E2058" s="29"/>
      <c r="F2058" s="29"/>
      <c r="G2058" s="29"/>
      <c r="H2058" s="29"/>
      <c r="I2058" s="29"/>
      <c r="J2058" s="29"/>
      <c r="K2058" s="29"/>
      <c r="L2058" s="29"/>
      <c r="M2058" s="29"/>
      <c r="N2058" s="29"/>
      <c r="O2058" s="39"/>
      <c r="P2058" s="40"/>
      <c r="Q2058" s="41"/>
    </row>
    <row r="2059" spans="2:17" ht="19.5" customHeight="1" x14ac:dyDescent="0.2">
      <c r="C2059" s="42" t="s">
        <v>14</v>
      </c>
      <c r="D2059" s="43">
        <v>27</v>
      </c>
      <c r="E2059" s="43">
        <v>642</v>
      </c>
      <c r="F2059" s="44">
        <f>SUM(D2059:E2059)</f>
        <v>669</v>
      </c>
      <c r="G2059" s="43">
        <v>3734</v>
      </c>
      <c r="H2059" s="43">
        <v>4222</v>
      </c>
      <c r="I2059" s="43">
        <v>0</v>
      </c>
      <c r="J2059" s="45">
        <f>SUM(G2059:I2059)</f>
        <v>7956</v>
      </c>
      <c r="K2059" s="46">
        <v>40410</v>
      </c>
      <c r="L2059" s="46">
        <v>38694</v>
      </c>
      <c r="M2059" s="45">
        <f>SUM(K2059:L2059)</f>
        <v>79104</v>
      </c>
      <c r="N2059" s="45">
        <f>J2059+M2059</f>
        <v>87060</v>
      </c>
      <c r="O2059" s="46">
        <v>1405</v>
      </c>
      <c r="P2059" s="46">
        <v>1</v>
      </c>
      <c r="Q2059" s="47">
        <f>SUM(O2059:P2059)</f>
        <v>1406</v>
      </c>
    </row>
    <row r="2060" spans="2:17" ht="19.5" customHeight="1" x14ac:dyDescent="0.2">
      <c r="C2060" s="42" t="s">
        <v>15</v>
      </c>
      <c r="D2060" s="43">
        <v>24</v>
      </c>
      <c r="E2060" s="43">
        <v>577</v>
      </c>
      <c r="F2060" s="44">
        <f t="shared" ref="F2060:F2070" si="936">SUM(D2060:E2060)</f>
        <v>601</v>
      </c>
      <c r="G2060" s="43">
        <v>3881</v>
      </c>
      <c r="H2060" s="43">
        <v>3768</v>
      </c>
      <c r="I2060" s="43">
        <v>0</v>
      </c>
      <c r="J2060" s="45">
        <f t="shared" ref="J2060:J2070" si="937">SUM(G2060:I2060)</f>
        <v>7649</v>
      </c>
      <c r="K2060" s="46">
        <v>40411</v>
      </c>
      <c r="L2060" s="46">
        <v>40872</v>
      </c>
      <c r="M2060" s="45">
        <f t="shared" ref="M2060:M2070" si="938">SUM(K2060:L2060)</f>
        <v>81283</v>
      </c>
      <c r="N2060" s="45">
        <f t="shared" ref="N2060:N2070" si="939">J2060+M2060</f>
        <v>88932</v>
      </c>
      <c r="O2060" s="46">
        <v>1169</v>
      </c>
      <c r="P2060" s="48">
        <v>0</v>
      </c>
      <c r="Q2060" s="47">
        <f t="shared" ref="Q2060:Q2070" si="940">SUM(O2060:P2060)</f>
        <v>1169</v>
      </c>
    </row>
    <row r="2061" spans="2:17" ht="19.5" customHeight="1" x14ac:dyDescent="0.2">
      <c r="C2061" s="42" t="s">
        <v>16</v>
      </c>
      <c r="D2061" s="43">
        <v>27</v>
      </c>
      <c r="E2061" s="43">
        <v>703</v>
      </c>
      <c r="F2061" s="44">
        <f t="shared" si="936"/>
        <v>730</v>
      </c>
      <c r="G2061" s="43">
        <v>3735</v>
      </c>
      <c r="H2061" s="43">
        <v>3577</v>
      </c>
      <c r="I2061" s="43">
        <v>0</v>
      </c>
      <c r="J2061" s="45">
        <f t="shared" si="937"/>
        <v>7312</v>
      </c>
      <c r="K2061" s="46">
        <v>47982</v>
      </c>
      <c r="L2061" s="46">
        <v>47290</v>
      </c>
      <c r="M2061" s="45">
        <f t="shared" si="938"/>
        <v>95272</v>
      </c>
      <c r="N2061" s="45">
        <f t="shared" si="939"/>
        <v>102584</v>
      </c>
      <c r="O2061" s="46">
        <v>1841</v>
      </c>
      <c r="P2061" s="46">
        <v>1</v>
      </c>
      <c r="Q2061" s="47">
        <f t="shared" si="940"/>
        <v>1842</v>
      </c>
    </row>
    <row r="2062" spans="2:17" ht="19.5" customHeight="1" x14ac:dyDescent="0.2">
      <c r="C2062" s="42" t="s">
        <v>17</v>
      </c>
      <c r="D2062" s="43">
        <v>25</v>
      </c>
      <c r="E2062" s="43">
        <v>681</v>
      </c>
      <c r="F2062" s="44">
        <f t="shared" si="936"/>
        <v>706</v>
      </c>
      <c r="G2062" s="43">
        <v>2710</v>
      </c>
      <c r="H2062" s="43">
        <v>2933</v>
      </c>
      <c r="I2062" s="43">
        <v>0</v>
      </c>
      <c r="J2062" s="45">
        <f t="shared" si="937"/>
        <v>5643</v>
      </c>
      <c r="K2062" s="43">
        <v>45805</v>
      </c>
      <c r="L2062" s="43">
        <v>48753</v>
      </c>
      <c r="M2062" s="45">
        <f t="shared" si="938"/>
        <v>94558</v>
      </c>
      <c r="N2062" s="45">
        <f t="shared" si="939"/>
        <v>100201</v>
      </c>
      <c r="O2062" s="43">
        <v>1697</v>
      </c>
      <c r="P2062" s="43">
        <v>1</v>
      </c>
      <c r="Q2062" s="47">
        <f t="shared" si="940"/>
        <v>1698</v>
      </c>
    </row>
    <row r="2063" spans="2:17" ht="19.5" customHeight="1" x14ac:dyDescent="0.2">
      <c r="C2063" s="42" t="s">
        <v>18</v>
      </c>
      <c r="D2063" s="43">
        <v>28</v>
      </c>
      <c r="E2063" s="43">
        <v>727</v>
      </c>
      <c r="F2063" s="44">
        <f t="shared" si="936"/>
        <v>755</v>
      </c>
      <c r="G2063" s="43">
        <v>3110</v>
      </c>
      <c r="H2063" s="43">
        <v>3316</v>
      </c>
      <c r="I2063" s="43">
        <v>0</v>
      </c>
      <c r="J2063" s="45">
        <f t="shared" si="937"/>
        <v>6426</v>
      </c>
      <c r="K2063" s="43">
        <v>54489</v>
      </c>
      <c r="L2063" s="43">
        <v>53690</v>
      </c>
      <c r="M2063" s="45">
        <f t="shared" si="938"/>
        <v>108179</v>
      </c>
      <c r="N2063" s="45">
        <f t="shared" si="939"/>
        <v>114605</v>
      </c>
      <c r="O2063" s="43">
        <v>1979</v>
      </c>
      <c r="P2063" s="43">
        <v>2</v>
      </c>
      <c r="Q2063" s="47">
        <f t="shared" si="940"/>
        <v>1981</v>
      </c>
    </row>
    <row r="2064" spans="2:17" ht="19.5" customHeight="1" x14ac:dyDescent="0.2">
      <c r="C2064" s="42" t="s">
        <v>19</v>
      </c>
      <c r="D2064" s="43">
        <v>26</v>
      </c>
      <c r="E2064" s="43">
        <v>760</v>
      </c>
      <c r="F2064" s="44">
        <f t="shared" si="936"/>
        <v>786</v>
      </c>
      <c r="G2064" s="43">
        <v>3205</v>
      </c>
      <c r="H2064" s="43">
        <v>3357</v>
      </c>
      <c r="I2064" s="43">
        <v>0</v>
      </c>
      <c r="J2064" s="45">
        <f t="shared" si="937"/>
        <v>6562</v>
      </c>
      <c r="K2064" s="43">
        <v>52152</v>
      </c>
      <c r="L2064" s="43">
        <v>52970</v>
      </c>
      <c r="M2064" s="45">
        <f t="shared" si="938"/>
        <v>105122</v>
      </c>
      <c r="N2064" s="45">
        <f t="shared" si="939"/>
        <v>111684</v>
      </c>
      <c r="O2064" s="43">
        <v>1825</v>
      </c>
      <c r="P2064" s="43">
        <v>2</v>
      </c>
      <c r="Q2064" s="47">
        <f t="shared" si="940"/>
        <v>1827</v>
      </c>
    </row>
    <row r="2065" spans="2:17" ht="19.5" customHeight="1" x14ac:dyDescent="0.2">
      <c r="C2065" s="42" t="s">
        <v>20</v>
      </c>
      <c r="D2065" s="43">
        <v>26</v>
      </c>
      <c r="E2065" s="43">
        <v>774</v>
      </c>
      <c r="F2065" s="44">
        <f t="shared" si="936"/>
        <v>800</v>
      </c>
      <c r="G2065" s="43">
        <v>3331</v>
      </c>
      <c r="H2065" s="43">
        <v>3756</v>
      </c>
      <c r="I2065" s="43">
        <v>0</v>
      </c>
      <c r="J2065" s="45">
        <f t="shared" si="937"/>
        <v>7087</v>
      </c>
      <c r="K2065" s="43">
        <v>54100</v>
      </c>
      <c r="L2065" s="43">
        <v>57190</v>
      </c>
      <c r="M2065" s="45">
        <f t="shared" si="938"/>
        <v>111290</v>
      </c>
      <c r="N2065" s="45">
        <f t="shared" si="939"/>
        <v>118377</v>
      </c>
      <c r="O2065" s="43">
        <v>2110</v>
      </c>
      <c r="P2065" s="43">
        <v>3</v>
      </c>
      <c r="Q2065" s="47">
        <f t="shared" si="940"/>
        <v>2113</v>
      </c>
    </row>
    <row r="2066" spans="2:17" ht="19.5" customHeight="1" x14ac:dyDescent="0.2">
      <c r="C2066" s="42" t="s">
        <v>21</v>
      </c>
      <c r="D2066" s="43">
        <v>27</v>
      </c>
      <c r="E2066" s="43">
        <v>763</v>
      </c>
      <c r="F2066" s="44">
        <f t="shared" si="936"/>
        <v>790</v>
      </c>
      <c r="G2066" s="43">
        <v>4052</v>
      </c>
      <c r="H2066" s="43">
        <v>3879</v>
      </c>
      <c r="I2066" s="43">
        <v>0</v>
      </c>
      <c r="J2066" s="45">
        <f t="shared" si="937"/>
        <v>7931</v>
      </c>
      <c r="K2066" s="43">
        <v>67445</v>
      </c>
      <c r="L2066" s="43">
        <v>68083</v>
      </c>
      <c r="M2066" s="45">
        <f t="shared" si="938"/>
        <v>135528</v>
      </c>
      <c r="N2066" s="45">
        <f t="shared" si="939"/>
        <v>143459</v>
      </c>
      <c r="O2066" s="43">
        <v>2114</v>
      </c>
      <c r="P2066" s="43">
        <v>1</v>
      </c>
      <c r="Q2066" s="47">
        <f t="shared" si="940"/>
        <v>2115</v>
      </c>
    </row>
    <row r="2067" spans="2:17" ht="19.5" customHeight="1" x14ac:dyDescent="0.2">
      <c r="C2067" s="42" t="s">
        <v>22</v>
      </c>
      <c r="D2067" s="43">
        <v>26</v>
      </c>
      <c r="E2067" s="43">
        <v>763</v>
      </c>
      <c r="F2067" s="44">
        <f t="shared" si="936"/>
        <v>789</v>
      </c>
      <c r="G2067" s="43">
        <v>3747</v>
      </c>
      <c r="H2067" s="43">
        <v>3722</v>
      </c>
      <c r="I2067" s="43">
        <v>0</v>
      </c>
      <c r="J2067" s="45">
        <f t="shared" si="937"/>
        <v>7469</v>
      </c>
      <c r="K2067" s="43">
        <v>57568</v>
      </c>
      <c r="L2067" s="43">
        <v>59171</v>
      </c>
      <c r="M2067" s="45">
        <f t="shared" si="938"/>
        <v>116739</v>
      </c>
      <c r="N2067" s="45">
        <f t="shared" si="939"/>
        <v>124208</v>
      </c>
      <c r="O2067" s="43">
        <v>2043</v>
      </c>
      <c r="P2067" s="43">
        <v>4</v>
      </c>
      <c r="Q2067" s="47">
        <f t="shared" si="940"/>
        <v>2047</v>
      </c>
    </row>
    <row r="2068" spans="2:17" ht="19.5" customHeight="1" x14ac:dyDescent="0.2">
      <c r="C2068" s="42" t="s">
        <v>23</v>
      </c>
      <c r="D2068" s="43">
        <v>26</v>
      </c>
      <c r="E2068" s="43">
        <v>758</v>
      </c>
      <c r="F2068" s="44">
        <f t="shared" si="936"/>
        <v>784</v>
      </c>
      <c r="G2068" s="43">
        <v>3858</v>
      </c>
      <c r="H2068" s="43">
        <v>3837</v>
      </c>
      <c r="I2068" s="43">
        <v>0</v>
      </c>
      <c r="J2068" s="45">
        <f t="shared" si="937"/>
        <v>7695</v>
      </c>
      <c r="K2068" s="43">
        <v>61548</v>
      </c>
      <c r="L2068" s="43">
        <v>64118</v>
      </c>
      <c r="M2068" s="45">
        <f t="shared" si="938"/>
        <v>125666</v>
      </c>
      <c r="N2068" s="45">
        <f t="shared" si="939"/>
        <v>133361</v>
      </c>
      <c r="O2068" s="43">
        <v>2210</v>
      </c>
      <c r="P2068" s="43">
        <v>6</v>
      </c>
      <c r="Q2068" s="47">
        <f t="shared" si="940"/>
        <v>2216</v>
      </c>
    </row>
    <row r="2069" spans="2:17" ht="19.5" customHeight="1" x14ac:dyDescent="0.2">
      <c r="C2069" s="42" t="s">
        <v>24</v>
      </c>
      <c r="D2069" s="43">
        <v>26</v>
      </c>
      <c r="E2069" s="43">
        <v>635</v>
      </c>
      <c r="F2069" s="44">
        <f t="shared" si="936"/>
        <v>661</v>
      </c>
      <c r="G2069" s="43">
        <v>4047</v>
      </c>
      <c r="H2069" s="43">
        <v>3875</v>
      </c>
      <c r="I2069" s="43">
        <v>0</v>
      </c>
      <c r="J2069" s="45">
        <f t="shared" si="937"/>
        <v>7922</v>
      </c>
      <c r="K2069" s="43">
        <v>52062</v>
      </c>
      <c r="L2069" s="43">
        <v>52392</v>
      </c>
      <c r="M2069" s="45">
        <f t="shared" si="938"/>
        <v>104454</v>
      </c>
      <c r="N2069" s="45">
        <f t="shared" si="939"/>
        <v>112376</v>
      </c>
      <c r="O2069" s="43">
        <v>1676</v>
      </c>
      <c r="P2069" s="43">
        <v>3</v>
      </c>
      <c r="Q2069" s="47">
        <f t="shared" si="940"/>
        <v>1679</v>
      </c>
    </row>
    <row r="2070" spans="2:17" ht="19.5" customHeight="1" x14ac:dyDescent="0.2">
      <c r="C2070" s="42" t="s">
        <v>25</v>
      </c>
      <c r="D2070" s="43">
        <v>27</v>
      </c>
      <c r="E2070" s="43">
        <v>576</v>
      </c>
      <c r="F2070" s="44">
        <f t="shared" si="936"/>
        <v>603</v>
      </c>
      <c r="G2070" s="43">
        <v>3651</v>
      </c>
      <c r="H2070" s="43">
        <v>3832</v>
      </c>
      <c r="I2070" s="43">
        <v>0</v>
      </c>
      <c r="J2070" s="45">
        <f t="shared" si="937"/>
        <v>7483</v>
      </c>
      <c r="K2070" s="43">
        <v>40311</v>
      </c>
      <c r="L2070" s="43">
        <v>44390</v>
      </c>
      <c r="M2070" s="45">
        <f t="shared" si="938"/>
        <v>84701</v>
      </c>
      <c r="N2070" s="45">
        <f t="shared" si="939"/>
        <v>92184</v>
      </c>
      <c r="O2070" s="43">
        <v>1302</v>
      </c>
      <c r="P2070" s="43">
        <v>0</v>
      </c>
      <c r="Q2070" s="47">
        <f t="shared" si="940"/>
        <v>1302</v>
      </c>
    </row>
    <row r="2071" spans="2:17" ht="19.5" customHeight="1" x14ac:dyDescent="0.2">
      <c r="C2071" s="50"/>
      <c r="D2071" s="43"/>
      <c r="E2071" s="43"/>
      <c r="F2071" s="43"/>
      <c r="G2071" s="43"/>
      <c r="H2071" s="43"/>
      <c r="I2071" s="43"/>
      <c r="J2071" s="43"/>
      <c r="K2071" s="43"/>
      <c r="L2071" s="43"/>
      <c r="M2071" s="43"/>
      <c r="N2071" s="43"/>
      <c r="O2071" s="43"/>
      <c r="P2071" s="40"/>
      <c r="Q2071" s="51"/>
    </row>
    <row r="2072" spans="2:17" ht="19.5" customHeight="1" x14ac:dyDescent="0.2">
      <c r="B2072" s="1" t="s">
        <v>294</v>
      </c>
      <c r="C2072" s="50" t="s">
        <v>26</v>
      </c>
      <c r="D2072" s="44">
        <f>SUM(D2059:D2070)</f>
        <v>315</v>
      </c>
      <c r="E2072" s="44">
        <f t="shared" ref="E2072:Q2072" si="941">SUM(E2059:E2070)</f>
        <v>8359</v>
      </c>
      <c r="F2072" s="44">
        <f t="shared" si="941"/>
        <v>8674</v>
      </c>
      <c r="G2072" s="44">
        <f t="shared" si="941"/>
        <v>43061</v>
      </c>
      <c r="H2072" s="44">
        <f t="shared" si="941"/>
        <v>44074</v>
      </c>
      <c r="I2072" s="44">
        <f t="shared" si="941"/>
        <v>0</v>
      </c>
      <c r="J2072" s="44">
        <f t="shared" si="941"/>
        <v>87135</v>
      </c>
      <c r="K2072" s="44">
        <f t="shared" si="941"/>
        <v>614283</v>
      </c>
      <c r="L2072" s="44">
        <f t="shared" si="941"/>
        <v>627613</v>
      </c>
      <c r="M2072" s="44">
        <f t="shared" si="941"/>
        <v>1241896</v>
      </c>
      <c r="N2072" s="44">
        <f t="shared" si="941"/>
        <v>1329031</v>
      </c>
      <c r="O2072" s="44">
        <f t="shared" si="941"/>
        <v>21371</v>
      </c>
      <c r="P2072" s="44">
        <f t="shared" si="941"/>
        <v>24</v>
      </c>
      <c r="Q2072" s="44">
        <f t="shared" si="941"/>
        <v>21395</v>
      </c>
    </row>
    <row r="2073" spans="2:17" ht="7" customHeight="1" x14ac:dyDescent="0.2">
      <c r="C2073" s="50"/>
      <c r="D2073" s="43"/>
      <c r="E2073" s="43"/>
      <c r="F2073" s="43"/>
      <c r="G2073" s="43"/>
      <c r="H2073" s="43"/>
      <c r="I2073" s="43"/>
      <c r="J2073" s="43"/>
      <c r="K2073" s="43"/>
      <c r="L2073" s="43"/>
      <c r="M2073" s="43"/>
      <c r="N2073" s="43"/>
      <c r="O2073" s="43"/>
      <c r="P2073" s="43"/>
      <c r="Q2073" s="51"/>
    </row>
    <row r="2074" spans="2:17" ht="19.5" customHeight="1" x14ac:dyDescent="0.2">
      <c r="C2074" s="52" t="s">
        <v>14</v>
      </c>
      <c r="D2074" s="53">
        <v>27</v>
      </c>
      <c r="E2074" s="53">
        <v>519</v>
      </c>
      <c r="F2074" s="54">
        <f t="shared" ref="F2074:F2076" si="942">SUM(D2074:E2074)</f>
        <v>546</v>
      </c>
      <c r="G2074" s="53">
        <v>3964</v>
      </c>
      <c r="H2074" s="53">
        <v>4239</v>
      </c>
      <c r="I2074" s="53">
        <v>0</v>
      </c>
      <c r="J2074" s="55">
        <f t="shared" ref="J2074:J2076" si="943">SUM(G2074:I2074)</f>
        <v>8203</v>
      </c>
      <c r="K2074" s="56">
        <v>37449</v>
      </c>
      <c r="L2074" s="56">
        <v>35772</v>
      </c>
      <c r="M2074" s="57">
        <f>SUM(K2074:L2074)</f>
        <v>73221</v>
      </c>
      <c r="N2074" s="57">
        <f>J2074+M2074</f>
        <v>81424</v>
      </c>
      <c r="O2074" s="56">
        <v>956</v>
      </c>
      <c r="P2074" s="56">
        <v>0</v>
      </c>
      <c r="Q2074" s="58">
        <f>SUM(O2074:P2074)</f>
        <v>956</v>
      </c>
    </row>
    <row r="2075" spans="2:17" ht="19.5" customHeight="1" x14ac:dyDescent="0.2">
      <c r="C2075" s="42" t="s">
        <v>15</v>
      </c>
      <c r="D2075" s="43">
        <v>25</v>
      </c>
      <c r="E2075" s="43">
        <v>499</v>
      </c>
      <c r="F2075" s="44">
        <f t="shared" si="942"/>
        <v>524</v>
      </c>
      <c r="G2075" s="43">
        <v>3795</v>
      </c>
      <c r="H2075" s="43">
        <v>3711</v>
      </c>
      <c r="I2075" s="43">
        <v>0</v>
      </c>
      <c r="J2075" s="45">
        <f t="shared" si="943"/>
        <v>7506</v>
      </c>
      <c r="K2075" s="46">
        <v>37912</v>
      </c>
      <c r="L2075" s="46">
        <v>38302</v>
      </c>
      <c r="M2075" s="45">
        <f>SUM(K2075:L2075)</f>
        <v>76214</v>
      </c>
      <c r="N2075" s="45">
        <f>J2075+M2075</f>
        <v>83720</v>
      </c>
      <c r="O2075" s="46">
        <v>1223</v>
      </c>
      <c r="P2075" s="48">
        <v>1</v>
      </c>
      <c r="Q2075" s="47">
        <f>SUM(O2075:P2075)</f>
        <v>1224</v>
      </c>
    </row>
    <row r="2076" spans="2:17" ht="19.5" customHeight="1" x14ac:dyDescent="0.2">
      <c r="C2076" s="42" t="s">
        <v>16</v>
      </c>
      <c r="D2076" s="43">
        <v>30</v>
      </c>
      <c r="E2076" s="43">
        <v>635</v>
      </c>
      <c r="F2076" s="44">
        <f t="shared" si="942"/>
        <v>665</v>
      </c>
      <c r="G2076" s="43">
        <v>4491</v>
      </c>
      <c r="H2076" s="43">
        <v>4387</v>
      </c>
      <c r="I2076" s="43">
        <v>0</v>
      </c>
      <c r="J2076" s="45">
        <f t="shared" si="943"/>
        <v>8878</v>
      </c>
      <c r="K2076" s="46">
        <v>51108</v>
      </c>
      <c r="L2076" s="46">
        <v>51526</v>
      </c>
      <c r="M2076" s="45">
        <f>SUM(K2076:L2076)</f>
        <v>102634</v>
      </c>
      <c r="N2076" s="45">
        <f>J2076+M2076</f>
        <v>111512</v>
      </c>
      <c r="O2076" s="46">
        <v>1805</v>
      </c>
      <c r="P2076" s="48">
        <v>1</v>
      </c>
      <c r="Q2076" s="47">
        <f>SUM(O2076:P2076)</f>
        <v>1806</v>
      </c>
    </row>
    <row r="2077" spans="2:17" ht="19.5" customHeight="1" x14ac:dyDescent="0.2">
      <c r="C2077" s="50"/>
      <c r="D2077" s="43"/>
      <c r="E2077" s="43"/>
      <c r="F2077" s="43"/>
      <c r="G2077" s="43"/>
      <c r="H2077" s="43"/>
      <c r="I2077" s="43"/>
      <c r="J2077" s="43"/>
      <c r="K2077" s="43"/>
      <c r="L2077" s="43"/>
      <c r="M2077" s="43"/>
      <c r="N2077" s="43"/>
      <c r="O2077" s="43"/>
      <c r="P2077" s="43"/>
      <c r="Q2077" s="51"/>
    </row>
    <row r="2078" spans="2:17" ht="19.5" customHeight="1" x14ac:dyDescent="0.2">
      <c r="B2078" s="1" t="s">
        <v>295</v>
      </c>
      <c r="C2078" s="50" t="s">
        <v>27</v>
      </c>
      <c r="D2078" s="44">
        <f>SUM(D2062:D2070,D2074:D2076)</f>
        <v>319</v>
      </c>
      <c r="E2078" s="44">
        <f t="shared" ref="E2078:Q2078" si="944">SUM(E2062:E2070,E2074:E2076)</f>
        <v>8090</v>
      </c>
      <c r="F2078" s="44">
        <f t="shared" si="944"/>
        <v>8409</v>
      </c>
      <c r="G2078" s="44">
        <f t="shared" si="944"/>
        <v>43961</v>
      </c>
      <c r="H2078" s="44">
        <f t="shared" si="944"/>
        <v>44844</v>
      </c>
      <c r="I2078" s="44">
        <f t="shared" si="944"/>
        <v>0</v>
      </c>
      <c r="J2078" s="44">
        <f t="shared" si="944"/>
        <v>88805</v>
      </c>
      <c r="K2078" s="44">
        <f t="shared" si="944"/>
        <v>611949</v>
      </c>
      <c r="L2078" s="44">
        <f t="shared" si="944"/>
        <v>626357</v>
      </c>
      <c r="M2078" s="44">
        <f t="shared" si="944"/>
        <v>1238306</v>
      </c>
      <c r="N2078" s="44">
        <f t="shared" si="944"/>
        <v>1327111</v>
      </c>
      <c r="O2078" s="44">
        <f t="shared" si="944"/>
        <v>20940</v>
      </c>
      <c r="P2078" s="44">
        <f t="shared" si="944"/>
        <v>24</v>
      </c>
      <c r="Q2078" s="44">
        <f t="shared" si="944"/>
        <v>20964</v>
      </c>
    </row>
    <row r="2079" spans="2:17" ht="7" customHeight="1" thickBot="1" x14ac:dyDescent="0.25">
      <c r="C2079" s="59"/>
      <c r="D2079" s="60"/>
      <c r="E2079" s="60"/>
      <c r="F2079" s="60"/>
      <c r="G2079" s="60"/>
      <c r="H2079" s="60"/>
      <c r="I2079" s="60"/>
      <c r="J2079" s="60"/>
      <c r="K2079" s="60"/>
      <c r="L2079" s="60"/>
      <c r="M2079" s="60"/>
      <c r="N2079" s="60"/>
      <c r="O2079" s="60"/>
      <c r="P2079" s="61"/>
      <c r="Q2079" s="62"/>
    </row>
    <row r="2080" spans="2:17" ht="19.5" customHeight="1" x14ac:dyDescent="0.2">
      <c r="C2080" s="63"/>
      <c r="D2080" s="63"/>
      <c r="E2080" s="63"/>
      <c r="F2080" s="63"/>
      <c r="G2080" s="63"/>
      <c r="H2080" s="63"/>
      <c r="I2080" s="63"/>
      <c r="J2080" s="63"/>
      <c r="K2080" s="63"/>
      <c r="L2080" s="63"/>
      <c r="M2080" s="63"/>
      <c r="N2080" s="63"/>
      <c r="O2080" s="63"/>
      <c r="P2080" s="64"/>
      <c r="Q2080" s="64"/>
    </row>
    <row r="2081" spans="3:17" ht="19.5" customHeight="1" thickBot="1" x14ac:dyDescent="0.25">
      <c r="C2081" s="63"/>
      <c r="D2081" s="63"/>
      <c r="E2081" s="63"/>
      <c r="F2081" s="63"/>
      <c r="G2081" s="63"/>
      <c r="H2081" s="63"/>
      <c r="I2081" s="63"/>
      <c r="J2081" s="63"/>
      <c r="K2081" s="63"/>
      <c r="L2081" s="63"/>
      <c r="M2081" s="63"/>
      <c r="N2081" s="63"/>
      <c r="O2081" s="63"/>
      <c r="P2081" s="64"/>
      <c r="Q2081" s="64"/>
    </row>
    <row r="2082" spans="3:17" ht="19.5" customHeight="1" x14ac:dyDescent="0.2">
      <c r="C2082" s="25" t="s">
        <v>1</v>
      </c>
      <c r="D2082" s="26"/>
      <c r="E2082" s="27"/>
      <c r="F2082" s="27"/>
      <c r="G2082" s="27" t="s">
        <v>598</v>
      </c>
      <c r="H2082" s="27"/>
      <c r="I2082" s="27"/>
      <c r="J2082" s="27"/>
      <c r="K2082" s="26"/>
      <c r="L2082" s="27"/>
      <c r="M2082" s="27"/>
      <c r="N2082" s="27" t="s">
        <v>31</v>
      </c>
      <c r="O2082" s="27"/>
      <c r="P2082" s="65"/>
      <c r="Q2082" s="66"/>
    </row>
    <row r="2083" spans="3:17" ht="19.5" customHeight="1" x14ac:dyDescent="0.2">
      <c r="C2083" s="67"/>
      <c r="D2083" s="29"/>
      <c r="E2083" s="31" t="s">
        <v>6</v>
      </c>
      <c r="F2083" s="31"/>
      <c r="G2083" s="29"/>
      <c r="H2083" s="31" t="s">
        <v>7</v>
      </c>
      <c r="I2083" s="31"/>
      <c r="J2083" s="29" t="s">
        <v>28</v>
      </c>
      <c r="K2083" s="29"/>
      <c r="L2083" s="31" t="s">
        <v>6</v>
      </c>
      <c r="M2083" s="31"/>
      <c r="N2083" s="29"/>
      <c r="O2083" s="31" t="s">
        <v>7</v>
      </c>
      <c r="P2083" s="68"/>
      <c r="Q2083" s="69" t="s">
        <v>8</v>
      </c>
    </row>
    <row r="2084" spans="3:17" ht="19.5" customHeight="1" x14ac:dyDescent="0.2">
      <c r="C2084" s="70" t="s">
        <v>9</v>
      </c>
      <c r="D2084" s="29" t="s">
        <v>29</v>
      </c>
      <c r="E2084" s="29" t="s">
        <v>30</v>
      </c>
      <c r="F2084" s="29" t="s">
        <v>13</v>
      </c>
      <c r="G2084" s="29" t="s">
        <v>29</v>
      </c>
      <c r="H2084" s="29" t="s">
        <v>30</v>
      </c>
      <c r="I2084" s="29" t="s">
        <v>13</v>
      </c>
      <c r="J2084" s="32"/>
      <c r="K2084" s="29" t="s">
        <v>29</v>
      </c>
      <c r="L2084" s="29" t="s">
        <v>30</v>
      </c>
      <c r="M2084" s="29" t="s">
        <v>13</v>
      </c>
      <c r="N2084" s="29" t="s">
        <v>29</v>
      </c>
      <c r="O2084" s="29" t="s">
        <v>30</v>
      </c>
      <c r="P2084" s="71" t="s">
        <v>13</v>
      </c>
      <c r="Q2084" s="72"/>
    </row>
    <row r="2085" spans="3:17" ht="7" customHeight="1" x14ac:dyDescent="0.2">
      <c r="C2085" s="73"/>
      <c r="D2085" s="29"/>
      <c r="E2085" s="29"/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71"/>
      <c r="Q2085" s="69"/>
    </row>
    <row r="2086" spans="3:17" ht="19.5" customHeight="1" x14ac:dyDescent="0.2">
      <c r="C2086" s="42" t="s">
        <v>14</v>
      </c>
      <c r="D2086" s="43">
        <v>0</v>
      </c>
      <c r="E2086" s="43">
        <v>0</v>
      </c>
      <c r="F2086" s="44">
        <f>SUM(D2086:E2086)</f>
        <v>0</v>
      </c>
      <c r="G2086" s="43">
        <v>24</v>
      </c>
      <c r="H2086" s="43">
        <v>44</v>
      </c>
      <c r="I2086" s="44">
        <f t="shared" ref="I2086:I2097" si="945">SUM(G2086:H2086)</f>
        <v>68</v>
      </c>
      <c r="J2086" s="44">
        <f>F2086+I2086</f>
        <v>68</v>
      </c>
      <c r="K2086" s="43">
        <v>0</v>
      </c>
      <c r="L2086" s="43">
        <v>0</v>
      </c>
      <c r="M2086" s="44">
        <f>SUM(K2086:L2086)</f>
        <v>0</v>
      </c>
      <c r="N2086" s="43">
        <v>12442</v>
      </c>
      <c r="O2086" s="43">
        <v>26283</v>
      </c>
      <c r="P2086" s="44">
        <f>SUM(N2086:O2086)</f>
        <v>38725</v>
      </c>
      <c r="Q2086" s="47">
        <f>M2086+P2086</f>
        <v>38725</v>
      </c>
    </row>
    <row r="2087" spans="3:17" ht="19.5" customHeight="1" x14ac:dyDescent="0.2">
      <c r="C2087" s="42" t="s">
        <v>15</v>
      </c>
      <c r="D2087" s="43">
        <v>0</v>
      </c>
      <c r="E2087" s="43">
        <v>0</v>
      </c>
      <c r="F2087" s="44">
        <f t="shared" ref="F2087:F2097" si="946">SUM(D2087:E2087)</f>
        <v>0</v>
      </c>
      <c r="G2087" s="43">
        <v>11</v>
      </c>
      <c r="H2087" s="43">
        <v>27</v>
      </c>
      <c r="I2087" s="44">
        <f t="shared" si="945"/>
        <v>38</v>
      </c>
      <c r="J2087" s="44">
        <f>F2087+I2087</f>
        <v>38</v>
      </c>
      <c r="K2087" s="43">
        <v>0</v>
      </c>
      <c r="L2087" s="43">
        <v>0</v>
      </c>
      <c r="M2087" s="44">
        <f t="shared" ref="M2087:M2097" si="947">SUM(K2087:L2087)</f>
        <v>0</v>
      </c>
      <c r="N2087" s="43">
        <v>10842</v>
      </c>
      <c r="O2087" s="40">
        <v>24717</v>
      </c>
      <c r="P2087" s="44">
        <f t="shared" ref="P2087:P2097" si="948">SUM(N2087:O2087)</f>
        <v>35559</v>
      </c>
      <c r="Q2087" s="47">
        <f t="shared" ref="Q2087:Q2097" si="949">M2087+P2087</f>
        <v>35559</v>
      </c>
    </row>
    <row r="2088" spans="3:17" ht="19.5" customHeight="1" x14ac:dyDescent="0.2">
      <c r="C2088" s="42" t="s">
        <v>16</v>
      </c>
      <c r="D2088" s="43">
        <v>0</v>
      </c>
      <c r="E2088" s="43">
        <v>0</v>
      </c>
      <c r="F2088" s="44">
        <f t="shared" si="946"/>
        <v>0</v>
      </c>
      <c r="G2088" s="43">
        <v>10</v>
      </c>
      <c r="H2088" s="43">
        <v>53</v>
      </c>
      <c r="I2088" s="44">
        <f t="shared" si="945"/>
        <v>63</v>
      </c>
      <c r="J2088" s="44">
        <f>F2088+I2088</f>
        <v>63</v>
      </c>
      <c r="K2088" s="43">
        <v>0</v>
      </c>
      <c r="L2088" s="43">
        <v>0</v>
      </c>
      <c r="M2088" s="44">
        <f t="shared" si="947"/>
        <v>0</v>
      </c>
      <c r="N2088" s="43">
        <v>12256</v>
      </c>
      <c r="O2088" s="43">
        <v>26603</v>
      </c>
      <c r="P2088" s="44">
        <f t="shared" si="948"/>
        <v>38859</v>
      </c>
      <c r="Q2088" s="47">
        <f t="shared" si="949"/>
        <v>38859</v>
      </c>
    </row>
    <row r="2089" spans="3:17" ht="19.5" customHeight="1" x14ac:dyDescent="0.2">
      <c r="C2089" s="42" t="s">
        <v>17</v>
      </c>
      <c r="D2089" s="43">
        <v>0</v>
      </c>
      <c r="E2089" s="43">
        <v>0</v>
      </c>
      <c r="F2089" s="44">
        <f t="shared" si="946"/>
        <v>0</v>
      </c>
      <c r="G2089" s="43">
        <v>10</v>
      </c>
      <c r="H2089" s="43">
        <v>27</v>
      </c>
      <c r="I2089" s="44">
        <f t="shared" si="945"/>
        <v>37</v>
      </c>
      <c r="J2089" s="44">
        <f t="shared" ref="J2089:J2097" si="950">F2089+I2089</f>
        <v>37</v>
      </c>
      <c r="K2089" s="43">
        <v>0</v>
      </c>
      <c r="L2089" s="43">
        <v>0</v>
      </c>
      <c r="M2089" s="44">
        <f t="shared" si="947"/>
        <v>0</v>
      </c>
      <c r="N2089" s="43">
        <v>11878</v>
      </c>
      <c r="O2089" s="43">
        <v>25582</v>
      </c>
      <c r="P2089" s="44">
        <f t="shared" si="948"/>
        <v>37460</v>
      </c>
      <c r="Q2089" s="47">
        <f t="shared" si="949"/>
        <v>37460</v>
      </c>
    </row>
    <row r="2090" spans="3:17" ht="19.5" customHeight="1" x14ac:dyDescent="0.2">
      <c r="C2090" s="42" t="s">
        <v>18</v>
      </c>
      <c r="D2090" s="43">
        <v>0</v>
      </c>
      <c r="E2090" s="43">
        <v>0</v>
      </c>
      <c r="F2090" s="44">
        <f t="shared" si="946"/>
        <v>0</v>
      </c>
      <c r="G2090" s="43">
        <v>10</v>
      </c>
      <c r="H2090" s="43">
        <v>45</v>
      </c>
      <c r="I2090" s="44">
        <f t="shared" si="945"/>
        <v>55</v>
      </c>
      <c r="J2090" s="44">
        <f t="shared" si="950"/>
        <v>55</v>
      </c>
      <c r="K2090" s="43">
        <v>0</v>
      </c>
      <c r="L2090" s="43">
        <v>0</v>
      </c>
      <c r="M2090" s="44">
        <f t="shared" si="947"/>
        <v>0</v>
      </c>
      <c r="N2090" s="43">
        <v>12426</v>
      </c>
      <c r="O2090" s="43">
        <v>25565</v>
      </c>
      <c r="P2090" s="44">
        <f t="shared" si="948"/>
        <v>37991</v>
      </c>
      <c r="Q2090" s="47">
        <f t="shared" si="949"/>
        <v>37991</v>
      </c>
    </row>
    <row r="2091" spans="3:17" ht="19.5" customHeight="1" x14ac:dyDescent="0.2">
      <c r="C2091" s="42" t="s">
        <v>19</v>
      </c>
      <c r="D2091" s="43">
        <v>0</v>
      </c>
      <c r="E2091" s="43">
        <v>0</v>
      </c>
      <c r="F2091" s="44">
        <f t="shared" si="946"/>
        <v>0</v>
      </c>
      <c r="G2091" s="43">
        <v>11</v>
      </c>
      <c r="H2091" s="43">
        <v>27</v>
      </c>
      <c r="I2091" s="44">
        <f t="shared" si="945"/>
        <v>38</v>
      </c>
      <c r="J2091" s="44">
        <f t="shared" si="950"/>
        <v>38</v>
      </c>
      <c r="K2091" s="43">
        <v>0</v>
      </c>
      <c r="L2091" s="43">
        <v>0</v>
      </c>
      <c r="M2091" s="44">
        <f t="shared" si="947"/>
        <v>0</v>
      </c>
      <c r="N2091" s="43">
        <v>11733</v>
      </c>
      <c r="O2091" s="43">
        <v>29366</v>
      </c>
      <c r="P2091" s="44">
        <f t="shared" si="948"/>
        <v>41099</v>
      </c>
      <c r="Q2091" s="47">
        <f t="shared" si="949"/>
        <v>41099</v>
      </c>
    </row>
    <row r="2092" spans="3:17" ht="19.5" customHeight="1" x14ac:dyDescent="0.2">
      <c r="C2092" s="42" t="s">
        <v>20</v>
      </c>
      <c r="D2092" s="43">
        <v>0</v>
      </c>
      <c r="E2092" s="43">
        <v>0</v>
      </c>
      <c r="F2092" s="44">
        <f t="shared" si="946"/>
        <v>0</v>
      </c>
      <c r="G2092" s="43">
        <v>11</v>
      </c>
      <c r="H2092" s="43">
        <v>32</v>
      </c>
      <c r="I2092" s="44">
        <f t="shared" si="945"/>
        <v>43</v>
      </c>
      <c r="J2092" s="44">
        <f t="shared" si="950"/>
        <v>43</v>
      </c>
      <c r="K2092" s="43">
        <v>0</v>
      </c>
      <c r="L2092" s="43">
        <v>0</v>
      </c>
      <c r="M2092" s="44">
        <f t="shared" si="947"/>
        <v>0</v>
      </c>
      <c r="N2092" s="43">
        <v>12048</v>
      </c>
      <c r="O2092" s="43">
        <v>25448</v>
      </c>
      <c r="P2092" s="44">
        <f t="shared" si="948"/>
        <v>37496</v>
      </c>
      <c r="Q2092" s="47">
        <f t="shared" si="949"/>
        <v>37496</v>
      </c>
    </row>
    <row r="2093" spans="3:17" ht="19.5" customHeight="1" x14ac:dyDescent="0.2">
      <c r="C2093" s="42" t="s">
        <v>21</v>
      </c>
      <c r="D2093" s="43">
        <v>0</v>
      </c>
      <c r="E2093" s="43">
        <v>0</v>
      </c>
      <c r="F2093" s="44">
        <f t="shared" si="946"/>
        <v>0</v>
      </c>
      <c r="G2093" s="43">
        <v>13</v>
      </c>
      <c r="H2093" s="43">
        <v>29</v>
      </c>
      <c r="I2093" s="44">
        <f t="shared" si="945"/>
        <v>42</v>
      </c>
      <c r="J2093" s="44">
        <f t="shared" si="950"/>
        <v>42</v>
      </c>
      <c r="K2093" s="43">
        <v>0</v>
      </c>
      <c r="L2093" s="43">
        <v>0</v>
      </c>
      <c r="M2093" s="44">
        <f t="shared" si="947"/>
        <v>0</v>
      </c>
      <c r="N2093" s="43">
        <v>11207</v>
      </c>
      <c r="O2093" s="43">
        <v>21807</v>
      </c>
      <c r="P2093" s="44">
        <f t="shared" si="948"/>
        <v>33014</v>
      </c>
      <c r="Q2093" s="47">
        <f t="shared" si="949"/>
        <v>33014</v>
      </c>
    </row>
    <row r="2094" spans="3:17" ht="19.5" customHeight="1" x14ac:dyDescent="0.2">
      <c r="C2094" s="42" t="s">
        <v>22</v>
      </c>
      <c r="D2094" s="43">
        <v>0</v>
      </c>
      <c r="E2094" s="43">
        <v>0</v>
      </c>
      <c r="F2094" s="44">
        <f t="shared" si="946"/>
        <v>0</v>
      </c>
      <c r="G2094" s="43">
        <v>11</v>
      </c>
      <c r="H2094" s="43">
        <v>30</v>
      </c>
      <c r="I2094" s="44">
        <f t="shared" si="945"/>
        <v>41</v>
      </c>
      <c r="J2094" s="44">
        <f t="shared" si="950"/>
        <v>41</v>
      </c>
      <c r="K2094" s="43">
        <v>0</v>
      </c>
      <c r="L2094" s="43">
        <v>0</v>
      </c>
      <c r="M2094" s="44">
        <f t="shared" si="947"/>
        <v>0</v>
      </c>
      <c r="N2094" s="43">
        <v>10781</v>
      </c>
      <c r="O2094" s="43">
        <v>22092</v>
      </c>
      <c r="P2094" s="44">
        <f t="shared" si="948"/>
        <v>32873</v>
      </c>
      <c r="Q2094" s="47">
        <f t="shared" si="949"/>
        <v>32873</v>
      </c>
    </row>
    <row r="2095" spans="3:17" ht="19.5" customHeight="1" x14ac:dyDescent="0.2">
      <c r="C2095" s="42" t="s">
        <v>23</v>
      </c>
      <c r="D2095" s="43">
        <v>0</v>
      </c>
      <c r="E2095" s="43">
        <v>0</v>
      </c>
      <c r="F2095" s="44">
        <f t="shared" si="946"/>
        <v>0</v>
      </c>
      <c r="G2095" s="43">
        <v>13</v>
      </c>
      <c r="H2095" s="43">
        <v>52</v>
      </c>
      <c r="I2095" s="44">
        <f t="shared" si="945"/>
        <v>65</v>
      </c>
      <c r="J2095" s="44">
        <f t="shared" si="950"/>
        <v>65</v>
      </c>
      <c r="K2095" s="43">
        <v>0</v>
      </c>
      <c r="L2095" s="43">
        <v>0</v>
      </c>
      <c r="M2095" s="44">
        <f t="shared" si="947"/>
        <v>0</v>
      </c>
      <c r="N2095" s="43">
        <v>8670</v>
      </c>
      <c r="O2095" s="43">
        <v>27862</v>
      </c>
      <c r="P2095" s="44">
        <f t="shared" si="948"/>
        <v>36532</v>
      </c>
      <c r="Q2095" s="47">
        <f t="shared" si="949"/>
        <v>36532</v>
      </c>
    </row>
    <row r="2096" spans="3:17" ht="19.5" customHeight="1" x14ac:dyDescent="0.2">
      <c r="C2096" s="42" t="s">
        <v>24</v>
      </c>
      <c r="D2096" s="43">
        <v>0</v>
      </c>
      <c r="E2096" s="43">
        <v>0</v>
      </c>
      <c r="F2096" s="44">
        <f t="shared" si="946"/>
        <v>0</v>
      </c>
      <c r="G2096" s="43">
        <v>11</v>
      </c>
      <c r="H2096" s="43">
        <v>26</v>
      </c>
      <c r="I2096" s="44">
        <f t="shared" si="945"/>
        <v>37</v>
      </c>
      <c r="J2096" s="44">
        <f t="shared" si="950"/>
        <v>37</v>
      </c>
      <c r="K2096" s="43">
        <v>0</v>
      </c>
      <c r="L2096" s="43">
        <v>0</v>
      </c>
      <c r="M2096" s="44">
        <f t="shared" si="947"/>
        <v>0</v>
      </c>
      <c r="N2096" s="43">
        <v>11566</v>
      </c>
      <c r="O2096" s="43">
        <v>24667</v>
      </c>
      <c r="P2096" s="44">
        <f t="shared" si="948"/>
        <v>36233</v>
      </c>
      <c r="Q2096" s="47">
        <f t="shared" si="949"/>
        <v>36233</v>
      </c>
    </row>
    <row r="2097" spans="2:17" ht="19.5" customHeight="1" x14ac:dyDescent="0.2">
      <c r="C2097" s="42" t="s">
        <v>25</v>
      </c>
      <c r="D2097" s="43">
        <v>0</v>
      </c>
      <c r="E2097" s="43">
        <v>0</v>
      </c>
      <c r="F2097" s="44">
        <f t="shared" si="946"/>
        <v>0</v>
      </c>
      <c r="G2097" s="43">
        <v>11</v>
      </c>
      <c r="H2097" s="43">
        <v>28</v>
      </c>
      <c r="I2097" s="44">
        <f t="shared" si="945"/>
        <v>39</v>
      </c>
      <c r="J2097" s="44">
        <f t="shared" si="950"/>
        <v>39</v>
      </c>
      <c r="K2097" s="43">
        <v>0</v>
      </c>
      <c r="L2097" s="43">
        <v>0</v>
      </c>
      <c r="M2097" s="44">
        <f t="shared" si="947"/>
        <v>0</v>
      </c>
      <c r="N2097" s="43">
        <v>10538</v>
      </c>
      <c r="O2097" s="43">
        <v>28594</v>
      </c>
      <c r="P2097" s="44">
        <f t="shared" si="948"/>
        <v>39132</v>
      </c>
      <c r="Q2097" s="47">
        <f t="shared" si="949"/>
        <v>39132</v>
      </c>
    </row>
    <row r="2098" spans="2:17" ht="19.5" customHeight="1" x14ac:dyDescent="0.2">
      <c r="C2098" s="50"/>
      <c r="D2098" s="43"/>
      <c r="E2098" s="43"/>
      <c r="F2098" s="43"/>
      <c r="G2098" s="43"/>
      <c r="H2098" s="43"/>
      <c r="I2098" s="43"/>
      <c r="J2098" s="43"/>
      <c r="K2098" s="43"/>
      <c r="L2098" s="43"/>
      <c r="M2098" s="43"/>
      <c r="N2098" s="43"/>
      <c r="O2098" s="43"/>
      <c r="P2098" s="43"/>
      <c r="Q2098" s="51"/>
    </row>
    <row r="2099" spans="2:17" ht="19.5" customHeight="1" x14ac:dyDescent="0.2">
      <c r="B2099" s="1" t="s">
        <v>296</v>
      </c>
      <c r="C2099" s="50" t="s">
        <v>26</v>
      </c>
      <c r="D2099" s="44">
        <f>SUM(D2086:D2098)</f>
        <v>0</v>
      </c>
      <c r="E2099" s="44">
        <f t="shared" ref="E2099:Q2099" si="951">SUM(E2086:E2098)</f>
        <v>0</v>
      </c>
      <c r="F2099" s="44">
        <f t="shared" si="951"/>
        <v>0</v>
      </c>
      <c r="G2099" s="44">
        <f t="shared" si="951"/>
        <v>146</v>
      </c>
      <c r="H2099" s="44">
        <f t="shared" si="951"/>
        <v>420</v>
      </c>
      <c r="I2099" s="44">
        <f t="shared" si="951"/>
        <v>566</v>
      </c>
      <c r="J2099" s="44">
        <f t="shared" si="951"/>
        <v>566</v>
      </c>
      <c r="K2099" s="44">
        <f t="shared" si="951"/>
        <v>0</v>
      </c>
      <c r="L2099" s="44">
        <f t="shared" si="951"/>
        <v>0</v>
      </c>
      <c r="M2099" s="44">
        <f t="shared" si="951"/>
        <v>0</v>
      </c>
      <c r="N2099" s="44">
        <f t="shared" si="951"/>
        <v>136387</v>
      </c>
      <c r="O2099" s="44">
        <f t="shared" si="951"/>
        <v>308586</v>
      </c>
      <c r="P2099" s="44">
        <f t="shared" si="951"/>
        <v>444973</v>
      </c>
      <c r="Q2099" s="44">
        <f t="shared" si="951"/>
        <v>444973</v>
      </c>
    </row>
    <row r="2100" spans="2:17" ht="7" customHeight="1" x14ac:dyDescent="0.2">
      <c r="C2100" s="50"/>
      <c r="D2100" s="43"/>
      <c r="E2100" s="43"/>
      <c r="F2100" s="43"/>
      <c r="G2100" s="43"/>
      <c r="H2100" s="43"/>
      <c r="I2100" s="43"/>
      <c r="J2100" s="43"/>
      <c r="K2100" s="43"/>
      <c r="L2100" s="43"/>
      <c r="M2100" s="43"/>
      <c r="N2100" s="43"/>
      <c r="O2100" s="43"/>
      <c r="P2100" s="43"/>
      <c r="Q2100" s="51"/>
    </row>
    <row r="2101" spans="2:17" ht="19.5" customHeight="1" x14ac:dyDescent="0.2">
      <c r="C2101" s="52" t="s">
        <v>14</v>
      </c>
      <c r="D2101" s="53">
        <v>0</v>
      </c>
      <c r="E2101" s="53">
        <v>0</v>
      </c>
      <c r="F2101" s="74">
        <f t="shared" ref="F2101:F2103" si="952">SUM(D2101:E2101)</f>
        <v>0</v>
      </c>
      <c r="G2101" s="53">
        <v>7</v>
      </c>
      <c r="H2101" s="53">
        <v>20</v>
      </c>
      <c r="I2101" s="74">
        <f t="shared" ref="I2101:I2103" si="953">SUM(G2101:H2101)</f>
        <v>27</v>
      </c>
      <c r="J2101" s="74">
        <f t="shared" ref="J2101:J2103" si="954">F2101+I2101</f>
        <v>27</v>
      </c>
      <c r="K2101" s="53">
        <v>0</v>
      </c>
      <c r="L2101" s="53">
        <v>0</v>
      </c>
      <c r="M2101" s="74">
        <f t="shared" ref="M2101:M2103" si="955">SUM(K2101:L2101)</f>
        <v>0</v>
      </c>
      <c r="N2101" s="53">
        <v>9343</v>
      </c>
      <c r="O2101" s="53">
        <v>27850</v>
      </c>
      <c r="P2101" s="74">
        <f t="shared" ref="P2101:P2103" si="956">SUM(N2101:O2101)</f>
        <v>37193</v>
      </c>
      <c r="Q2101" s="58">
        <f t="shared" ref="Q2101:Q2103" si="957">M2101+P2101</f>
        <v>37193</v>
      </c>
    </row>
    <row r="2102" spans="2:17" ht="19.5" customHeight="1" x14ac:dyDescent="0.2">
      <c r="C2102" s="42" t="s">
        <v>15</v>
      </c>
      <c r="D2102" s="43">
        <v>0</v>
      </c>
      <c r="E2102" s="43">
        <v>0</v>
      </c>
      <c r="F2102" s="44">
        <f t="shared" si="952"/>
        <v>0</v>
      </c>
      <c r="G2102" s="43">
        <v>6</v>
      </c>
      <c r="H2102" s="43">
        <v>23</v>
      </c>
      <c r="I2102" s="44">
        <f t="shared" si="953"/>
        <v>29</v>
      </c>
      <c r="J2102" s="44">
        <f t="shared" si="954"/>
        <v>29</v>
      </c>
      <c r="K2102" s="43">
        <v>0</v>
      </c>
      <c r="L2102" s="43">
        <v>0</v>
      </c>
      <c r="M2102" s="44">
        <f t="shared" si="955"/>
        <v>0</v>
      </c>
      <c r="N2102" s="43">
        <v>8708</v>
      </c>
      <c r="O2102" s="40">
        <v>22765</v>
      </c>
      <c r="P2102" s="44">
        <f t="shared" si="956"/>
        <v>31473</v>
      </c>
      <c r="Q2102" s="47">
        <f t="shared" si="957"/>
        <v>31473</v>
      </c>
    </row>
    <row r="2103" spans="2:17" ht="19.5" customHeight="1" x14ac:dyDescent="0.2">
      <c r="C2103" s="42" t="s">
        <v>16</v>
      </c>
      <c r="D2103" s="43">
        <v>0</v>
      </c>
      <c r="E2103" s="43">
        <v>0</v>
      </c>
      <c r="F2103" s="44">
        <f t="shared" si="952"/>
        <v>0</v>
      </c>
      <c r="G2103" s="43">
        <v>12</v>
      </c>
      <c r="H2103" s="43">
        <v>50</v>
      </c>
      <c r="I2103" s="44">
        <f t="shared" si="953"/>
        <v>62</v>
      </c>
      <c r="J2103" s="44">
        <f t="shared" si="954"/>
        <v>62</v>
      </c>
      <c r="K2103" s="43">
        <v>0</v>
      </c>
      <c r="L2103" s="43">
        <v>0</v>
      </c>
      <c r="M2103" s="44">
        <f t="shared" si="955"/>
        <v>0</v>
      </c>
      <c r="N2103" s="43">
        <v>11035</v>
      </c>
      <c r="O2103" s="43">
        <v>25516</v>
      </c>
      <c r="P2103" s="44">
        <f t="shared" si="956"/>
        <v>36551</v>
      </c>
      <c r="Q2103" s="47">
        <f t="shared" si="957"/>
        <v>36551</v>
      </c>
    </row>
    <row r="2104" spans="2:17" ht="19.5" customHeight="1" x14ac:dyDescent="0.2">
      <c r="C2104" s="50"/>
      <c r="D2104" s="43"/>
      <c r="E2104" s="43"/>
      <c r="F2104" s="43"/>
      <c r="G2104" s="43"/>
      <c r="H2104" s="43"/>
      <c r="I2104" s="43"/>
      <c r="J2104" s="43"/>
      <c r="K2104" s="43"/>
      <c r="L2104" s="43"/>
      <c r="M2104" s="43"/>
      <c r="N2104" s="43"/>
      <c r="O2104" s="43"/>
      <c r="P2104" s="43"/>
      <c r="Q2104" s="51"/>
    </row>
    <row r="2105" spans="2:17" ht="19.5" customHeight="1" x14ac:dyDescent="0.2">
      <c r="B2105" s="1" t="s">
        <v>297</v>
      </c>
      <c r="C2105" s="50" t="s">
        <v>27</v>
      </c>
      <c r="D2105" s="44">
        <f>SUM(D2089:D2097,D2101:D2103)</f>
        <v>0</v>
      </c>
      <c r="E2105" s="44">
        <f t="shared" ref="E2105:Q2105" si="958">SUM(E2089:E2097,E2101:E2103)</f>
        <v>0</v>
      </c>
      <c r="F2105" s="44">
        <f t="shared" si="958"/>
        <v>0</v>
      </c>
      <c r="G2105" s="44">
        <f t="shared" si="958"/>
        <v>126</v>
      </c>
      <c r="H2105" s="44">
        <f t="shared" si="958"/>
        <v>389</v>
      </c>
      <c r="I2105" s="44">
        <f t="shared" si="958"/>
        <v>515</v>
      </c>
      <c r="J2105" s="44">
        <f t="shared" si="958"/>
        <v>515</v>
      </c>
      <c r="K2105" s="44">
        <f t="shared" si="958"/>
        <v>0</v>
      </c>
      <c r="L2105" s="44">
        <f t="shared" si="958"/>
        <v>0</v>
      </c>
      <c r="M2105" s="44">
        <f t="shared" si="958"/>
        <v>0</v>
      </c>
      <c r="N2105" s="44">
        <f t="shared" si="958"/>
        <v>129933</v>
      </c>
      <c r="O2105" s="44">
        <f t="shared" si="958"/>
        <v>307114</v>
      </c>
      <c r="P2105" s="44">
        <f t="shared" si="958"/>
        <v>437047</v>
      </c>
      <c r="Q2105" s="44">
        <f t="shared" si="958"/>
        <v>437047</v>
      </c>
    </row>
    <row r="2106" spans="2:17" ht="7" customHeight="1" thickBot="1" x14ac:dyDescent="0.25">
      <c r="C2106" s="59"/>
      <c r="D2106" s="60"/>
      <c r="E2106" s="60"/>
      <c r="F2106" s="60"/>
      <c r="G2106" s="60"/>
      <c r="H2106" s="60"/>
      <c r="I2106" s="60"/>
      <c r="J2106" s="60"/>
      <c r="K2106" s="60"/>
      <c r="L2106" s="60"/>
      <c r="M2106" s="60"/>
      <c r="N2106" s="60"/>
      <c r="O2106" s="60"/>
      <c r="P2106" s="60"/>
      <c r="Q2106" s="76"/>
    </row>
    <row r="2107" spans="2:17" ht="19.5" customHeight="1" x14ac:dyDescent="0.2">
      <c r="C2107" s="163" t="str">
        <f>C2053</f>
        <v>令　和　7　年　空　港　管　理　状　況　調　書</v>
      </c>
      <c r="D2107" s="163"/>
      <c r="E2107" s="163"/>
      <c r="F2107" s="163"/>
      <c r="G2107" s="163"/>
      <c r="H2107" s="163"/>
      <c r="I2107" s="163"/>
      <c r="J2107" s="163"/>
      <c r="K2107" s="163"/>
      <c r="L2107" s="163"/>
      <c r="M2107" s="163"/>
      <c r="N2107" s="163"/>
      <c r="O2107" s="163"/>
      <c r="P2107" s="163"/>
      <c r="Q2107" s="163"/>
    </row>
    <row r="2108" spans="2:17" ht="19.5" customHeight="1" thickBot="1" x14ac:dyDescent="0.25">
      <c r="C2108" s="22" t="s">
        <v>0</v>
      </c>
      <c r="D2108" s="22" t="s">
        <v>639</v>
      </c>
      <c r="E2108" s="63"/>
      <c r="F2108" s="63"/>
      <c r="G2108" s="63"/>
      <c r="H2108" s="63"/>
      <c r="I2108" s="63"/>
      <c r="J2108" s="63"/>
      <c r="K2108" s="63"/>
      <c r="L2108" s="63"/>
      <c r="M2108" s="63"/>
      <c r="N2108" s="63"/>
      <c r="O2108" s="63"/>
      <c r="P2108" s="64"/>
      <c r="Q2108" s="64"/>
    </row>
    <row r="2109" spans="2:17" ht="19.5" customHeight="1" x14ac:dyDescent="0.2">
      <c r="C2109" s="25" t="s">
        <v>1</v>
      </c>
      <c r="D2109" s="26"/>
      <c r="E2109" s="27" t="s">
        <v>2</v>
      </c>
      <c r="F2109" s="27"/>
      <c r="G2109" s="164" t="s">
        <v>593</v>
      </c>
      <c r="H2109" s="165"/>
      <c r="I2109" s="165"/>
      <c r="J2109" s="165"/>
      <c r="K2109" s="165"/>
      <c r="L2109" s="165"/>
      <c r="M2109" s="165"/>
      <c r="N2109" s="166"/>
      <c r="O2109" s="164" t="s">
        <v>594</v>
      </c>
      <c r="P2109" s="165"/>
      <c r="Q2109" s="167"/>
    </row>
    <row r="2110" spans="2:17" ht="19.5" customHeight="1" x14ac:dyDescent="0.2">
      <c r="C2110" s="28"/>
      <c r="D2110" s="29" t="s">
        <v>3</v>
      </c>
      <c r="E2110" s="29" t="s">
        <v>4</v>
      </c>
      <c r="F2110" s="29" t="s">
        <v>5</v>
      </c>
      <c r="G2110" s="29"/>
      <c r="H2110" s="30" t="s">
        <v>6</v>
      </c>
      <c r="I2110" s="30"/>
      <c r="J2110" s="31"/>
      <c r="K2110" s="29"/>
      <c r="L2110" s="31" t="s">
        <v>7</v>
      </c>
      <c r="M2110" s="31"/>
      <c r="N2110" s="29" t="s">
        <v>8</v>
      </c>
      <c r="O2110" s="32" t="s">
        <v>595</v>
      </c>
      <c r="P2110" s="33" t="s">
        <v>596</v>
      </c>
      <c r="Q2110" s="34" t="s">
        <v>597</v>
      </c>
    </row>
    <row r="2111" spans="2:17" ht="19.5" customHeight="1" x14ac:dyDescent="0.2">
      <c r="C2111" s="28" t="s">
        <v>9</v>
      </c>
      <c r="D2111" s="32"/>
      <c r="E2111" s="32"/>
      <c r="F2111" s="32"/>
      <c r="G2111" s="29" t="s">
        <v>10</v>
      </c>
      <c r="H2111" s="29" t="s">
        <v>11</v>
      </c>
      <c r="I2111" s="29" t="s">
        <v>12</v>
      </c>
      <c r="J2111" s="29" t="s">
        <v>13</v>
      </c>
      <c r="K2111" s="29" t="s">
        <v>10</v>
      </c>
      <c r="L2111" s="29" t="s">
        <v>11</v>
      </c>
      <c r="M2111" s="29" t="s">
        <v>13</v>
      </c>
      <c r="N2111" s="32"/>
      <c r="O2111" s="35"/>
      <c r="P2111" s="36"/>
      <c r="Q2111" s="37"/>
    </row>
    <row r="2112" spans="2:17" ht="7" customHeight="1" x14ac:dyDescent="0.2">
      <c r="C2112" s="38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N2112" s="29"/>
      <c r="O2112" s="39"/>
      <c r="P2112" s="40"/>
      <c r="Q2112" s="41"/>
    </row>
    <row r="2113" spans="2:17" ht="19.5" customHeight="1" x14ac:dyDescent="0.2">
      <c r="C2113" s="42" t="s">
        <v>14</v>
      </c>
      <c r="D2113" s="43">
        <v>13</v>
      </c>
      <c r="E2113" s="43">
        <v>378</v>
      </c>
      <c r="F2113" s="44">
        <f>SUM(D2113:E2113)</f>
        <v>391</v>
      </c>
      <c r="G2113" s="43">
        <v>1957</v>
      </c>
      <c r="H2113" s="43">
        <v>2085</v>
      </c>
      <c r="I2113" s="43">
        <v>0</v>
      </c>
      <c r="J2113" s="45">
        <f>SUM(G2113:I2113)</f>
        <v>4042</v>
      </c>
      <c r="K2113" s="46">
        <v>16888</v>
      </c>
      <c r="L2113" s="46">
        <v>16386</v>
      </c>
      <c r="M2113" s="45">
        <f>SUM(K2113:L2113)</f>
        <v>33274</v>
      </c>
      <c r="N2113" s="45">
        <f>J2113+M2113</f>
        <v>37316</v>
      </c>
      <c r="O2113" s="46">
        <v>812</v>
      </c>
      <c r="P2113" s="46">
        <v>0</v>
      </c>
      <c r="Q2113" s="47">
        <f>SUM(O2113:P2113)</f>
        <v>812</v>
      </c>
    </row>
    <row r="2114" spans="2:17" ht="19.5" customHeight="1" x14ac:dyDescent="0.2">
      <c r="C2114" s="42" t="s">
        <v>15</v>
      </c>
      <c r="D2114" s="43">
        <v>13</v>
      </c>
      <c r="E2114" s="43">
        <v>378</v>
      </c>
      <c r="F2114" s="44">
        <f t="shared" ref="F2114:F2124" si="959">SUM(D2114:E2114)</f>
        <v>391</v>
      </c>
      <c r="G2114" s="43">
        <v>2145</v>
      </c>
      <c r="H2114" s="43">
        <v>2031</v>
      </c>
      <c r="I2114" s="43">
        <v>0</v>
      </c>
      <c r="J2114" s="45">
        <f t="shared" ref="J2114:J2124" si="960">SUM(G2114:I2114)</f>
        <v>4176</v>
      </c>
      <c r="K2114" s="46">
        <v>15022</v>
      </c>
      <c r="L2114" s="46">
        <v>15223</v>
      </c>
      <c r="M2114" s="45">
        <f t="shared" ref="M2114:M2124" si="961">SUM(K2114:L2114)</f>
        <v>30245</v>
      </c>
      <c r="N2114" s="45">
        <f t="shared" ref="N2114:N2124" si="962">J2114+M2114</f>
        <v>34421</v>
      </c>
      <c r="O2114" s="46">
        <v>689</v>
      </c>
      <c r="P2114" s="48">
        <v>1</v>
      </c>
      <c r="Q2114" s="47">
        <f t="shared" ref="Q2114:Q2124" si="963">SUM(O2114:P2114)</f>
        <v>690</v>
      </c>
    </row>
    <row r="2115" spans="2:17" ht="19.5" customHeight="1" x14ac:dyDescent="0.2">
      <c r="C2115" s="42" t="s">
        <v>16</v>
      </c>
      <c r="D2115" s="43">
        <v>11</v>
      </c>
      <c r="E2115" s="43">
        <v>448</v>
      </c>
      <c r="F2115" s="44">
        <f t="shared" si="959"/>
        <v>459</v>
      </c>
      <c r="G2115" s="43">
        <v>1781</v>
      </c>
      <c r="H2115" s="43">
        <v>1793</v>
      </c>
      <c r="I2115" s="43">
        <v>0</v>
      </c>
      <c r="J2115" s="45">
        <f t="shared" si="960"/>
        <v>3574</v>
      </c>
      <c r="K2115" s="46">
        <v>20311</v>
      </c>
      <c r="L2115" s="46">
        <v>20249</v>
      </c>
      <c r="M2115" s="45">
        <f t="shared" si="961"/>
        <v>40560</v>
      </c>
      <c r="N2115" s="45">
        <f t="shared" si="962"/>
        <v>44134</v>
      </c>
      <c r="O2115" s="46">
        <v>923</v>
      </c>
      <c r="P2115" s="46">
        <v>0</v>
      </c>
      <c r="Q2115" s="47">
        <f t="shared" si="963"/>
        <v>923</v>
      </c>
    </row>
    <row r="2116" spans="2:17" ht="19.5" customHeight="1" x14ac:dyDescent="0.2">
      <c r="C2116" s="42" t="s">
        <v>17</v>
      </c>
      <c r="D2116" s="43">
        <v>9</v>
      </c>
      <c r="E2116" s="43">
        <v>419</v>
      </c>
      <c r="F2116" s="44">
        <f t="shared" si="959"/>
        <v>428</v>
      </c>
      <c r="G2116" s="43">
        <v>1471</v>
      </c>
      <c r="H2116" s="43">
        <v>1481</v>
      </c>
      <c r="I2116" s="43">
        <v>0</v>
      </c>
      <c r="J2116" s="45">
        <f t="shared" si="960"/>
        <v>2952</v>
      </c>
      <c r="K2116" s="43">
        <v>16699</v>
      </c>
      <c r="L2116" s="43">
        <v>16739</v>
      </c>
      <c r="M2116" s="45">
        <f t="shared" si="961"/>
        <v>33438</v>
      </c>
      <c r="N2116" s="45">
        <f t="shared" si="962"/>
        <v>36390</v>
      </c>
      <c r="O2116" s="43">
        <v>824</v>
      </c>
      <c r="P2116" s="43">
        <v>1</v>
      </c>
      <c r="Q2116" s="47">
        <f t="shared" si="963"/>
        <v>825</v>
      </c>
    </row>
    <row r="2117" spans="2:17" ht="19.5" customHeight="1" x14ac:dyDescent="0.2">
      <c r="C2117" s="42" t="s">
        <v>18</v>
      </c>
      <c r="D2117" s="43">
        <v>9</v>
      </c>
      <c r="E2117" s="43">
        <v>453</v>
      </c>
      <c r="F2117" s="44">
        <f t="shared" si="959"/>
        <v>462</v>
      </c>
      <c r="G2117" s="43">
        <v>1174</v>
      </c>
      <c r="H2117" s="43">
        <v>1208</v>
      </c>
      <c r="I2117" s="43">
        <v>0</v>
      </c>
      <c r="J2117" s="45">
        <f t="shared" si="960"/>
        <v>2382</v>
      </c>
      <c r="K2117" s="43">
        <v>19888</v>
      </c>
      <c r="L2117" s="43">
        <v>19729</v>
      </c>
      <c r="M2117" s="45">
        <f t="shared" si="961"/>
        <v>39617</v>
      </c>
      <c r="N2117" s="45">
        <f t="shared" si="962"/>
        <v>41999</v>
      </c>
      <c r="O2117" s="43">
        <v>991</v>
      </c>
      <c r="P2117" s="43">
        <v>1</v>
      </c>
      <c r="Q2117" s="47">
        <f t="shared" si="963"/>
        <v>992</v>
      </c>
    </row>
    <row r="2118" spans="2:17" ht="19.5" customHeight="1" x14ac:dyDescent="0.2">
      <c r="C2118" s="42" t="s">
        <v>19</v>
      </c>
      <c r="D2118" s="43">
        <v>8</v>
      </c>
      <c r="E2118" s="43">
        <v>442</v>
      </c>
      <c r="F2118" s="44">
        <f t="shared" si="959"/>
        <v>450</v>
      </c>
      <c r="G2118" s="43">
        <v>1251</v>
      </c>
      <c r="H2118" s="43">
        <v>1204</v>
      </c>
      <c r="I2118" s="43">
        <v>0</v>
      </c>
      <c r="J2118" s="45">
        <f t="shared" si="960"/>
        <v>2455</v>
      </c>
      <c r="K2118" s="43">
        <v>19192</v>
      </c>
      <c r="L2118" s="43">
        <v>19365</v>
      </c>
      <c r="M2118" s="45">
        <f t="shared" si="961"/>
        <v>38557</v>
      </c>
      <c r="N2118" s="45">
        <f t="shared" si="962"/>
        <v>41012</v>
      </c>
      <c r="O2118" s="43">
        <v>984</v>
      </c>
      <c r="P2118" s="43">
        <v>1</v>
      </c>
      <c r="Q2118" s="47">
        <f t="shared" si="963"/>
        <v>985</v>
      </c>
    </row>
    <row r="2119" spans="2:17" ht="19.5" customHeight="1" x14ac:dyDescent="0.2">
      <c r="C2119" s="42" t="s">
        <v>20</v>
      </c>
      <c r="D2119" s="43">
        <v>9</v>
      </c>
      <c r="E2119" s="43">
        <v>446</v>
      </c>
      <c r="F2119" s="44">
        <f t="shared" si="959"/>
        <v>455</v>
      </c>
      <c r="G2119" s="43">
        <v>1237</v>
      </c>
      <c r="H2119" s="43">
        <v>1311</v>
      </c>
      <c r="I2119" s="43">
        <v>0</v>
      </c>
      <c r="J2119" s="45">
        <f t="shared" si="960"/>
        <v>2548</v>
      </c>
      <c r="K2119" s="43">
        <v>19317</v>
      </c>
      <c r="L2119" s="43">
        <v>19921</v>
      </c>
      <c r="M2119" s="45">
        <f t="shared" si="961"/>
        <v>39238</v>
      </c>
      <c r="N2119" s="45">
        <f t="shared" si="962"/>
        <v>41786</v>
      </c>
      <c r="O2119" s="43">
        <v>1014</v>
      </c>
      <c r="P2119" s="43">
        <v>1</v>
      </c>
      <c r="Q2119" s="47">
        <f t="shared" si="963"/>
        <v>1015</v>
      </c>
    </row>
    <row r="2120" spans="2:17" ht="19.5" customHeight="1" x14ac:dyDescent="0.2">
      <c r="C2120" s="42" t="s">
        <v>21</v>
      </c>
      <c r="D2120" s="43">
        <v>9</v>
      </c>
      <c r="E2120" s="43">
        <v>401</v>
      </c>
      <c r="F2120" s="44">
        <f t="shared" si="959"/>
        <v>410</v>
      </c>
      <c r="G2120" s="43">
        <v>1411</v>
      </c>
      <c r="H2120" s="43">
        <v>1485</v>
      </c>
      <c r="I2120" s="43">
        <v>0</v>
      </c>
      <c r="J2120" s="45">
        <f t="shared" si="960"/>
        <v>2896</v>
      </c>
      <c r="K2120" s="43">
        <v>24544</v>
      </c>
      <c r="L2120" s="43">
        <v>24277</v>
      </c>
      <c r="M2120" s="45">
        <f t="shared" si="961"/>
        <v>48821</v>
      </c>
      <c r="N2120" s="45">
        <f t="shared" si="962"/>
        <v>51717</v>
      </c>
      <c r="O2120" s="43">
        <v>1021</v>
      </c>
      <c r="P2120" s="43">
        <v>0</v>
      </c>
      <c r="Q2120" s="47">
        <f t="shared" si="963"/>
        <v>1021</v>
      </c>
    </row>
    <row r="2121" spans="2:17" ht="19.5" customHeight="1" x14ac:dyDescent="0.2">
      <c r="C2121" s="42" t="s">
        <v>22</v>
      </c>
      <c r="D2121" s="43">
        <v>10</v>
      </c>
      <c r="E2121" s="43">
        <v>394</v>
      </c>
      <c r="F2121" s="44">
        <f t="shared" si="959"/>
        <v>404</v>
      </c>
      <c r="G2121" s="43">
        <v>1448</v>
      </c>
      <c r="H2121" s="43">
        <v>1502</v>
      </c>
      <c r="I2121" s="43">
        <v>0</v>
      </c>
      <c r="J2121" s="45">
        <f t="shared" si="960"/>
        <v>2950</v>
      </c>
      <c r="K2121" s="43">
        <v>21590</v>
      </c>
      <c r="L2121" s="43">
        <v>21014</v>
      </c>
      <c r="M2121" s="45">
        <f t="shared" si="961"/>
        <v>42604</v>
      </c>
      <c r="N2121" s="45">
        <f t="shared" si="962"/>
        <v>45554</v>
      </c>
      <c r="O2121" s="43">
        <v>934</v>
      </c>
      <c r="P2121" s="43">
        <v>2</v>
      </c>
      <c r="Q2121" s="47">
        <f t="shared" si="963"/>
        <v>936</v>
      </c>
    </row>
    <row r="2122" spans="2:17" ht="19.5" customHeight="1" x14ac:dyDescent="0.2">
      <c r="C2122" s="42" t="s">
        <v>23</v>
      </c>
      <c r="D2122" s="43">
        <v>9</v>
      </c>
      <c r="E2122" s="43">
        <v>463</v>
      </c>
      <c r="F2122" s="44">
        <f t="shared" si="959"/>
        <v>472</v>
      </c>
      <c r="G2122" s="43">
        <v>1415</v>
      </c>
      <c r="H2122" s="43">
        <v>1495</v>
      </c>
      <c r="I2122" s="43">
        <v>0</v>
      </c>
      <c r="J2122" s="45">
        <f t="shared" si="960"/>
        <v>2910</v>
      </c>
      <c r="K2122" s="43">
        <v>22568</v>
      </c>
      <c r="L2122" s="43">
        <v>22522</v>
      </c>
      <c r="M2122" s="45">
        <f t="shared" si="961"/>
        <v>45090</v>
      </c>
      <c r="N2122" s="45">
        <f t="shared" si="962"/>
        <v>48000</v>
      </c>
      <c r="O2122" s="43">
        <v>988</v>
      </c>
      <c r="P2122" s="43">
        <v>2</v>
      </c>
      <c r="Q2122" s="47">
        <f t="shared" si="963"/>
        <v>990</v>
      </c>
    </row>
    <row r="2123" spans="2:17" ht="19.5" customHeight="1" x14ac:dyDescent="0.2">
      <c r="C2123" s="42" t="s">
        <v>24</v>
      </c>
      <c r="D2123" s="43">
        <v>9</v>
      </c>
      <c r="E2123" s="43">
        <v>403</v>
      </c>
      <c r="F2123" s="44">
        <f t="shared" si="959"/>
        <v>412</v>
      </c>
      <c r="G2123" s="43">
        <v>1477</v>
      </c>
      <c r="H2123" s="43">
        <v>1452</v>
      </c>
      <c r="I2123" s="43">
        <v>0</v>
      </c>
      <c r="J2123" s="45">
        <f t="shared" si="960"/>
        <v>2929</v>
      </c>
      <c r="K2123" s="43">
        <v>20114</v>
      </c>
      <c r="L2123" s="43">
        <v>20160</v>
      </c>
      <c r="M2123" s="45">
        <f t="shared" si="961"/>
        <v>40274</v>
      </c>
      <c r="N2123" s="45">
        <f t="shared" si="962"/>
        <v>43203</v>
      </c>
      <c r="O2123" s="43">
        <v>794</v>
      </c>
      <c r="P2123" s="43">
        <v>0</v>
      </c>
      <c r="Q2123" s="47">
        <f t="shared" si="963"/>
        <v>794</v>
      </c>
    </row>
    <row r="2124" spans="2:17" ht="19.5" customHeight="1" x14ac:dyDescent="0.2">
      <c r="C2124" s="42" t="s">
        <v>25</v>
      </c>
      <c r="D2124" s="43">
        <v>9</v>
      </c>
      <c r="E2124" s="43">
        <v>411</v>
      </c>
      <c r="F2124" s="44">
        <f t="shared" si="959"/>
        <v>420</v>
      </c>
      <c r="G2124" s="43">
        <v>1421</v>
      </c>
      <c r="H2124" s="43">
        <v>1510</v>
      </c>
      <c r="I2124" s="43">
        <v>0</v>
      </c>
      <c r="J2124" s="45">
        <f t="shared" si="960"/>
        <v>2931</v>
      </c>
      <c r="K2124" s="43">
        <v>15429</v>
      </c>
      <c r="L2124" s="43">
        <v>15874</v>
      </c>
      <c r="M2124" s="45">
        <f t="shared" si="961"/>
        <v>31303</v>
      </c>
      <c r="N2124" s="45">
        <f t="shared" si="962"/>
        <v>34234</v>
      </c>
      <c r="O2124" s="43">
        <v>716</v>
      </c>
      <c r="P2124" s="43">
        <v>0</v>
      </c>
      <c r="Q2124" s="47">
        <f t="shared" si="963"/>
        <v>716</v>
      </c>
    </row>
    <row r="2125" spans="2:17" ht="19.5" customHeight="1" x14ac:dyDescent="0.2">
      <c r="C2125" s="50"/>
      <c r="D2125" s="43"/>
      <c r="E2125" s="43"/>
      <c r="F2125" s="43"/>
      <c r="G2125" s="43"/>
      <c r="H2125" s="43"/>
      <c r="I2125" s="43"/>
      <c r="J2125" s="43"/>
      <c r="K2125" s="43"/>
      <c r="L2125" s="43"/>
      <c r="M2125" s="43"/>
      <c r="N2125" s="43"/>
      <c r="O2125" s="43"/>
      <c r="P2125" s="40"/>
      <c r="Q2125" s="51"/>
    </row>
    <row r="2126" spans="2:17" ht="19.5" customHeight="1" x14ac:dyDescent="0.2">
      <c r="B2126" s="1" t="s">
        <v>298</v>
      </c>
      <c r="C2126" s="50" t="s">
        <v>26</v>
      </c>
      <c r="D2126" s="44">
        <f>SUM(D2113:D2124)</f>
        <v>118</v>
      </c>
      <c r="E2126" s="44">
        <f t="shared" ref="E2126:Q2126" si="964">SUM(E2113:E2124)</f>
        <v>5036</v>
      </c>
      <c r="F2126" s="44">
        <f t="shared" si="964"/>
        <v>5154</v>
      </c>
      <c r="G2126" s="44">
        <f t="shared" si="964"/>
        <v>18188</v>
      </c>
      <c r="H2126" s="44">
        <f t="shared" si="964"/>
        <v>18557</v>
      </c>
      <c r="I2126" s="44">
        <f t="shared" si="964"/>
        <v>0</v>
      </c>
      <c r="J2126" s="44">
        <f t="shared" si="964"/>
        <v>36745</v>
      </c>
      <c r="K2126" s="44">
        <f t="shared" si="964"/>
        <v>231562</v>
      </c>
      <c r="L2126" s="44">
        <f t="shared" si="964"/>
        <v>231459</v>
      </c>
      <c r="M2126" s="44">
        <f t="shared" si="964"/>
        <v>463021</v>
      </c>
      <c r="N2126" s="44">
        <f t="shared" si="964"/>
        <v>499766</v>
      </c>
      <c r="O2126" s="44">
        <f t="shared" si="964"/>
        <v>10690</v>
      </c>
      <c r="P2126" s="44">
        <f t="shared" si="964"/>
        <v>9</v>
      </c>
      <c r="Q2126" s="44">
        <f t="shared" si="964"/>
        <v>10699</v>
      </c>
    </row>
    <row r="2127" spans="2:17" ht="7" customHeight="1" x14ac:dyDescent="0.2">
      <c r="C2127" s="50"/>
      <c r="D2127" s="43"/>
      <c r="E2127" s="43"/>
      <c r="F2127" s="43"/>
      <c r="G2127" s="43"/>
      <c r="H2127" s="43"/>
      <c r="I2127" s="43"/>
      <c r="J2127" s="43"/>
      <c r="K2127" s="43"/>
      <c r="L2127" s="43"/>
      <c r="M2127" s="43"/>
      <c r="N2127" s="43"/>
      <c r="O2127" s="43"/>
      <c r="P2127" s="43"/>
      <c r="Q2127" s="51"/>
    </row>
    <row r="2128" spans="2:17" ht="19.5" customHeight="1" x14ac:dyDescent="0.2">
      <c r="C2128" s="52" t="s">
        <v>14</v>
      </c>
      <c r="D2128" s="53">
        <v>9</v>
      </c>
      <c r="E2128" s="53">
        <v>353</v>
      </c>
      <c r="F2128" s="54">
        <f t="shared" ref="F2128:F2130" si="965">SUM(D2128:E2128)</f>
        <v>362</v>
      </c>
      <c r="G2128" s="53">
        <v>1480</v>
      </c>
      <c r="H2128" s="53">
        <v>1541</v>
      </c>
      <c r="I2128" s="53">
        <v>0</v>
      </c>
      <c r="J2128" s="55">
        <f t="shared" ref="J2128:J2130" si="966">SUM(G2128:I2128)</f>
        <v>3021</v>
      </c>
      <c r="K2128" s="56">
        <v>15155</v>
      </c>
      <c r="L2128" s="56">
        <v>14716</v>
      </c>
      <c r="M2128" s="57">
        <f>SUM(K2128:L2128)</f>
        <v>29871</v>
      </c>
      <c r="N2128" s="57">
        <f>J2128+M2128</f>
        <v>32892</v>
      </c>
      <c r="O2128" s="56">
        <v>672</v>
      </c>
      <c r="P2128" s="56">
        <v>0</v>
      </c>
      <c r="Q2128" s="58">
        <f>SUM(O2128:P2128)</f>
        <v>672</v>
      </c>
    </row>
    <row r="2129" spans="2:17" ht="19.5" customHeight="1" x14ac:dyDescent="0.2">
      <c r="C2129" s="42" t="s">
        <v>15</v>
      </c>
      <c r="D2129" s="43">
        <v>10</v>
      </c>
      <c r="E2129" s="43">
        <v>360</v>
      </c>
      <c r="F2129" s="44">
        <f t="shared" si="965"/>
        <v>370</v>
      </c>
      <c r="G2129" s="43">
        <v>1385</v>
      </c>
      <c r="H2129" s="43">
        <v>1373</v>
      </c>
      <c r="I2129" s="43">
        <v>0</v>
      </c>
      <c r="J2129" s="45">
        <f t="shared" si="966"/>
        <v>2758</v>
      </c>
      <c r="K2129" s="46">
        <v>14629</v>
      </c>
      <c r="L2129" s="46">
        <v>14628</v>
      </c>
      <c r="M2129" s="45">
        <f>SUM(K2129:L2129)</f>
        <v>29257</v>
      </c>
      <c r="N2129" s="45">
        <f>J2129+M2129</f>
        <v>32015</v>
      </c>
      <c r="O2129" s="46">
        <v>717</v>
      </c>
      <c r="P2129" s="48">
        <v>0</v>
      </c>
      <c r="Q2129" s="47">
        <f>SUM(O2129:P2129)</f>
        <v>717</v>
      </c>
    </row>
    <row r="2130" spans="2:17" ht="19.5" customHeight="1" x14ac:dyDescent="0.2">
      <c r="C2130" s="42" t="s">
        <v>16</v>
      </c>
      <c r="D2130" s="43">
        <v>8</v>
      </c>
      <c r="E2130" s="43">
        <v>411</v>
      </c>
      <c r="F2130" s="44">
        <f t="shared" si="965"/>
        <v>419</v>
      </c>
      <c r="G2130" s="43">
        <v>1363</v>
      </c>
      <c r="H2130" s="43">
        <v>1389</v>
      </c>
      <c r="I2130" s="43">
        <v>0</v>
      </c>
      <c r="J2130" s="45">
        <f t="shared" si="966"/>
        <v>2752</v>
      </c>
      <c r="K2130" s="46">
        <v>19420</v>
      </c>
      <c r="L2130" s="46">
        <v>19343</v>
      </c>
      <c r="M2130" s="45">
        <f>SUM(K2130:L2130)</f>
        <v>38763</v>
      </c>
      <c r="N2130" s="45">
        <f>J2130+M2130</f>
        <v>41515</v>
      </c>
      <c r="O2130" s="46">
        <v>849</v>
      </c>
      <c r="P2130" s="48">
        <v>0</v>
      </c>
      <c r="Q2130" s="47">
        <f>SUM(O2130:P2130)</f>
        <v>849</v>
      </c>
    </row>
    <row r="2131" spans="2:17" ht="19.5" customHeight="1" x14ac:dyDescent="0.2">
      <c r="C2131" s="50"/>
      <c r="D2131" s="43"/>
      <c r="E2131" s="43"/>
      <c r="F2131" s="43"/>
      <c r="G2131" s="43"/>
      <c r="H2131" s="43"/>
      <c r="I2131" s="43"/>
      <c r="J2131" s="43"/>
      <c r="K2131" s="43"/>
      <c r="L2131" s="43"/>
      <c r="M2131" s="43"/>
      <c r="N2131" s="43"/>
      <c r="O2131" s="43"/>
      <c r="P2131" s="43"/>
      <c r="Q2131" s="51"/>
    </row>
    <row r="2132" spans="2:17" ht="19.5" customHeight="1" x14ac:dyDescent="0.2">
      <c r="B2132" s="1" t="s">
        <v>299</v>
      </c>
      <c r="C2132" s="50" t="s">
        <v>27</v>
      </c>
      <c r="D2132" s="44">
        <f>SUM(D2116:D2124,D2128:D2130)</f>
        <v>108</v>
      </c>
      <c r="E2132" s="44">
        <f t="shared" ref="E2132:Q2132" si="967">SUM(E2116:E2124,E2128:E2130)</f>
        <v>4956</v>
      </c>
      <c r="F2132" s="44">
        <f>SUM(F2116:F2124,F2128:F2130)</f>
        <v>5064</v>
      </c>
      <c r="G2132" s="44">
        <f t="shared" si="967"/>
        <v>16533</v>
      </c>
      <c r="H2132" s="44">
        <f t="shared" si="967"/>
        <v>16951</v>
      </c>
      <c r="I2132" s="44">
        <f t="shared" si="967"/>
        <v>0</v>
      </c>
      <c r="J2132" s="44">
        <f t="shared" si="967"/>
        <v>33484</v>
      </c>
      <c r="K2132" s="44">
        <f t="shared" si="967"/>
        <v>228545</v>
      </c>
      <c r="L2132" s="44">
        <f t="shared" si="967"/>
        <v>228288</v>
      </c>
      <c r="M2132" s="44">
        <f t="shared" si="967"/>
        <v>456833</v>
      </c>
      <c r="N2132" s="44">
        <f t="shared" si="967"/>
        <v>490317</v>
      </c>
      <c r="O2132" s="44">
        <f t="shared" si="967"/>
        <v>10504</v>
      </c>
      <c r="P2132" s="44">
        <f t="shared" si="967"/>
        <v>8</v>
      </c>
      <c r="Q2132" s="44">
        <f t="shared" si="967"/>
        <v>10512</v>
      </c>
    </row>
    <row r="2133" spans="2:17" ht="7" customHeight="1" thickBot="1" x14ac:dyDescent="0.25">
      <c r="C2133" s="59"/>
      <c r="D2133" s="60"/>
      <c r="E2133" s="60"/>
      <c r="F2133" s="60"/>
      <c r="G2133" s="60"/>
      <c r="H2133" s="60"/>
      <c r="I2133" s="60"/>
      <c r="J2133" s="60"/>
      <c r="K2133" s="60"/>
      <c r="L2133" s="60"/>
      <c r="M2133" s="60"/>
      <c r="N2133" s="60"/>
      <c r="O2133" s="60"/>
      <c r="P2133" s="61"/>
      <c r="Q2133" s="62"/>
    </row>
    <row r="2134" spans="2:17" ht="19.5" customHeight="1" x14ac:dyDescent="0.2">
      <c r="C2134" s="63"/>
      <c r="D2134" s="63"/>
      <c r="E2134" s="63"/>
      <c r="F2134" s="63"/>
      <c r="G2134" s="63"/>
      <c r="H2134" s="63"/>
      <c r="I2134" s="63"/>
      <c r="J2134" s="63"/>
      <c r="K2134" s="63"/>
      <c r="L2134" s="63"/>
      <c r="M2134" s="63"/>
      <c r="N2134" s="63"/>
      <c r="O2134" s="63"/>
      <c r="P2134" s="64"/>
      <c r="Q2134" s="64"/>
    </row>
    <row r="2135" spans="2:17" ht="19.5" customHeight="1" thickBot="1" x14ac:dyDescent="0.25">
      <c r="C2135" s="63"/>
      <c r="D2135" s="63"/>
      <c r="E2135" s="63"/>
      <c r="F2135" s="63"/>
      <c r="G2135" s="63"/>
      <c r="H2135" s="63"/>
      <c r="I2135" s="63"/>
      <c r="J2135" s="63"/>
      <c r="K2135" s="63"/>
      <c r="L2135" s="63"/>
      <c r="M2135" s="63"/>
      <c r="N2135" s="63"/>
      <c r="O2135" s="63"/>
      <c r="P2135" s="64"/>
      <c r="Q2135" s="64"/>
    </row>
    <row r="2136" spans="2:17" ht="19.5" customHeight="1" x14ac:dyDescent="0.2">
      <c r="C2136" s="25" t="s">
        <v>1</v>
      </c>
      <c r="D2136" s="26"/>
      <c r="E2136" s="27"/>
      <c r="F2136" s="27"/>
      <c r="G2136" s="27" t="s">
        <v>598</v>
      </c>
      <c r="H2136" s="27"/>
      <c r="I2136" s="27"/>
      <c r="J2136" s="27"/>
      <c r="K2136" s="26"/>
      <c r="L2136" s="27"/>
      <c r="M2136" s="27"/>
      <c r="N2136" s="27" t="s">
        <v>31</v>
      </c>
      <c r="O2136" s="27"/>
      <c r="P2136" s="65"/>
      <c r="Q2136" s="66"/>
    </row>
    <row r="2137" spans="2:17" ht="19.5" customHeight="1" x14ac:dyDescent="0.2">
      <c r="C2137" s="67"/>
      <c r="D2137" s="29"/>
      <c r="E2137" s="31" t="s">
        <v>6</v>
      </c>
      <c r="F2137" s="31"/>
      <c r="G2137" s="29"/>
      <c r="H2137" s="31" t="s">
        <v>7</v>
      </c>
      <c r="I2137" s="31"/>
      <c r="J2137" s="29" t="s">
        <v>28</v>
      </c>
      <c r="K2137" s="29"/>
      <c r="L2137" s="31" t="s">
        <v>6</v>
      </c>
      <c r="M2137" s="31"/>
      <c r="N2137" s="29"/>
      <c r="O2137" s="31" t="s">
        <v>7</v>
      </c>
      <c r="P2137" s="68"/>
      <c r="Q2137" s="69" t="s">
        <v>8</v>
      </c>
    </row>
    <row r="2138" spans="2:17" ht="19.5" customHeight="1" x14ac:dyDescent="0.2">
      <c r="C2138" s="70" t="s">
        <v>9</v>
      </c>
      <c r="D2138" s="29" t="s">
        <v>29</v>
      </c>
      <c r="E2138" s="29" t="s">
        <v>30</v>
      </c>
      <c r="F2138" s="29" t="s">
        <v>13</v>
      </c>
      <c r="G2138" s="29" t="s">
        <v>29</v>
      </c>
      <c r="H2138" s="29" t="s">
        <v>30</v>
      </c>
      <c r="I2138" s="29" t="s">
        <v>13</v>
      </c>
      <c r="J2138" s="32"/>
      <c r="K2138" s="29" t="s">
        <v>29</v>
      </c>
      <c r="L2138" s="29" t="s">
        <v>30</v>
      </c>
      <c r="M2138" s="29" t="s">
        <v>13</v>
      </c>
      <c r="N2138" s="29" t="s">
        <v>29</v>
      </c>
      <c r="O2138" s="29" t="s">
        <v>30</v>
      </c>
      <c r="P2138" s="71" t="s">
        <v>13</v>
      </c>
      <c r="Q2138" s="72"/>
    </row>
    <row r="2139" spans="2:17" ht="7" customHeight="1" x14ac:dyDescent="0.2">
      <c r="C2139" s="73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71"/>
      <c r="Q2139" s="69"/>
    </row>
    <row r="2140" spans="2:17" ht="19.5" customHeight="1" x14ac:dyDescent="0.2">
      <c r="C2140" s="42" t="s">
        <v>14</v>
      </c>
      <c r="D2140" s="43">
        <v>0</v>
      </c>
      <c r="E2140" s="43">
        <v>0</v>
      </c>
      <c r="F2140" s="44">
        <f>SUM(D2140:E2140)</f>
        <v>0</v>
      </c>
      <c r="G2140" s="43">
        <v>11</v>
      </c>
      <c r="H2140" s="43">
        <v>0</v>
      </c>
      <c r="I2140" s="44">
        <f t="shared" ref="I2140:I2151" si="968">SUM(G2140:H2140)</f>
        <v>11</v>
      </c>
      <c r="J2140" s="44">
        <f>F2140+I2140</f>
        <v>11</v>
      </c>
      <c r="K2140" s="43">
        <v>0</v>
      </c>
      <c r="L2140" s="43">
        <v>0</v>
      </c>
      <c r="M2140" s="44">
        <f>SUM(K2140:L2140)</f>
        <v>0</v>
      </c>
      <c r="N2140" s="43">
        <v>0</v>
      </c>
      <c r="O2140" s="43">
        <v>8475</v>
      </c>
      <c r="P2140" s="44">
        <f>SUM(N2140:O2140)</f>
        <v>8475</v>
      </c>
      <c r="Q2140" s="47">
        <f>M2140+P2140</f>
        <v>8475</v>
      </c>
    </row>
    <row r="2141" spans="2:17" ht="19.5" customHeight="1" x14ac:dyDescent="0.2">
      <c r="C2141" s="42" t="s">
        <v>15</v>
      </c>
      <c r="D2141" s="43">
        <v>0</v>
      </c>
      <c r="E2141" s="43">
        <v>0</v>
      </c>
      <c r="F2141" s="44">
        <f t="shared" ref="F2141:F2151" si="969">SUM(D2141:E2141)</f>
        <v>0</v>
      </c>
      <c r="G2141" s="43">
        <v>13</v>
      </c>
      <c r="H2141" s="43">
        <v>1</v>
      </c>
      <c r="I2141" s="44">
        <f t="shared" si="968"/>
        <v>14</v>
      </c>
      <c r="J2141" s="44">
        <f>F2141+I2141</f>
        <v>14</v>
      </c>
      <c r="K2141" s="43">
        <v>0</v>
      </c>
      <c r="L2141" s="43">
        <v>0</v>
      </c>
      <c r="M2141" s="44">
        <f t="shared" ref="M2141:M2151" si="970">SUM(K2141:L2141)</f>
        <v>0</v>
      </c>
      <c r="N2141" s="43">
        <v>1</v>
      </c>
      <c r="O2141" s="40">
        <v>8044</v>
      </c>
      <c r="P2141" s="44">
        <f t="shared" ref="P2141:P2151" si="971">SUM(N2141:O2141)</f>
        <v>8045</v>
      </c>
      <c r="Q2141" s="47">
        <f t="shared" ref="Q2141:Q2151" si="972">M2141+P2141</f>
        <v>8045</v>
      </c>
    </row>
    <row r="2142" spans="2:17" ht="19.5" customHeight="1" x14ac:dyDescent="0.2">
      <c r="C2142" s="42" t="s">
        <v>16</v>
      </c>
      <c r="D2142" s="43">
        <v>0</v>
      </c>
      <c r="E2142" s="43">
        <v>0</v>
      </c>
      <c r="F2142" s="44">
        <f t="shared" si="969"/>
        <v>0</v>
      </c>
      <c r="G2142" s="43">
        <v>13</v>
      </c>
      <c r="H2142" s="43">
        <v>1</v>
      </c>
      <c r="I2142" s="44">
        <f t="shared" si="968"/>
        <v>14</v>
      </c>
      <c r="J2142" s="44">
        <f>F2142+I2142</f>
        <v>14</v>
      </c>
      <c r="K2142" s="43">
        <v>0</v>
      </c>
      <c r="L2142" s="43">
        <v>0</v>
      </c>
      <c r="M2142" s="44">
        <f t="shared" si="970"/>
        <v>0</v>
      </c>
      <c r="N2142" s="43">
        <v>0</v>
      </c>
      <c r="O2142" s="43">
        <v>8914</v>
      </c>
      <c r="P2142" s="44">
        <f t="shared" si="971"/>
        <v>8914</v>
      </c>
      <c r="Q2142" s="47">
        <f t="shared" si="972"/>
        <v>8914</v>
      </c>
    </row>
    <row r="2143" spans="2:17" ht="19.5" customHeight="1" x14ac:dyDescent="0.2">
      <c r="C2143" s="42" t="s">
        <v>17</v>
      </c>
      <c r="D2143" s="43">
        <v>0</v>
      </c>
      <c r="E2143" s="43">
        <v>0</v>
      </c>
      <c r="F2143" s="44">
        <f t="shared" si="969"/>
        <v>0</v>
      </c>
      <c r="G2143" s="43">
        <v>13</v>
      </c>
      <c r="H2143" s="43">
        <v>3</v>
      </c>
      <c r="I2143" s="44">
        <f t="shared" si="968"/>
        <v>16</v>
      </c>
      <c r="J2143" s="44">
        <f t="shared" ref="J2143:J2151" si="973">F2143+I2143</f>
        <v>16</v>
      </c>
      <c r="K2143" s="43">
        <v>0</v>
      </c>
      <c r="L2143" s="43">
        <v>0</v>
      </c>
      <c r="M2143" s="44">
        <f t="shared" si="970"/>
        <v>0</v>
      </c>
      <c r="N2143" s="43">
        <v>0</v>
      </c>
      <c r="O2143" s="43">
        <v>7694</v>
      </c>
      <c r="P2143" s="44">
        <f t="shared" si="971"/>
        <v>7694</v>
      </c>
      <c r="Q2143" s="47">
        <f t="shared" si="972"/>
        <v>7694</v>
      </c>
    </row>
    <row r="2144" spans="2:17" ht="19.5" customHeight="1" x14ac:dyDescent="0.2">
      <c r="C2144" s="42" t="s">
        <v>18</v>
      </c>
      <c r="D2144" s="43">
        <v>0</v>
      </c>
      <c r="E2144" s="43">
        <v>0</v>
      </c>
      <c r="F2144" s="44">
        <f t="shared" si="969"/>
        <v>0</v>
      </c>
      <c r="G2144" s="43">
        <v>14</v>
      </c>
      <c r="H2144" s="43">
        <v>1</v>
      </c>
      <c r="I2144" s="44">
        <f t="shared" si="968"/>
        <v>15</v>
      </c>
      <c r="J2144" s="44">
        <f t="shared" si="973"/>
        <v>15</v>
      </c>
      <c r="K2144" s="43">
        <v>0</v>
      </c>
      <c r="L2144" s="43">
        <v>0</v>
      </c>
      <c r="M2144" s="44">
        <f t="shared" si="970"/>
        <v>0</v>
      </c>
      <c r="N2144" s="43">
        <v>1</v>
      </c>
      <c r="O2144" s="43">
        <v>8446</v>
      </c>
      <c r="P2144" s="44">
        <f t="shared" si="971"/>
        <v>8447</v>
      </c>
      <c r="Q2144" s="47">
        <f t="shared" si="972"/>
        <v>8447</v>
      </c>
    </row>
    <row r="2145" spans="2:17" ht="19.5" customHeight="1" x14ac:dyDescent="0.2">
      <c r="C2145" s="42" t="s">
        <v>19</v>
      </c>
      <c r="D2145" s="43">
        <v>0</v>
      </c>
      <c r="E2145" s="43">
        <v>0</v>
      </c>
      <c r="F2145" s="44">
        <f t="shared" si="969"/>
        <v>0</v>
      </c>
      <c r="G2145" s="43">
        <v>15</v>
      </c>
      <c r="H2145" s="43">
        <v>1</v>
      </c>
      <c r="I2145" s="44">
        <f t="shared" si="968"/>
        <v>16</v>
      </c>
      <c r="J2145" s="44">
        <f t="shared" si="973"/>
        <v>16</v>
      </c>
      <c r="K2145" s="43">
        <v>0</v>
      </c>
      <c r="L2145" s="43">
        <v>0</v>
      </c>
      <c r="M2145" s="44">
        <f t="shared" si="970"/>
        <v>0</v>
      </c>
      <c r="N2145" s="43">
        <v>220</v>
      </c>
      <c r="O2145" s="43">
        <v>7633</v>
      </c>
      <c r="P2145" s="44">
        <f t="shared" si="971"/>
        <v>7853</v>
      </c>
      <c r="Q2145" s="47">
        <f t="shared" si="972"/>
        <v>7853</v>
      </c>
    </row>
    <row r="2146" spans="2:17" ht="19.5" customHeight="1" x14ac:dyDescent="0.2">
      <c r="C2146" s="42" t="s">
        <v>20</v>
      </c>
      <c r="D2146" s="43">
        <v>0</v>
      </c>
      <c r="E2146" s="43">
        <v>0</v>
      </c>
      <c r="F2146" s="44">
        <f t="shared" si="969"/>
        <v>0</v>
      </c>
      <c r="G2146" s="43">
        <v>13</v>
      </c>
      <c r="H2146" s="43">
        <v>1</v>
      </c>
      <c r="I2146" s="44">
        <f t="shared" si="968"/>
        <v>14</v>
      </c>
      <c r="J2146" s="44">
        <f t="shared" si="973"/>
        <v>14</v>
      </c>
      <c r="K2146" s="43">
        <v>0</v>
      </c>
      <c r="L2146" s="43">
        <v>0</v>
      </c>
      <c r="M2146" s="44">
        <f t="shared" si="970"/>
        <v>0</v>
      </c>
      <c r="N2146" s="43">
        <v>0</v>
      </c>
      <c r="O2146" s="43">
        <v>8138</v>
      </c>
      <c r="P2146" s="44">
        <f t="shared" si="971"/>
        <v>8138</v>
      </c>
      <c r="Q2146" s="47">
        <f t="shared" si="972"/>
        <v>8138</v>
      </c>
    </row>
    <row r="2147" spans="2:17" ht="19.5" customHeight="1" x14ac:dyDescent="0.2">
      <c r="C2147" s="42" t="s">
        <v>21</v>
      </c>
      <c r="D2147" s="43">
        <v>0</v>
      </c>
      <c r="E2147" s="43">
        <v>0</v>
      </c>
      <c r="F2147" s="44">
        <f t="shared" si="969"/>
        <v>0</v>
      </c>
      <c r="G2147" s="43">
        <v>10</v>
      </c>
      <c r="H2147" s="43">
        <v>0</v>
      </c>
      <c r="I2147" s="44">
        <f t="shared" si="968"/>
        <v>10</v>
      </c>
      <c r="J2147" s="44">
        <f t="shared" si="973"/>
        <v>10</v>
      </c>
      <c r="K2147" s="43">
        <v>0</v>
      </c>
      <c r="L2147" s="43">
        <v>0</v>
      </c>
      <c r="M2147" s="44">
        <f t="shared" si="970"/>
        <v>0</v>
      </c>
      <c r="N2147" s="43">
        <v>0</v>
      </c>
      <c r="O2147" s="43">
        <v>7174</v>
      </c>
      <c r="P2147" s="44">
        <f t="shared" si="971"/>
        <v>7174</v>
      </c>
      <c r="Q2147" s="47">
        <f t="shared" si="972"/>
        <v>7174</v>
      </c>
    </row>
    <row r="2148" spans="2:17" ht="19.5" customHeight="1" x14ac:dyDescent="0.2">
      <c r="C2148" s="42" t="s">
        <v>22</v>
      </c>
      <c r="D2148" s="43">
        <v>0</v>
      </c>
      <c r="E2148" s="43">
        <v>0</v>
      </c>
      <c r="F2148" s="44">
        <f t="shared" si="969"/>
        <v>0</v>
      </c>
      <c r="G2148" s="43">
        <v>10</v>
      </c>
      <c r="H2148" s="43">
        <v>8</v>
      </c>
      <c r="I2148" s="44">
        <f t="shared" si="968"/>
        <v>18</v>
      </c>
      <c r="J2148" s="44">
        <f t="shared" si="973"/>
        <v>18</v>
      </c>
      <c r="K2148" s="43">
        <v>0</v>
      </c>
      <c r="L2148" s="43">
        <v>0</v>
      </c>
      <c r="M2148" s="44">
        <f t="shared" si="970"/>
        <v>0</v>
      </c>
      <c r="N2148" s="43">
        <v>0</v>
      </c>
      <c r="O2148" s="43">
        <v>7581</v>
      </c>
      <c r="P2148" s="44">
        <f t="shared" si="971"/>
        <v>7581</v>
      </c>
      <c r="Q2148" s="47">
        <f t="shared" si="972"/>
        <v>7581</v>
      </c>
    </row>
    <row r="2149" spans="2:17" ht="19.5" customHeight="1" x14ac:dyDescent="0.2">
      <c r="C2149" s="42" t="s">
        <v>23</v>
      </c>
      <c r="D2149" s="43">
        <v>0</v>
      </c>
      <c r="E2149" s="43">
        <v>0</v>
      </c>
      <c r="F2149" s="44">
        <f t="shared" si="969"/>
        <v>0</v>
      </c>
      <c r="G2149" s="43">
        <v>11</v>
      </c>
      <c r="H2149" s="43">
        <v>2</v>
      </c>
      <c r="I2149" s="44">
        <f t="shared" si="968"/>
        <v>13</v>
      </c>
      <c r="J2149" s="44">
        <f t="shared" si="973"/>
        <v>13</v>
      </c>
      <c r="K2149" s="43">
        <v>0</v>
      </c>
      <c r="L2149" s="43">
        <v>0</v>
      </c>
      <c r="M2149" s="44">
        <f t="shared" si="970"/>
        <v>0</v>
      </c>
      <c r="N2149" s="43">
        <v>10</v>
      </c>
      <c r="O2149" s="43">
        <v>8181</v>
      </c>
      <c r="P2149" s="44">
        <f t="shared" si="971"/>
        <v>8191</v>
      </c>
      <c r="Q2149" s="47">
        <f t="shared" si="972"/>
        <v>8191</v>
      </c>
    </row>
    <row r="2150" spans="2:17" ht="19.5" customHeight="1" x14ac:dyDescent="0.2">
      <c r="C2150" s="42" t="s">
        <v>24</v>
      </c>
      <c r="D2150" s="43">
        <v>0</v>
      </c>
      <c r="E2150" s="43">
        <v>0</v>
      </c>
      <c r="F2150" s="44">
        <f t="shared" si="969"/>
        <v>0</v>
      </c>
      <c r="G2150" s="49">
        <v>9</v>
      </c>
      <c r="H2150" s="43">
        <v>2</v>
      </c>
      <c r="I2150" s="44">
        <f t="shared" si="968"/>
        <v>11</v>
      </c>
      <c r="J2150" s="44">
        <f t="shared" si="973"/>
        <v>11</v>
      </c>
      <c r="K2150" s="43">
        <v>0</v>
      </c>
      <c r="L2150" s="43">
        <v>0</v>
      </c>
      <c r="M2150" s="44">
        <f t="shared" si="970"/>
        <v>0</v>
      </c>
      <c r="N2150" s="43">
        <v>179</v>
      </c>
      <c r="O2150" s="43">
        <v>7923</v>
      </c>
      <c r="P2150" s="44">
        <f t="shared" si="971"/>
        <v>8102</v>
      </c>
      <c r="Q2150" s="47">
        <f t="shared" si="972"/>
        <v>8102</v>
      </c>
    </row>
    <row r="2151" spans="2:17" ht="19.5" customHeight="1" x14ac:dyDescent="0.2">
      <c r="C2151" s="42" t="s">
        <v>25</v>
      </c>
      <c r="D2151" s="43">
        <v>0</v>
      </c>
      <c r="E2151" s="43">
        <v>0</v>
      </c>
      <c r="F2151" s="44">
        <f t="shared" si="969"/>
        <v>0</v>
      </c>
      <c r="G2151" s="43">
        <v>9</v>
      </c>
      <c r="H2151" s="43">
        <v>3</v>
      </c>
      <c r="I2151" s="44">
        <f t="shared" si="968"/>
        <v>12</v>
      </c>
      <c r="J2151" s="44">
        <f t="shared" si="973"/>
        <v>12</v>
      </c>
      <c r="K2151" s="43">
        <v>0</v>
      </c>
      <c r="L2151" s="43">
        <v>0</v>
      </c>
      <c r="M2151" s="44">
        <f t="shared" si="970"/>
        <v>0</v>
      </c>
      <c r="N2151" s="43">
        <v>0</v>
      </c>
      <c r="O2151" s="43">
        <v>9353</v>
      </c>
      <c r="P2151" s="44">
        <f t="shared" si="971"/>
        <v>9353</v>
      </c>
      <c r="Q2151" s="47">
        <f t="shared" si="972"/>
        <v>9353</v>
      </c>
    </row>
    <row r="2152" spans="2:17" ht="19.5" customHeight="1" x14ac:dyDescent="0.2">
      <c r="C2152" s="50"/>
      <c r="D2152" s="43"/>
      <c r="E2152" s="43"/>
      <c r="F2152" s="43"/>
      <c r="G2152" s="43"/>
      <c r="H2152" s="43"/>
      <c r="I2152" s="43"/>
      <c r="J2152" s="43"/>
      <c r="K2152" s="43"/>
      <c r="L2152" s="43"/>
      <c r="M2152" s="43"/>
      <c r="N2152" s="43"/>
      <c r="O2152" s="43"/>
      <c r="P2152" s="43"/>
      <c r="Q2152" s="51"/>
    </row>
    <row r="2153" spans="2:17" ht="19.5" customHeight="1" x14ac:dyDescent="0.2">
      <c r="B2153" s="1" t="s">
        <v>300</v>
      </c>
      <c r="C2153" s="50" t="s">
        <v>26</v>
      </c>
      <c r="D2153" s="44">
        <f>SUM(D2140:D2152)</f>
        <v>0</v>
      </c>
      <c r="E2153" s="44">
        <f t="shared" ref="E2153:Q2153" si="974">SUM(E2140:E2152)</f>
        <v>0</v>
      </c>
      <c r="F2153" s="44">
        <f t="shared" si="974"/>
        <v>0</v>
      </c>
      <c r="G2153" s="44">
        <f t="shared" si="974"/>
        <v>141</v>
      </c>
      <c r="H2153" s="44">
        <f t="shared" si="974"/>
        <v>23</v>
      </c>
      <c r="I2153" s="44">
        <f t="shared" si="974"/>
        <v>164</v>
      </c>
      <c r="J2153" s="44">
        <f t="shared" si="974"/>
        <v>164</v>
      </c>
      <c r="K2153" s="44">
        <f t="shared" si="974"/>
        <v>0</v>
      </c>
      <c r="L2153" s="44">
        <f t="shared" si="974"/>
        <v>0</v>
      </c>
      <c r="M2153" s="44">
        <f t="shared" si="974"/>
        <v>0</v>
      </c>
      <c r="N2153" s="44">
        <f t="shared" si="974"/>
        <v>411</v>
      </c>
      <c r="O2153" s="44">
        <f t="shared" si="974"/>
        <v>97556</v>
      </c>
      <c r="P2153" s="44">
        <f t="shared" si="974"/>
        <v>97967</v>
      </c>
      <c r="Q2153" s="44">
        <f t="shared" si="974"/>
        <v>97967</v>
      </c>
    </row>
    <row r="2154" spans="2:17" ht="7" customHeight="1" x14ac:dyDescent="0.2">
      <c r="C2154" s="50"/>
      <c r="D2154" s="43"/>
      <c r="E2154" s="43"/>
      <c r="F2154" s="43"/>
      <c r="G2154" s="43"/>
      <c r="H2154" s="43"/>
      <c r="I2154" s="43"/>
      <c r="J2154" s="43"/>
      <c r="K2154" s="43"/>
      <c r="L2154" s="43"/>
      <c r="M2154" s="43"/>
      <c r="N2154" s="43"/>
      <c r="O2154" s="43"/>
      <c r="P2154" s="43"/>
      <c r="Q2154" s="51"/>
    </row>
    <row r="2155" spans="2:17" ht="19.5" customHeight="1" x14ac:dyDescent="0.2">
      <c r="C2155" s="52" t="s">
        <v>14</v>
      </c>
      <c r="D2155" s="53">
        <v>0</v>
      </c>
      <c r="E2155" s="53">
        <v>0</v>
      </c>
      <c r="F2155" s="74">
        <f t="shared" ref="F2155:F2157" si="975">SUM(D2155:E2155)</f>
        <v>0</v>
      </c>
      <c r="G2155" s="53">
        <v>11</v>
      </c>
      <c r="H2155" s="53">
        <v>1</v>
      </c>
      <c r="I2155" s="74">
        <f t="shared" ref="I2155:I2157" si="976">SUM(G2155:H2155)</f>
        <v>12</v>
      </c>
      <c r="J2155" s="74">
        <f t="shared" ref="J2155:J2157" si="977">F2155+I2155</f>
        <v>12</v>
      </c>
      <c r="K2155" s="53">
        <v>0</v>
      </c>
      <c r="L2155" s="53">
        <v>0</v>
      </c>
      <c r="M2155" s="74">
        <f t="shared" ref="M2155:M2157" si="978">SUM(K2155:L2155)</f>
        <v>0</v>
      </c>
      <c r="N2155" s="53">
        <v>0</v>
      </c>
      <c r="O2155" s="53">
        <v>8242</v>
      </c>
      <c r="P2155" s="74">
        <f t="shared" ref="P2155:P2157" si="979">SUM(N2155:O2155)</f>
        <v>8242</v>
      </c>
      <c r="Q2155" s="58">
        <f t="shared" ref="Q2155:Q2157" si="980">M2155+P2155</f>
        <v>8242</v>
      </c>
    </row>
    <row r="2156" spans="2:17" ht="19.5" customHeight="1" x14ac:dyDescent="0.2">
      <c r="C2156" s="42" t="s">
        <v>15</v>
      </c>
      <c r="D2156" s="43">
        <v>0</v>
      </c>
      <c r="E2156" s="43">
        <v>0</v>
      </c>
      <c r="F2156" s="44">
        <f t="shared" si="975"/>
        <v>0</v>
      </c>
      <c r="G2156" s="43">
        <v>9</v>
      </c>
      <c r="H2156" s="43">
        <v>2</v>
      </c>
      <c r="I2156" s="44">
        <f t="shared" si="976"/>
        <v>11</v>
      </c>
      <c r="J2156" s="44">
        <f t="shared" si="977"/>
        <v>11</v>
      </c>
      <c r="K2156" s="43">
        <v>0</v>
      </c>
      <c r="L2156" s="43">
        <v>0</v>
      </c>
      <c r="M2156" s="44">
        <f t="shared" si="978"/>
        <v>0</v>
      </c>
      <c r="N2156" s="43">
        <v>0</v>
      </c>
      <c r="O2156" s="40">
        <v>7383</v>
      </c>
      <c r="P2156" s="44">
        <f t="shared" si="979"/>
        <v>7383</v>
      </c>
      <c r="Q2156" s="47">
        <f t="shared" si="980"/>
        <v>7383</v>
      </c>
    </row>
    <row r="2157" spans="2:17" ht="19.5" customHeight="1" x14ac:dyDescent="0.2">
      <c r="C2157" s="42" t="s">
        <v>16</v>
      </c>
      <c r="D2157" s="43">
        <v>0</v>
      </c>
      <c r="E2157" s="43">
        <v>0</v>
      </c>
      <c r="F2157" s="44">
        <f t="shared" si="975"/>
        <v>0</v>
      </c>
      <c r="G2157" s="43">
        <v>10</v>
      </c>
      <c r="H2157" s="43">
        <v>4</v>
      </c>
      <c r="I2157" s="44">
        <f t="shared" si="976"/>
        <v>14</v>
      </c>
      <c r="J2157" s="44">
        <f t="shared" si="977"/>
        <v>14</v>
      </c>
      <c r="K2157" s="43">
        <v>0</v>
      </c>
      <c r="L2157" s="43">
        <v>0</v>
      </c>
      <c r="M2157" s="44">
        <f t="shared" si="978"/>
        <v>0</v>
      </c>
      <c r="N2157" s="43">
        <v>0</v>
      </c>
      <c r="O2157" s="43">
        <v>8501</v>
      </c>
      <c r="P2157" s="44">
        <f t="shared" si="979"/>
        <v>8501</v>
      </c>
      <c r="Q2157" s="47">
        <f t="shared" si="980"/>
        <v>8501</v>
      </c>
    </row>
    <row r="2158" spans="2:17" ht="19.5" customHeight="1" x14ac:dyDescent="0.2">
      <c r="C2158" s="50"/>
      <c r="D2158" s="43"/>
      <c r="E2158" s="43"/>
      <c r="F2158" s="43"/>
      <c r="G2158" s="43"/>
      <c r="H2158" s="43"/>
      <c r="I2158" s="43"/>
      <c r="J2158" s="43"/>
      <c r="K2158" s="43"/>
      <c r="L2158" s="43"/>
      <c r="M2158" s="43"/>
      <c r="N2158" s="43"/>
      <c r="O2158" s="43"/>
      <c r="P2158" s="43"/>
      <c r="Q2158" s="51"/>
    </row>
    <row r="2159" spans="2:17" ht="19.5" customHeight="1" x14ac:dyDescent="0.2">
      <c r="B2159" s="1" t="s">
        <v>301</v>
      </c>
      <c r="C2159" s="50" t="s">
        <v>27</v>
      </c>
      <c r="D2159" s="44">
        <f>SUM(D2143:D2151,D2155:D2157)</f>
        <v>0</v>
      </c>
      <c r="E2159" s="44">
        <f t="shared" ref="E2159:Q2159" si="981">SUM(E2143:E2151,E2155:E2157)</f>
        <v>0</v>
      </c>
      <c r="F2159" s="44">
        <f t="shared" si="981"/>
        <v>0</v>
      </c>
      <c r="G2159" s="44">
        <f t="shared" si="981"/>
        <v>134</v>
      </c>
      <c r="H2159" s="44">
        <f t="shared" si="981"/>
        <v>28</v>
      </c>
      <c r="I2159" s="44">
        <f t="shared" si="981"/>
        <v>162</v>
      </c>
      <c r="J2159" s="44">
        <f t="shared" si="981"/>
        <v>162</v>
      </c>
      <c r="K2159" s="44">
        <f t="shared" si="981"/>
        <v>0</v>
      </c>
      <c r="L2159" s="44">
        <f t="shared" si="981"/>
        <v>0</v>
      </c>
      <c r="M2159" s="44">
        <f t="shared" si="981"/>
        <v>0</v>
      </c>
      <c r="N2159" s="44">
        <f t="shared" si="981"/>
        <v>410</v>
      </c>
      <c r="O2159" s="44">
        <f t="shared" si="981"/>
        <v>96249</v>
      </c>
      <c r="P2159" s="44">
        <f t="shared" si="981"/>
        <v>96659</v>
      </c>
      <c r="Q2159" s="44">
        <f t="shared" si="981"/>
        <v>96659</v>
      </c>
    </row>
    <row r="2160" spans="2:17" ht="7" customHeight="1" thickBot="1" x14ac:dyDescent="0.25">
      <c r="C2160" s="59"/>
      <c r="D2160" s="60"/>
      <c r="E2160" s="60"/>
      <c r="F2160" s="60"/>
      <c r="G2160" s="60"/>
      <c r="H2160" s="60"/>
      <c r="I2160" s="60"/>
      <c r="J2160" s="60"/>
      <c r="K2160" s="60"/>
      <c r="L2160" s="60"/>
      <c r="M2160" s="60"/>
      <c r="N2160" s="60"/>
      <c r="O2160" s="60"/>
      <c r="P2160" s="60"/>
      <c r="Q2160" s="76"/>
    </row>
    <row r="2161" spans="3:17" ht="19.5" customHeight="1" x14ac:dyDescent="0.2">
      <c r="C2161" s="163" t="str">
        <f>C2107</f>
        <v>令　和　7　年　空　港　管　理　状　況　調　書</v>
      </c>
      <c r="D2161" s="163"/>
      <c r="E2161" s="163"/>
      <c r="F2161" s="163"/>
      <c r="G2161" s="163"/>
      <c r="H2161" s="163"/>
      <c r="I2161" s="163"/>
      <c r="J2161" s="163"/>
      <c r="K2161" s="163"/>
      <c r="L2161" s="163"/>
      <c r="M2161" s="163"/>
      <c r="N2161" s="163"/>
      <c r="O2161" s="163"/>
      <c r="P2161" s="163"/>
      <c r="Q2161" s="163"/>
    </row>
    <row r="2162" spans="3:17" ht="19.5" customHeight="1" thickBot="1" x14ac:dyDescent="0.25">
      <c r="C2162" s="22" t="s">
        <v>0</v>
      </c>
      <c r="D2162" s="22" t="s">
        <v>640</v>
      </c>
      <c r="E2162" s="63"/>
      <c r="F2162" s="63"/>
      <c r="G2162" s="63"/>
      <c r="H2162" s="63"/>
      <c r="I2162" s="63"/>
      <c r="J2162" s="63"/>
      <c r="K2162" s="63"/>
      <c r="L2162" s="63"/>
      <c r="M2162" s="63"/>
      <c r="N2162" s="63"/>
      <c r="O2162" s="63"/>
      <c r="P2162" s="64"/>
      <c r="Q2162" s="64"/>
    </row>
    <row r="2163" spans="3:17" ht="19.5" customHeight="1" x14ac:dyDescent="0.2">
      <c r="C2163" s="25" t="s">
        <v>1</v>
      </c>
      <c r="D2163" s="26"/>
      <c r="E2163" s="27" t="s">
        <v>2</v>
      </c>
      <c r="F2163" s="27"/>
      <c r="G2163" s="164" t="s">
        <v>593</v>
      </c>
      <c r="H2163" s="165"/>
      <c r="I2163" s="165"/>
      <c r="J2163" s="165"/>
      <c r="K2163" s="165"/>
      <c r="L2163" s="165"/>
      <c r="M2163" s="165"/>
      <c r="N2163" s="166"/>
      <c r="O2163" s="164" t="s">
        <v>594</v>
      </c>
      <c r="P2163" s="165"/>
      <c r="Q2163" s="167"/>
    </row>
    <row r="2164" spans="3:17" ht="19.5" customHeight="1" x14ac:dyDescent="0.2">
      <c r="C2164" s="28"/>
      <c r="D2164" s="29" t="s">
        <v>3</v>
      </c>
      <c r="E2164" s="29" t="s">
        <v>4</v>
      </c>
      <c r="F2164" s="29" t="s">
        <v>5</v>
      </c>
      <c r="G2164" s="29"/>
      <c r="H2164" s="30" t="s">
        <v>6</v>
      </c>
      <c r="I2164" s="30"/>
      <c r="J2164" s="31"/>
      <c r="K2164" s="29"/>
      <c r="L2164" s="31" t="s">
        <v>7</v>
      </c>
      <c r="M2164" s="31"/>
      <c r="N2164" s="29" t="s">
        <v>8</v>
      </c>
      <c r="O2164" s="32" t="s">
        <v>595</v>
      </c>
      <c r="P2164" s="33" t="s">
        <v>596</v>
      </c>
      <c r="Q2164" s="34" t="s">
        <v>597</v>
      </c>
    </row>
    <row r="2165" spans="3:17" ht="19.5" customHeight="1" x14ac:dyDescent="0.2">
      <c r="C2165" s="28" t="s">
        <v>9</v>
      </c>
      <c r="D2165" s="32"/>
      <c r="E2165" s="32"/>
      <c r="F2165" s="32"/>
      <c r="G2165" s="29" t="s">
        <v>10</v>
      </c>
      <c r="H2165" s="29" t="s">
        <v>11</v>
      </c>
      <c r="I2165" s="29" t="s">
        <v>12</v>
      </c>
      <c r="J2165" s="29" t="s">
        <v>13</v>
      </c>
      <c r="K2165" s="29" t="s">
        <v>10</v>
      </c>
      <c r="L2165" s="29" t="s">
        <v>11</v>
      </c>
      <c r="M2165" s="29" t="s">
        <v>13</v>
      </c>
      <c r="N2165" s="32"/>
      <c r="O2165" s="35"/>
      <c r="P2165" s="36"/>
      <c r="Q2165" s="37"/>
    </row>
    <row r="2166" spans="3:17" ht="7" customHeight="1" x14ac:dyDescent="0.2">
      <c r="C2166" s="38"/>
      <c r="D2166" s="29"/>
      <c r="E2166" s="29"/>
      <c r="F2166" s="29"/>
      <c r="G2166" s="29"/>
      <c r="H2166" s="29"/>
      <c r="I2166" s="29"/>
      <c r="J2166" s="29"/>
      <c r="K2166" s="29"/>
      <c r="L2166" s="29"/>
      <c r="M2166" s="29"/>
      <c r="N2166" s="29"/>
      <c r="O2166" s="39"/>
      <c r="P2166" s="40"/>
      <c r="Q2166" s="41"/>
    </row>
    <row r="2167" spans="3:17" ht="19.5" customHeight="1" x14ac:dyDescent="0.2">
      <c r="C2167" s="42" t="s">
        <v>14</v>
      </c>
      <c r="D2167" s="43">
        <v>0</v>
      </c>
      <c r="E2167" s="43">
        <v>94</v>
      </c>
      <c r="F2167" s="44">
        <f>SUM(D2167:E2167)</f>
        <v>94</v>
      </c>
      <c r="G2167" s="43">
        <v>0</v>
      </c>
      <c r="H2167" s="43">
        <v>0</v>
      </c>
      <c r="I2167" s="43">
        <v>0</v>
      </c>
      <c r="J2167" s="45">
        <f>SUM(G2167:I2167)</f>
        <v>0</v>
      </c>
      <c r="K2167" s="46">
        <v>7409</v>
      </c>
      <c r="L2167" s="46">
        <v>5936</v>
      </c>
      <c r="M2167" s="45">
        <f>SUM(K2167:L2167)</f>
        <v>13345</v>
      </c>
      <c r="N2167" s="45">
        <f>J2167+M2167</f>
        <v>13345</v>
      </c>
      <c r="O2167" s="46">
        <v>110</v>
      </c>
      <c r="P2167" s="46">
        <v>0</v>
      </c>
      <c r="Q2167" s="47">
        <f>SUM(O2167:P2167)</f>
        <v>110</v>
      </c>
    </row>
    <row r="2168" spans="3:17" ht="19.5" customHeight="1" x14ac:dyDescent="0.2">
      <c r="C2168" s="42" t="s">
        <v>15</v>
      </c>
      <c r="D2168" s="43">
        <v>0</v>
      </c>
      <c r="E2168" s="43">
        <v>83</v>
      </c>
      <c r="F2168" s="44">
        <f t="shared" ref="F2168:F2178" si="982">SUM(D2168:E2168)</f>
        <v>83</v>
      </c>
      <c r="G2168" s="43">
        <v>0</v>
      </c>
      <c r="H2168" s="43">
        <v>0</v>
      </c>
      <c r="I2168" s="43">
        <v>0</v>
      </c>
      <c r="J2168" s="45">
        <f t="shared" ref="J2168:J2178" si="983">SUM(G2168:I2168)</f>
        <v>0</v>
      </c>
      <c r="K2168" s="46">
        <v>5586</v>
      </c>
      <c r="L2168" s="46">
        <v>5711</v>
      </c>
      <c r="M2168" s="45">
        <f t="shared" ref="M2168:M2178" si="984">SUM(K2168:L2168)</f>
        <v>11297</v>
      </c>
      <c r="N2168" s="45">
        <f t="shared" ref="N2168:N2178" si="985">J2168+M2168</f>
        <v>11297</v>
      </c>
      <c r="O2168" s="46">
        <v>133</v>
      </c>
      <c r="P2168" s="48">
        <v>0</v>
      </c>
      <c r="Q2168" s="47">
        <f t="shared" ref="Q2168:Q2178" si="986">SUM(O2168:P2168)</f>
        <v>133</v>
      </c>
    </row>
    <row r="2169" spans="3:17" ht="19.5" customHeight="1" x14ac:dyDescent="0.2">
      <c r="C2169" s="42" t="s">
        <v>16</v>
      </c>
      <c r="D2169" s="43">
        <v>0</v>
      </c>
      <c r="E2169" s="43">
        <v>97</v>
      </c>
      <c r="F2169" s="44">
        <f t="shared" si="982"/>
        <v>97</v>
      </c>
      <c r="G2169" s="43">
        <v>0</v>
      </c>
      <c r="H2169" s="43">
        <v>0</v>
      </c>
      <c r="I2169" s="43">
        <v>0</v>
      </c>
      <c r="J2169" s="45">
        <f t="shared" si="983"/>
        <v>0</v>
      </c>
      <c r="K2169" s="46">
        <v>7513</v>
      </c>
      <c r="L2169" s="46">
        <v>7411</v>
      </c>
      <c r="M2169" s="45">
        <f t="shared" si="984"/>
        <v>14924</v>
      </c>
      <c r="N2169" s="45">
        <f t="shared" si="985"/>
        <v>14924</v>
      </c>
      <c r="O2169" s="46">
        <v>248</v>
      </c>
      <c r="P2169" s="46">
        <v>0</v>
      </c>
      <c r="Q2169" s="47">
        <f t="shared" si="986"/>
        <v>248</v>
      </c>
    </row>
    <row r="2170" spans="3:17" ht="19.5" customHeight="1" x14ac:dyDescent="0.2">
      <c r="C2170" s="42" t="s">
        <v>17</v>
      </c>
      <c r="D2170" s="43">
        <v>0</v>
      </c>
      <c r="E2170" s="43">
        <v>97</v>
      </c>
      <c r="F2170" s="44">
        <f t="shared" si="982"/>
        <v>97</v>
      </c>
      <c r="G2170" s="43">
        <v>0</v>
      </c>
      <c r="H2170" s="43">
        <v>0</v>
      </c>
      <c r="I2170" s="43">
        <v>0</v>
      </c>
      <c r="J2170" s="45">
        <f t="shared" si="983"/>
        <v>0</v>
      </c>
      <c r="K2170" s="43">
        <v>7040</v>
      </c>
      <c r="L2170" s="43">
        <v>7642</v>
      </c>
      <c r="M2170" s="45">
        <f t="shared" si="984"/>
        <v>14682</v>
      </c>
      <c r="N2170" s="45">
        <f t="shared" si="985"/>
        <v>14682</v>
      </c>
      <c r="O2170" s="43">
        <v>238</v>
      </c>
      <c r="P2170" s="43">
        <v>0</v>
      </c>
      <c r="Q2170" s="47">
        <f t="shared" si="986"/>
        <v>238</v>
      </c>
    </row>
    <row r="2171" spans="3:17" ht="19.5" customHeight="1" x14ac:dyDescent="0.2">
      <c r="C2171" s="42" t="s">
        <v>18</v>
      </c>
      <c r="D2171" s="43">
        <v>0</v>
      </c>
      <c r="E2171" s="43">
        <v>104</v>
      </c>
      <c r="F2171" s="44">
        <f t="shared" si="982"/>
        <v>104</v>
      </c>
      <c r="G2171" s="43">
        <v>0</v>
      </c>
      <c r="H2171" s="43">
        <v>0</v>
      </c>
      <c r="I2171" s="43">
        <v>0</v>
      </c>
      <c r="J2171" s="45">
        <f t="shared" si="983"/>
        <v>0</v>
      </c>
      <c r="K2171" s="43">
        <v>9336</v>
      </c>
      <c r="L2171" s="43">
        <v>9091</v>
      </c>
      <c r="M2171" s="45">
        <f t="shared" si="984"/>
        <v>18427</v>
      </c>
      <c r="N2171" s="45">
        <f t="shared" si="985"/>
        <v>18427</v>
      </c>
      <c r="O2171" s="43">
        <v>298</v>
      </c>
      <c r="P2171" s="43">
        <v>0</v>
      </c>
      <c r="Q2171" s="47">
        <f t="shared" si="986"/>
        <v>298</v>
      </c>
    </row>
    <row r="2172" spans="3:17" ht="19.5" customHeight="1" x14ac:dyDescent="0.2">
      <c r="C2172" s="42" t="s">
        <v>19</v>
      </c>
      <c r="D2172" s="43">
        <v>0</v>
      </c>
      <c r="E2172" s="43">
        <v>91</v>
      </c>
      <c r="F2172" s="44">
        <f t="shared" si="982"/>
        <v>91</v>
      </c>
      <c r="G2172" s="43">
        <v>0</v>
      </c>
      <c r="H2172" s="43">
        <v>0</v>
      </c>
      <c r="I2172" s="43">
        <v>0</v>
      </c>
      <c r="J2172" s="45">
        <f t="shared" si="983"/>
        <v>0</v>
      </c>
      <c r="K2172" s="43">
        <v>7765</v>
      </c>
      <c r="L2172" s="43">
        <v>7890</v>
      </c>
      <c r="M2172" s="45">
        <f t="shared" si="984"/>
        <v>15655</v>
      </c>
      <c r="N2172" s="45">
        <f t="shared" si="985"/>
        <v>15655</v>
      </c>
      <c r="O2172" s="43">
        <v>272</v>
      </c>
      <c r="P2172" s="43">
        <v>0</v>
      </c>
      <c r="Q2172" s="47">
        <f t="shared" si="986"/>
        <v>272</v>
      </c>
    </row>
    <row r="2173" spans="3:17" ht="19.5" customHeight="1" x14ac:dyDescent="0.2">
      <c r="C2173" s="42" t="s">
        <v>20</v>
      </c>
      <c r="D2173" s="43">
        <v>0</v>
      </c>
      <c r="E2173" s="43">
        <v>96</v>
      </c>
      <c r="F2173" s="44">
        <f t="shared" si="982"/>
        <v>96</v>
      </c>
      <c r="G2173" s="43">
        <v>0</v>
      </c>
      <c r="H2173" s="43">
        <v>0</v>
      </c>
      <c r="I2173" s="43">
        <v>0</v>
      </c>
      <c r="J2173" s="45">
        <f t="shared" si="983"/>
        <v>0</v>
      </c>
      <c r="K2173" s="43">
        <v>8694</v>
      </c>
      <c r="L2173" s="43">
        <v>9224</v>
      </c>
      <c r="M2173" s="45">
        <f t="shared" si="984"/>
        <v>17918</v>
      </c>
      <c r="N2173" s="45">
        <f t="shared" si="985"/>
        <v>17918</v>
      </c>
      <c r="O2173" s="43">
        <v>414</v>
      </c>
      <c r="P2173" s="43">
        <v>0</v>
      </c>
      <c r="Q2173" s="47">
        <f t="shared" si="986"/>
        <v>414</v>
      </c>
    </row>
    <row r="2174" spans="3:17" ht="19.5" customHeight="1" x14ac:dyDescent="0.2">
      <c r="C2174" s="42" t="s">
        <v>21</v>
      </c>
      <c r="D2174" s="43">
        <v>0</v>
      </c>
      <c r="E2174" s="43">
        <v>100</v>
      </c>
      <c r="F2174" s="44">
        <f t="shared" si="982"/>
        <v>100</v>
      </c>
      <c r="G2174" s="43">
        <v>0</v>
      </c>
      <c r="H2174" s="43">
        <v>0</v>
      </c>
      <c r="I2174" s="43">
        <v>0</v>
      </c>
      <c r="J2174" s="45">
        <f t="shared" si="983"/>
        <v>0</v>
      </c>
      <c r="K2174" s="43">
        <v>12102</v>
      </c>
      <c r="L2174" s="43">
        <v>11847</v>
      </c>
      <c r="M2174" s="45">
        <f t="shared" si="984"/>
        <v>23949</v>
      </c>
      <c r="N2174" s="45">
        <f t="shared" si="985"/>
        <v>23949</v>
      </c>
      <c r="O2174" s="43">
        <v>378</v>
      </c>
      <c r="P2174" s="43">
        <v>0</v>
      </c>
      <c r="Q2174" s="47">
        <f t="shared" si="986"/>
        <v>378</v>
      </c>
    </row>
    <row r="2175" spans="3:17" ht="19.5" customHeight="1" x14ac:dyDescent="0.2">
      <c r="C2175" s="42" t="s">
        <v>22</v>
      </c>
      <c r="D2175" s="43">
        <v>0</v>
      </c>
      <c r="E2175" s="43">
        <v>93</v>
      </c>
      <c r="F2175" s="44">
        <f t="shared" si="982"/>
        <v>93</v>
      </c>
      <c r="G2175" s="43">
        <v>0</v>
      </c>
      <c r="H2175" s="43">
        <v>0</v>
      </c>
      <c r="I2175" s="43">
        <v>0</v>
      </c>
      <c r="J2175" s="45">
        <f t="shared" si="983"/>
        <v>0</v>
      </c>
      <c r="K2175" s="43">
        <v>9018</v>
      </c>
      <c r="L2175" s="43">
        <v>9053</v>
      </c>
      <c r="M2175" s="45">
        <f t="shared" si="984"/>
        <v>18071</v>
      </c>
      <c r="N2175" s="45">
        <f t="shared" si="985"/>
        <v>18071</v>
      </c>
      <c r="O2175" s="43">
        <v>315</v>
      </c>
      <c r="P2175" s="43">
        <v>0</v>
      </c>
      <c r="Q2175" s="47">
        <f t="shared" si="986"/>
        <v>315</v>
      </c>
    </row>
    <row r="2176" spans="3:17" ht="19.5" customHeight="1" x14ac:dyDescent="0.2">
      <c r="C2176" s="42" t="s">
        <v>23</v>
      </c>
      <c r="D2176" s="43">
        <v>0</v>
      </c>
      <c r="E2176" s="43">
        <v>101</v>
      </c>
      <c r="F2176" s="44">
        <f t="shared" si="982"/>
        <v>101</v>
      </c>
      <c r="G2176" s="43">
        <v>0</v>
      </c>
      <c r="H2176" s="43">
        <v>0</v>
      </c>
      <c r="I2176" s="43">
        <v>0</v>
      </c>
      <c r="J2176" s="45">
        <f t="shared" si="983"/>
        <v>0</v>
      </c>
      <c r="K2176" s="43">
        <v>9829</v>
      </c>
      <c r="L2176" s="43">
        <v>10116</v>
      </c>
      <c r="M2176" s="45">
        <f t="shared" si="984"/>
        <v>19945</v>
      </c>
      <c r="N2176" s="45">
        <f t="shared" si="985"/>
        <v>19945</v>
      </c>
      <c r="O2176" s="43">
        <v>290</v>
      </c>
      <c r="P2176" s="43">
        <v>0</v>
      </c>
      <c r="Q2176" s="47">
        <f t="shared" si="986"/>
        <v>290</v>
      </c>
    </row>
    <row r="2177" spans="2:17" ht="19.5" customHeight="1" x14ac:dyDescent="0.2">
      <c r="C2177" s="42" t="s">
        <v>24</v>
      </c>
      <c r="D2177" s="43">
        <v>0</v>
      </c>
      <c r="E2177" s="43">
        <v>90</v>
      </c>
      <c r="F2177" s="44">
        <f t="shared" si="982"/>
        <v>90</v>
      </c>
      <c r="G2177" s="43">
        <v>0</v>
      </c>
      <c r="H2177" s="43">
        <v>0</v>
      </c>
      <c r="I2177" s="43">
        <v>0</v>
      </c>
      <c r="J2177" s="45">
        <f t="shared" si="983"/>
        <v>0</v>
      </c>
      <c r="K2177" s="43">
        <v>8677</v>
      </c>
      <c r="L2177" s="43">
        <v>8457</v>
      </c>
      <c r="M2177" s="45">
        <f t="shared" si="984"/>
        <v>17134</v>
      </c>
      <c r="N2177" s="45">
        <f t="shared" si="985"/>
        <v>17134</v>
      </c>
      <c r="O2177" s="43">
        <v>179</v>
      </c>
      <c r="P2177" s="43">
        <v>0</v>
      </c>
      <c r="Q2177" s="47">
        <f t="shared" si="986"/>
        <v>179</v>
      </c>
    </row>
    <row r="2178" spans="2:17" ht="19.5" customHeight="1" x14ac:dyDescent="0.2">
      <c r="C2178" s="42" t="s">
        <v>25</v>
      </c>
      <c r="D2178" s="43">
        <v>0</v>
      </c>
      <c r="E2178" s="43">
        <v>92</v>
      </c>
      <c r="F2178" s="44">
        <f t="shared" si="982"/>
        <v>92</v>
      </c>
      <c r="G2178" s="43">
        <v>0</v>
      </c>
      <c r="H2178" s="43">
        <v>0</v>
      </c>
      <c r="I2178" s="43">
        <v>0</v>
      </c>
      <c r="J2178" s="45">
        <f t="shared" si="983"/>
        <v>0</v>
      </c>
      <c r="K2178" s="43">
        <v>6372</v>
      </c>
      <c r="L2178" s="43">
        <v>7899</v>
      </c>
      <c r="M2178" s="45">
        <f t="shared" si="984"/>
        <v>14271</v>
      </c>
      <c r="N2178" s="45">
        <f t="shared" si="985"/>
        <v>14271</v>
      </c>
      <c r="O2178" s="43">
        <v>146</v>
      </c>
      <c r="P2178" s="43">
        <v>0</v>
      </c>
      <c r="Q2178" s="47">
        <f t="shared" si="986"/>
        <v>146</v>
      </c>
    </row>
    <row r="2179" spans="2:17" ht="19.5" customHeight="1" x14ac:dyDescent="0.2">
      <c r="C2179" s="50"/>
      <c r="D2179" s="43"/>
      <c r="E2179" s="43"/>
      <c r="F2179" s="43"/>
      <c r="G2179" s="43"/>
      <c r="H2179" s="43"/>
      <c r="I2179" s="43"/>
      <c r="J2179" s="43"/>
      <c r="K2179" s="43"/>
      <c r="L2179" s="43"/>
      <c r="M2179" s="43"/>
      <c r="N2179" s="43"/>
      <c r="O2179" s="43"/>
      <c r="P2179" s="40"/>
      <c r="Q2179" s="51"/>
    </row>
    <row r="2180" spans="2:17" ht="19.5" customHeight="1" x14ac:dyDescent="0.2">
      <c r="B2180" s="1" t="s">
        <v>302</v>
      </c>
      <c r="C2180" s="50" t="s">
        <v>26</v>
      </c>
      <c r="D2180" s="44">
        <f>SUM(D2167:D2178)</f>
        <v>0</v>
      </c>
      <c r="E2180" s="44">
        <f t="shared" ref="E2180:Q2180" si="987">SUM(E2167:E2178)</f>
        <v>1138</v>
      </c>
      <c r="F2180" s="44">
        <f t="shared" si="987"/>
        <v>1138</v>
      </c>
      <c r="G2180" s="44">
        <f t="shared" si="987"/>
        <v>0</v>
      </c>
      <c r="H2180" s="44">
        <f t="shared" si="987"/>
        <v>0</v>
      </c>
      <c r="I2180" s="44">
        <f t="shared" si="987"/>
        <v>0</v>
      </c>
      <c r="J2180" s="44">
        <f t="shared" si="987"/>
        <v>0</v>
      </c>
      <c r="K2180" s="44">
        <f t="shared" si="987"/>
        <v>99341</v>
      </c>
      <c r="L2180" s="44">
        <f t="shared" si="987"/>
        <v>100277</v>
      </c>
      <c r="M2180" s="44">
        <f t="shared" si="987"/>
        <v>199618</v>
      </c>
      <c r="N2180" s="44">
        <f t="shared" si="987"/>
        <v>199618</v>
      </c>
      <c r="O2180" s="44">
        <f t="shared" si="987"/>
        <v>3021</v>
      </c>
      <c r="P2180" s="44">
        <f t="shared" si="987"/>
        <v>0</v>
      </c>
      <c r="Q2180" s="44">
        <f t="shared" si="987"/>
        <v>3021</v>
      </c>
    </row>
    <row r="2181" spans="2:17" ht="7" customHeight="1" x14ac:dyDescent="0.2">
      <c r="C2181" s="50"/>
      <c r="D2181" s="43"/>
      <c r="E2181" s="43"/>
      <c r="F2181" s="43"/>
      <c r="G2181" s="43"/>
      <c r="H2181" s="43"/>
      <c r="I2181" s="43"/>
      <c r="J2181" s="43"/>
      <c r="K2181" s="43"/>
      <c r="L2181" s="43"/>
      <c r="M2181" s="43"/>
      <c r="N2181" s="43"/>
      <c r="O2181" s="43"/>
      <c r="P2181" s="43"/>
      <c r="Q2181" s="51"/>
    </row>
    <row r="2182" spans="2:17" ht="19.5" customHeight="1" x14ac:dyDescent="0.2">
      <c r="C2182" s="52" t="s">
        <v>14</v>
      </c>
      <c r="D2182" s="53">
        <v>0</v>
      </c>
      <c r="E2182" s="53">
        <v>90</v>
      </c>
      <c r="F2182" s="54">
        <f t="shared" ref="F2182:F2184" si="988">SUM(D2182:E2182)</f>
        <v>90</v>
      </c>
      <c r="G2182" s="53">
        <v>0</v>
      </c>
      <c r="H2182" s="53">
        <v>0</v>
      </c>
      <c r="I2182" s="53">
        <v>0</v>
      </c>
      <c r="J2182" s="55">
        <f t="shared" ref="J2182:J2184" si="989">SUM(G2182:I2182)</f>
        <v>0</v>
      </c>
      <c r="K2182" s="56">
        <v>7588</v>
      </c>
      <c r="L2182" s="56">
        <v>6099</v>
      </c>
      <c r="M2182" s="57">
        <f>SUM(K2182:L2182)</f>
        <v>13687</v>
      </c>
      <c r="N2182" s="57">
        <f>J2182+M2182</f>
        <v>13687</v>
      </c>
      <c r="O2182" s="56">
        <v>164</v>
      </c>
      <c r="P2182" s="56">
        <v>0</v>
      </c>
      <c r="Q2182" s="58">
        <f>SUM(O2182:P2182)</f>
        <v>164</v>
      </c>
    </row>
    <row r="2183" spans="2:17" ht="19.5" customHeight="1" x14ac:dyDescent="0.2">
      <c r="C2183" s="42" t="s">
        <v>15</v>
      </c>
      <c r="D2183" s="43">
        <v>0</v>
      </c>
      <c r="E2183" s="43">
        <v>82</v>
      </c>
      <c r="F2183" s="44">
        <f t="shared" si="988"/>
        <v>82</v>
      </c>
      <c r="G2183" s="43">
        <v>0</v>
      </c>
      <c r="H2183" s="43">
        <v>0</v>
      </c>
      <c r="I2183" s="43">
        <v>0</v>
      </c>
      <c r="J2183" s="45">
        <f t="shared" si="989"/>
        <v>0</v>
      </c>
      <c r="K2183" s="46">
        <v>5996</v>
      </c>
      <c r="L2183" s="46">
        <v>5868</v>
      </c>
      <c r="M2183" s="45">
        <f>SUM(K2183:L2183)</f>
        <v>11864</v>
      </c>
      <c r="N2183" s="45">
        <f>J2183+M2183</f>
        <v>11864</v>
      </c>
      <c r="O2183" s="46">
        <v>179</v>
      </c>
      <c r="P2183" s="48">
        <v>0</v>
      </c>
      <c r="Q2183" s="47">
        <f>SUM(O2183:P2183)</f>
        <v>179</v>
      </c>
    </row>
    <row r="2184" spans="2:17" ht="19.5" customHeight="1" x14ac:dyDescent="0.2">
      <c r="C2184" s="42" t="s">
        <v>16</v>
      </c>
      <c r="D2184" s="43">
        <v>0</v>
      </c>
      <c r="E2184" s="43">
        <v>96</v>
      </c>
      <c r="F2184" s="44">
        <f t="shared" si="988"/>
        <v>96</v>
      </c>
      <c r="G2184" s="43">
        <v>0</v>
      </c>
      <c r="H2184" s="43">
        <v>0</v>
      </c>
      <c r="I2184" s="43">
        <v>0</v>
      </c>
      <c r="J2184" s="45">
        <f t="shared" si="989"/>
        <v>0</v>
      </c>
      <c r="K2184" s="46">
        <v>8217</v>
      </c>
      <c r="L2184" s="46">
        <v>8024</v>
      </c>
      <c r="M2184" s="45">
        <f>SUM(K2184:L2184)</f>
        <v>16241</v>
      </c>
      <c r="N2184" s="45">
        <f>J2184+M2184</f>
        <v>16241</v>
      </c>
      <c r="O2184" s="46">
        <v>268</v>
      </c>
      <c r="P2184" s="48">
        <v>0</v>
      </c>
      <c r="Q2184" s="47">
        <f>SUM(O2184:P2184)</f>
        <v>268</v>
      </c>
    </row>
    <row r="2185" spans="2:17" ht="19.5" customHeight="1" x14ac:dyDescent="0.2">
      <c r="C2185" s="50"/>
      <c r="D2185" s="43"/>
      <c r="E2185" s="43"/>
      <c r="F2185" s="43"/>
      <c r="G2185" s="43"/>
      <c r="H2185" s="43"/>
      <c r="I2185" s="43"/>
      <c r="J2185" s="43"/>
      <c r="K2185" s="43"/>
      <c r="L2185" s="43"/>
      <c r="M2185" s="43"/>
      <c r="N2185" s="43"/>
      <c r="O2185" s="43"/>
      <c r="P2185" s="43"/>
      <c r="Q2185" s="51"/>
    </row>
    <row r="2186" spans="2:17" ht="19.5" customHeight="1" x14ac:dyDescent="0.2">
      <c r="B2186" s="1" t="s">
        <v>303</v>
      </c>
      <c r="C2186" s="50" t="s">
        <v>27</v>
      </c>
      <c r="D2186" s="44">
        <f>SUM(D2170:D2178,D2182:D2184)</f>
        <v>0</v>
      </c>
      <c r="E2186" s="44">
        <f t="shared" ref="E2186:Q2186" si="990">SUM(E2170:E2178,E2182:E2184)</f>
        <v>1132</v>
      </c>
      <c r="F2186" s="44">
        <f t="shared" si="990"/>
        <v>1132</v>
      </c>
      <c r="G2186" s="44">
        <f t="shared" si="990"/>
        <v>0</v>
      </c>
      <c r="H2186" s="44">
        <f t="shared" si="990"/>
        <v>0</v>
      </c>
      <c r="I2186" s="44">
        <f t="shared" si="990"/>
        <v>0</v>
      </c>
      <c r="J2186" s="44">
        <f t="shared" si="990"/>
        <v>0</v>
      </c>
      <c r="K2186" s="44">
        <f t="shared" si="990"/>
        <v>100634</v>
      </c>
      <c r="L2186" s="44">
        <f t="shared" si="990"/>
        <v>101210</v>
      </c>
      <c r="M2186" s="44">
        <f t="shared" si="990"/>
        <v>201844</v>
      </c>
      <c r="N2186" s="44">
        <f t="shared" si="990"/>
        <v>201844</v>
      </c>
      <c r="O2186" s="44">
        <f t="shared" si="990"/>
        <v>3141</v>
      </c>
      <c r="P2186" s="44">
        <f t="shared" si="990"/>
        <v>0</v>
      </c>
      <c r="Q2186" s="44">
        <f t="shared" si="990"/>
        <v>3141</v>
      </c>
    </row>
    <row r="2187" spans="2:17" ht="7" customHeight="1" thickBot="1" x14ac:dyDescent="0.25">
      <c r="C2187" s="59"/>
      <c r="D2187" s="60"/>
      <c r="E2187" s="60"/>
      <c r="F2187" s="60"/>
      <c r="G2187" s="60"/>
      <c r="H2187" s="60"/>
      <c r="I2187" s="60"/>
      <c r="J2187" s="60"/>
      <c r="K2187" s="60"/>
      <c r="L2187" s="60"/>
      <c r="M2187" s="60"/>
      <c r="N2187" s="60"/>
      <c r="O2187" s="60"/>
      <c r="P2187" s="61"/>
      <c r="Q2187" s="62"/>
    </row>
    <row r="2188" spans="2:17" ht="19.5" customHeight="1" x14ac:dyDescent="0.2">
      <c r="C2188" s="63"/>
      <c r="D2188" s="63"/>
      <c r="E2188" s="63"/>
      <c r="F2188" s="63"/>
      <c r="G2188" s="63"/>
      <c r="H2188" s="63"/>
      <c r="I2188" s="63"/>
      <c r="J2188" s="63"/>
      <c r="K2188" s="63"/>
      <c r="L2188" s="63"/>
      <c r="M2188" s="63"/>
      <c r="N2188" s="63"/>
      <c r="O2188" s="63"/>
      <c r="P2188" s="64"/>
      <c r="Q2188" s="64"/>
    </row>
    <row r="2189" spans="2:17" ht="19.5" customHeight="1" thickBot="1" x14ac:dyDescent="0.25">
      <c r="C2189" s="63"/>
      <c r="D2189" s="63"/>
      <c r="E2189" s="63"/>
      <c r="F2189" s="63"/>
      <c r="G2189" s="63"/>
      <c r="H2189" s="63"/>
      <c r="I2189" s="63"/>
      <c r="J2189" s="63"/>
      <c r="K2189" s="63"/>
      <c r="L2189" s="63"/>
      <c r="M2189" s="63"/>
      <c r="N2189" s="63"/>
      <c r="O2189" s="63"/>
      <c r="P2189" s="64"/>
      <c r="Q2189" s="64"/>
    </row>
    <row r="2190" spans="2:17" ht="19.5" customHeight="1" x14ac:dyDescent="0.2">
      <c r="C2190" s="25" t="s">
        <v>1</v>
      </c>
      <c r="D2190" s="26"/>
      <c r="E2190" s="27"/>
      <c r="F2190" s="27"/>
      <c r="G2190" s="27" t="s">
        <v>598</v>
      </c>
      <c r="H2190" s="27"/>
      <c r="I2190" s="27"/>
      <c r="J2190" s="27"/>
      <c r="K2190" s="26"/>
      <c r="L2190" s="27"/>
      <c r="M2190" s="27"/>
      <c r="N2190" s="27" t="s">
        <v>31</v>
      </c>
      <c r="O2190" s="27"/>
      <c r="P2190" s="65"/>
      <c r="Q2190" s="66"/>
    </row>
    <row r="2191" spans="2:17" ht="19.5" customHeight="1" x14ac:dyDescent="0.2">
      <c r="C2191" s="67"/>
      <c r="D2191" s="29"/>
      <c r="E2191" s="31" t="s">
        <v>6</v>
      </c>
      <c r="F2191" s="31"/>
      <c r="G2191" s="29"/>
      <c r="H2191" s="31" t="s">
        <v>7</v>
      </c>
      <c r="I2191" s="31"/>
      <c r="J2191" s="29" t="s">
        <v>28</v>
      </c>
      <c r="K2191" s="29"/>
      <c r="L2191" s="31" t="s">
        <v>6</v>
      </c>
      <c r="M2191" s="31"/>
      <c r="N2191" s="29"/>
      <c r="O2191" s="31" t="s">
        <v>7</v>
      </c>
      <c r="P2191" s="68"/>
      <c r="Q2191" s="69" t="s">
        <v>8</v>
      </c>
    </row>
    <row r="2192" spans="2:17" ht="19.5" customHeight="1" x14ac:dyDescent="0.2">
      <c r="C2192" s="70" t="s">
        <v>9</v>
      </c>
      <c r="D2192" s="29" t="s">
        <v>29</v>
      </c>
      <c r="E2192" s="29" t="s">
        <v>30</v>
      </c>
      <c r="F2192" s="29" t="s">
        <v>13</v>
      </c>
      <c r="G2192" s="29" t="s">
        <v>29</v>
      </c>
      <c r="H2192" s="29" t="s">
        <v>30</v>
      </c>
      <c r="I2192" s="29" t="s">
        <v>13</v>
      </c>
      <c r="J2192" s="32"/>
      <c r="K2192" s="29" t="s">
        <v>29</v>
      </c>
      <c r="L2192" s="29" t="s">
        <v>30</v>
      </c>
      <c r="M2192" s="29" t="s">
        <v>13</v>
      </c>
      <c r="N2192" s="29" t="s">
        <v>29</v>
      </c>
      <c r="O2192" s="29" t="s">
        <v>30</v>
      </c>
      <c r="P2192" s="71" t="s">
        <v>13</v>
      </c>
      <c r="Q2192" s="72"/>
    </row>
    <row r="2193" spans="2:17" ht="7" customHeight="1" x14ac:dyDescent="0.2">
      <c r="C2193" s="73"/>
      <c r="D2193" s="29"/>
      <c r="E2193" s="29"/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71"/>
      <c r="Q2193" s="69"/>
    </row>
    <row r="2194" spans="2:17" ht="19.5" customHeight="1" x14ac:dyDescent="0.2">
      <c r="C2194" s="42" t="s">
        <v>14</v>
      </c>
      <c r="D2194" s="43">
        <v>0</v>
      </c>
      <c r="E2194" s="43">
        <v>0</v>
      </c>
      <c r="F2194" s="44">
        <f>SUM(D2194:E2194)</f>
        <v>0</v>
      </c>
      <c r="G2194" s="43">
        <v>2</v>
      </c>
      <c r="H2194" s="43">
        <v>3</v>
      </c>
      <c r="I2194" s="44">
        <f t="shared" ref="I2194:I2205" si="991">SUM(G2194:H2194)</f>
        <v>5</v>
      </c>
      <c r="J2194" s="44">
        <f>F2194+I2194</f>
        <v>5</v>
      </c>
      <c r="K2194" s="43">
        <v>0</v>
      </c>
      <c r="L2194" s="43">
        <v>0</v>
      </c>
      <c r="M2194" s="44">
        <f>SUM(K2194:L2194)</f>
        <v>0</v>
      </c>
      <c r="N2194" s="43">
        <v>0</v>
      </c>
      <c r="O2194" s="43">
        <v>0</v>
      </c>
      <c r="P2194" s="44">
        <f>SUM(N2194:O2194)</f>
        <v>0</v>
      </c>
      <c r="Q2194" s="47">
        <f>M2194+P2194</f>
        <v>0</v>
      </c>
    </row>
    <row r="2195" spans="2:17" ht="19.5" customHeight="1" x14ac:dyDescent="0.2">
      <c r="C2195" s="42" t="s">
        <v>15</v>
      </c>
      <c r="D2195" s="43">
        <v>0</v>
      </c>
      <c r="E2195" s="43">
        <v>0</v>
      </c>
      <c r="F2195" s="44">
        <f t="shared" ref="F2195:F2205" si="992">SUM(D2195:E2195)</f>
        <v>0</v>
      </c>
      <c r="G2195" s="43">
        <v>3</v>
      </c>
      <c r="H2195" s="43">
        <v>4</v>
      </c>
      <c r="I2195" s="44">
        <f t="shared" si="991"/>
        <v>7</v>
      </c>
      <c r="J2195" s="44">
        <f>F2195+I2195</f>
        <v>7</v>
      </c>
      <c r="K2195" s="43">
        <v>0</v>
      </c>
      <c r="L2195" s="43">
        <v>0</v>
      </c>
      <c r="M2195" s="44">
        <f t="shared" ref="M2195:M2205" si="993">SUM(K2195:L2195)</f>
        <v>0</v>
      </c>
      <c r="N2195" s="43">
        <v>0</v>
      </c>
      <c r="O2195" s="40">
        <v>0</v>
      </c>
      <c r="P2195" s="44">
        <f t="shared" ref="P2195:P2205" si="994">SUM(N2195:O2195)</f>
        <v>0</v>
      </c>
      <c r="Q2195" s="47">
        <f t="shared" ref="Q2195:Q2205" si="995">M2195+P2195</f>
        <v>0</v>
      </c>
    </row>
    <row r="2196" spans="2:17" ht="19.5" customHeight="1" x14ac:dyDescent="0.2">
      <c r="C2196" s="42" t="s">
        <v>16</v>
      </c>
      <c r="D2196" s="43">
        <v>0</v>
      </c>
      <c r="E2196" s="43">
        <v>0</v>
      </c>
      <c r="F2196" s="44">
        <f t="shared" si="992"/>
        <v>0</v>
      </c>
      <c r="G2196" s="43">
        <v>3</v>
      </c>
      <c r="H2196" s="43">
        <v>4</v>
      </c>
      <c r="I2196" s="44">
        <f t="shared" si="991"/>
        <v>7</v>
      </c>
      <c r="J2196" s="44">
        <f>F2196+I2196</f>
        <v>7</v>
      </c>
      <c r="K2196" s="43">
        <v>0</v>
      </c>
      <c r="L2196" s="43">
        <v>0</v>
      </c>
      <c r="M2196" s="44">
        <f t="shared" si="993"/>
        <v>0</v>
      </c>
      <c r="N2196" s="43">
        <v>0</v>
      </c>
      <c r="O2196" s="43">
        <v>0</v>
      </c>
      <c r="P2196" s="44">
        <f t="shared" si="994"/>
        <v>0</v>
      </c>
      <c r="Q2196" s="47">
        <f t="shared" si="995"/>
        <v>0</v>
      </c>
    </row>
    <row r="2197" spans="2:17" ht="19.5" customHeight="1" x14ac:dyDescent="0.2">
      <c r="C2197" s="42" t="s">
        <v>17</v>
      </c>
      <c r="D2197" s="43">
        <v>0</v>
      </c>
      <c r="E2197" s="43">
        <v>0</v>
      </c>
      <c r="F2197" s="44">
        <f t="shared" si="992"/>
        <v>0</v>
      </c>
      <c r="G2197" s="43">
        <v>2</v>
      </c>
      <c r="H2197" s="43">
        <v>5</v>
      </c>
      <c r="I2197" s="44">
        <f t="shared" si="991"/>
        <v>7</v>
      </c>
      <c r="J2197" s="44">
        <f t="shared" ref="J2197:J2205" si="996">F2197+I2197</f>
        <v>7</v>
      </c>
      <c r="K2197" s="43">
        <v>0</v>
      </c>
      <c r="L2197" s="43">
        <v>0</v>
      </c>
      <c r="M2197" s="44">
        <f t="shared" si="993"/>
        <v>0</v>
      </c>
      <c r="N2197" s="43">
        <v>0</v>
      </c>
      <c r="O2197" s="43">
        <v>0</v>
      </c>
      <c r="P2197" s="44">
        <f t="shared" si="994"/>
        <v>0</v>
      </c>
      <c r="Q2197" s="47">
        <f t="shared" si="995"/>
        <v>0</v>
      </c>
    </row>
    <row r="2198" spans="2:17" ht="19.5" customHeight="1" x14ac:dyDescent="0.2">
      <c r="C2198" s="42" t="s">
        <v>18</v>
      </c>
      <c r="D2198" s="43">
        <v>0</v>
      </c>
      <c r="E2198" s="43">
        <v>0</v>
      </c>
      <c r="F2198" s="44">
        <f t="shared" si="992"/>
        <v>0</v>
      </c>
      <c r="G2198" s="43">
        <v>1</v>
      </c>
      <c r="H2198" s="43">
        <v>3</v>
      </c>
      <c r="I2198" s="44">
        <f t="shared" si="991"/>
        <v>4</v>
      </c>
      <c r="J2198" s="44">
        <f t="shared" si="996"/>
        <v>4</v>
      </c>
      <c r="K2198" s="43">
        <v>0</v>
      </c>
      <c r="L2198" s="43">
        <v>0</v>
      </c>
      <c r="M2198" s="44">
        <f t="shared" si="993"/>
        <v>0</v>
      </c>
      <c r="N2198" s="43">
        <v>0</v>
      </c>
      <c r="O2198" s="43">
        <v>0</v>
      </c>
      <c r="P2198" s="44">
        <f t="shared" si="994"/>
        <v>0</v>
      </c>
      <c r="Q2198" s="47">
        <f t="shared" si="995"/>
        <v>0</v>
      </c>
    </row>
    <row r="2199" spans="2:17" ht="19.5" customHeight="1" x14ac:dyDescent="0.2">
      <c r="C2199" s="42" t="s">
        <v>19</v>
      </c>
      <c r="D2199" s="43">
        <v>0</v>
      </c>
      <c r="E2199" s="43">
        <v>0</v>
      </c>
      <c r="F2199" s="44">
        <f t="shared" si="992"/>
        <v>0</v>
      </c>
      <c r="G2199" s="43">
        <v>9</v>
      </c>
      <c r="H2199" s="43">
        <v>3</v>
      </c>
      <c r="I2199" s="44">
        <f t="shared" si="991"/>
        <v>12</v>
      </c>
      <c r="J2199" s="44">
        <f t="shared" si="996"/>
        <v>12</v>
      </c>
      <c r="K2199" s="43">
        <v>0</v>
      </c>
      <c r="L2199" s="43">
        <v>0</v>
      </c>
      <c r="M2199" s="44">
        <f t="shared" si="993"/>
        <v>0</v>
      </c>
      <c r="N2199" s="43">
        <v>0</v>
      </c>
      <c r="O2199" s="43">
        <v>0</v>
      </c>
      <c r="P2199" s="44">
        <f t="shared" si="994"/>
        <v>0</v>
      </c>
      <c r="Q2199" s="47">
        <f t="shared" si="995"/>
        <v>0</v>
      </c>
    </row>
    <row r="2200" spans="2:17" ht="19.5" customHeight="1" x14ac:dyDescent="0.2">
      <c r="C2200" s="42" t="s">
        <v>20</v>
      </c>
      <c r="D2200" s="43">
        <v>0</v>
      </c>
      <c r="E2200" s="43">
        <v>0</v>
      </c>
      <c r="F2200" s="44">
        <f t="shared" si="992"/>
        <v>0</v>
      </c>
      <c r="G2200" s="43">
        <v>10</v>
      </c>
      <c r="H2200" s="43">
        <v>5</v>
      </c>
      <c r="I2200" s="44">
        <f t="shared" si="991"/>
        <v>15</v>
      </c>
      <c r="J2200" s="44">
        <f t="shared" si="996"/>
        <v>15</v>
      </c>
      <c r="K2200" s="43">
        <v>0</v>
      </c>
      <c r="L2200" s="43">
        <v>0</v>
      </c>
      <c r="M2200" s="44">
        <f t="shared" si="993"/>
        <v>0</v>
      </c>
      <c r="N2200" s="43">
        <v>0</v>
      </c>
      <c r="O2200" s="43">
        <v>0</v>
      </c>
      <c r="P2200" s="44">
        <f t="shared" si="994"/>
        <v>0</v>
      </c>
      <c r="Q2200" s="47">
        <f t="shared" si="995"/>
        <v>0</v>
      </c>
    </row>
    <row r="2201" spans="2:17" ht="19.5" customHeight="1" x14ac:dyDescent="0.2">
      <c r="C2201" s="42" t="s">
        <v>21</v>
      </c>
      <c r="D2201" s="43">
        <v>0</v>
      </c>
      <c r="E2201" s="43">
        <v>0</v>
      </c>
      <c r="F2201" s="44">
        <f t="shared" si="992"/>
        <v>0</v>
      </c>
      <c r="G2201" s="43">
        <v>13</v>
      </c>
      <c r="H2201" s="43">
        <v>3</v>
      </c>
      <c r="I2201" s="44">
        <f t="shared" si="991"/>
        <v>16</v>
      </c>
      <c r="J2201" s="44">
        <f t="shared" si="996"/>
        <v>16</v>
      </c>
      <c r="K2201" s="43">
        <v>0</v>
      </c>
      <c r="L2201" s="43">
        <v>0</v>
      </c>
      <c r="M2201" s="44">
        <f t="shared" si="993"/>
        <v>0</v>
      </c>
      <c r="N2201" s="43">
        <v>0</v>
      </c>
      <c r="O2201" s="43">
        <v>0</v>
      </c>
      <c r="P2201" s="44">
        <f t="shared" si="994"/>
        <v>0</v>
      </c>
      <c r="Q2201" s="47">
        <f t="shared" si="995"/>
        <v>0</v>
      </c>
    </row>
    <row r="2202" spans="2:17" ht="19.5" customHeight="1" x14ac:dyDescent="0.2">
      <c r="C2202" s="42" t="s">
        <v>22</v>
      </c>
      <c r="D2202" s="43">
        <v>0</v>
      </c>
      <c r="E2202" s="43">
        <v>0</v>
      </c>
      <c r="F2202" s="44">
        <f t="shared" si="992"/>
        <v>0</v>
      </c>
      <c r="G2202" s="43">
        <v>18</v>
      </c>
      <c r="H2202" s="43">
        <v>4</v>
      </c>
      <c r="I2202" s="44">
        <f t="shared" si="991"/>
        <v>22</v>
      </c>
      <c r="J2202" s="44">
        <f t="shared" si="996"/>
        <v>22</v>
      </c>
      <c r="K2202" s="43">
        <v>0</v>
      </c>
      <c r="L2202" s="43">
        <v>0</v>
      </c>
      <c r="M2202" s="44">
        <f t="shared" si="993"/>
        <v>0</v>
      </c>
      <c r="N2202" s="43">
        <v>0</v>
      </c>
      <c r="O2202" s="43">
        <v>0</v>
      </c>
      <c r="P2202" s="44">
        <f t="shared" si="994"/>
        <v>0</v>
      </c>
      <c r="Q2202" s="47">
        <f t="shared" si="995"/>
        <v>0</v>
      </c>
    </row>
    <row r="2203" spans="2:17" ht="19.5" customHeight="1" x14ac:dyDescent="0.2">
      <c r="C2203" s="42" t="s">
        <v>23</v>
      </c>
      <c r="D2203" s="43">
        <v>0</v>
      </c>
      <c r="E2203" s="43">
        <v>0</v>
      </c>
      <c r="F2203" s="44">
        <f t="shared" si="992"/>
        <v>0</v>
      </c>
      <c r="G2203" s="43">
        <v>2</v>
      </c>
      <c r="H2203" s="43">
        <v>5</v>
      </c>
      <c r="I2203" s="44">
        <f t="shared" si="991"/>
        <v>7</v>
      </c>
      <c r="J2203" s="44">
        <f t="shared" si="996"/>
        <v>7</v>
      </c>
      <c r="K2203" s="43">
        <v>0</v>
      </c>
      <c r="L2203" s="43">
        <v>0</v>
      </c>
      <c r="M2203" s="44">
        <f t="shared" si="993"/>
        <v>0</v>
      </c>
      <c r="N2203" s="43">
        <v>0</v>
      </c>
      <c r="O2203" s="43">
        <v>0</v>
      </c>
      <c r="P2203" s="44">
        <f t="shared" si="994"/>
        <v>0</v>
      </c>
      <c r="Q2203" s="47">
        <f t="shared" si="995"/>
        <v>0</v>
      </c>
    </row>
    <row r="2204" spans="2:17" ht="19.5" customHeight="1" x14ac:dyDescent="0.2">
      <c r="C2204" s="42" t="s">
        <v>24</v>
      </c>
      <c r="D2204" s="43">
        <v>0</v>
      </c>
      <c r="E2204" s="43">
        <v>0</v>
      </c>
      <c r="F2204" s="44">
        <f t="shared" si="992"/>
        <v>0</v>
      </c>
      <c r="G2204" s="43">
        <v>2</v>
      </c>
      <c r="H2204" s="43">
        <v>4</v>
      </c>
      <c r="I2204" s="44">
        <f t="shared" si="991"/>
        <v>6</v>
      </c>
      <c r="J2204" s="44">
        <f t="shared" si="996"/>
        <v>6</v>
      </c>
      <c r="K2204" s="43">
        <v>0</v>
      </c>
      <c r="L2204" s="43">
        <v>0</v>
      </c>
      <c r="M2204" s="44">
        <f t="shared" si="993"/>
        <v>0</v>
      </c>
      <c r="N2204" s="43">
        <v>0</v>
      </c>
      <c r="O2204" s="43">
        <v>0</v>
      </c>
      <c r="P2204" s="44">
        <f t="shared" si="994"/>
        <v>0</v>
      </c>
      <c r="Q2204" s="47">
        <f t="shared" si="995"/>
        <v>0</v>
      </c>
    </row>
    <row r="2205" spans="2:17" ht="19.5" customHeight="1" x14ac:dyDescent="0.2">
      <c r="C2205" s="42" t="s">
        <v>25</v>
      </c>
      <c r="D2205" s="43">
        <v>0</v>
      </c>
      <c r="E2205" s="43">
        <v>0</v>
      </c>
      <c r="F2205" s="44">
        <f t="shared" si="992"/>
        <v>0</v>
      </c>
      <c r="G2205" s="43">
        <v>2</v>
      </c>
      <c r="H2205" s="43">
        <v>5</v>
      </c>
      <c r="I2205" s="44">
        <f t="shared" si="991"/>
        <v>7</v>
      </c>
      <c r="J2205" s="44">
        <f t="shared" si="996"/>
        <v>7</v>
      </c>
      <c r="K2205" s="43">
        <v>0</v>
      </c>
      <c r="L2205" s="43">
        <v>0</v>
      </c>
      <c r="M2205" s="44">
        <f t="shared" si="993"/>
        <v>0</v>
      </c>
      <c r="N2205" s="43">
        <v>0</v>
      </c>
      <c r="O2205" s="43">
        <v>0</v>
      </c>
      <c r="P2205" s="44">
        <f t="shared" si="994"/>
        <v>0</v>
      </c>
      <c r="Q2205" s="47">
        <f t="shared" si="995"/>
        <v>0</v>
      </c>
    </row>
    <row r="2206" spans="2:17" ht="19.5" customHeight="1" x14ac:dyDescent="0.2">
      <c r="C2206" s="50"/>
      <c r="D2206" s="43"/>
      <c r="E2206" s="43"/>
      <c r="F2206" s="43"/>
      <c r="G2206" s="43"/>
      <c r="H2206" s="43"/>
      <c r="I2206" s="43"/>
      <c r="J2206" s="43"/>
      <c r="K2206" s="43"/>
      <c r="L2206" s="43"/>
      <c r="M2206" s="43"/>
      <c r="N2206" s="43"/>
      <c r="O2206" s="43"/>
      <c r="P2206" s="43"/>
      <c r="Q2206" s="51"/>
    </row>
    <row r="2207" spans="2:17" ht="19.5" customHeight="1" x14ac:dyDescent="0.2">
      <c r="B2207" s="1" t="s">
        <v>304</v>
      </c>
      <c r="C2207" s="50" t="s">
        <v>26</v>
      </c>
      <c r="D2207" s="44">
        <f>SUM(D2194:D2206)</f>
        <v>0</v>
      </c>
      <c r="E2207" s="44">
        <f t="shared" ref="E2207:Q2207" si="997">SUM(E2194:E2206)</f>
        <v>0</v>
      </c>
      <c r="F2207" s="44">
        <f t="shared" si="997"/>
        <v>0</v>
      </c>
      <c r="G2207" s="44">
        <f t="shared" si="997"/>
        <v>67</v>
      </c>
      <c r="H2207" s="44">
        <f t="shared" si="997"/>
        <v>48</v>
      </c>
      <c r="I2207" s="44">
        <f t="shared" si="997"/>
        <v>115</v>
      </c>
      <c r="J2207" s="44">
        <f t="shared" si="997"/>
        <v>115</v>
      </c>
      <c r="K2207" s="44">
        <f t="shared" si="997"/>
        <v>0</v>
      </c>
      <c r="L2207" s="44">
        <f t="shared" si="997"/>
        <v>0</v>
      </c>
      <c r="M2207" s="44">
        <f t="shared" si="997"/>
        <v>0</v>
      </c>
      <c r="N2207" s="44">
        <f t="shared" si="997"/>
        <v>0</v>
      </c>
      <c r="O2207" s="44">
        <f t="shared" si="997"/>
        <v>0</v>
      </c>
      <c r="P2207" s="44">
        <f t="shared" si="997"/>
        <v>0</v>
      </c>
      <c r="Q2207" s="44">
        <f t="shared" si="997"/>
        <v>0</v>
      </c>
    </row>
    <row r="2208" spans="2:17" ht="7" customHeight="1" x14ac:dyDescent="0.2">
      <c r="C2208" s="50"/>
      <c r="D2208" s="43"/>
      <c r="E2208" s="43"/>
      <c r="F2208" s="43"/>
      <c r="G2208" s="43"/>
      <c r="H2208" s="43"/>
      <c r="I2208" s="43"/>
      <c r="J2208" s="43"/>
      <c r="K2208" s="43"/>
      <c r="L2208" s="43"/>
      <c r="M2208" s="43"/>
      <c r="N2208" s="43"/>
      <c r="O2208" s="43"/>
      <c r="P2208" s="43"/>
      <c r="Q2208" s="51"/>
    </row>
    <row r="2209" spans="2:17" ht="19.5" customHeight="1" x14ac:dyDescent="0.2">
      <c r="C2209" s="52" t="s">
        <v>14</v>
      </c>
      <c r="D2209" s="53">
        <v>0</v>
      </c>
      <c r="E2209" s="53">
        <v>0</v>
      </c>
      <c r="F2209" s="74">
        <f t="shared" ref="F2209:F2211" si="998">SUM(D2209:E2209)</f>
        <v>0</v>
      </c>
      <c r="G2209" s="53">
        <v>1</v>
      </c>
      <c r="H2209" s="53">
        <v>4</v>
      </c>
      <c r="I2209" s="74">
        <f t="shared" ref="I2209:I2211" si="999">SUM(G2209:H2209)</f>
        <v>5</v>
      </c>
      <c r="J2209" s="74">
        <f t="shared" ref="J2209:J2211" si="1000">F2209+I2209</f>
        <v>5</v>
      </c>
      <c r="K2209" s="53">
        <v>0</v>
      </c>
      <c r="L2209" s="53">
        <v>0</v>
      </c>
      <c r="M2209" s="74">
        <f t="shared" ref="M2209:M2211" si="1001">SUM(K2209:L2209)</f>
        <v>0</v>
      </c>
      <c r="N2209" s="53">
        <v>0</v>
      </c>
      <c r="O2209" s="53">
        <v>0</v>
      </c>
      <c r="P2209" s="74">
        <f t="shared" ref="P2209:P2211" si="1002">SUM(N2209:O2209)</f>
        <v>0</v>
      </c>
      <c r="Q2209" s="58">
        <f t="shared" ref="Q2209:Q2211" si="1003">M2209+P2209</f>
        <v>0</v>
      </c>
    </row>
    <row r="2210" spans="2:17" ht="19.5" customHeight="1" x14ac:dyDescent="0.2">
      <c r="C2210" s="42" t="s">
        <v>15</v>
      </c>
      <c r="D2210" s="43">
        <v>0</v>
      </c>
      <c r="E2210" s="43">
        <v>0</v>
      </c>
      <c r="F2210" s="44">
        <f t="shared" si="998"/>
        <v>0</v>
      </c>
      <c r="G2210" s="43">
        <v>3</v>
      </c>
      <c r="H2210" s="43">
        <v>3</v>
      </c>
      <c r="I2210" s="44">
        <f t="shared" si="999"/>
        <v>6</v>
      </c>
      <c r="J2210" s="44">
        <f t="shared" si="1000"/>
        <v>6</v>
      </c>
      <c r="K2210" s="43">
        <v>0</v>
      </c>
      <c r="L2210" s="43">
        <v>0</v>
      </c>
      <c r="M2210" s="44">
        <f t="shared" si="1001"/>
        <v>0</v>
      </c>
      <c r="N2210" s="43">
        <v>0</v>
      </c>
      <c r="O2210" s="43">
        <v>0</v>
      </c>
      <c r="P2210" s="44">
        <f t="shared" si="1002"/>
        <v>0</v>
      </c>
      <c r="Q2210" s="47">
        <f t="shared" si="1003"/>
        <v>0</v>
      </c>
    </row>
    <row r="2211" spans="2:17" ht="19.5" customHeight="1" x14ac:dyDescent="0.2">
      <c r="C2211" s="42" t="s">
        <v>16</v>
      </c>
      <c r="D2211" s="43">
        <v>0</v>
      </c>
      <c r="E2211" s="43">
        <v>0</v>
      </c>
      <c r="F2211" s="44">
        <f t="shared" si="998"/>
        <v>0</v>
      </c>
      <c r="G2211" s="43">
        <v>4</v>
      </c>
      <c r="H2211" s="43">
        <v>5</v>
      </c>
      <c r="I2211" s="44">
        <f t="shared" si="999"/>
        <v>9</v>
      </c>
      <c r="J2211" s="44">
        <f t="shared" si="1000"/>
        <v>9</v>
      </c>
      <c r="K2211" s="43">
        <v>0</v>
      </c>
      <c r="L2211" s="43">
        <v>0</v>
      </c>
      <c r="M2211" s="44">
        <f t="shared" si="1001"/>
        <v>0</v>
      </c>
      <c r="N2211" s="43">
        <v>0</v>
      </c>
      <c r="O2211" s="43">
        <v>0</v>
      </c>
      <c r="P2211" s="44">
        <f t="shared" si="1002"/>
        <v>0</v>
      </c>
      <c r="Q2211" s="47">
        <f t="shared" si="1003"/>
        <v>0</v>
      </c>
    </row>
    <row r="2212" spans="2:17" ht="19.5" customHeight="1" x14ac:dyDescent="0.2">
      <c r="C2212" s="50"/>
      <c r="D2212" s="43"/>
      <c r="E2212" s="43"/>
      <c r="F2212" s="43"/>
      <c r="G2212" s="43"/>
      <c r="H2212" s="43"/>
      <c r="I2212" s="43"/>
      <c r="J2212" s="43"/>
      <c r="K2212" s="43"/>
      <c r="L2212" s="43"/>
      <c r="M2212" s="43"/>
      <c r="N2212" s="43"/>
      <c r="O2212" s="43"/>
      <c r="P2212" s="43"/>
      <c r="Q2212" s="51"/>
    </row>
    <row r="2213" spans="2:17" ht="19.5" customHeight="1" x14ac:dyDescent="0.2">
      <c r="B2213" s="1" t="s">
        <v>305</v>
      </c>
      <c r="C2213" s="50" t="s">
        <v>27</v>
      </c>
      <c r="D2213" s="44">
        <f>SUM(D2197:D2205,D2209:D2211)</f>
        <v>0</v>
      </c>
      <c r="E2213" s="44">
        <f t="shared" ref="E2213:Q2213" si="1004">SUM(E2197:E2205,E2209:E2211)</f>
        <v>0</v>
      </c>
      <c r="F2213" s="44">
        <f t="shared" si="1004"/>
        <v>0</v>
      </c>
      <c r="G2213" s="44">
        <f t="shared" si="1004"/>
        <v>67</v>
      </c>
      <c r="H2213" s="44">
        <f t="shared" si="1004"/>
        <v>49</v>
      </c>
      <c r="I2213" s="44">
        <f t="shared" si="1004"/>
        <v>116</v>
      </c>
      <c r="J2213" s="44">
        <f t="shared" si="1004"/>
        <v>116</v>
      </c>
      <c r="K2213" s="44">
        <f t="shared" si="1004"/>
        <v>0</v>
      </c>
      <c r="L2213" s="44">
        <f t="shared" si="1004"/>
        <v>0</v>
      </c>
      <c r="M2213" s="44">
        <f t="shared" si="1004"/>
        <v>0</v>
      </c>
      <c r="N2213" s="44">
        <f t="shared" si="1004"/>
        <v>0</v>
      </c>
      <c r="O2213" s="44">
        <f t="shared" si="1004"/>
        <v>0</v>
      </c>
      <c r="P2213" s="44">
        <f t="shared" si="1004"/>
        <v>0</v>
      </c>
      <c r="Q2213" s="44">
        <f t="shared" si="1004"/>
        <v>0</v>
      </c>
    </row>
    <row r="2214" spans="2:17" ht="7" customHeight="1" thickBot="1" x14ac:dyDescent="0.25">
      <c r="C2214" s="59"/>
      <c r="D2214" s="60"/>
      <c r="E2214" s="60"/>
      <c r="F2214" s="60"/>
      <c r="G2214" s="60"/>
      <c r="H2214" s="60"/>
      <c r="I2214" s="60"/>
      <c r="J2214" s="60"/>
      <c r="K2214" s="60"/>
      <c r="L2214" s="60"/>
      <c r="M2214" s="60"/>
      <c r="N2214" s="60"/>
      <c r="O2214" s="60"/>
      <c r="P2214" s="60"/>
      <c r="Q2214" s="76"/>
    </row>
    <row r="2215" spans="2:17" ht="19.5" customHeight="1" x14ac:dyDescent="0.2">
      <c r="C2215" s="163" t="str">
        <f>C2161</f>
        <v>令　和　7　年　空　港　管　理　状　況　調　書</v>
      </c>
      <c r="D2215" s="163"/>
      <c r="E2215" s="163"/>
      <c r="F2215" s="163"/>
      <c r="G2215" s="163"/>
      <c r="H2215" s="163"/>
      <c r="I2215" s="163"/>
      <c r="J2215" s="163"/>
      <c r="K2215" s="163"/>
      <c r="L2215" s="163"/>
      <c r="M2215" s="163"/>
      <c r="N2215" s="163"/>
      <c r="O2215" s="163"/>
      <c r="P2215" s="163"/>
      <c r="Q2215" s="163"/>
    </row>
    <row r="2216" spans="2:17" ht="19.5" customHeight="1" thickBot="1" x14ac:dyDescent="0.25">
      <c r="C2216" s="22" t="s">
        <v>0</v>
      </c>
      <c r="D2216" s="22" t="s">
        <v>641</v>
      </c>
      <c r="E2216" s="63"/>
      <c r="F2216" s="63"/>
      <c r="G2216" s="63"/>
      <c r="H2216" s="63"/>
      <c r="I2216" s="63"/>
      <c r="J2216" s="63"/>
      <c r="K2216" s="63"/>
      <c r="L2216" s="63"/>
      <c r="M2216" s="63"/>
      <c r="N2216" s="63"/>
      <c r="O2216" s="63"/>
      <c r="P2216" s="64"/>
      <c r="Q2216" s="64"/>
    </row>
    <row r="2217" spans="2:17" ht="19.5" customHeight="1" x14ac:dyDescent="0.2">
      <c r="C2217" s="25" t="s">
        <v>1</v>
      </c>
      <c r="D2217" s="26"/>
      <c r="E2217" s="27" t="s">
        <v>2</v>
      </c>
      <c r="F2217" s="27"/>
      <c r="G2217" s="164" t="s">
        <v>593</v>
      </c>
      <c r="H2217" s="165"/>
      <c r="I2217" s="165"/>
      <c r="J2217" s="165"/>
      <c r="K2217" s="165"/>
      <c r="L2217" s="165"/>
      <c r="M2217" s="165"/>
      <c r="N2217" s="166"/>
      <c r="O2217" s="164" t="s">
        <v>594</v>
      </c>
      <c r="P2217" s="165"/>
      <c r="Q2217" s="167"/>
    </row>
    <row r="2218" spans="2:17" ht="19.5" customHeight="1" x14ac:dyDescent="0.2">
      <c r="C2218" s="28"/>
      <c r="D2218" s="29" t="s">
        <v>3</v>
      </c>
      <c r="E2218" s="29" t="s">
        <v>4</v>
      </c>
      <c r="F2218" s="29" t="s">
        <v>5</v>
      </c>
      <c r="G2218" s="29"/>
      <c r="H2218" s="30" t="s">
        <v>6</v>
      </c>
      <c r="I2218" s="30"/>
      <c r="J2218" s="31"/>
      <c r="K2218" s="29"/>
      <c r="L2218" s="31" t="s">
        <v>7</v>
      </c>
      <c r="M2218" s="31"/>
      <c r="N2218" s="29" t="s">
        <v>8</v>
      </c>
      <c r="O2218" s="32" t="s">
        <v>595</v>
      </c>
      <c r="P2218" s="33" t="s">
        <v>596</v>
      </c>
      <c r="Q2218" s="34" t="s">
        <v>597</v>
      </c>
    </row>
    <row r="2219" spans="2:17" ht="19.5" customHeight="1" x14ac:dyDescent="0.2">
      <c r="C2219" s="28" t="s">
        <v>9</v>
      </c>
      <c r="D2219" s="32"/>
      <c r="E2219" s="32"/>
      <c r="F2219" s="32"/>
      <c r="G2219" s="29" t="s">
        <v>10</v>
      </c>
      <c r="H2219" s="29" t="s">
        <v>11</v>
      </c>
      <c r="I2219" s="29" t="s">
        <v>12</v>
      </c>
      <c r="J2219" s="29" t="s">
        <v>13</v>
      </c>
      <c r="K2219" s="29" t="s">
        <v>10</v>
      </c>
      <c r="L2219" s="29" t="s">
        <v>11</v>
      </c>
      <c r="M2219" s="29" t="s">
        <v>13</v>
      </c>
      <c r="N2219" s="32"/>
      <c r="O2219" s="35"/>
      <c r="P2219" s="36"/>
      <c r="Q2219" s="37"/>
    </row>
    <row r="2220" spans="2:17" ht="7" customHeight="1" x14ac:dyDescent="0.2">
      <c r="C2220" s="38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N2220" s="29"/>
      <c r="O2220" s="39"/>
      <c r="P2220" s="40"/>
      <c r="Q2220" s="41"/>
    </row>
    <row r="2221" spans="2:17" ht="19.5" customHeight="1" x14ac:dyDescent="0.2">
      <c r="C2221" s="42" t="s">
        <v>14</v>
      </c>
      <c r="D2221" s="43">
        <v>0</v>
      </c>
      <c r="E2221" s="43">
        <v>159</v>
      </c>
      <c r="F2221" s="44">
        <f>SUM(D2221:E2221)</f>
        <v>159</v>
      </c>
      <c r="G2221" s="43">
        <v>0</v>
      </c>
      <c r="H2221" s="43">
        <v>0</v>
      </c>
      <c r="I2221" s="43">
        <v>0</v>
      </c>
      <c r="J2221" s="45">
        <f>SUM(G2221:I2221)</f>
        <v>0</v>
      </c>
      <c r="K2221" s="46">
        <v>14016</v>
      </c>
      <c r="L2221" s="46">
        <v>11826</v>
      </c>
      <c r="M2221" s="45">
        <f>SUM(K2221:L2221)</f>
        <v>25842</v>
      </c>
      <c r="N2221" s="45">
        <f>J2221+M2221</f>
        <v>25842</v>
      </c>
      <c r="O2221" s="46">
        <v>143</v>
      </c>
      <c r="P2221" s="46">
        <v>0</v>
      </c>
      <c r="Q2221" s="47">
        <f>SUM(O2221:P2221)</f>
        <v>143</v>
      </c>
    </row>
    <row r="2222" spans="2:17" ht="19.5" customHeight="1" x14ac:dyDescent="0.2">
      <c r="C2222" s="42" t="s">
        <v>15</v>
      </c>
      <c r="D2222" s="43">
        <v>0</v>
      </c>
      <c r="E2222" s="43">
        <v>134</v>
      </c>
      <c r="F2222" s="44">
        <f t="shared" ref="F2222:F2232" si="1005">SUM(D2222:E2222)</f>
        <v>134</v>
      </c>
      <c r="G2222" s="43">
        <v>0</v>
      </c>
      <c r="H2222" s="43">
        <v>0</v>
      </c>
      <c r="I2222" s="43">
        <v>0</v>
      </c>
      <c r="J2222" s="45">
        <f t="shared" ref="J2222:J2232" si="1006">SUM(G2222:I2222)</f>
        <v>0</v>
      </c>
      <c r="K2222" s="46">
        <v>10059</v>
      </c>
      <c r="L2222" s="46">
        <v>10228</v>
      </c>
      <c r="M2222" s="45">
        <f t="shared" ref="M2222:M2232" si="1007">SUM(K2222:L2222)</f>
        <v>20287</v>
      </c>
      <c r="N2222" s="45">
        <f t="shared" ref="N2222:N2232" si="1008">J2222+M2222</f>
        <v>20287</v>
      </c>
      <c r="O2222" s="46">
        <v>145</v>
      </c>
      <c r="P2222" s="48">
        <v>0</v>
      </c>
      <c r="Q2222" s="47">
        <f t="shared" ref="Q2222:Q2232" si="1009">SUM(O2222:P2222)</f>
        <v>145</v>
      </c>
    </row>
    <row r="2223" spans="2:17" ht="19.5" customHeight="1" x14ac:dyDescent="0.2">
      <c r="C2223" s="42" t="s">
        <v>16</v>
      </c>
      <c r="D2223" s="43">
        <v>0</v>
      </c>
      <c r="E2223" s="43">
        <v>205</v>
      </c>
      <c r="F2223" s="44">
        <f t="shared" si="1005"/>
        <v>205</v>
      </c>
      <c r="G2223" s="43">
        <v>0</v>
      </c>
      <c r="H2223" s="43">
        <v>0</v>
      </c>
      <c r="I2223" s="43">
        <v>0</v>
      </c>
      <c r="J2223" s="45">
        <f t="shared" si="1006"/>
        <v>0</v>
      </c>
      <c r="K2223" s="46">
        <v>16176</v>
      </c>
      <c r="L2223" s="46">
        <v>16440</v>
      </c>
      <c r="M2223" s="45">
        <f t="shared" si="1007"/>
        <v>32616</v>
      </c>
      <c r="N2223" s="45">
        <f t="shared" si="1008"/>
        <v>32616</v>
      </c>
      <c r="O2223" s="46">
        <v>332</v>
      </c>
      <c r="P2223" s="46">
        <v>0</v>
      </c>
      <c r="Q2223" s="47">
        <f t="shared" si="1009"/>
        <v>332</v>
      </c>
    </row>
    <row r="2224" spans="2:17" ht="19.5" customHeight="1" x14ac:dyDescent="0.2">
      <c r="C2224" s="42" t="s">
        <v>17</v>
      </c>
      <c r="D2224" s="43">
        <v>0</v>
      </c>
      <c r="E2224" s="43">
        <v>221</v>
      </c>
      <c r="F2224" s="44">
        <f t="shared" si="1005"/>
        <v>221</v>
      </c>
      <c r="G2224" s="43">
        <v>0</v>
      </c>
      <c r="H2224" s="43">
        <v>0</v>
      </c>
      <c r="I2224" s="43">
        <v>0</v>
      </c>
      <c r="J2224" s="45">
        <f t="shared" si="1006"/>
        <v>0</v>
      </c>
      <c r="K2224" s="43">
        <v>13317</v>
      </c>
      <c r="L2224" s="43">
        <v>14124</v>
      </c>
      <c r="M2224" s="45">
        <f t="shared" si="1007"/>
        <v>27441</v>
      </c>
      <c r="N2224" s="45">
        <f t="shared" si="1008"/>
        <v>27441</v>
      </c>
      <c r="O2224" s="43">
        <v>324</v>
      </c>
      <c r="P2224" s="43">
        <v>0</v>
      </c>
      <c r="Q2224" s="47">
        <f t="shared" si="1009"/>
        <v>324</v>
      </c>
    </row>
    <row r="2225" spans="2:17" ht="19.5" customHeight="1" x14ac:dyDescent="0.2">
      <c r="C2225" s="42" t="s">
        <v>18</v>
      </c>
      <c r="D2225" s="43">
        <v>0</v>
      </c>
      <c r="E2225" s="43">
        <v>247</v>
      </c>
      <c r="F2225" s="44">
        <f t="shared" si="1005"/>
        <v>247</v>
      </c>
      <c r="G2225" s="43">
        <v>0</v>
      </c>
      <c r="H2225" s="43">
        <v>0</v>
      </c>
      <c r="I2225" s="43">
        <v>0</v>
      </c>
      <c r="J2225" s="45">
        <f t="shared" si="1006"/>
        <v>0</v>
      </c>
      <c r="K2225" s="43">
        <v>16831</v>
      </c>
      <c r="L2225" s="43">
        <v>16768</v>
      </c>
      <c r="M2225" s="45">
        <f t="shared" si="1007"/>
        <v>33599</v>
      </c>
      <c r="N2225" s="45">
        <f t="shared" si="1008"/>
        <v>33599</v>
      </c>
      <c r="O2225" s="43">
        <v>433</v>
      </c>
      <c r="P2225" s="43">
        <v>0</v>
      </c>
      <c r="Q2225" s="47">
        <f t="shared" si="1009"/>
        <v>433</v>
      </c>
    </row>
    <row r="2226" spans="2:17" ht="19.5" customHeight="1" x14ac:dyDescent="0.2">
      <c r="C2226" s="42" t="s">
        <v>19</v>
      </c>
      <c r="D2226" s="43">
        <v>0</v>
      </c>
      <c r="E2226" s="43">
        <v>231</v>
      </c>
      <c r="F2226" s="44">
        <f t="shared" si="1005"/>
        <v>231</v>
      </c>
      <c r="G2226" s="43">
        <v>0</v>
      </c>
      <c r="H2226" s="43">
        <v>0</v>
      </c>
      <c r="I2226" s="43">
        <v>0</v>
      </c>
      <c r="J2226" s="45">
        <f t="shared" si="1006"/>
        <v>0</v>
      </c>
      <c r="K2226" s="43">
        <v>14386</v>
      </c>
      <c r="L2226" s="43">
        <v>15126</v>
      </c>
      <c r="M2226" s="45">
        <f t="shared" si="1007"/>
        <v>29512</v>
      </c>
      <c r="N2226" s="45">
        <f t="shared" si="1008"/>
        <v>29512</v>
      </c>
      <c r="O2226" s="43">
        <v>324</v>
      </c>
      <c r="P2226" s="43">
        <v>0</v>
      </c>
      <c r="Q2226" s="47">
        <f t="shared" si="1009"/>
        <v>324</v>
      </c>
    </row>
    <row r="2227" spans="2:17" ht="19.5" customHeight="1" x14ac:dyDescent="0.2">
      <c r="C2227" s="42" t="s">
        <v>20</v>
      </c>
      <c r="D2227" s="43">
        <v>0</v>
      </c>
      <c r="E2227" s="43">
        <v>221</v>
      </c>
      <c r="F2227" s="44">
        <f t="shared" si="1005"/>
        <v>221</v>
      </c>
      <c r="G2227" s="43">
        <v>0</v>
      </c>
      <c r="H2227" s="43">
        <v>0</v>
      </c>
      <c r="I2227" s="43">
        <v>0</v>
      </c>
      <c r="J2227" s="45">
        <f t="shared" si="1006"/>
        <v>0</v>
      </c>
      <c r="K2227" s="43">
        <v>15589</v>
      </c>
      <c r="L2227" s="43">
        <v>16199</v>
      </c>
      <c r="M2227" s="45">
        <f t="shared" si="1007"/>
        <v>31788</v>
      </c>
      <c r="N2227" s="45">
        <f t="shared" si="1008"/>
        <v>31788</v>
      </c>
      <c r="O2227" s="43">
        <v>411</v>
      </c>
      <c r="P2227" s="43">
        <v>0</v>
      </c>
      <c r="Q2227" s="47">
        <f t="shared" si="1009"/>
        <v>411</v>
      </c>
    </row>
    <row r="2228" spans="2:17" ht="19.5" customHeight="1" x14ac:dyDescent="0.2">
      <c r="C2228" s="42" t="s">
        <v>21</v>
      </c>
      <c r="D2228" s="43">
        <v>0</v>
      </c>
      <c r="E2228" s="43">
        <v>152</v>
      </c>
      <c r="F2228" s="44">
        <f t="shared" si="1005"/>
        <v>152</v>
      </c>
      <c r="G2228" s="43">
        <v>0</v>
      </c>
      <c r="H2228" s="43">
        <v>0</v>
      </c>
      <c r="I2228" s="43">
        <v>0</v>
      </c>
      <c r="J2228" s="45">
        <f t="shared" si="1006"/>
        <v>0</v>
      </c>
      <c r="K2228" s="43">
        <v>18542</v>
      </c>
      <c r="L2228" s="43">
        <v>18729</v>
      </c>
      <c r="M2228" s="45">
        <f t="shared" si="1007"/>
        <v>37271</v>
      </c>
      <c r="N2228" s="45">
        <f t="shared" si="1008"/>
        <v>37271</v>
      </c>
      <c r="O2228" s="43">
        <v>344</v>
      </c>
      <c r="P2228" s="43">
        <v>0</v>
      </c>
      <c r="Q2228" s="47">
        <f t="shared" si="1009"/>
        <v>344</v>
      </c>
    </row>
    <row r="2229" spans="2:17" ht="19.5" customHeight="1" x14ac:dyDescent="0.2">
      <c r="C2229" s="42" t="s">
        <v>22</v>
      </c>
      <c r="D2229" s="43">
        <v>0</v>
      </c>
      <c r="E2229" s="43">
        <v>194</v>
      </c>
      <c r="F2229" s="44">
        <f t="shared" si="1005"/>
        <v>194</v>
      </c>
      <c r="G2229" s="43">
        <v>0</v>
      </c>
      <c r="H2229" s="43">
        <v>0</v>
      </c>
      <c r="I2229" s="43">
        <v>0</v>
      </c>
      <c r="J2229" s="45">
        <f t="shared" si="1006"/>
        <v>0</v>
      </c>
      <c r="K2229" s="43">
        <v>15504</v>
      </c>
      <c r="L2229" s="43">
        <v>15859</v>
      </c>
      <c r="M2229" s="45">
        <f t="shared" si="1007"/>
        <v>31363</v>
      </c>
      <c r="N2229" s="45">
        <f t="shared" si="1008"/>
        <v>31363</v>
      </c>
      <c r="O2229" s="43">
        <v>247</v>
      </c>
      <c r="P2229" s="43">
        <v>0</v>
      </c>
      <c r="Q2229" s="47">
        <f t="shared" si="1009"/>
        <v>247</v>
      </c>
    </row>
    <row r="2230" spans="2:17" ht="19.5" customHeight="1" x14ac:dyDescent="0.2">
      <c r="C2230" s="42" t="s">
        <v>23</v>
      </c>
      <c r="D2230" s="43">
        <v>0</v>
      </c>
      <c r="E2230" s="43">
        <v>268</v>
      </c>
      <c r="F2230" s="44">
        <f t="shared" si="1005"/>
        <v>268</v>
      </c>
      <c r="G2230" s="43">
        <v>0</v>
      </c>
      <c r="H2230" s="43">
        <v>0</v>
      </c>
      <c r="I2230" s="43">
        <v>0</v>
      </c>
      <c r="J2230" s="45">
        <f t="shared" si="1006"/>
        <v>0</v>
      </c>
      <c r="K2230" s="43">
        <v>18620</v>
      </c>
      <c r="L2230" s="43">
        <v>19132</v>
      </c>
      <c r="M2230" s="45">
        <f t="shared" si="1007"/>
        <v>37752</v>
      </c>
      <c r="N2230" s="45">
        <f t="shared" si="1008"/>
        <v>37752</v>
      </c>
      <c r="O2230" s="43">
        <v>431</v>
      </c>
      <c r="P2230" s="43">
        <v>0</v>
      </c>
      <c r="Q2230" s="47">
        <f t="shared" si="1009"/>
        <v>431</v>
      </c>
    </row>
    <row r="2231" spans="2:17" ht="19.5" customHeight="1" x14ac:dyDescent="0.2">
      <c r="C2231" s="42" t="s">
        <v>24</v>
      </c>
      <c r="D2231" s="43">
        <v>2</v>
      </c>
      <c r="E2231" s="43">
        <v>226</v>
      </c>
      <c r="F2231" s="44">
        <f t="shared" si="1005"/>
        <v>228</v>
      </c>
      <c r="G2231" s="43">
        <v>333</v>
      </c>
      <c r="H2231" s="43">
        <v>331</v>
      </c>
      <c r="I2231" s="43">
        <v>0</v>
      </c>
      <c r="J2231" s="45">
        <f t="shared" si="1006"/>
        <v>664</v>
      </c>
      <c r="K2231" s="43">
        <v>18313</v>
      </c>
      <c r="L2231" s="43">
        <v>17913</v>
      </c>
      <c r="M2231" s="45">
        <f t="shared" si="1007"/>
        <v>36226</v>
      </c>
      <c r="N2231" s="45">
        <f t="shared" si="1008"/>
        <v>36890</v>
      </c>
      <c r="O2231" s="43">
        <v>288</v>
      </c>
      <c r="P2231" s="43">
        <v>0</v>
      </c>
      <c r="Q2231" s="47">
        <f t="shared" si="1009"/>
        <v>288</v>
      </c>
    </row>
    <row r="2232" spans="2:17" ht="19.5" customHeight="1" x14ac:dyDescent="0.2">
      <c r="C2232" s="42" t="s">
        <v>25</v>
      </c>
      <c r="D2232" s="43">
        <v>0</v>
      </c>
      <c r="E2232" s="43">
        <v>183</v>
      </c>
      <c r="F2232" s="44">
        <f t="shared" si="1005"/>
        <v>183</v>
      </c>
      <c r="G2232" s="43">
        <v>0</v>
      </c>
      <c r="H2232" s="43">
        <v>0</v>
      </c>
      <c r="I2232" s="43">
        <v>0</v>
      </c>
      <c r="J2232" s="45">
        <f t="shared" si="1006"/>
        <v>0</v>
      </c>
      <c r="K2232" s="43">
        <v>13947</v>
      </c>
      <c r="L2232" s="43">
        <v>16060</v>
      </c>
      <c r="M2232" s="45">
        <f t="shared" si="1007"/>
        <v>30007</v>
      </c>
      <c r="N2232" s="45">
        <f t="shared" si="1008"/>
        <v>30007</v>
      </c>
      <c r="O2232" s="43">
        <v>209</v>
      </c>
      <c r="P2232" s="43">
        <v>0</v>
      </c>
      <c r="Q2232" s="47">
        <f t="shared" si="1009"/>
        <v>209</v>
      </c>
    </row>
    <row r="2233" spans="2:17" ht="19.5" customHeight="1" x14ac:dyDescent="0.2">
      <c r="C2233" s="50"/>
      <c r="D2233" s="43"/>
      <c r="E2233" s="43"/>
      <c r="F2233" s="43"/>
      <c r="G2233" s="43"/>
      <c r="H2233" s="43"/>
      <c r="I2233" s="43"/>
      <c r="J2233" s="43"/>
      <c r="K2233" s="43"/>
      <c r="L2233" s="43"/>
      <c r="M2233" s="43"/>
      <c r="N2233" s="43"/>
      <c r="O2233" s="43"/>
      <c r="P2233" s="40"/>
      <c r="Q2233" s="51"/>
    </row>
    <row r="2234" spans="2:17" ht="19.5" customHeight="1" x14ac:dyDescent="0.2">
      <c r="B2234" s="1" t="s">
        <v>306</v>
      </c>
      <c r="C2234" s="50" t="s">
        <v>26</v>
      </c>
      <c r="D2234" s="44">
        <f>SUM(D2221:D2232)</f>
        <v>2</v>
      </c>
      <c r="E2234" s="44">
        <f t="shared" ref="E2234:Q2234" si="1010">SUM(E2221:E2232)</f>
        <v>2441</v>
      </c>
      <c r="F2234" s="44">
        <f t="shared" si="1010"/>
        <v>2443</v>
      </c>
      <c r="G2234" s="44">
        <f t="shared" si="1010"/>
        <v>333</v>
      </c>
      <c r="H2234" s="44">
        <f t="shared" si="1010"/>
        <v>331</v>
      </c>
      <c r="I2234" s="44">
        <f t="shared" si="1010"/>
        <v>0</v>
      </c>
      <c r="J2234" s="44">
        <f t="shared" si="1010"/>
        <v>664</v>
      </c>
      <c r="K2234" s="44">
        <f t="shared" si="1010"/>
        <v>185300</v>
      </c>
      <c r="L2234" s="44">
        <f t="shared" si="1010"/>
        <v>188404</v>
      </c>
      <c r="M2234" s="44">
        <f t="shared" si="1010"/>
        <v>373704</v>
      </c>
      <c r="N2234" s="44">
        <f t="shared" si="1010"/>
        <v>374368</v>
      </c>
      <c r="O2234" s="44">
        <f t="shared" si="1010"/>
        <v>3631</v>
      </c>
      <c r="P2234" s="44">
        <f t="shared" si="1010"/>
        <v>0</v>
      </c>
      <c r="Q2234" s="44">
        <f t="shared" si="1010"/>
        <v>3631</v>
      </c>
    </row>
    <row r="2235" spans="2:17" ht="7" customHeight="1" x14ac:dyDescent="0.2">
      <c r="C2235" s="50"/>
      <c r="D2235" s="43"/>
      <c r="E2235" s="43"/>
      <c r="F2235" s="43"/>
      <c r="G2235" s="43"/>
      <c r="H2235" s="43"/>
      <c r="I2235" s="43"/>
      <c r="J2235" s="43"/>
      <c r="K2235" s="43"/>
      <c r="L2235" s="43"/>
      <c r="M2235" s="43"/>
      <c r="N2235" s="43"/>
      <c r="O2235" s="43"/>
      <c r="P2235" s="43"/>
      <c r="Q2235" s="51"/>
    </row>
    <row r="2236" spans="2:17" ht="19.5" customHeight="1" x14ac:dyDescent="0.2">
      <c r="C2236" s="52" t="s">
        <v>14</v>
      </c>
      <c r="D2236" s="53">
        <v>0</v>
      </c>
      <c r="E2236" s="53">
        <v>149</v>
      </c>
      <c r="F2236" s="54">
        <f t="shared" ref="F2236:F2238" si="1011">SUM(D2236:E2236)</f>
        <v>149</v>
      </c>
      <c r="G2236" s="53">
        <v>0</v>
      </c>
      <c r="H2236" s="53">
        <v>0</v>
      </c>
      <c r="I2236" s="53">
        <v>0</v>
      </c>
      <c r="J2236" s="55">
        <f t="shared" ref="J2236:J2238" si="1012">SUM(G2236:I2236)</f>
        <v>0</v>
      </c>
      <c r="K2236" s="56">
        <v>12834</v>
      </c>
      <c r="L2236" s="56">
        <v>10611</v>
      </c>
      <c r="M2236" s="57">
        <f>SUM(K2236:L2236)</f>
        <v>23445</v>
      </c>
      <c r="N2236" s="57">
        <f>J2236+M2236</f>
        <v>23445</v>
      </c>
      <c r="O2236" s="56">
        <v>186</v>
      </c>
      <c r="P2236" s="56">
        <v>0</v>
      </c>
      <c r="Q2236" s="58">
        <f>SUM(O2236:P2236)</f>
        <v>186</v>
      </c>
    </row>
    <row r="2237" spans="2:17" ht="19.5" customHeight="1" x14ac:dyDescent="0.2">
      <c r="C2237" s="42" t="s">
        <v>15</v>
      </c>
      <c r="D2237" s="43">
        <v>0</v>
      </c>
      <c r="E2237" s="43">
        <v>153</v>
      </c>
      <c r="F2237" s="44">
        <f t="shared" si="1011"/>
        <v>153</v>
      </c>
      <c r="G2237" s="43">
        <v>0</v>
      </c>
      <c r="H2237" s="43">
        <v>0</v>
      </c>
      <c r="I2237" s="43">
        <v>0</v>
      </c>
      <c r="J2237" s="45">
        <f t="shared" si="1012"/>
        <v>0</v>
      </c>
      <c r="K2237" s="46">
        <v>12173</v>
      </c>
      <c r="L2237" s="46">
        <v>12352</v>
      </c>
      <c r="M2237" s="45">
        <f>SUM(K2237:L2237)</f>
        <v>24525</v>
      </c>
      <c r="N2237" s="45">
        <f>J2237+M2237</f>
        <v>24525</v>
      </c>
      <c r="O2237" s="46">
        <v>260</v>
      </c>
      <c r="P2237" s="48">
        <v>0</v>
      </c>
      <c r="Q2237" s="47">
        <f>SUM(O2237:P2237)</f>
        <v>260</v>
      </c>
    </row>
    <row r="2238" spans="2:17" ht="19.5" customHeight="1" x14ac:dyDescent="0.2">
      <c r="C2238" s="42" t="s">
        <v>16</v>
      </c>
      <c r="D2238" s="43">
        <v>0</v>
      </c>
      <c r="E2238" s="43">
        <v>197</v>
      </c>
      <c r="F2238" s="44">
        <f t="shared" si="1011"/>
        <v>197</v>
      </c>
      <c r="G2238" s="43">
        <v>0</v>
      </c>
      <c r="H2238" s="43">
        <v>0</v>
      </c>
      <c r="I2238" s="43">
        <v>0</v>
      </c>
      <c r="J2238" s="45">
        <f t="shared" si="1012"/>
        <v>0</v>
      </c>
      <c r="K2238" s="46">
        <v>16915</v>
      </c>
      <c r="L2238" s="46">
        <v>17127</v>
      </c>
      <c r="M2238" s="45">
        <f>SUM(K2238:L2238)</f>
        <v>34042</v>
      </c>
      <c r="N2238" s="45">
        <f>J2238+M2238</f>
        <v>34042</v>
      </c>
      <c r="O2238" s="46">
        <v>402</v>
      </c>
      <c r="P2238" s="48">
        <v>0</v>
      </c>
      <c r="Q2238" s="47">
        <f>SUM(O2238:P2238)</f>
        <v>402</v>
      </c>
    </row>
    <row r="2239" spans="2:17" ht="19.5" customHeight="1" x14ac:dyDescent="0.2">
      <c r="C2239" s="50"/>
      <c r="D2239" s="43"/>
      <c r="E2239" s="43"/>
      <c r="F2239" s="43"/>
      <c r="G2239" s="43"/>
      <c r="H2239" s="43"/>
      <c r="I2239" s="43"/>
      <c r="J2239" s="43"/>
      <c r="K2239" s="43"/>
      <c r="L2239" s="43"/>
      <c r="M2239" s="43"/>
      <c r="N2239" s="43"/>
      <c r="O2239" s="43"/>
      <c r="P2239" s="43"/>
      <c r="Q2239" s="51"/>
    </row>
    <row r="2240" spans="2:17" ht="19.5" customHeight="1" x14ac:dyDescent="0.2">
      <c r="B2240" s="1" t="s">
        <v>307</v>
      </c>
      <c r="C2240" s="50" t="s">
        <v>27</v>
      </c>
      <c r="D2240" s="44">
        <f>SUM(D2224:D2232,D2236:D2238)</f>
        <v>2</v>
      </c>
      <c r="E2240" s="44">
        <f t="shared" ref="E2240:Q2240" si="1013">SUM(E2224:E2232,E2236:E2238)</f>
        <v>2442</v>
      </c>
      <c r="F2240" s="44">
        <f t="shared" si="1013"/>
        <v>2444</v>
      </c>
      <c r="G2240" s="44">
        <f t="shared" si="1013"/>
        <v>333</v>
      </c>
      <c r="H2240" s="44">
        <f t="shared" si="1013"/>
        <v>331</v>
      </c>
      <c r="I2240" s="44">
        <f t="shared" si="1013"/>
        <v>0</v>
      </c>
      <c r="J2240" s="44">
        <f t="shared" si="1013"/>
        <v>664</v>
      </c>
      <c r="K2240" s="44">
        <f t="shared" si="1013"/>
        <v>186971</v>
      </c>
      <c r="L2240" s="44">
        <f t="shared" si="1013"/>
        <v>190000</v>
      </c>
      <c r="M2240" s="44">
        <f t="shared" si="1013"/>
        <v>376971</v>
      </c>
      <c r="N2240" s="44">
        <f t="shared" si="1013"/>
        <v>377635</v>
      </c>
      <c r="O2240" s="44">
        <f t="shared" si="1013"/>
        <v>3859</v>
      </c>
      <c r="P2240" s="44">
        <f t="shared" si="1013"/>
        <v>0</v>
      </c>
      <c r="Q2240" s="44">
        <f t="shared" si="1013"/>
        <v>3859</v>
      </c>
    </row>
    <row r="2241" spans="3:17" ht="7" customHeight="1" thickBot="1" x14ac:dyDescent="0.25">
      <c r="C2241" s="59"/>
      <c r="D2241" s="60"/>
      <c r="E2241" s="60"/>
      <c r="F2241" s="60"/>
      <c r="G2241" s="60"/>
      <c r="H2241" s="60"/>
      <c r="I2241" s="60"/>
      <c r="J2241" s="60"/>
      <c r="K2241" s="60"/>
      <c r="L2241" s="60"/>
      <c r="M2241" s="60"/>
      <c r="N2241" s="60"/>
      <c r="O2241" s="60"/>
      <c r="P2241" s="61"/>
      <c r="Q2241" s="62"/>
    </row>
    <row r="2242" spans="3:17" ht="19.5" customHeight="1" x14ac:dyDescent="0.2">
      <c r="C2242" s="63"/>
      <c r="D2242" s="63"/>
      <c r="E2242" s="63"/>
      <c r="F2242" s="63"/>
      <c r="G2242" s="63"/>
      <c r="H2242" s="63"/>
      <c r="I2242" s="63"/>
      <c r="J2242" s="63"/>
      <c r="K2242" s="63"/>
      <c r="L2242" s="63"/>
      <c r="M2242" s="63"/>
      <c r="N2242" s="63"/>
      <c r="O2242" s="63"/>
      <c r="P2242" s="64"/>
      <c r="Q2242" s="64"/>
    </row>
    <row r="2243" spans="3:17" ht="19.5" customHeight="1" thickBot="1" x14ac:dyDescent="0.25">
      <c r="C2243" s="63"/>
      <c r="D2243" s="63"/>
      <c r="E2243" s="63"/>
      <c r="F2243" s="63"/>
      <c r="G2243" s="63"/>
      <c r="H2243" s="63"/>
      <c r="I2243" s="63"/>
      <c r="J2243" s="63"/>
      <c r="K2243" s="63"/>
      <c r="L2243" s="63"/>
      <c r="M2243" s="63"/>
      <c r="N2243" s="63"/>
      <c r="O2243" s="63"/>
      <c r="P2243" s="64"/>
      <c r="Q2243" s="64"/>
    </row>
    <row r="2244" spans="3:17" ht="19.5" customHeight="1" x14ac:dyDescent="0.2">
      <c r="C2244" s="25" t="s">
        <v>1</v>
      </c>
      <c r="D2244" s="26"/>
      <c r="E2244" s="27"/>
      <c r="F2244" s="27"/>
      <c r="G2244" s="27" t="s">
        <v>598</v>
      </c>
      <c r="H2244" s="27"/>
      <c r="I2244" s="27"/>
      <c r="J2244" s="27"/>
      <c r="K2244" s="26"/>
      <c r="L2244" s="27"/>
      <c r="M2244" s="27"/>
      <c r="N2244" s="27" t="s">
        <v>31</v>
      </c>
      <c r="O2244" s="27"/>
      <c r="P2244" s="65"/>
      <c r="Q2244" s="66"/>
    </row>
    <row r="2245" spans="3:17" ht="19.5" customHeight="1" x14ac:dyDescent="0.2">
      <c r="C2245" s="67"/>
      <c r="D2245" s="29"/>
      <c r="E2245" s="31" t="s">
        <v>6</v>
      </c>
      <c r="F2245" s="31"/>
      <c r="G2245" s="29"/>
      <c r="H2245" s="31" t="s">
        <v>7</v>
      </c>
      <c r="I2245" s="31"/>
      <c r="J2245" s="29" t="s">
        <v>28</v>
      </c>
      <c r="K2245" s="29"/>
      <c r="L2245" s="31" t="s">
        <v>6</v>
      </c>
      <c r="M2245" s="31"/>
      <c r="N2245" s="29"/>
      <c r="O2245" s="31" t="s">
        <v>7</v>
      </c>
      <c r="P2245" s="68"/>
      <c r="Q2245" s="69" t="s">
        <v>8</v>
      </c>
    </row>
    <row r="2246" spans="3:17" ht="19.5" customHeight="1" x14ac:dyDescent="0.2">
      <c r="C2246" s="70" t="s">
        <v>9</v>
      </c>
      <c r="D2246" s="29" t="s">
        <v>29</v>
      </c>
      <c r="E2246" s="29" t="s">
        <v>30</v>
      </c>
      <c r="F2246" s="29" t="s">
        <v>13</v>
      </c>
      <c r="G2246" s="29" t="s">
        <v>29</v>
      </c>
      <c r="H2246" s="29" t="s">
        <v>30</v>
      </c>
      <c r="I2246" s="29" t="s">
        <v>13</v>
      </c>
      <c r="J2246" s="32"/>
      <c r="K2246" s="29" t="s">
        <v>29</v>
      </c>
      <c r="L2246" s="29" t="s">
        <v>30</v>
      </c>
      <c r="M2246" s="29" t="s">
        <v>13</v>
      </c>
      <c r="N2246" s="29" t="s">
        <v>29</v>
      </c>
      <c r="O2246" s="29" t="s">
        <v>30</v>
      </c>
      <c r="P2246" s="71" t="s">
        <v>13</v>
      </c>
      <c r="Q2246" s="72"/>
    </row>
    <row r="2247" spans="3:17" ht="7" customHeight="1" x14ac:dyDescent="0.2">
      <c r="C2247" s="73"/>
      <c r="D2247" s="29"/>
      <c r="E2247" s="29"/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71"/>
      <c r="Q2247" s="69"/>
    </row>
    <row r="2248" spans="3:17" ht="19.5" customHeight="1" x14ac:dyDescent="0.2">
      <c r="C2248" s="42" t="s">
        <v>14</v>
      </c>
      <c r="D2248" s="43">
        <v>0</v>
      </c>
      <c r="E2248" s="43">
        <v>0</v>
      </c>
      <c r="F2248" s="44">
        <f>SUM(D2248:E2248)</f>
        <v>0</v>
      </c>
      <c r="G2248" s="43">
        <v>24</v>
      </c>
      <c r="H2248" s="43">
        <v>12</v>
      </c>
      <c r="I2248" s="44">
        <f t="shared" ref="I2248:I2259" si="1014">SUM(G2248:H2248)</f>
        <v>36</v>
      </c>
      <c r="J2248" s="44">
        <f>F2248+I2248</f>
        <v>36</v>
      </c>
      <c r="K2248" s="43">
        <v>0</v>
      </c>
      <c r="L2248" s="43">
        <v>0</v>
      </c>
      <c r="M2248" s="44">
        <f>SUM(K2248:L2248)</f>
        <v>0</v>
      </c>
      <c r="N2248" s="43">
        <v>0</v>
      </c>
      <c r="O2248" s="43">
        <v>0</v>
      </c>
      <c r="P2248" s="44">
        <f>SUM(N2248:O2248)</f>
        <v>0</v>
      </c>
      <c r="Q2248" s="47">
        <f>M2248+P2248</f>
        <v>0</v>
      </c>
    </row>
    <row r="2249" spans="3:17" ht="19.5" customHeight="1" x14ac:dyDescent="0.2">
      <c r="C2249" s="42" t="s">
        <v>15</v>
      </c>
      <c r="D2249" s="43">
        <v>0</v>
      </c>
      <c r="E2249" s="43">
        <v>0</v>
      </c>
      <c r="F2249" s="44">
        <f t="shared" ref="F2249:F2259" si="1015">SUM(D2249:E2249)</f>
        <v>0</v>
      </c>
      <c r="G2249" s="43">
        <v>19</v>
      </c>
      <c r="H2249" s="43">
        <v>11</v>
      </c>
      <c r="I2249" s="44">
        <f t="shared" si="1014"/>
        <v>30</v>
      </c>
      <c r="J2249" s="44">
        <f>F2249+I2249</f>
        <v>30</v>
      </c>
      <c r="K2249" s="43">
        <v>0</v>
      </c>
      <c r="L2249" s="43">
        <v>0</v>
      </c>
      <c r="M2249" s="44">
        <f t="shared" ref="M2249:M2259" si="1016">SUM(K2249:L2249)</f>
        <v>0</v>
      </c>
      <c r="N2249" s="43">
        <v>0</v>
      </c>
      <c r="O2249" s="43">
        <v>0</v>
      </c>
      <c r="P2249" s="44">
        <f t="shared" ref="P2249:P2259" si="1017">SUM(N2249:O2249)</f>
        <v>0</v>
      </c>
      <c r="Q2249" s="47">
        <f t="shared" ref="Q2249:Q2259" si="1018">M2249+P2249</f>
        <v>0</v>
      </c>
    </row>
    <row r="2250" spans="3:17" ht="19.5" customHeight="1" x14ac:dyDescent="0.2">
      <c r="C2250" s="42" t="s">
        <v>16</v>
      </c>
      <c r="D2250" s="43">
        <v>0</v>
      </c>
      <c r="E2250" s="43">
        <v>0</v>
      </c>
      <c r="F2250" s="44">
        <f t="shared" si="1015"/>
        <v>0</v>
      </c>
      <c r="G2250" s="43">
        <v>25</v>
      </c>
      <c r="H2250" s="43">
        <v>13</v>
      </c>
      <c r="I2250" s="44">
        <f t="shared" si="1014"/>
        <v>38</v>
      </c>
      <c r="J2250" s="44">
        <f>F2250+I2250</f>
        <v>38</v>
      </c>
      <c r="K2250" s="43">
        <v>0</v>
      </c>
      <c r="L2250" s="43">
        <v>0</v>
      </c>
      <c r="M2250" s="44">
        <f t="shared" si="1016"/>
        <v>0</v>
      </c>
      <c r="N2250" s="43">
        <v>0</v>
      </c>
      <c r="O2250" s="43">
        <v>0</v>
      </c>
      <c r="P2250" s="44">
        <f t="shared" si="1017"/>
        <v>0</v>
      </c>
      <c r="Q2250" s="47">
        <f t="shared" si="1018"/>
        <v>0</v>
      </c>
    </row>
    <row r="2251" spans="3:17" ht="19.5" customHeight="1" x14ac:dyDescent="0.2">
      <c r="C2251" s="42" t="s">
        <v>17</v>
      </c>
      <c r="D2251" s="43">
        <v>0</v>
      </c>
      <c r="E2251" s="43">
        <v>0</v>
      </c>
      <c r="F2251" s="44">
        <f t="shared" si="1015"/>
        <v>0</v>
      </c>
      <c r="G2251" s="43">
        <v>26</v>
      </c>
      <c r="H2251" s="43">
        <v>11</v>
      </c>
      <c r="I2251" s="44">
        <f t="shared" si="1014"/>
        <v>37</v>
      </c>
      <c r="J2251" s="44">
        <f t="shared" ref="J2251:J2259" si="1019">F2251+I2251</f>
        <v>37</v>
      </c>
      <c r="K2251" s="43">
        <v>0</v>
      </c>
      <c r="L2251" s="43">
        <v>0</v>
      </c>
      <c r="M2251" s="44">
        <f t="shared" si="1016"/>
        <v>0</v>
      </c>
      <c r="N2251" s="43">
        <v>0</v>
      </c>
      <c r="O2251" s="43">
        <v>0</v>
      </c>
      <c r="P2251" s="44">
        <f t="shared" si="1017"/>
        <v>0</v>
      </c>
      <c r="Q2251" s="47">
        <f t="shared" si="1018"/>
        <v>0</v>
      </c>
    </row>
    <row r="2252" spans="3:17" ht="19.5" customHeight="1" x14ac:dyDescent="0.2">
      <c r="C2252" s="42" t="s">
        <v>18</v>
      </c>
      <c r="D2252" s="43">
        <v>0</v>
      </c>
      <c r="E2252" s="43">
        <v>0</v>
      </c>
      <c r="F2252" s="44">
        <f t="shared" si="1015"/>
        <v>0</v>
      </c>
      <c r="G2252" s="43">
        <v>29</v>
      </c>
      <c r="H2252" s="43">
        <v>15</v>
      </c>
      <c r="I2252" s="44">
        <f t="shared" si="1014"/>
        <v>44</v>
      </c>
      <c r="J2252" s="44">
        <f t="shared" si="1019"/>
        <v>44</v>
      </c>
      <c r="K2252" s="43">
        <v>0</v>
      </c>
      <c r="L2252" s="43">
        <v>0</v>
      </c>
      <c r="M2252" s="44">
        <f t="shared" si="1016"/>
        <v>0</v>
      </c>
      <c r="N2252" s="43">
        <v>0</v>
      </c>
      <c r="O2252" s="43">
        <v>0</v>
      </c>
      <c r="P2252" s="44">
        <f t="shared" si="1017"/>
        <v>0</v>
      </c>
      <c r="Q2252" s="47">
        <f t="shared" si="1018"/>
        <v>0</v>
      </c>
    </row>
    <row r="2253" spans="3:17" ht="19.5" customHeight="1" x14ac:dyDescent="0.2">
      <c r="C2253" s="42" t="s">
        <v>19</v>
      </c>
      <c r="D2253" s="43">
        <v>0</v>
      </c>
      <c r="E2253" s="43">
        <v>0</v>
      </c>
      <c r="F2253" s="44">
        <f t="shared" si="1015"/>
        <v>0</v>
      </c>
      <c r="G2253" s="43">
        <v>28</v>
      </c>
      <c r="H2253" s="43">
        <v>14</v>
      </c>
      <c r="I2253" s="44">
        <f t="shared" si="1014"/>
        <v>42</v>
      </c>
      <c r="J2253" s="44">
        <f t="shared" si="1019"/>
        <v>42</v>
      </c>
      <c r="K2253" s="43">
        <v>0</v>
      </c>
      <c r="L2253" s="43">
        <v>0</v>
      </c>
      <c r="M2253" s="44">
        <f t="shared" si="1016"/>
        <v>0</v>
      </c>
      <c r="N2253" s="43">
        <v>0</v>
      </c>
      <c r="O2253" s="43">
        <v>0</v>
      </c>
      <c r="P2253" s="44">
        <f t="shared" si="1017"/>
        <v>0</v>
      </c>
      <c r="Q2253" s="47">
        <f t="shared" si="1018"/>
        <v>0</v>
      </c>
    </row>
    <row r="2254" spans="3:17" ht="19.5" customHeight="1" x14ac:dyDescent="0.2">
      <c r="C2254" s="42" t="s">
        <v>20</v>
      </c>
      <c r="D2254" s="43">
        <v>0</v>
      </c>
      <c r="E2254" s="43">
        <v>0</v>
      </c>
      <c r="F2254" s="44">
        <f t="shared" si="1015"/>
        <v>0</v>
      </c>
      <c r="G2254" s="43">
        <v>21</v>
      </c>
      <c r="H2254" s="43">
        <v>14</v>
      </c>
      <c r="I2254" s="44">
        <f t="shared" si="1014"/>
        <v>35</v>
      </c>
      <c r="J2254" s="44">
        <f t="shared" si="1019"/>
        <v>35</v>
      </c>
      <c r="K2254" s="43">
        <v>0</v>
      </c>
      <c r="L2254" s="43">
        <v>0</v>
      </c>
      <c r="M2254" s="44">
        <f t="shared" si="1016"/>
        <v>0</v>
      </c>
      <c r="N2254" s="43">
        <v>0</v>
      </c>
      <c r="O2254" s="43">
        <v>0</v>
      </c>
      <c r="P2254" s="44">
        <f t="shared" si="1017"/>
        <v>0</v>
      </c>
      <c r="Q2254" s="47">
        <f t="shared" si="1018"/>
        <v>0</v>
      </c>
    </row>
    <row r="2255" spans="3:17" ht="19.5" customHeight="1" x14ac:dyDescent="0.2">
      <c r="C2255" s="42" t="s">
        <v>21</v>
      </c>
      <c r="D2255" s="43">
        <v>0</v>
      </c>
      <c r="E2255" s="43">
        <v>0</v>
      </c>
      <c r="F2255" s="44">
        <f t="shared" si="1015"/>
        <v>0</v>
      </c>
      <c r="G2255" s="43">
        <v>29</v>
      </c>
      <c r="H2255" s="43">
        <v>14</v>
      </c>
      <c r="I2255" s="44">
        <f t="shared" si="1014"/>
        <v>43</v>
      </c>
      <c r="J2255" s="44">
        <f t="shared" si="1019"/>
        <v>43</v>
      </c>
      <c r="K2255" s="43">
        <v>0</v>
      </c>
      <c r="L2255" s="43">
        <v>0</v>
      </c>
      <c r="M2255" s="44">
        <f t="shared" si="1016"/>
        <v>0</v>
      </c>
      <c r="N2255" s="43">
        <v>0</v>
      </c>
      <c r="O2255" s="43">
        <v>0</v>
      </c>
      <c r="P2255" s="44">
        <f t="shared" si="1017"/>
        <v>0</v>
      </c>
      <c r="Q2255" s="47">
        <f t="shared" si="1018"/>
        <v>0</v>
      </c>
    </row>
    <row r="2256" spans="3:17" ht="19.5" customHeight="1" x14ac:dyDescent="0.2">
      <c r="C2256" s="42" t="s">
        <v>22</v>
      </c>
      <c r="D2256" s="43">
        <v>0</v>
      </c>
      <c r="E2256" s="43">
        <v>0</v>
      </c>
      <c r="F2256" s="44">
        <f t="shared" si="1015"/>
        <v>0</v>
      </c>
      <c r="G2256" s="43">
        <v>25</v>
      </c>
      <c r="H2256" s="43">
        <v>14</v>
      </c>
      <c r="I2256" s="44">
        <f t="shared" si="1014"/>
        <v>39</v>
      </c>
      <c r="J2256" s="44">
        <f t="shared" si="1019"/>
        <v>39</v>
      </c>
      <c r="K2256" s="43">
        <v>0</v>
      </c>
      <c r="L2256" s="43">
        <v>0</v>
      </c>
      <c r="M2256" s="44">
        <f t="shared" si="1016"/>
        <v>0</v>
      </c>
      <c r="N2256" s="43">
        <v>0</v>
      </c>
      <c r="O2256" s="43">
        <v>0</v>
      </c>
      <c r="P2256" s="44">
        <f t="shared" si="1017"/>
        <v>0</v>
      </c>
      <c r="Q2256" s="47">
        <f t="shared" si="1018"/>
        <v>0</v>
      </c>
    </row>
    <row r="2257" spans="2:17" ht="19.5" customHeight="1" x14ac:dyDescent="0.2">
      <c r="C2257" s="42" t="s">
        <v>23</v>
      </c>
      <c r="D2257" s="43">
        <v>0</v>
      </c>
      <c r="E2257" s="43">
        <v>0</v>
      </c>
      <c r="F2257" s="44">
        <f t="shared" si="1015"/>
        <v>0</v>
      </c>
      <c r="G2257" s="43">
        <v>25</v>
      </c>
      <c r="H2257" s="43">
        <v>12</v>
      </c>
      <c r="I2257" s="44">
        <f t="shared" si="1014"/>
        <v>37</v>
      </c>
      <c r="J2257" s="44">
        <f t="shared" si="1019"/>
        <v>37</v>
      </c>
      <c r="K2257" s="43">
        <v>0</v>
      </c>
      <c r="L2257" s="43">
        <v>0</v>
      </c>
      <c r="M2257" s="44">
        <f t="shared" si="1016"/>
        <v>0</v>
      </c>
      <c r="N2257" s="43">
        <v>0</v>
      </c>
      <c r="O2257" s="43">
        <v>0</v>
      </c>
      <c r="P2257" s="44">
        <f t="shared" si="1017"/>
        <v>0</v>
      </c>
      <c r="Q2257" s="47">
        <f t="shared" si="1018"/>
        <v>0</v>
      </c>
    </row>
    <row r="2258" spans="2:17" ht="19.5" customHeight="1" x14ac:dyDescent="0.2">
      <c r="C2258" s="42" t="s">
        <v>24</v>
      </c>
      <c r="D2258" s="43">
        <v>0</v>
      </c>
      <c r="E2258" s="43">
        <v>0</v>
      </c>
      <c r="F2258" s="44">
        <f t="shared" si="1015"/>
        <v>0</v>
      </c>
      <c r="G2258" s="43">
        <v>21</v>
      </c>
      <c r="H2258" s="43">
        <v>14</v>
      </c>
      <c r="I2258" s="44">
        <f t="shared" si="1014"/>
        <v>35</v>
      </c>
      <c r="J2258" s="44">
        <f t="shared" si="1019"/>
        <v>35</v>
      </c>
      <c r="K2258" s="43">
        <v>0</v>
      </c>
      <c r="L2258" s="43">
        <v>0</v>
      </c>
      <c r="M2258" s="44">
        <f t="shared" si="1016"/>
        <v>0</v>
      </c>
      <c r="N2258" s="43">
        <v>0</v>
      </c>
      <c r="O2258" s="43">
        <v>0</v>
      </c>
      <c r="P2258" s="44">
        <f t="shared" si="1017"/>
        <v>0</v>
      </c>
      <c r="Q2258" s="47">
        <f t="shared" si="1018"/>
        <v>0</v>
      </c>
    </row>
    <row r="2259" spans="2:17" ht="19.5" customHeight="1" x14ac:dyDescent="0.2">
      <c r="C2259" s="42" t="s">
        <v>25</v>
      </c>
      <c r="D2259" s="43">
        <v>0</v>
      </c>
      <c r="E2259" s="43">
        <v>0</v>
      </c>
      <c r="F2259" s="44">
        <f t="shared" si="1015"/>
        <v>0</v>
      </c>
      <c r="G2259" s="43">
        <v>22</v>
      </c>
      <c r="H2259" s="43">
        <v>14</v>
      </c>
      <c r="I2259" s="44">
        <f t="shared" si="1014"/>
        <v>36</v>
      </c>
      <c r="J2259" s="44">
        <f t="shared" si="1019"/>
        <v>36</v>
      </c>
      <c r="K2259" s="43">
        <v>0</v>
      </c>
      <c r="L2259" s="43">
        <v>0</v>
      </c>
      <c r="M2259" s="44">
        <f t="shared" si="1016"/>
        <v>0</v>
      </c>
      <c r="N2259" s="43">
        <v>0</v>
      </c>
      <c r="O2259" s="43">
        <v>0</v>
      </c>
      <c r="P2259" s="44">
        <f t="shared" si="1017"/>
        <v>0</v>
      </c>
      <c r="Q2259" s="47">
        <f t="shared" si="1018"/>
        <v>0</v>
      </c>
    </row>
    <row r="2260" spans="2:17" ht="19.5" customHeight="1" x14ac:dyDescent="0.2">
      <c r="C2260" s="50"/>
      <c r="D2260" s="43"/>
      <c r="E2260" s="43"/>
      <c r="F2260" s="43"/>
      <c r="G2260" s="43"/>
      <c r="H2260" s="43"/>
      <c r="I2260" s="43"/>
      <c r="J2260" s="43"/>
      <c r="K2260" s="43"/>
      <c r="L2260" s="43"/>
      <c r="M2260" s="43"/>
      <c r="N2260" s="43"/>
      <c r="O2260" s="43"/>
      <c r="P2260" s="43"/>
      <c r="Q2260" s="51"/>
    </row>
    <row r="2261" spans="2:17" ht="19.5" customHeight="1" x14ac:dyDescent="0.2">
      <c r="B2261" s="1" t="s">
        <v>308</v>
      </c>
      <c r="C2261" s="50" t="s">
        <v>26</v>
      </c>
      <c r="D2261" s="44">
        <f>SUM(D2248:D2260)</f>
        <v>0</v>
      </c>
      <c r="E2261" s="44">
        <f t="shared" ref="E2261:Q2261" si="1020">SUM(E2248:E2260)</f>
        <v>0</v>
      </c>
      <c r="F2261" s="44">
        <f t="shared" si="1020"/>
        <v>0</v>
      </c>
      <c r="G2261" s="44">
        <f t="shared" si="1020"/>
        <v>294</v>
      </c>
      <c r="H2261" s="44">
        <f t="shared" si="1020"/>
        <v>158</v>
      </c>
      <c r="I2261" s="44">
        <f t="shared" si="1020"/>
        <v>452</v>
      </c>
      <c r="J2261" s="44">
        <f t="shared" si="1020"/>
        <v>452</v>
      </c>
      <c r="K2261" s="44">
        <f t="shared" si="1020"/>
        <v>0</v>
      </c>
      <c r="L2261" s="44">
        <f t="shared" si="1020"/>
        <v>0</v>
      </c>
      <c r="M2261" s="44">
        <f t="shared" si="1020"/>
        <v>0</v>
      </c>
      <c r="N2261" s="44">
        <f t="shared" si="1020"/>
        <v>0</v>
      </c>
      <c r="O2261" s="44">
        <f t="shared" si="1020"/>
        <v>0</v>
      </c>
      <c r="P2261" s="44">
        <f t="shared" si="1020"/>
        <v>0</v>
      </c>
      <c r="Q2261" s="44">
        <f t="shared" si="1020"/>
        <v>0</v>
      </c>
    </row>
    <row r="2262" spans="2:17" ht="7" customHeight="1" x14ac:dyDescent="0.2">
      <c r="C2262" s="50"/>
      <c r="D2262" s="43"/>
      <c r="E2262" s="43"/>
      <c r="F2262" s="43"/>
      <c r="G2262" s="43"/>
      <c r="H2262" s="43"/>
      <c r="I2262" s="43"/>
      <c r="J2262" s="43"/>
      <c r="K2262" s="43"/>
      <c r="L2262" s="43"/>
      <c r="M2262" s="43"/>
      <c r="N2262" s="43"/>
      <c r="O2262" s="43"/>
      <c r="P2262" s="43"/>
      <c r="Q2262" s="51"/>
    </row>
    <row r="2263" spans="2:17" ht="19.5" customHeight="1" x14ac:dyDescent="0.2">
      <c r="C2263" s="52" t="s">
        <v>14</v>
      </c>
      <c r="D2263" s="53">
        <v>0</v>
      </c>
      <c r="E2263" s="53">
        <v>0</v>
      </c>
      <c r="F2263" s="74">
        <f t="shared" ref="F2263:F2265" si="1021">SUM(D2263:E2263)</f>
        <v>0</v>
      </c>
      <c r="G2263" s="53">
        <v>24</v>
      </c>
      <c r="H2263" s="53">
        <v>12</v>
      </c>
      <c r="I2263" s="74">
        <f t="shared" ref="I2263:I2265" si="1022">SUM(G2263:H2263)</f>
        <v>36</v>
      </c>
      <c r="J2263" s="74">
        <f t="shared" ref="J2263:J2265" si="1023">F2263+I2263</f>
        <v>36</v>
      </c>
      <c r="K2263" s="53">
        <v>0</v>
      </c>
      <c r="L2263" s="53">
        <v>0</v>
      </c>
      <c r="M2263" s="74">
        <f t="shared" ref="M2263:M2265" si="1024">SUM(K2263:L2263)</f>
        <v>0</v>
      </c>
      <c r="N2263" s="53">
        <v>0</v>
      </c>
      <c r="O2263" s="53">
        <v>0</v>
      </c>
      <c r="P2263" s="74">
        <f t="shared" ref="P2263:P2265" si="1025">SUM(N2263:O2263)</f>
        <v>0</v>
      </c>
      <c r="Q2263" s="58">
        <f t="shared" ref="Q2263:Q2265" si="1026">M2263+P2263</f>
        <v>0</v>
      </c>
    </row>
    <row r="2264" spans="2:17" ht="19.5" customHeight="1" x14ac:dyDescent="0.2">
      <c r="C2264" s="42" t="s">
        <v>15</v>
      </c>
      <c r="D2264" s="43">
        <v>0</v>
      </c>
      <c r="E2264" s="43">
        <v>0</v>
      </c>
      <c r="F2264" s="44">
        <f t="shared" si="1021"/>
        <v>0</v>
      </c>
      <c r="G2264" s="43">
        <v>22</v>
      </c>
      <c r="H2264" s="43">
        <v>11</v>
      </c>
      <c r="I2264" s="44">
        <f t="shared" si="1022"/>
        <v>33</v>
      </c>
      <c r="J2264" s="44">
        <f t="shared" si="1023"/>
        <v>33</v>
      </c>
      <c r="K2264" s="43">
        <v>0</v>
      </c>
      <c r="L2264" s="43">
        <v>0</v>
      </c>
      <c r="M2264" s="44">
        <f t="shared" si="1024"/>
        <v>0</v>
      </c>
      <c r="N2264" s="43">
        <v>0</v>
      </c>
      <c r="O2264" s="43">
        <v>0</v>
      </c>
      <c r="P2264" s="44">
        <f t="shared" si="1025"/>
        <v>0</v>
      </c>
      <c r="Q2264" s="47">
        <f t="shared" si="1026"/>
        <v>0</v>
      </c>
    </row>
    <row r="2265" spans="2:17" ht="19.5" customHeight="1" x14ac:dyDescent="0.2">
      <c r="C2265" s="42" t="s">
        <v>16</v>
      </c>
      <c r="D2265" s="43">
        <v>0</v>
      </c>
      <c r="E2265" s="43">
        <v>0</v>
      </c>
      <c r="F2265" s="44">
        <f t="shared" si="1021"/>
        <v>0</v>
      </c>
      <c r="G2265" s="43">
        <v>26</v>
      </c>
      <c r="H2265" s="43">
        <v>13</v>
      </c>
      <c r="I2265" s="44">
        <f t="shared" si="1022"/>
        <v>39</v>
      </c>
      <c r="J2265" s="44">
        <f t="shared" si="1023"/>
        <v>39</v>
      </c>
      <c r="K2265" s="43">
        <v>0</v>
      </c>
      <c r="L2265" s="43">
        <v>0</v>
      </c>
      <c r="M2265" s="44">
        <f t="shared" si="1024"/>
        <v>0</v>
      </c>
      <c r="N2265" s="43">
        <v>0</v>
      </c>
      <c r="O2265" s="43">
        <v>0</v>
      </c>
      <c r="P2265" s="44">
        <f t="shared" si="1025"/>
        <v>0</v>
      </c>
      <c r="Q2265" s="47">
        <f t="shared" si="1026"/>
        <v>0</v>
      </c>
    </row>
    <row r="2266" spans="2:17" ht="19.5" customHeight="1" x14ac:dyDescent="0.2">
      <c r="C2266" s="50"/>
      <c r="D2266" s="43"/>
      <c r="E2266" s="43"/>
      <c r="F2266" s="43"/>
      <c r="G2266" s="43"/>
      <c r="H2266" s="43"/>
      <c r="I2266" s="43"/>
      <c r="J2266" s="43"/>
      <c r="K2266" s="43"/>
      <c r="L2266" s="43"/>
      <c r="M2266" s="43"/>
      <c r="N2266" s="43"/>
      <c r="O2266" s="43"/>
      <c r="P2266" s="43"/>
      <c r="Q2266" s="51"/>
    </row>
    <row r="2267" spans="2:17" ht="19.5" customHeight="1" x14ac:dyDescent="0.2">
      <c r="B2267" s="1" t="s">
        <v>309</v>
      </c>
      <c r="C2267" s="50" t="s">
        <v>27</v>
      </c>
      <c r="D2267" s="44">
        <f>SUM(D2251:D2259,D2263:D2265)</f>
        <v>0</v>
      </c>
      <c r="E2267" s="44">
        <f t="shared" ref="E2267:Q2267" si="1027">SUM(E2251:E2259,E2263:E2265)</f>
        <v>0</v>
      </c>
      <c r="F2267" s="44">
        <f t="shared" si="1027"/>
        <v>0</v>
      </c>
      <c r="G2267" s="44">
        <f t="shared" si="1027"/>
        <v>298</v>
      </c>
      <c r="H2267" s="44">
        <f t="shared" si="1027"/>
        <v>158</v>
      </c>
      <c r="I2267" s="44">
        <f t="shared" si="1027"/>
        <v>456</v>
      </c>
      <c r="J2267" s="44">
        <f t="shared" si="1027"/>
        <v>456</v>
      </c>
      <c r="K2267" s="44">
        <f t="shared" si="1027"/>
        <v>0</v>
      </c>
      <c r="L2267" s="44">
        <f t="shared" si="1027"/>
        <v>0</v>
      </c>
      <c r="M2267" s="44">
        <f t="shared" si="1027"/>
        <v>0</v>
      </c>
      <c r="N2267" s="44">
        <f t="shared" si="1027"/>
        <v>0</v>
      </c>
      <c r="O2267" s="44">
        <f t="shared" si="1027"/>
        <v>0</v>
      </c>
      <c r="P2267" s="44">
        <f t="shared" si="1027"/>
        <v>0</v>
      </c>
      <c r="Q2267" s="44">
        <f t="shared" si="1027"/>
        <v>0</v>
      </c>
    </row>
    <row r="2268" spans="2:17" ht="7" customHeight="1" thickBot="1" x14ac:dyDescent="0.25">
      <c r="C2268" s="59"/>
      <c r="D2268" s="60"/>
      <c r="E2268" s="60"/>
      <c r="F2268" s="60"/>
      <c r="G2268" s="60"/>
      <c r="H2268" s="60"/>
      <c r="I2268" s="60"/>
      <c r="J2268" s="60"/>
      <c r="K2268" s="60"/>
      <c r="L2268" s="60"/>
      <c r="M2268" s="60"/>
      <c r="N2268" s="60"/>
      <c r="O2268" s="60"/>
      <c r="P2268" s="60"/>
      <c r="Q2268" s="76"/>
    </row>
    <row r="2269" spans="2:17" ht="19.5" customHeight="1" x14ac:dyDescent="0.2">
      <c r="C2269" s="163" t="str">
        <f>C2215</f>
        <v>令　和　7　年　空　港　管　理　状　況　調　書</v>
      </c>
      <c r="D2269" s="163"/>
      <c r="E2269" s="163"/>
      <c r="F2269" s="163"/>
      <c r="G2269" s="163"/>
      <c r="H2269" s="163"/>
      <c r="I2269" s="163"/>
      <c r="J2269" s="163"/>
      <c r="K2269" s="163"/>
      <c r="L2269" s="163"/>
      <c r="M2269" s="163"/>
      <c r="N2269" s="163"/>
      <c r="O2269" s="163"/>
      <c r="P2269" s="163"/>
      <c r="Q2269" s="163"/>
    </row>
    <row r="2270" spans="2:17" ht="19.5" customHeight="1" thickBot="1" x14ac:dyDescent="0.25">
      <c r="C2270" s="22" t="s">
        <v>0</v>
      </c>
      <c r="D2270" s="22" t="s">
        <v>642</v>
      </c>
      <c r="E2270" s="63"/>
      <c r="F2270" s="63"/>
      <c r="G2270" s="63"/>
      <c r="H2270" s="63"/>
      <c r="I2270" s="63"/>
      <c r="J2270" s="63"/>
      <c r="K2270" s="63"/>
      <c r="L2270" s="63"/>
      <c r="M2270" s="63"/>
      <c r="N2270" s="63"/>
      <c r="O2270" s="63"/>
      <c r="P2270" s="64"/>
      <c r="Q2270" s="64"/>
    </row>
    <row r="2271" spans="2:17" ht="19.5" customHeight="1" x14ac:dyDescent="0.2">
      <c r="C2271" s="25" t="s">
        <v>1</v>
      </c>
      <c r="D2271" s="26"/>
      <c r="E2271" s="27" t="s">
        <v>2</v>
      </c>
      <c r="F2271" s="27"/>
      <c r="G2271" s="164" t="s">
        <v>593</v>
      </c>
      <c r="H2271" s="165"/>
      <c r="I2271" s="165"/>
      <c r="J2271" s="165"/>
      <c r="K2271" s="165"/>
      <c r="L2271" s="165"/>
      <c r="M2271" s="165"/>
      <c r="N2271" s="166"/>
      <c r="O2271" s="164" t="s">
        <v>594</v>
      </c>
      <c r="P2271" s="165"/>
      <c r="Q2271" s="167"/>
    </row>
    <row r="2272" spans="2:17" ht="19.5" customHeight="1" x14ac:dyDescent="0.2">
      <c r="C2272" s="28"/>
      <c r="D2272" s="29" t="s">
        <v>3</v>
      </c>
      <c r="E2272" s="29" t="s">
        <v>4</v>
      </c>
      <c r="F2272" s="29" t="s">
        <v>5</v>
      </c>
      <c r="G2272" s="29"/>
      <c r="H2272" s="30" t="s">
        <v>6</v>
      </c>
      <c r="I2272" s="30"/>
      <c r="J2272" s="31"/>
      <c r="K2272" s="29"/>
      <c r="L2272" s="31" t="s">
        <v>7</v>
      </c>
      <c r="M2272" s="31"/>
      <c r="N2272" s="29" t="s">
        <v>8</v>
      </c>
      <c r="O2272" s="32" t="s">
        <v>595</v>
      </c>
      <c r="P2272" s="33" t="s">
        <v>596</v>
      </c>
      <c r="Q2272" s="34" t="s">
        <v>597</v>
      </c>
    </row>
    <row r="2273" spans="2:17" ht="19.5" customHeight="1" x14ac:dyDescent="0.2">
      <c r="C2273" s="28" t="s">
        <v>9</v>
      </c>
      <c r="D2273" s="32"/>
      <c r="E2273" s="32"/>
      <c r="F2273" s="32"/>
      <c r="G2273" s="29" t="s">
        <v>10</v>
      </c>
      <c r="H2273" s="29" t="s">
        <v>11</v>
      </c>
      <c r="I2273" s="29" t="s">
        <v>12</v>
      </c>
      <c r="J2273" s="29" t="s">
        <v>13</v>
      </c>
      <c r="K2273" s="29" t="s">
        <v>10</v>
      </c>
      <c r="L2273" s="29" t="s">
        <v>11</v>
      </c>
      <c r="M2273" s="29" t="s">
        <v>13</v>
      </c>
      <c r="N2273" s="32"/>
      <c r="O2273" s="35"/>
      <c r="P2273" s="36"/>
      <c r="Q2273" s="37"/>
    </row>
    <row r="2274" spans="2:17" ht="7" customHeight="1" x14ac:dyDescent="0.2">
      <c r="C2274" s="38"/>
      <c r="D2274" s="29"/>
      <c r="E2274" s="29"/>
      <c r="F2274" s="29"/>
      <c r="G2274" s="29"/>
      <c r="H2274" s="29"/>
      <c r="I2274" s="29"/>
      <c r="J2274" s="29"/>
      <c r="K2274" s="29"/>
      <c r="L2274" s="29"/>
      <c r="M2274" s="29"/>
      <c r="N2274" s="29"/>
      <c r="O2274" s="39"/>
      <c r="P2274" s="40"/>
      <c r="Q2274" s="41"/>
    </row>
    <row r="2275" spans="2:17" ht="19.5" customHeight="1" x14ac:dyDescent="0.2">
      <c r="C2275" s="42" t="s">
        <v>14</v>
      </c>
      <c r="D2275" s="43">
        <v>9</v>
      </c>
      <c r="E2275" s="43">
        <v>341</v>
      </c>
      <c r="F2275" s="44">
        <f>SUM(D2275:E2275)</f>
        <v>350</v>
      </c>
      <c r="G2275" s="43">
        <v>1387</v>
      </c>
      <c r="H2275" s="43">
        <v>1480</v>
      </c>
      <c r="I2275" s="43">
        <v>0</v>
      </c>
      <c r="J2275" s="45">
        <f>SUM(G2275:I2275)</f>
        <v>2867</v>
      </c>
      <c r="K2275" s="46">
        <v>8052</v>
      </c>
      <c r="L2275" s="46">
        <v>8472</v>
      </c>
      <c r="M2275" s="45">
        <f>SUM(K2275:L2275)</f>
        <v>16524</v>
      </c>
      <c r="N2275" s="45">
        <f>J2275+M2275</f>
        <v>19391</v>
      </c>
      <c r="O2275" s="46">
        <v>497</v>
      </c>
      <c r="P2275" s="46">
        <v>0</v>
      </c>
      <c r="Q2275" s="47">
        <f>SUM(O2275:P2275)</f>
        <v>497</v>
      </c>
    </row>
    <row r="2276" spans="2:17" ht="19.5" customHeight="1" x14ac:dyDescent="0.2">
      <c r="C2276" s="42" t="s">
        <v>15</v>
      </c>
      <c r="D2276" s="43">
        <v>8</v>
      </c>
      <c r="E2276" s="43">
        <v>309</v>
      </c>
      <c r="F2276" s="44">
        <f t="shared" ref="F2276:F2286" si="1028">SUM(D2276:E2276)</f>
        <v>317</v>
      </c>
      <c r="G2276" s="43">
        <v>1393</v>
      </c>
      <c r="H2276" s="43">
        <v>1363</v>
      </c>
      <c r="I2276" s="43">
        <v>0</v>
      </c>
      <c r="J2276" s="45">
        <f t="shared" ref="J2276:J2286" si="1029">SUM(G2276:I2276)</f>
        <v>2756</v>
      </c>
      <c r="K2276" s="46">
        <v>7538</v>
      </c>
      <c r="L2276" s="46">
        <v>7802</v>
      </c>
      <c r="M2276" s="45">
        <f t="shared" ref="M2276:M2286" si="1030">SUM(K2276:L2276)</f>
        <v>15340</v>
      </c>
      <c r="N2276" s="45">
        <f t="shared" ref="N2276:N2286" si="1031">J2276+M2276</f>
        <v>18096</v>
      </c>
      <c r="O2276" s="46">
        <v>439</v>
      </c>
      <c r="P2276" s="48">
        <v>0</v>
      </c>
      <c r="Q2276" s="47">
        <f t="shared" ref="Q2276:Q2286" si="1032">SUM(O2276:P2276)</f>
        <v>439</v>
      </c>
    </row>
    <row r="2277" spans="2:17" ht="19.5" customHeight="1" x14ac:dyDescent="0.2">
      <c r="C2277" s="42" t="s">
        <v>16</v>
      </c>
      <c r="D2277" s="43">
        <v>10</v>
      </c>
      <c r="E2277" s="43">
        <v>358</v>
      </c>
      <c r="F2277" s="44">
        <f t="shared" si="1028"/>
        <v>368</v>
      </c>
      <c r="G2277" s="43">
        <v>1486</v>
      </c>
      <c r="H2277" s="43">
        <v>1679</v>
      </c>
      <c r="I2277" s="43">
        <v>0</v>
      </c>
      <c r="J2277" s="45">
        <f t="shared" si="1029"/>
        <v>3165</v>
      </c>
      <c r="K2277" s="46">
        <v>9818</v>
      </c>
      <c r="L2277" s="46">
        <v>9839</v>
      </c>
      <c r="M2277" s="45">
        <f t="shared" si="1030"/>
        <v>19657</v>
      </c>
      <c r="N2277" s="45">
        <f t="shared" si="1031"/>
        <v>22822</v>
      </c>
      <c r="O2277" s="46">
        <v>490</v>
      </c>
      <c r="P2277" s="46">
        <v>0</v>
      </c>
      <c r="Q2277" s="47">
        <f t="shared" si="1032"/>
        <v>490</v>
      </c>
    </row>
    <row r="2278" spans="2:17" ht="19.5" customHeight="1" x14ac:dyDescent="0.2">
      <c r="C2278" s="42" t="s">
        <v>17</v>
      </c>
      <c r="D2278" s="43">
        <v>13</v>
      </c>
      <c r="E2278" s="43">
        <v>316</v>
      </c>
      <c r="F2278" s="44">
        <f t="shared" si="1028"/>
        <v>329</v>
      </c>
      <c r="G2278" s="43">
        <v>1924</v>
      </c>
      <c r="H2278" s="43">
        <v>1821</v>
      </c>
      <c r="I2278" s="43">
        <v>0</v>
      </c>
      <c r="J2278" s="45">
        <f t="shared" si="1029"/>
        <v>3745</v>
      </c>
      <c r="K2278" s="43">
        <v>9209</v>
      </c>
      <c r="L2278" s="43">
        <v>9480</v>
      </c>
      <c r="M2278" s="45">
        <f t="shared" si="1030"/>
        <v>18689</v>
      </c>
      <c r="N2278" s="45">
        <f t="shared" si="1031"/>
        <v>22434</v>
      </c>
      <c r="O2278" s="43">
        <v>477</v>
      </c>
      <c r="P2278" s="43">
        <v>0</v>
      </c>
      <c r="Q2278" s="47">
        <f t="shared" si="1032"/>
        <v>477</v>
      </c>
    </row>
    <row r="2279" spans="2:17" ht="19.5" customHeight="1" x14ac:dyDescent="0.2">
      <c r="C2279" s="42" t="s">
        <v>18</v>
      </c>
      <c r="D2279" s="43">
        <v>9</v>
      </c>
      <c r="E2279" s="43">
        <v>361</v>
      </c>
      <c r="F2279" s="44">
        <f t="shared" si="1028"/>
        <v>370</v>
      </c>
      <c r="G2279" s="43">
        <v>1072</v>
      </c>
      <c r="H2279" s="43">
        <v>1094</v>
      </c>
      <c r="I2279" s="43">
        <v>0</v>
      </c>
      <c r="J2279" s="45">
        <f t="shared" si="1029"/>
        <v>2166</v>
      </c>
      <c r="K2279" s="43">
        <v>10394</v>
      </c>
      <c r="L2279" s="43">
        <v>10094</v>
      </c>
      <c r="M2279" s="45">
        <f t="shared" si="1030"/>
        <v>20488</v>
      </c>
      <c r="N2279" s="45">
        <f t="shared" si="1031"/>
        <v>22654</v>
      </c>
      <c r="O2279" s="43">
        <v>460</v>
      </c>
      <c r="P2279" s="43">
        <v>0</v>
      </c>
      <c r="Q2279" s="47">
        <f t="shared" si="1032"/>
        <v>460</v>
      </c>
    </row>
    <row r="2280" spans="2:17" ht="19.5" customHeight="1" x14ac:dyDescent="0.2">
      <c r="C2280" s="42" t="s">
        <v>19</v>
      </c>
      <c r="D2280" s="43">
        <v>8</v>
      </c>
      <c r="E2280" s="43">
        <v>351</v>
      </c>
      <c r="F2280" s="44">
        <f t="shared" si="1028"/>
        <v>359</v>
      </c>
      <c r="G2280" s="43">
        <v>1112</v>
      </c>
      <c r="H2280" s="43">
        <v>1155</v>
      </c>
      <c r="I2280" s="43">
        <v>0</v>
      </c>
      <c r="J2280" s="45">
        <f t="shared" si="1029"/>
        <v>2267</v>
      </c>
      <c r="K2280" s="43">
        <v>10627</v>
      </c>
      <c r="L2280" s="43">
        <v>10740</v>
      </c>
      <c r="M2280" s="45">
        <f t="shared" si="1030"/>
        <v>21367</v>
      </c>
      <c r="N2280" s="45">
        <f t="shared" si="1031"/>
        <v>23634</v>
      </c>
      <c r="O2280" s="43">
        <v>460</v>
      </c>
      <c r="P2280" s="43">
        <v>0</v>
      </c>
      <c r="Q2280" s="47">
        <f t="shared" si="1032"/>
        <v>460</v>
      </c>
    </row>
    <row r="2281" spans="2:17" ht="19.5" customHeight="1" x14ac:dyDescent="0.2">
      <c r="C2281" s="42" t="s">
        <v>20</v>
      </c>
      <c r="D2281" s="43">
        <v>9</v>
      </c>
      <c r="E2281" s="43">
        <v>324</v>
      </c>
      <c r="F2281" s="44">
        <f t="shared" si="1028"/>
        <v>333</v>
      </c>
      <c r="G2281" s="43">
        <v>1170</v>
      </c>
      <c r="H2281" s="43">
        <v>1227</v>
      </c>
      <c r="I2281" s="43">
        <v>0</v>
      </c>
      <c r="J2281" s="45">
        <f t="shared" si="1029"/>
        <v>2397</v>
      </c>
      <c r="K2281" s="43">
        <v>11022</v>
      </c>
      <c r="L2281" s="43">
        <v>11189</v>
      </c>
      <c r="M2281" s="45">
        <f t="shared" si="1030"/>
        <v>22211</v>
      </c>
      <c r="N2281" s="45">
        <f t="shared" si="1031"/>
        <v>24608</v>
      </c>
      <c r="O2281" s="43">
        <v>480</v>
      </c>
      <c r="P2281" s="43">
        <v>0</v>
      </c>
      <c r="Q2281" s="47">
        <f t="shared" si="1032"/>
        <v>480</v>
      </c>
    </row>
    <row r="2282" spans="2:17" ht="19.5" customHeight="1" x14ac:dyDescent="0.2">
      <c r="C2282" s="42" t="s">
        <v>21</v>
      </c>
      <c r="D2282" s="43">
        <v>9</v>
      </c>
      <c r="E2282" s="43">
        <v>354</v>
      </c>
      <c r="F2282" s="44">
        <f t="shared" si="1028"/>
        <v>363</v>
      </c>
      <c r="G2282" s="43">
        <v>1381</v>
      </c>
      <c r="H2282" s="43">
        <v>1435</v>
      </c>
      <c r="I2282" s="43">
        <v>0</v>
      </c>
      <c r="J2282" s="45">
        <f t="shared" si="1029"/>
        <v>2816</v>
      </c>
      <c r="K2282" s="43">
        <v>11848</v>
      </c>
      <c r="L2282" s="43">
        <v>11669</v>
      </c>
      <c r="M2282" s="45">
        <f t="shared" si="1030"/>
        <v>23517</v>
      </c>
      <c r="N2282" s="45">
        <f t="shared" si="1031"/>
        <v>26333</v>
      </c>
      <c r="O2282" s="43">
        <v>460</v>
      </c>
      <c r="P2282" s="43">
        <v>0</v>
      </c>
      <c r="Q2282" s="47">
        <f t="shared" si="1032"/>
        <v>460</v>
      </c>
    </row>
    <row r="2283" spans="2:17" ht="19.5" customHeight="1" x14ac:dyDescent="0.2">
      <c r="C2283" s="42" t="s">
        <v>22</v>
      </c>
      <c r="D2283" s="43">
        <v>8</v>
      </c>
      <c r="E2283" s="43">
        <v>429</v>
      </c>
      <c r="F2283" s="44">
        <f t="shared" si="1028"/>
        <v>437</v>
      </c>
      <c r="G2283" s="43">
        <v>1096</v>
      </c>
      <c r="H2283" s="43">
        <v>1229</v>
      </c>
      <c r="I2283" s="43">
        <v>0</v>
      </c>
      <c r="J2283" s="45">
        <f t="shared" si="1029"/>
        <v>2325</v>
      </c>
      <c r="K2283" s="43">
        <v>11623</v>
      </c>
      <c r="L2283" s="43">
        <v>11497</v>
      </c>
      <c r="M2283" s="45">
        <f t="shared" si="1030"/>
        <v>23120</v>
      </c>
      <c r="N2283" s="45">
        <f t="shared" si="1031"/>
        <v>25445</v>
      </c>
      <c r="O2283" s="43">
        <v>471</v>
      </c>
      <c r="P2283" s="43">
        <v>0</v>
      </c>
      <c r="Q2283" s="47">
        <f t="shared" si="1032"/>
        <v>471</v>
      </c>
    </row>
    <row r="2284" spans="2:17" ht="19.5" customHeight="1" x14ac:dyDescent="0.2">
      <c r="C2284" s="42" t="s">
        <v>23</v>
      </c>
      <c r="D2284" s="43">
        <v>11</v>
      </c>
      <c r="E2284" s="43">
        <v>451</v>
      </c>
      <c r="F2284" s="44">
        <f t="shared" si="1028"/>
        <v>462</v>
      </c>
      <c r="G2284" s="43">
        <v>1679</v>
      </c>
      <c r="H2284" s="43">
        <v>1738</v>
      </c>
      <c r="I2284" s="43">
        <v>0</v>
      </c>
      <c r="J2284" s="45">
        <f t="shared" si="1029"/>
        <v>3417</v>
      </c>
      <c r="K2284" s="43">
        <v>12257</v>
      </c>
      <c r="L2284" s="43">
        <v>12093</v>
      </c>
      <c r="M2284" s="45">
        <f t="shared" si="1030"/>
        <v>24350</v>
      </c>
      <c r="N2284" s="45">
        <f t="shared" si="1031"/>
        <v>27767</v>
      </c>
      <c r="O2284" s="43">
        <v>550</v>
      </c>
      <c r="P2284" s="43">
        <v>0</v>
      </c>
      <c r="Q2284" s="47">
        <f t="shared" si="1032"/>
        <v>550</v>
      </c>
    </row>
    <row r="2285" spans="2:17" ht="19.5" customHeight="1" x14ac:dyDescent="0.2">
      <c r="C2285" s="42" t="s">
        <v>24</v>
      </c>
      <c r="D2285" s="43">
        <v>10</v>
      </c>
      <c r="E2285" s="43">
        <v>484</v>
      </c>
      <c r="F2285" s="44">
        <f t="shared" si="1028"/>
        <v>494</v>
      </c>
      <c r="G2285" s="43">
        <v>1220</v>
      </c>
      <c r="H2285" s="43">
        <v>1248</v>
      </c>
      <c r="I2285" s="43">
        <v>0</v>
      </c>
      <c r="J2285" s="45">
        <f t="shared" si="1029"/>
        <v>2468</v>
      </c>
      <c r="K2285" s="43">
        <v>11246</v>
      </c>
      <c r="L2285" s="43">
        <v>11136</v>
      </c>
      <c r="M2285" s="45">
        <f t="shared" si="1030"/>
        <v>22382</v>
      </c>
      <c r="N2285" s="45">
        <f t="shared" si="1031"/>
        <v>24850</v>
      </c>
      <c r="O2285" s="43">
        <v>529</v>
      </c>
      <c r="P2285" s="43">
        <v>0</v>
      </c>
      <c r="Q2285" s="47">
        <f t="shared" si="1032"/>
        <v>529</v>
      </c>
    </row>
    <row r="2286" spans="2:17" ht="19.5" customHeight="1" x14ac:dyDescent="0.2">
      <c r="C2286" s="42" t="s">
        <v>25</v>
      </c>
      <c r="D2286" s="43">
        <v>9</v>
      </c>
      <c r="E2286" s="43">
        <v>378</v>
      </c>
      <c r="F2286" s="44">
        <f t="shared" si="1028"/>
        <v>387</v>
      </c>
      <c r="G2286" s="43">
        <v>1425</v>
      </c>
      <c r="H2286" s="43">
        <v>1417</v>
      </c>
      <c r="I2286" s="43">
        <v>0</v>
      </c>
      <c r="J2286" s="45">
        <f t="shared" si="1029"/>
        <v>2842</v>
      </c>
      <c r="K2286" s="43">
        <v>9840</v>
      </c>
      <c r="L2286" s="43">
        <v>9704</v>
      </c>
      <c r="M2286" s="45">
        <f t="shared" si="1030"/>
        <v>19544</v>
      </c>
      <c r="N2286" s="45">
        <f t="shared" si="1031"/>
        <v>22386</v>
      </c>
      <c r="O2286" s="43">
        <v>544</v>
      </c>
      <c r="P2286" s="43">
        <v>0</v>
      </c>
      <c r="Q2286" s="47">
        <f t="shared" si="1032"/>
        <v>544</v>
      </c>
    </row>
    <row r="2287" spans="2:17" ht="19.5" customHeight="1" x14ac:dyDescent="0.2">
      <c r="C2287" s="50"/>
      <c r="D2287" s="43"/>
      <c r="E2287" s="43"/>
      <c r="F2287" s="43"/>
      <c r="G2287" s="43"/>
      <c r="H2287" s="43"/>
      <c r="I2287" s="43"/>
      <c r="J2287" s="43"/>
      <c r="K2287" s="43"/>
      <c r="L2287" s="43"/>
      <c r="M2287" s="43"/>
      <c r="N2287" s="43"/>
      <c r="O2287" s="43"/>
      <c r="P2287" s="40"/>
      <c r="Q2287" s="51"/>
    </row>
    <row r="2288" spans="2:17" ht="19.5" customHeight="1" x14ac:dyDescent="0.2">
      <c r="B2288" s="1" t="s">
        <v>310</v>
      </c>
      <c r="C2288" s="50" t="s">
        <v>26</v>
      </c>
      <c r="D2288" s="44">
        <f>SUM(D2275:D2286)</f>
        <v>113</v>
      </c>
      <c r="E2288" s="44">
        <f t="shared" ref="E2288:Q2288" si="1033">SUM(E2275:E2286)</f>
        <v>4456</v>
      </c>
      <c r="F2288" s="44">
        <f t="shared" si="1033"/>
        <v>4569</v>
      </c>
      <c r="G2288" s="44">
        <f t="shared" si="1033"/>
        <v>16345</v>
      </c>
      <c r="H2288" s="44">
        <f t="shared" si="1033"/>
        <v>16886</v>
      </c>
      <c r="I2288" s="44">
        <f t="shared" si="1033"/>
        <v>0</v>
      </c>
      <c r="J2288" s="44">
        <f t="shared" si="1033"/>
        <v>33231</v>
      </c>
      <c r="K2288" s="44">
        <f t="shared" si="1033"/>
        <v>123474</v>
      </c>
      <c r="L2288" s="44">
        <f t="shared" si="1033"/>
        <v>123715</v>
      </c>
      <c r="M2288" s="44">
        <f t="shared" si="1033"/>
        <v>247189</v>
      </c>
      <c r="N2288" s="44">
        <f t="shared" si="1033"/>
        <v>280420</v>
      </c>
      <c r="O2288" s="44">
        <f t="shared" si="1033"/>
        <v>5857</v>
      </c>
      <c r="P2288" s="44">
        <f t="shared" si="1033"/>
        <v>0</v>
      </c>
      <c r="Q2288" s="44">
        <f t="shared" si="1033"/>
        <v>5857</v>
      </c>
    </row>
    <row r="2289" spans="2:17" ht="7" customHeight="1" x14ac:dyDescent="0.2">
      <c r="C2289" s="50"/>
      <c r="D2289" s="43"/>
      <c r="E2289" s="43"/>
      <c r="F2289" s="43"/>
      <c r="G2289" s="43"/>
      <c r="H2289" s="43"/>
      <c r="I2289" s="43"/>
      <c r="J2289" s="43"/>
      <c r="K2289" s="43"/>
      <c r="L2289" s="43"/>
      <c r="M2289" s="43"/>
      <c r="N2289" s="43"/>
      <c r="O2289" s="43"/>
      <c r="P2289" s="43"/>
      <c r="Q2289" s="51"/>
    </row>
    <row r="2290" spans="2:17" ht="19.5" customHeight="1" x14ac:dyDescent="0.2">
      <c r="C2290" s="52" t="s">
        <v>14</v>
      </c>
      <c r="D2290" s="53">
        <v>9</v>
      </c>
      <c r="E2290" s="53">
        <v>415</v>
      </c>
      <c r="F2290" s="54">
        <f t="shared" ref="F2290:F2292" si="1034">SUM(D2290:E2290)</f>
        <v>424</v>
      </c>
      <c r="G2290" s="53">
        <v>1474</v>
      </c>
      <c r="H2290" s="53">
        <v>1569</v>
      </c>
      <c r="I2290" s="53">
        <v>0</v>
      </c>
      <c r="J2290" s="55">
        <f t="shared" ref="J2290:J2292" si="1035">SUM(G2290:I2290)</f>
        <v>3043</v>
      </c>
      <c r="K2290" s="56">
        <v>8639</v>
      </c>
      <c r="L2290" s="56">
        <v>8747</v>
      </c>
      <c r="M2290" s="57">
        <f>SUM(K2290:L2290)</f>
        <v>17386</v>
      </c>
      <c r="N2290" s="57">
        <f>J2290+M2290</f>
        <v>20429</v>
      </c>
      <c r="O2290" s="56">
        <v>536</v>
      </c>
      <c r="P2290" s="56">
        <v>0</v>
      </c>
      <c r="Q2290" s="58">
        <f>SUM(O2290:P2290)</f>
        <v>536</v>
      </c>
    </row>
    <row r="2291" spans="2:17" ht="19.5" customHeight="1" x14ac:dyDescent="0.2">
      <c r="C2291" s="42" t="s">
        <v>15</v>
      </c>
      <c r="D2291" s="43">
        <v>8</v>
      </c>
      <c r="E2291" s="43">
        <v>360</v>
      </c>
      <c r="F2291" s="44">
        <f t="shared" si="1034"/>
        <v>368</v>
      </c>
      <c r="G2291" s="43">
        <v>1350</v>
      </c>
      <c r="H2291" s="43">
        <v>1356</v>
      </c>
      <c r="I2291" s="43">
        <v>0</v>
      </c>
      <c r="J2291" s="45">
        <f t="shared" si="1035"/>
        <v>2706</v>
      </c>
      <c r="K2291" s="46">
        <v>8262</v>
      </c>
      <c r="L2291" s="46">
        <v>8437</v>
      </c>
      <c r="M2291" s="45">
        <f>SUM(K2291:L2291)</f>
        <v>16699</v>
      </c>
      <c r="N2291" s="45">
        <f>J2291+M2291</f>
        <v>19405</v>
      </c>
      <c r="O2291" s="46">
        <v>444</v>
      </c>
      <c r="P2291" s="48">
        <v>0</v>
      </c>
      <c r="Q2291" s="47">
        <f>SUM(O2291:P2291)</f>
        <v>444</v>
      </c>
    </row>
    <row r="2292" spans="2:17" ht="19.5" customHeight="1" x14ac:dyDescent="0.2">
      <c r="C2292" s="42" t="s">
        <v>16</v>
      </c>
      <c r="D2292" s="43">
        <v>9</v>
      </c>
      <c r="E2292" s="43">
        <v>395</v>
      </c>
      <c r="F2292" s="44">
        <f t="shared" si="1034"/>
        <v>404</v>
      </c>
      <c r="G2292" s="43">
        <v>1518</v>
      </c>
      <c r="H2292" s="43">
        <v>1544</v>
      </c>
      <c r="I2292" s="43">
        <v>0</v>
      </c>
      <c r="J2292" s="45">
        <f t="shared" si="1035"/>
        <v>3062</v>
      </c>
      <c r="K2292" s="46">
        <v>10563</v>
      </c>
      <c r="L2292" s="46">
        <v>10726</v>
      </c>
      <c r="M2292" s="45">
        <f>SUM(K2292:L2292)</f>
        <v>21289</v>
      </c>
      <c r="N2292" s="45">
        <f>J2292+M2292</f>
        <v>24351</v>
      </c>
      <c r="O2292" s="46">
        <v>492</v>
      </c>
      <c r="P2292" s="48">
        <v>0</v>
      </c>
      <c r="Q2292" s="47">
        <f>SUM(O2292:P2292)</f>
        <v>492</v>
      </c>
    </row>
    <row r="2293" spans="2:17" ht="19.5" customHeight="1" x14ac:dyDescent="0.2">
      <c r="C2293" s="50"/>
      <c r="D2293" s="43"/>
      <c r="E2293" s="43"/>
      <c r="F2293" s="43"/>
      <c r="G2293" s="43"/>
      <c r="H2293" s="43"/>
      <c r="I2293" s="43"/>
      <c r="J2293" s="43"/>
      <c r="K2293" s="43"/>
      <c r="L2293" s="43"/>
      <c r="M2293" s="43"/>
      <c r="N2293" s="43"/>
      <c r="O2293" s="43"/>
      <c r="P2293" s="43"/>
      <c r="Q2293" s="51"/>
    </row>
    <row r="2294" spans="2:17" ht="19.5" customHeight="1" x14ac:dyDescent="0.2">
      <c r="B2294" s="1" t="s">
        <v>311</v>
      </c>
      <c r="C2294" s="50" t="s">
        <v>27</v>
      </c>
      <c r="D2294" s="44">
        <f>SUM(D2278:D2286,D2290:D2292)</f>
        <v>112</v>
      </c>
      <c r="E2294" s="44">
        <f t="shared" ref="E2294:Q2294" si="1036">SUM(E2278:E2286,E2290:E2292)</f>
        <v>4618</v>
      </c>
      <c r="F2294" s="44">
        <f t="shared" si="1036"/>
        <v>4730</v>
      </c>
      <c r="G2294" s="44">
        <f t="shared" si="1036"/>
        <v>16421</v>
      </c>
      <c r="H2294" s="44">
        <f t="shared" si="1036"/>
        <v>16833</v>
      </c>
      <c r="I2294" s="44">
        <f t="shared" si="1036"/>
        <v>0</v>
      </c>
      <c r="J2294" s="44">
        <f t="shared" si="1036"/>
        <v>33254</v>
      </c>
      <c r="K2294" s="44">
        <f t="shared" si="1036"/>
        <v>125530</v>
      </c>
      <c r="L2294" s="44">
        <f t="shared" si="1036"/>
        <v>125512</v>
      </c>
      <c r="M2294" s="44">
        <f t="shared" si="1036"/>
        <v>251042</v>
      </c>
      <c r="N2294" s="44">
        <f t="shared" si="1036"/>
        <v>284296</v>
      </c>
      <c r="O2294" s="44">
        <f t="shared" si="1036"/>
        <v>5903</v>
      </c>
      <c r="P2294" s="44">
        <f t="shared" si="1036"/>
        <v>0</v>
      </c>
      <c r="Q2294" s="44">
        <f t="shared" si="1036"/>
        <v>5903</v>
      </c>
    </row>
    <row r="2295" spans="2:17" ht="7" customHeight="1" thickBot="1" x14ac:dyDescent="0.25">
      <c r="C2295" s="59"/>
      <c r="D2295" s="60"/>
      <c r="E2295" s="60"/>
      <c r="F2295" s="60"/>
      <c r="G2295" s="60"/>
      <c r="H2295" s="60"/>
      <c r="I2295" s="60"/>
      <c r="J2295" s="60"/>
      <c r="K2295" s="60"/>
      <c r="L2295" s="60"/>
      <c r="M2295" s="60"/>
      <c r="N2295" s="60"/>
      <c r="O2295" s="60"/>
      <c r="P2295" s="61"/>
      <c r="Q2295" s="62"/>
    </row>
    <row r="2296" spans="2:17" ht="19.5" customHeight="1" x14ac:dyDescent="0.2">
      <c r="C2296" s="63"/>
      <c r="D2296" s="63"/>
      <c r="E2296" s="63"/>
      <c r="F2296" s="63"/>
      <c r="G2296" s="63"/>
      <c r="H2296" s="63"/>
      <c r="I2296" s="63"/>
      <c r="J2296" s="63"/>
      <c r="K2296" s="63"/>
      <c r="L2296" s="63"/>
      <c r="M2296" s="63"/>
      <c r="N2296" s="63"/>
      <c r="O2296" s="63"/>
      <c r="P2296" s="64"/>
      <c r="Q2296" s="64"/>
    </row>
    <row r="2297" spans="2:17" ht="19.5" customHeight="1" thickBot="1" x14ac:dyDescent="0.25">
      <c r="C2297" s="63"/>
      <c r="D2297" s="63"/>
      <c r="E2297" s="63"/>
      <c r="F2297" s="63"/>
      <c r="G2297" s="63"/>
      <c r="H2297" s="63"/>
      <c r="I2297" s="63"/>
      <c r="J2297" s="63"/>
      <c r="K2297" s="63"/>
      <c r="L2297" s="63"/>
      <c r="M2297" s="63"/>
      <c r="N2297" s="63"/>
      <c r="O2297" s="63"/>
      <c r="P2297" s="64"/>
      <c r="Q2297" s="64"/>
    </row>
    <row r="2298" spans="2:17" ht="19.5" customHeight="1" x14ac:dyDescent="0.2">
      <c r="C2298" s="25" t="s">
        <v>1</v>
      </c>
      <c r="D2298" s="26"/>
      <c r="E2298" s="27"/>
      <c r="F2298" s="27"/>
      <c r="G2298" s="27" t="s">
        <v>598</v>
      </c>
      <c r="H2298" s="27"/>
      <c r="I2298" s="27"/>
      <c r="J2298" s="27"/>
      <c r="K2298" s="26"/>
      <c r="L2298" s="27"/>
      <c r="M2298" s="27"/>
      <c r="N2298" s="27" t="s">
        <v>31</v>
      </c>
      <c r="O2298" s="27"/>
      <c r="P2298" s="65"/>
      <c r="Q2298" s="66"/>
    </row>
    <row r="2299" spans="2:17" ht="19.5" customHeight="1" x14ac:dyDescent="0.2">
      <c r="C2299" s="67"/>
      <c r="D2299" s="29"/>
      <c r="E2299" s="31" t="s">
        <v>6</v>
      </c>
      <c r="F2299" s="31"/>
      <c r="G2299" s="29"/>
      <c r="H2299" s="31" t="s">
        <v>7</v>
      </c>
      <c r="I2299" s="31"/>
      <c r="J2299" s="29" t="s">
        <v>28</v>
      </c>
      <c r="K2299" s="29"/>
      <c r="L2299" s="31" t="s">
        <v>6</v>
      </c>
      <c r="M2299" s="31"/>
      <c r="N2299" s="29"/>
      <c r="O2299" s="31" t="s">
        <v>7</v>
      </c>
      <c r="P2299" s="68"/>
      <c r="Q2299" s="69" t="s">
        <v>8</v>
      </c>
    </row>
    <row r="2300" spans="2:17" ht="19.5" customHeight="1" x14ac:dyDescent="0.2">
      <c r="C2300" s="70" t="s">
        <v>9</v>
      </c>
      <c r="D2300" s="29" t="s">
        <v>29</v>
      </c>
      <c r="E2300" s="29" t="s">
        <v>30</v>
      </c>
      <c r="F2300" s="29" t="s">
        <v>13</v>
      </c>
      <c r="G2300" s="29" t="s">
        <v>29</v>
      </c>
      <c r="H2300" s="29" t="s">
        <v>30</v>
      </c>
      <c r="I2300" s="29" t="s">
        <v>13</v>
      </c>
      <c r="J2300" s="32"/>
      <c r="K2300" s="29" t="s">
        <v>29</v>
      </c>
      <c r="L2300" s="29" t="s">
        <v>30</v>
      </c>
      <c r="M2300" s="29" t="s">
        <v>13</v>
      </c>
      <c r="N2300" s="29" t="s">
        <v>29</v>
      </c>
      <c r="O2300" s="29" t="s">
        <v>30</v>
      </c>
      <c r="P2300" s="71" t="s">
        <v>13</v>
      </c>
      <c r="Q2300" s="72"/>
    </row>
    <row r="2301" spans="2:17" ht="7" customHeight="1" x14ac:dyDescent="0.2">
      <c r="C2301" s="73"/>
      <c r="D2301" s="29"/>
      <c r="E2301" s="29"/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71"/>
      <c r="Q2301" s="69"/>
    </row>
    <row r="2302" spans="2:17" ht="19.5" customHeight="1" x14ac:dyDescent="0.2">
      <c r="C2302" s="42" t="s">
        <v>14</v>
      </c>
      <c r="D2302" s="43">
        <v>0</v>
      </c>
      <c r="E2302" s="43">
        <v>0</v>
      </c>
      <c r="F2302" s="44">
        <f>SUM(D2302:E2302)</f>
        <v>0</v>
      </c>
      <c r="G2302" s="43">
        <v>0</v>
      </c>
      <c r="H2302" s="43">
        <v>0</v>
      </c>
      <c r="I2302" s="44">
        <f t="shared" ref="I2302:I2313" si="1037">SUM(G2302:H2302)</f>
        <v>0</v>
      </c>
      <c r="J2302" s="44">
        <f>F2302+I2302</f>
        <v>0</v>
      </c>
      <c r="K2302" s="43">
        <v>0</v>
      </c>
      <c r="L2302" s="43">
        <v>0</v>
      </c>
      <c r="M2302" s="44">
        <f>SUM(K2302:L2302)</f>
        <v>0</v>
      </c>
      <c r="N2302" s="43">
        <v>0</v>
      </c>
      <c r="O2302" s="43">
        <v>0</v>
      </c>
      <c r="P2302" s="44">
        <f>SUM(N2302:O2302)</f>
        <v>0</v>
      </c>
      <c r="Q2302" s="47">
        <f>M2302+P2302</f>
        <v>0</v>
      </c>
    </row>
    <row r="2303" spans="2:17" ht="19.5" customHeight="1" x14ac:dyDescent="0.2">
      <c r="C2303" s="42" t="s">
        <v>15</v>
      </c>
      <c r="D2303" s="43">
        <v>0</v>
      </c>
      <c r="E2303" s="43">
        <v>0</v>
      </c>
      <c r="F2303" s="44">
        <f t="shared" ref="F2303:F2313" si="1038">SUM(D2303:E2303)</f>
        <v>0</v>
      </c>
      <c r="G2303" s="43">
        <v>0</v>
      </c>
      <c r="H2303" s="49">
        <v>1</v>
      </c>
      <c r="I2303" s="44">
        <f t="shared" si="1037"/>
        <v>1</v>
      </c>
      <c r="J2303" s="44">
        <f>F2303+I2303</f>
        <v>1</v>
      </c>
      <c r="K2303" s="43">
        <v>0</v>
      </c>
      <c r="L2303" s="43">
        <v>0</v>
      </c>
      <c r="M2303" s="44">
        <f t="shared" ref="M2303:M2313" si="1039">SUM(K2303:L2303)</f>
        <v>0</v>
      </c>
      <c r="N2303" s="43">
        <v>0</v>
      </c>
      <c r="O2303" s="40">
        <v>0</v>
      </c>
      <c r="P2303" s="44">
        <f t="shared" ref="P2303:P2313" si="1040">SUM(N2303:O2303)</f>
        <v>0</v>
      </c>
      <c r="Q2303" s="47">
        <f t="shared" ref="Q2303:Q2313" si="1041">M2303+P2303</f>
        <v>0</v>
      </c>
    </row>
    <row r="2304" spans="2:17" ht="19.5" customHeight="1" x14ac:dyDescent="0.2">
      <c r="C2304" s="42" t="s">
        <v>16</v>
      </c>
      <c r="D2304" s="43">
        <v>0</v>
      </c>
      <c r="E2304" s="43">
        <v>0</v>
      </c>
      <c r="F2304" s="44">
        <f t="shared" si="1038"/>
        <v>0</v>
      </c>
      <c r="G2304" s="43">
        <v>0</v>
      </c>
      <c r="H2304" s="43">
        <v>0</v>
      </c>
      <c r="I2304" s="44">
        <f t="shared" si="1037"/>
        <v>0</v>
      </c>
      <c r="J2304" s="44">
        <f>F2304+I2304</f>
        <v>0</v>
      </c>
      <c r="K2304" s="43">
        <v>0</v>
      </c>
      <c r="L2304" s="43">
        <v>0</v>
      </c>
      <c r="M2304" s="44">
        <f t="shared" si="1039"/>
        <v>0</v>
      </c>
      <c r="N2304" s="43">
        <v>0</v>
      </c>
      <c r="O2304" s="43">
        <v>0</v>
      </c>
      <c r="P2304" s="44">
        <f t="shared" si="1040"/>
        <v>0</v>
      </c>
      <c r="Q2304" s="47">
        <f t="shared" si="1041"/>
        <v>0</v>
      </c>
    </row>
    <row r="2305" spans="2:17" ht="19.5" customHeight="1" x14ac:dyDescent="0.2">
      <c r="C2305" s="42" t="s">
        <v>17</v>
      </c>
      <c r="D2305" s="43">
        <v>0</v>
      </c>
      <c r="E2305" s="43">
        <v>0</v>
      </c>
      <c r="F2305" s="44">
        <f t="shared" si="1038"/>
        <v>0</v>
      </c>
      <c r="G2305" s="43">
        <v>0</v>
      </c>
      <c r="H2305" s="43">
        <v>1</v>
      </c>
      <c r="I2305" s="44">
        <f t="shared" si="1037"/>
        <v>1</v>
      </c>
      <c r="J2305" s="44">
        <f t="shared" ref="J2305:J2313" si="1042">F2305+I2305</f>
        <v>1</v>
      </c>
      <c r="K2305" s="43">
        <v>0</v>
      </c>
      <c r="L2305" s="43">
        <v>0</v>
      </c>
      <c r="M2305" s="44">
        <f t="shared" si="1039"/>
        <v>0</v>
      </c>
      <c r="N2305" s="43">
        <v>0</v>
      </c>
      <c r="O2305" s="43">
        <v>0</v>
      </c>
      <c r="P2305" s="44">
        <f t="shared" si="1040"/>
        <v>0</v>
      </c>
      <c r="Q2305" s="47">
        <f t="shared" si="1041"/>
        <v>0</v>
      </c>
    </row>
    <row r="2306" spans="2:17" ht="19.5" customHeight="1" x14ac:dyDescent="0.2">
      <c r="C2306" s="42" t="s">
        <v>18</v>
      </c>
      <c r="D2306" s="43">
        <v>0</v>
      </c>
      <c r="E2306" s="43">
        <v>0</v>
      </c>
      <c r="F2306" s="44">
        <f t="shared" si="1038"/>
        <v>0</v>
      </c>
      <c r="G2306" s="43">
        <v>0</v>
      </c>
      <c r="H2306" s="43">
        <v>1</v>
      </c>
      <c r="I2306" s="44">
        <f t="shared" si="1037"/>
        <v>1</v>
      </c>
      <c r="J2306" s="44">
        <f t="shared" si="1042"/>
        <v>1</v>
      </c>
      <c r="K2306" s="43">
        <v>0</v>
      </c>
      <c r="L2306" s="43">
        <v>0</v>
      </c>
      <c r="M2306" s="44">
        <f t="shared" si="1039"/>
        <v>0</v>
      </c>
      <c r="N2306" s="43">
        <v>0</v>
      </c>
      <c r="O2306" s="43">
        <v>0</v>
      </c>
      <c r="P2306" s="44">
        <f t="shared" si="1040"/>
        <v>0</v>
      </c>
      <c r="Q2306" s="47">
        <f t="shared" si="1041"/>
        <v>0</v>
      </c>
    </row>
    <row r="2307" spans="2:17" ht="19.5" customHeight="1" x14ac:dyDescent="0.2">
      <c r="C2307" s="42" t="s">
        <v>19</v>
      </c>
      <c r="D2307" s="43">
        <v>0</v>
      </c>
      <c r="E2307" s="43">
        <v>0</v>
      </c>
      <c r="F2307" s="44">
        <f t="shared" si="1038"/>
        <v>0</v>
      </c>
      <c r="G2307" s="43">
        <v>0</v>
      </c>
      <c r="H2307" s="43">
        <v>0</v>
      </c>
      <c r="I2307" s="44">
        <f t="shared" si="1037"/>
        <v>0</v>
      </c>
      <c r="J2307" s="44">
        <f t="shared" si="1042"/>
        <v>0</v>
      </c>
      <c r="K2307" s="43">
        <v>0</v>
      </c>
      <c r="L2307" s="43">
        <v>0</v>
      </c>
      <c r="M2307" s="44">
        <f t="shared" si="1039"/>
        <v>0</v>
      </c>
      <c r="N2307" s="43">
        <v>0</v>
      </c>
      <c r="O2307" s="43">
        <v>0</v>
      </c>
      <c r="P2307" s="44">
        <f t="shared" si="1040"/>
        <v>0</v>
      </c>
      <c r="Q2307" s="47">
        <f t="shared" si="1041"/>
        <v>0</v>
      </c>
    </row>
    <row r="2308" spans="2:17" ht="19.5" customHeight="1" x14ac:dyDescent="0.2">
      <c r="C2308" s="42" t="s">
        <v>20</v>
      </c>
      <c r="D2308" s="43">
        <v>0</v>
      </c>
      <c r="E2308" s="43">
        <v>0</v>
      </c>
      <c r="F2308" s="44">
        <f t="shared" si="1038"/>
        <v>0</v>
      </c>
      <c r="G2308" s="43">
        <v>0</v>
      </c>
      <c r="H2308" s="43">
        <v>1</v>
      </c>
      <c r="I2308" s="44">
        <f t="shared" si="1037"/>
        <v>1</v>
      </c>
      <c r="J2308" s="44">
        <f t="shared" si="1042"/>
        <v>1</v>
      </c>
      <c r="K2308" s="43">
        <v>0</v>
      </c>
      <c r="L2308" s="43">
        <v>0</v>
      </c>
      <c r="M2308" s="44">
        <f t="shared" si="1039"/>
        <v>0</v>
      </c>
      <c r="N2308" s="43">
        <v>0</v>
      </c>
      <c r="O2308" s="43">
        <v>0</v>
      </c>
      <c r="P2308" s="44">
        <f t="shared" si="1040"/>
        <v>0</v>
      </c>
      <c r="Q2308" s="47">
        <f t="shared" si="1041"/>
        <v>0</v>
      </c>
    </row>
    <row r="2309" spans="2:17" ht="19.5" customHeight="1" x14ac:dyDescent="0.2">
      <c r="C2309" s="42" t="s">
        <v>21</v>
      </c>
      <c r="D2309" s="43">
        <v>0</v>
      </c>
      <c r="E2309" s="43">
        <v>0</v>
      </c>
      <c r="F2309" s="44">
        <f t="shared" si="1038"/>
        <v>0</v>
      </c>
      <c r="G2309" s="43">
        <v>0</v>
      </c>
      <c r="H2309" s="43">
        <v>1</v>
      </c>
      <c r="I2309" s="44">
        <f t="shared" si="1037"/>
        <v>1</v>
      </c>
      <c r="J2309" s="44">
        <f t="shared" si="1042"/>
        <v>1</v>
      </c>
      <c r="K2309" s="43">
        <v>0</v>
      </c>
      <c r="L2309" s="43">
        <v>0</v>
      </c>
      <c r="M2309" s="44">
        <f t="shared" si="1039"/>
        <v>0</v>
      </c>
      <c r="N2309" s="43">
        <v>0</v>
      </c>
      <c r="O2309" s="43">
        <v>0</v>
      </c>
      <c r="P2309" s="44">
        <f t="shared" si="1040"/>
        <v>0</v>
      </c>
      <c r="Q2309" s="47">
        <f t="shared" si="1041"/>
        <v>0</v>
      </c>
    </row>
    <row r="2310" spans="2:17" ht="19.5" customHeight="1" x14ac:dyDescent="0.2">
      <c r="C2310" s="42" t="s">
        <v>22</v>
      </c>
      <c r="D2310" s="43">
        <v>0</v>
      </c>
      <c r="E2310" s="43">
        <v>0</v>
      </c>
      <c r="F2310" s="44">
        <f t="shared" si="1038"/>
        <v>0</v>
      </c>
      <c r="G2310" s="43">
        <v>1</v>
      </c>
      <c r="H2310" s="43">
        <v>0</v>
      </c>
      <c r="I2310" s="44">
        <f t="shared" si="1037"/>
        <v>1</v>
      </c>
      <c r="J2310" s="44">
        <f t="shared" si="1042"/>
        <v>1</v>
      </c>
      <c r="K2310" s="43">
        <v>0</v>
      </c>
      <c r="L2310" s="43">
        <v>0</v>
      </c>
      <c r="M2310" s="44">
        <f t="shared" si="1039"/>
        <v>0</v>
      </c>
      <c r="N2310" s="43">
        <v>0</v>
      </c>
      <c r="O2310" s="43">
        <v>0</v>
      </c>
      <c r="P2310" s="44">
        <f t="shared" si="1040"/>
        <v>0</v>
      </c>
      <c r="Q2310" s="47">
        <f t="shared" si="1041"/>
        <v>0</v>
      </c>
    </row>
    <row r="2311" spans="2:17" ht="19.5" customHeight="1" x14ac:dyDescent="0.2">
      <c r="C2311" s="42" t="s">
        <v>23</v>
      </c>
      <c r="D2311" s="43">
        <v>0</v>
      </c>
      <c r="E2311" s="43">
        <v>0</v>
      </c>
      <c r="F2311" s="44">
        <f t="shared" si="1038"/>
        <v>0</v>
      </c>
      <c r="G2311" s="43">
        <v>0</v>
      </c>
      <c r="H2311" s="43">
        <v>1</v>
      </c>
      <c r="I2311" s="44">
        <f t="shared" si="1037"/>
        <v>1</v>
      </c>
      <c r="J2311" s="44">
        <f t="shared" si="1042"/>
        <v>1</v>
      </c>
      <c r="K2311" s="43">
        <v>0</v>
      </c>
      <c r="L2311" s="43">
        <v>0</v>
      </c>
      <c r="M2311" s="44">
        <f t="shared" si="1039"/>
        <v>0</v>
      </c>
      <c r="N2311" s="43">
        <v>0</v>
      </c>
      <c r="O2311" s="43">
        <v>0</v>
      </c>
      <c r="P2311" s="44">
        <f t="shared" si="1040"/>
        <v>0</v>
      </c>
      <c r="Q2311" s="47">
        <f t="shared" si="1041"/>
        <v>0</v>
      </c>
    </row>
    <row r="2312" spans="2:17" ht="19.5" customHeight="1" x14ac:dyDescent="0.2">
      <c r="C2312" s="42" t="s">
        <v>24</v>
      </c>
      <c r="D2312" s="43">
        <v>0</v>
      </c>
      <c r="E2312" s="43">
        <v>0</v>
      </c>
      <c r="F2312" s="44">
        <f t="shared" si="1038"/>
        <v>0</v>
      </c>
      <c r="G2312" s="43">
        <v>0</v>
      </c>
      <c r="H2312" s="43">
        <v>1</v>
      </c>
      <c r="I2312" s="44">
        <f t="shared" si="1037"/>
        <v>1</v>
      </c>
      <c r="J2312" s="44">
        <f t="shared" si="1042"/>
        <v>1</v>
      </c>
      <c r="K2312" s="43">
        <v>0</v>
      </c>
      <c r="L2312" s="43">
        <v>0</v>
      </c>
      <c r="M2312" s="44">
        <f t="shared" si="1039"/>
        <v>0</v>
      </c>
      <c r="N2312" s="43">
        <v>0</v>
      </c>
      <c r="O2312" s="43">
        <v>0</v>
      </c>
      <c r="P2312" s="44">
        <f t="shared" si="1040"/>
        <v>0</v>
      </c>
      <c r="Q2312" s="47">
        <f t="shared" si="1041"/>
        <v>0</v>
      </c>
    </row>
    <row r="2313" spans="2:17" ht="19.5" customHeight="1" x14ac:dyDescent="0.2">
      <c r="C2313" s="42" t="s">
        <v>25</v>
      </c>
      <c r="D2313" s="43">
        <v>0</v>
      </c>
      <c r="E2313" s="43">
        <v>0</v>
      </c>
      <c r="F2313" s="44">
        <f t="shared" si="1038"/>
        <v>0</v>
      </c>
      <c r="G2313" s="43">
        <v>0</v>
      </c>
      <c r="H2313" s="43">
        <v>1</v>
      </c>
      <c r="I2313" s="44">
        <f t="shared" si="1037"/>
        <v>1</v>
      </c>
      <c r="J2313" s="44">
        <f t="shared" si="1042"/>
        <v>1</v>
      </c>
      <c r="K2313" s="43">
        <v>0</v>
      </c>
      <c r="L2313" s="43">
        <v>0</v>
      </c>
      <c r="M2313" s="44">
        <f t="shared" si="1039"/>
        <v>0</v>
      </c>
      <c r="N2313" s="43">
        <v>0</v>
      </c>
      <c r="O2313" s="43">
        <v>0</v>
      </c>
      <c r="P2313" s="44">
        <f t="shared" si="1040"/>
        <v>0</v>
      </c>
      <c r="Q2313" s="47">
        <f t="shared" si="1041"/>
        <v>0</v>
      </c>
    </row>
    <row r="2314" spans="2:17" ht="19.5" customHeight="1" x14ac:dyDescent="0.2">
      <c r="C2314" s="50"/>
      <c r="D2314" s="43"/>
      <c r="E2314" s="43"/>
      <c r="F2314" s="43"/>
      <c r="G2314" s="43"/>
      <c r="H2314" s="43"/>
      <c r="I2314" s="43"/>
      <c r="J2314" s="43"/>
      <c r="K2314" s="43"/>
      <c r="L2314" s="43"/>
      <c r="M2314" s="43"/>
      <c r="N2314" s="43"/>
      <c r="O2314" s="43"/>
      <c r="P2314" s="43"/>
      <c r="Q2314" s="51"/>
    </row>
    <row r="2315" spans="2:17" ht="19.5" customHeight="1" x14ac:dyDescent="0.2">
      <c r="B2315" s="1" t="s">
        <v>312</v>
      </c>
      <c r="C2315" s="50" t="s">
        <v>26</v>
      </c>
      <c r="D2315" s="44">
        <f>SUM(D2302:D2314)</f>
        <v>0</v>
      </c>
      <c r="E2315" s="44">
        <f t="shared" ref="E2315:Q2315" si="1043">SUM(E2302:E2314)</f>
        <v>0</v>
      </c>
      <c r="F2315" s="44">
        <f t="shared" si="1043"/>
        <v>0</v>
      </c>
      <c r="G2315" s="44">
        <f t="shared" si="1043"/>
        <v>1</v>
      </c>
      <c r="H2315" s="44">
        <f t="shared" si="1043"/>
        <v>8</v>
      </c>
      <c r="I2315" s="44">
        <f t="shared" si="1043"/>
        <v>9</v>
      </c>
      <c r="J2315" s="44">
        <f t="shared" si="1043"/>
        <v>9</v>
      </c>
      <c r="K2315" s="44">
        <f t="shared" si="1043"/>
        <v>0</v>
      </c>
      <c r="L2315" s="44">
        <f t="shared" si="1043"/>
        <v>0</v>
      </c>
      <c r="M2315" s="44">
        <f t="shared" si="1043"/>
        <v>0</v>
      </c>
      <c r="N2315" s="44">
        <f t="shared" si="1043"/>
        <v>0</v>
      </c>
      <c r="O2315" s="44">
        <f t="shared" si="1043"/>
        <v>0</v>
      </c>
      <c r="P2315" s="44">
        <f t="shared" si="1043"/>
        <v>0</v>
      </c>
      <c r="Q2315" s="44">
        <f t="shared" si="1043"/>
        <v>0</v>
      </c>
    </row>
    <row r="2316" spans="2:17" ht="7" customHeight="1" x14ac:dyDescent="0.2">
      <c r="C2316" s="50"/>
      <c r="D2316" s="43"/>
      <c r="E2316" s="43"/>
      <c r="F2316" s="43"/>
      <c r="G2316" s="43"/>
      <c r="H2316" s="43"/>
      <c r="I2316" s="43"/>
      <c r="J2316" s="43"/>
      <c r="K2316" s="43"/>
      <c r="L2316" s="43"/>
      <c r="M2316" s="43"/>
      <c r="N2316" s="43"/>
      <c r="O2316" s="43"/>
      <c r="P2316" s="43"/>
      <c r="Q2316" s="51"/>
    </row>
    <row r="2317" spans="2:17" ht="19.5" customHeight="1" x14ac:dyDescent="0.2">
      <c r="C2317" s="52" t="s">
        <v>14</v>
      </c>
      <c r="D2317" s="53">
        <v>0</v>
      </c>
      <c r="E2317" s="53">
        <v>0</v>
      </c>
      <c r="F2317" s="74">
        <f t="shared" ref="F2317:F2319" si="1044">SUM(D2317:E2317)</f>
        <v>0</v>
      </c>
      <c r="G2317" s="53">
        <v>0</v>
      </c>
      <c r="H2317" s="53">
        <v>1</v>
      </c>
      <c r="I2317" s="74">
        <f t="shared" ref="I2317:I2319" si="1045">SUM(G2317:H2317)</f>
        <v>1</v>
      </c>
      <c r="J2317" s="74">
        <f t="shared" ref="J2317:J2319" si="1046">F2317+I2317</f>
        <v>1</v>
      </c>
      <c r="K2317" s="53">
        <v>0</v>
      </c>
      <c r="L2317" s="53">
        <v>0</v>
      </c>
      <c r="M2317" s="74">
        <f t="shared" ref="M2317:M2319" si="1047">SUM(K2317:L2317)</f>
        <v>0</v>
      </c>
      <c r="N2317" s="53">
        <v>0</v>
      </c>
      <c r="O2317" s="53">
        <v>0</v>
      </c>
      <c r="P2317" s="74">
        <f t="shared" ref="P2317:P2319" si="1048">SUM(N2317:O2317)</f>
        <v>0</v>
      </c>
      <c r="Q2317" s="58">
        <f t="shared" ref="Q2317:Q2319" si="1049">M2317+P2317</f>
        <v>0</v>
      </c>
    </row>
    <row r="2318" spans="2:17" ht="19.5" customHeight="1" x14ac:dyDescent="0.2">
      <c r="C2318" s="42" t="s">
        <v>15</v>
      </c>
      <c r="D2318" s="43">
        <v>0</v>
      </c>
      <c r="E2318" s="43">
        <v>0</v>
      </c>
      <c r="F2318" s="44">
        <f t="shared" si="1044"/>
        <v>0</v>
      </c>
      <c r="G2318" s="43">
        <v>0</v>
      </c>
      <c r="H2318" s="43">
        <v>0</v>
      </c>
      <c r="I2318" s="44">
        <f t="shared" si="1045"/>
        <v>0</v>
      </c>
      <c r="J2318" s="44">
        <f t="shared" si="1046"/>
        <v>0</v>
      </c>
      <c r="K2318" s="43">
        <v>0</v>
      </c>
      <c r="L2318" s="43">
        <v>0</v>
      </c>
      <c r="M2318" s="44">
        <f t="shared" si="1047"/>
        <v>0</v>
      </c>
      <c r="N2318" s="43">
        <v>0</v>
      </c>
      <c r="O2318" s="43">
        <v>0</v>
      </c>
      <c r="P2318" s="44">
        <f t="shared" si="1048"/>
        <v>0</v>
      </c>
      <c r="Q2318" s="47">
        <f t="shared" si="1049"/>
        <v>0</v>
      </c>
    </row>
    <row r="2319" spans="2:17" ht="19.5" customHeight="1" x14ac:dyDescent="0.2">
      <c r="C2319" s="42" t="s">
        <v>16</v>
      </c>
      <c r="D2319" s="43">
        <v>0</v>
      </c>
      <c r="E2319" s="43">
        <v>0</v>
      </c>
      <c r="F2319" s="44">
        <f t="shared" si="1044"/>
        <v>0</v>
      </c>
      <c r="G2319" s="43">
        <v>0</v>
      </c>
      <c r="H2319" s="43">
        <v>0</v>
      </c>
      <c r="I2319" s="44">
        <f t="shared" si="1045"/>
        <v>0</v>
      </c>
      <c r="J2319" s="44">
        <f t="shared" si="1046"/>
        <v>0</v>
      </c>
      <c r="K2319" s="43">
        <v>0</v>
      </c>
      <c r="L2319" s="43">
        <v>0</v>
      </c>
      <c r="M2319" s="44">
        <f t="shared" si="1047"/>
        <v>0</v>
      </c>
      <c r="N2319" s="43">
        <v>0</v>
      </c>
      <c r="O2319" s="43">
        <v>0</v>
      </c>
      <c r="P2319" s="44">
        <f t="shared" si="1048"/>
        <v>0</v>
      </c>
      <c r="Q2319" s="47">
        <f t="shared" si="1049"/>
        <v>0</v>
      </c>
    </row>
    <row r="2320" spans="2:17" ht="19.5" customHeight="1" x14ac:dyDescent="0.2">
      <c r="C2320" s="50"/>
      <c r="D2320" s="43"/>
      <c r="E2320" s="43"/>
      <c r="F2320" s="43"/>
      <c r="G2320" s="43"/>
      <c r="H2320" s="43"/>
      <c r="I2320" s="43"/>
      <c r="J2320" s="43"/>
      <c r="K2320" s="43"/>
      <c r="L2320" s="43"/>
      <c r="M2320" s="43"/>
      <c r="N2320" s="43"/>
      <c r="O2320" s="43"/>
      <c r="P2320" s="43"/>
      <c r="Q2320" s="51"/>
    </row>
    <row r="2321" spans="2:17" ht="19.5" customHeight="1" x14ac:dyDescent="0.2">
      <c r="B2321" s="1" t="s">
        <v>313</v>
      </c>
      <c r="C2321" s="50" t="s">
        <v>27</v>
      </c>
      <c r="D2321" s="44">
        <f>SUM(D2305:D2313,D2317:D2319)</f>
        <v>0</v>
      </c>
      <c r="E2321" s="44">
        <f t="shared" ref="E2321:Q2321" si="1050">SUM(E2305:E2313,E2317:E2319)</f>
        <v>0</v>
      </c>
      <c r="F2321" s="44">
        <f t="shared" si="1050"/>
        <v>0</v>
      </c>
      <c r="G2321" s="44">
        <f t="shared" si="1050"/>
        <v>1</v>
      </c>
      <c r="H2321" s="44">
        <f t="shared" si="1050"/>
        <v>8</v>
      </c>
      <c r="I2321" s="44">
        <f t="shared" si="1050"/>
        <v>9</v>
      </c>
      <c r="J2321" s="44">
        <f t="shared" si="1050"/>
        <v>9</v>
      </c>
      <c r="K2321" s="44">
        <f t="shared" si="1050"/>
        <v>0</v>
      </c>
      <c r="L2321" s="44">
        <f t="shared" si="1050"/>
        <v>0</v>
      </c>
      <c r="M2321" s="44">
        <f t="shared" si="1050"/>
        <v>0</v>
      </c>
      <c r="N2321" s="44">
        <f t="shared" si="1050"/>
        <v>0</v>
      </c>
      <c r="O2321" s="44">
        <f t="shared" si="1050"/>
        <v>0</v>
      </c>
      <c r="P2321" s="44">
        <f t="shared" si="1050"/>
        <v>0</v>
      </c>
      <c r="Q2321" s="44">
        <f t="shared" si="1050"/>
        <v>0</v>
      </c>
    </row>
    <row r="2322" spans="2:17" ht="7" customHeight="1" thickBot="1" x14ac:dyDescent="0.25">
      <c r="C2322" s="59"/>
      <c r="D2322" s="60"/>
      <c r="E2322" s="60"/>
      <c r="F2322" s="60"/>
      <c r="G2322" s="60"/>
      <c r="H2322" s="60"/>
      <c r="I2322" s="60"/>
      <c r="J2322" s="60"/>
      <c r="K2322" s="60"/>
      <c r="L2322" s="60"/>
      <c r="M2322" s="60"/>
      <c r="N2322" s="60"/>
      <c r="O2322" s="60"/>
      <c r="P2322" s="60"/>
      <c r="Q2322" s="76"/>
    </row>
    <row r="2323" spans="2:17" ht="19.5" customHeight="1" x14ac:dyDescent="0.2">
      <c r="C2323" s="163" t="str">
        <f>C2269</f>
        <v>令　和　7　年　空　港　管　理　状　況　調　書</v>
      </c>
      <c r="D2323" s="163"/>
      <c r="E2323" s="163"/>
      <c r="F2323" s="163"/>
      <c r="G2323" s="163"/>
      <c r="H2323" s="163"/>
      <c r="I2323" s="163"/>
      <c r="J2323" s="163"/>
      <c r="K2323" s="163"/>
      <c r="L2323" s="163"/>
      <c r="M2323" s="163"/>
      <c r="N2323" s="163"/>
      <c r="O2323" s="163"/>
      <c r="P2323" s="163"/>
      <c r="Q2323" s="163"/>
    </row>
    <row r="2324" spans="2:17" ht="19.5" customHeight="1" thickBot="1" x14ac:dyDescent="0.25">
      <c r="C2324" s="22" t="s">
        <v>0</v>
      </c>
      <c r="D2324" s="22" t="s">
        <v>643</v>
      </c>
      <c r="E2324" s="63"/>
      <c r="F2324" s="63"/>
      <c r="G2324" s="63"/>
      <c r="H2324" s="63"/>
      <c r="I2324" s="63"/>
      <c r="J2324" s="63"/>
      <c r="K2324" s="63"/>
      <c r="L2324" s="63"/>
      <c r="M2324" s="63"/>
      <c r="N2324" s="63"/>
      <c r="O2324" s="63"/>
      <c r="P2324" s="64"/>
      <c r="Q2324" s="64"/>
    </row>
    <row r="2325" spans="2:17" ht="19.5" customHeight="1" x14ac:dyDescent="0.2">
      <c r="C2325" s="25" t="s">
        <v>1</v>
      </c>
      <c r="D2325" s="26"/>
      <c r="E2325" s="27" t="s">
        <v>2</v>
      </c>
      <c r="F2325" s="27"/>
      <c r="G2325" s="164" t="s">
        <v>593</v>
      </c>
      <c r="H2325" s="165"/>
      <c r="I2325" s="165"/>
      <c r="J2325" s="165"/>
      <c r="K2325" s="165"/>
      <c r="L2325" s="165"/>
      <c r="M2325" s="165"/>
      <c r="N2325" s="166"/>
      <c r="O2325" s="164" t="s">
        <v>594</v>
      </c>
      <c r="P2325" s="165"/>
      <c r="Q2325" s="167"/>
    </row>
    <row r="2326" spans="2:17" ht="19.5" customHeight="1" x14ac:dyDescent="0.2">
      <c r="C2326" s="28"/>
      <c r="D2326" s="29" t="s">
        <v>3</v>
      </c>
      <c r="E2326" s="29" t="s">
        <v>4</v>
      </c>
      <c r="F2326" s="29" t="s">
        <v>5</v>
      </c>
      <c r="G2326" s="29"/>
      <c r="H2326" s="30" t="s">
        <v>6</v>
      </c>
      <c r="I2326" s="30"/>
      <c r="J2326" s="31"/>
      <c r="K2326" s="29"/>
      <c r="L2326" s="31" t="s">
        <v>7</v>
      </c>
      <c r="M2326" s="31"/>
      <c r="N2326" s="29" t="s">
        <v>8</v>
      </c>
      <c r="O2326" s="32" t="s">
        <v>595</v>
      </c>
      <c r="P2326" s="33" t="s">
        <v>596</v>
      </c>
      <c r="Q2326" s="34" t="s">
        <v>597</v>
      </c>
    </row>
    <row r="2327" spans="2:17" ht="19.5" customHeight="1" x14ac:dyDescent="0.2">
      <c r="C2327" s="28" t="s">
        <v>9</v>
      </c>
      <c r="D2327" s="32"/>
      <c r="E2327" s="32"/>
      <c r="F2327" s="32"/>
      <c r="G2327" s="29" t="s">
        <v>10</v>
      </c>
      <c r="H2327" s="29" t="s">
        <v>11</v>
      </c>
      <c r="I2327" s="29" t="s">
        <v>12</v>
      </c>
      <c r="J2327" s="29" t="s">
        <v>13</v>
      </c>
      <c r="K2327" s="29" t="s">
        <v>10</v>
      </c>
      <c r="L2327" s="29" t="s">
        <v>11</v>
      </c>
      <c r="M2327" s="29" t="s">
        <v>13</v>
      </c>
      <c r="N2327" s="32"/>
      <c r="O2327" s="35"/>
      <c r="P2327" s="36"/>
      <c r="Q2327" s="37"/>
    </row>
    <row r="2328" spans="2:17" ht="7" customHeight="1" x14ac:dyDescent="0.2">
      <c r="C2328" s="38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N2328" s="29"/>
      <c r="O2328" s="39"/>
      <c r="P2328" s="40"/>
      <c r="Q2328" s="41"/>
    </row>
    <row r="2329" spans="2:17" ht="19.5" customHeight="1" x14ac:dyDescent="0.2">
      <c r="C2329" s="42" t="s">
        <v>14</v>
      </c>
      <c r="D2329" s="43">
        <v>0</v>
      </c>
      <c r="E2329" s="43">
        <v>208</v>
      </c>
      <c r="F2329" s="44">
        <f>SUM(D2329:E2329)</f>
        <v>208</v>
      </c>
      <c r="G2329" s="43">
        <v>0</v>
      </c>
      <c r="H2329" s="43">
        <v>0</v>
      </c>
      <c r="I2329" s="43">
        <v>0</v>
      </c>
      <c r="J2329" s="45">
        <f>SUM(G2329:I2329)</f>
        <v>0</v>
      </c>
      <c r="K2329" s="46">
        <v>1241</v>
      </c>
      <c r="L2329" s="46">
        <v>1138</v>
      </c>
      <c r="M2329" s="45">
        <f>SUM(K2329:L2329)</f>
        <v>2379</v>
      </c>
      <c r="N2329" s="45">
        <f>J2329+M2329</f>
        <v>2379</v>
      </c>
      <c r="O2329" s="46">
        <v>24</v>
      </c>
      <c r="P2329" s="46">
        <v>0</v>
      </c>
      <c r="Q2329" s="47">
        <f>SUM(O2329:P2329)</f>
        <v>24</v>
      </c>
    </row>
    <row r="2330" spans="2:17" ht="19.5" customHeight="1" x14ac:dyDescent="0.2">
      <c r="C2330" s="42" t="s">
        <v>15</v>
      </c>
      <c r="D2330" s="43">
        <v>0</v>
      </c>
      <c r="E2330" s="43">
        <v>201</v>
      </c>
      <c r="F2330" s="44">
        <f t="shared" ref="F2330:F2340" si="1051">SUM(D2330:E2330)</f>
        <v>201</v>
      </c>
      <c r="G2330" s="43">
        <v>0</v>
      </c>
      <c r="H2330" s="43">
        <v>0</v>
      </c>
      <c r="I2330" s="43">
        <v>0</v>
      </c>
      <c r="J2330" s="45">
        <f t="shared" ref="J2330:J2340" si="1052">SUM(G2330:I2330)</f>
        <v>0</v>
      </c>
      <c r="K2330" s="46">
        <v>1261</v>
      </c>
      <c r="L2330" s="46">
        <v>1200</v>
      </c>
      <c r="M2330" s="45">
        <f t="shared" ref="M2330:M2340" si="1053">SUM(K2330:L2330)</f>
        <v>2461</v>
      </c>
      <c r="N2330" s="45">
        <f t="shared" ref="N2330:N2340" si="1054">J2330+M2330</f>
        <v>2461</v>
      </c>
      <c r="O2330" s="46">
        <v>20</v>
      </c>
      <c r="P2330" s="48">
        <v>1</v>
      </c>
      <c r="Q2330" s="47">
        <f t="shared" ref="Q2330:Q2340" si="1055">SUM(O2330:P2330)</f>
        <v>21</v>
      </c>
    </row>
    <row r="2331" spans="2:17" ht="19.5" customHeight="1" x14ac:dyDescent="0.2">
      <c r="C2331" s="42" t="s">
        <v>16</v>
      </c>
      <c r="D2331" s="43">
        <v>0</v>
      </c>
      <c r="E2331" s="43">
        <v>168</v>
      </c>
      <c r="F2331" s="44">
        <f t="shared" si="1051"/>
        <v>168</v>
      </c>
      <c r="G2331" s="43">
        <v>0</v>
      </c>
      <c r="H2331" s="43">
        <v>0</v>
      </c>
      <c r="I2331" s="43">
        <v>0</v>
      </c>
      <c r="J2331" s="45">
        <f t="shared" si="1052"/>
        <v>0</v>
      </c>
      <c r="K2331" s="46">
        <v>1024</v>
      </c>
      <c r="L2331" s="46">
        <v>1023</v>
      </c>
      <c r="M2331" s="45">
        <f t="shared" si="1053"/>
        <v>2047</v>
      </c>
      <c r="N2331" s="45">
        <f t="shared" si="1054"/>
        <v>2047</v>
      </c>
      <c r="O2331" s="46">
        <v>20</v>
      </c>
      <c r="P2331" s="46">
        <v>0</v>
      </c>
      <c r="Q2331" s="47">
        <f t="shared" si="1055"/>
        <v>20</v>
      </c>
    </row>
    <row r="2332" spans="2:17" ht="19.5" customHeight="1" x14ac:dyDescent="0.2">
      <c r="C2332" s="42" t="s">
        <v>17</v>
      </c>
      <c r="D2332" s="43">
        <v>0</v>
      </c>
      <c r="E2332" s="43">
        <v>174</v>
      </c>
      <c r="F2332" s="44">
        <f t="shared" si="1051"/>
        <v>174</v>
      </c>
      <c r="G2332" s="43">
        <v>0</v>
      </c>
      <c r="H2332" s="43">
        <v>0</v>
      </c>
      <c r="I2332" s="43">
        <v>0</v>
      </c>
      <c r="J2332" s="45">
        <f t="shared" si="1052"/>
        <v>0</v>
      </c>
      <c r="K2332" s="43">
        <v>944</v>
      </c>
      <c r="L2332" s="43">
        <v>988</v>
      </c>
      <c r="M2332" s="45">
        <f t="shared" si="1053"/>
        <v>1932</v>
      </c>
      <c r="N2332" s="45">
        <f t="shared" si="1054"/>
        <v>1932</v>
      </c>
      <c r="O2332" s="43">
        <v>20</v>
      </c>
      <c r="P2332" s="43">
        <v>0</v>
      </c>
      <c r="Q2332" s="47">
        <f t="shared" si="1055"/>
        <v>20</v>
      </c>
    </row>
    <row r="2333" spans="2:17" ht="19.5" customHeight="1" x14ac:dyDescent="0.2">
      <c r="C2333" s="42" t="s">
        <v>18</v>
      </c>
      <c r="D2333" s="43">
        <v>0</v>
      </c>
      <c r="E2333" s="43">
        <v>157</v>
      </c>
      <c r="F2333" s="44">
        <f t="shared" si="1051"/>
        <v>157</v>
      </c>
      <c r="G2333" s="43">
        <v>0</v>
      </c>
      <c r="H2333" s="43">
        <v>0</v>
      </c>
      <c r="I2333" s="43">
        <v>0</v>
      </c>
      <c r="J2333" s="45">
        <f t="shared" si="1052"/>
        <v>0</v>
      </c>
      <c r="K2333" s="43">
        <v>979</v>
      </c>
      <c r="L2333" s="43">
        <v>905</v>
      </c>
      <c r="M2333" s="45">
        <f t="shared" si="1053"/>
        <v>1884</v>
      </c>
      <c r="N2333" s="45">
        <f t="shared" si="1054"/>
        <v>1884</v>
      </c>
      <c r="O2333" s="43">
        <v>23</v>
      </c>
      <c r="P2333" s="43">
        <v>0</v>
      </c>
      <c r="Q2333" s="47">
        <f t="shared" si="1055"/>
        <v>23</v>
      </c>
    </row>
    <row r="2334" spans="2:17" ht="19.5" customHeight="1" x14ac:dyDescent="0.2">
      <c r="C2334" s="42" t="s">
        <v>19</v>
      </c>
      <c r="D2334" s="43">
        <v>0</v>
      </c>
      <c r="E2334" s="43">
        <v>169</v>
      </c>
      <c r="F2334" s="44">
        <f t="shared" si="1051"/>
        <v>169</v>
      </c>
      <c r="G2334" s="43">
        <v>0</v>
      </c>
      <c r="H2334" s="43">
        <v>0</v>
      </c>
      <c r="I2334" s="43">
        <v>0</v>
      </c>
      <c r="J2334" s="45">
        <f t="shared" si="1052"/>
        <v>0</v>
      </c>
      <c r="K2334" s="43">
        <v>925</v>
      </c>
      <c r="L2334" s="43">
        <v>955</v>
      </c>
      <c r="M2334" s="45">
        <f t="shared" si="1053"/>
        <v>1880</v>
      </c>
      <c r="N2334" s="45">
        <f t="shared" si="1054"/>
        <v>1880</v>
      </c>
      <c r="O2334" s="43">
        <v>22</v>
      </c>
      <c r="P2334" s="43">
        <v>0</v>
      </c>
      <c r="Q2334" s="47">
        <f t="shared" si="1055"/>
        <v>22</v>
      </c>
    </row>
    <row r="2335" spans="2:17" ht="19.5" customHeight="1" x14ac:dyDescent="0.2">
      <c r="C2335" s="42" t="s">
        <v>20</v>
      </c>
      <c r="D2335" s="43">
        <v>0</v>
      </c>
      <c r="E2335" s="43">
        <v>183</v>
      </c>
      <c r="F2335" s="44">
        <f t="shared" si="1051"/>
        <v>183</v>
      </c>
      <c r="G2335" s="43">
        <v>0</v>
      </c>
      <c r="H2335" s="43">
        <v>0</v>
      </c>
      <c r="I2335" s="43">
        <v>0</v>
      </c>
      <c r="J2335" s="45">
        <f t="shared" si="1052"/>
        <v>0</v>
      </c>
      <c r="K2335" s="43">
        <v>1131</v>
      </c>
      <c r="L2335" s="43">
        <v>1064</v>
      </c>
      <c r="M2335" s="45">
        <f t="shared" si="1053"/>
        <v>2195</v>
      </c>
      <c r="N2335" s="45">
        <f t="shared" si="1054"/>
        <v>2195</v>
      </c>
      <c r="O2335" s="43">
        <v>22</v>
      </c>
      <c r="P2335" s="43">
        <v>0</v>
      </c>
      <c r="Q2335" s="47">
        <f t="shared" si="1055"/>
        <v>22</v>
      </c>
    </row>
    <row r="2336" spans="2:17" ht="19.5" customHeight="1" x14ac:dyDescent="0.2">
      <c r="C2336" s="42" t="s">
        <v>21</v>
      </c>
      <c r="D2336" s="43">
        <v>0</v>
      </c>
      <c r="E2336" s="43">
        <v>203</v>
      </c>
      <c r="F2336" s="44">
        <f t="shared" si="1051"/>
        <v>203</v>
      </c>
      <c r="G2336" s="43">
        <v>0</v>
      </c>
      <c r="H2336" s="43">
        <v>0</v>
      </c>
      <c r="I2336" s="43">
        <v>0</v>
      </c>
      <c r="J2336" s="45">
        <f t="shared" si="1052"/>
        <v>0</v>
      </c>
      <c r="K2336" s="43">
        <v>1462</v>
      </c>
      <c r="L2336" s="43">
        <v>1418</v>
      </c>
      <c r="M2336" s="45">
        <f t="shared" si="1053"/>
        <v>2880</v>
      </c>
      <c r="N2336" s="45">
        <f t="shared" si="1054"/>
        <v>2880</v>
      </c>
      <c r="O2336" s="43">
        <v>29</v>
      </c>
      <c r="P2336" s="43">
        <v>0</v>
      </c>
      <c r="Q2336" s="47">
        <f t="shared" si="1055"/>
        <v>29</v>
      </c>
    </row>
    <row r="2337" spans="2:17" ht="19.5" customHeight="1" x14ac:dyDescent="0.2">
      <c r="C2337" s="42" t="s">
        <v>22</v>
      </c>
      <c r="D2337" s="43">
        <v>0</v>
      </c>
      <c r="E2337" s="43">
        <v>172</v>
      </c>
      <c r="F2337" s="44">
        <f t="shared" si="1051"/>
        <v>172</v>
      </c>
      <c r="G2337" s="43">
        <v>0</v>
      </c>
      <c r="H2337" s="43">
        <v>0</v>
      </c>
      <c r="I2337" s="43">
        <v>0</v>
      </c>
      <c r="J2337" s="45">
        <f t="shared" si="1052"/>
        <v>0</v>
      </c>
      <c r="K2337" s="43">
        <v>1063</v>
      </c>
      <c r="L2337" s="43">
        <v>988</v>
      </c>
      <c r="M2337" s="45">
        <f t="shared" si="1053"/>
        <v>2051</v>
      </c>
      <c r="N2337" s="45">
        <f t="shared" si="1054"/>
        <v>2051</v>
      </c>
      <c r="O2337" s="43">
        <v>20</v>
      </c>
      <c r="P2337" s="43">
        <v>0</v>
      </c>
      <c r="Q2337" s="47">
        <f t="shared" si="1055"/>
        <v>20</v>
      </c>
    </row>
    <row r="2338" spans="2:17" ht="19.5" customHeight="1" x14ac:dyDescent="0.2">
      <c r="C2338" s="42" t="s">
        <v>23</v>
      </c>
      <c r="D2338" s="43">
        <v>0</v>
      </c>
      <c r="E2338" s="43">
        <v>150</v>
      </c>
      <c r="F2338" s="44">
        <f t="shared" si="1051"/>
        <v>150</v>
      </c>
      <c r="G2338" s="43">
        <v>0</v>
      </c>
      <c r="H2338" s="43">
        <v>0</v>
      </c>
      <c r="I2338" s="43">
        <v>0</v>
      </c>
      <c r="J2338" s="45">
        <f t="shared" si="1052"/>
        <v>0</v>
      </c>
      <c r="K2338" s="43">
        <v>893</v>
      </c>
      <c r="L2338" s="43">
        <v>960</v>
      </c>
      <c r="M2338" s="45">
        <f t="shared" si="1053"/>
        <v>1853</v>
      </c>
      <c r="N2338" s="45">
        <f t="shared" si="1054"/>
        <v>1853</v>
      </c>
      <c r="O2338" s="43">
        <v>22</v>
      </c>
      <c r="P2338" s="43">
        <v>0</v>
      </c>
      <c r="Q2338" s="47">
        <f t="shared" si="1055"/>
        <v>22</v>
      </c>
    </row>
    <row r="2339" spans="2:17" ht="19.5" customHeight="1" x14ac:dyDescent="0.2">
      <c r="C2339" s="42" t="s">
        <v>24</v>
      </c>
      <c r="D2339" s="43">
        <v>0</v>
      </c>
      <c r="E2339" s="43">
        <v>203</v>
      </c>
      <c r="F2339" s="44">
        <f t="shared" si="1051"/>
        <v>203</v>
      </c>
      <c r="G2339" s="43">
        <v>0</v>
      </c>
      <c r="H2339" s="43">
        <v>0</v>
      </c>
      <c r="I2339" s="43">
        <v>0</v>
      </c>
      <c r="J2339" s="45">
        <f t="shared" si="1052"/>
        <v>0</v>
      </c>
      <c r="K2339" s="43">
        <v>974</v>
      </c>
      <c r="L2339" s="43">
        <v>1028</v>
      </c>
      <c r="M2339" s="45">
        <f t="shared" si="1053"/>
        <v>2002</v>
      </c>
      <c r="N2339" s="45">
        <f t="shared" si="1054"/>
        <v>2002</v>
      </c>
      <c r="O2339" s="43">
        <v>33</v>
      </c>
      <c r="P2339" s="43">
        <v>0</v>
      </c>
      <c r="Q2339" s="47">
        <f t="shared" si="1055"/>
        <v>33</v>
      </c>
    </row>
    <row r="2340" spans="2:17" ht="19.5" customHeight="1" x14ac:dyDescent="0.2">
      <c r="C2340" s="42" t="s">
        <v>25</v>
      </c>
      <c r="D2340" s="43">
        <v>0</v>
      </c>
      <c r="E2340" s="43">
        <v>186</v>
      </c>
      <c r="F2340" s="44">
        <f t="shared" si="1051"/>
        <v>186</v>
      </c>
      <c r="G2340" s="43">
        <v>0</v>
      </c>
      <c r="H2340" s="43">
        <v>0</v>
      </c>
      <c r="I2340" s="43">
        <v>0</v>
      </c>
      <c r="J2340" s="45">
        <f t="shared" si="1052"/>
        <v>0</v>
      </c>
      <c r="K2340" s="43">
        <v>1016</v>
      </c>
      <c r="L2340" s="43">
        <v>1026</v>
      </c>
      <c r="M2340" s="45">
        <f t="shared" si="1053"/>
        <v>2042</v>
      </c>
      <c r="N2340" s="45">
        <f t="shared" si="1054"/>
        <v>2042</v>
      </c>
      <c r="O2340" s="43">
        <v>25</v>
      </c>
      <c r="P2340" s="43">
        <v>0</v>
      </c>
      <c r="Q2340" s="47">
        <f t="shared" si="1055"/>
        <v>25</v>
      </c>
    </row>
    <row r="2341" spans="2:17" ht="19.5" customHeight="1" x14ac:dyDescent="0.2">
      <c r="C2341" s="50"/>
      <c r="D2341" s="43"/>
      <c r="E2341" s="43"/>
      <c r="F2341" s="43"/>
      <c r="G2341" s="43"/>
      <c r="H2341" s="43"/>
      <c r="I2341" s="43"/>
      <c r="J2341" s="43"/>
      <c r="K2341" s="43"/>
      <c r="L2341" s="43"/>
      <c r="M2341" s="43"/>
      <c r="N2341" s="43"/>
      <c r="O2341" s="43"/>
      <c r="P2341" s="40"/>
      <c r="Q2341" s="51"/>
    </row>
    <row r="2342" spans="2:17" ht="19.5" customHeight="1" x14ac:dyDescent="0.2">
      <c r="B2342" s="1" t="s">
        <v>315</v>
      </c>
      <c r="C2342" s="50" t="s">
        <v>26</v>
      </c>
      <c r="D2342" s="44">
        <f>SUM(D2329:D2340)</f>
        <v>0</v>
      </c>
      <c r="E2342" s="44">
        <f t="shared" ref="E2342:Q2342" si="1056">SUM(E2329:E2340)</f>
        <v>2174</v>
      </c>
      <c r="F2342" s="44">
        <f t="shared" si="1056"/>
        <v>2174</v>
      </c>
      <c r="G2342" s="44">
        <f t="shared" si="1056"/>
        <v>0</v>
      </c>
      <c r="H2342" s="44">
        <f t="shared" si="1056"/>
        <v>0</v>
      </c>
      <c r="I2342" s="44">
        <f t="shared" si="1056"/>
        <v>0</v>
      </c>
      <c r="J2342" s="44">
        <f t="shared" si="1056"/>
        <v>0</v>
      </c>
      <c r="K2342" s="44">
        <f t="shared" si="1056"/>
        <v>12913</v>
      </c>
      <c r="L2342" s="44">
        <f t="shared" si="1056"/>
        <v>12693</v>
      </c>
      <c r="M2342" s="44">
        <f t="shared" si="1056"/>
        <v>25606</v>
      </c>
      <c r="N2342" s="44">
        <f t="shared" si="1056"/>
        <v>25606</v>
      </c>
      <c r="O2342" s="44">
        <f t="shared" si="1056"/>
        <v>280</v>
      </c>
      <c r="P2342" s="44">
        <f t="shared" si="1056"/>
        <v>1</v>
      </c>
      <c r="Q2342" s="44">
        <f t="shared" si="1056"/>
        <v>281</v>
      </c>
    </row>
    <row r="2343" spans="2:17" ht="7" customHeight="1" x14ac:dyDescent="0.2">
      <c r="C2343" s="50"/>
      <c r="D2343" s="43"/>
      <c r="E2343" s="43"/>
      <c r="F2343" s="43"/>
      <c r="G2343" s="43"/>
      <c r="H2343" s="43"/>
      <c r="I2343" s="43"/>
      <c r="J2343" s="43"/>
      <c r="K2343" s="43"/>
      <c r="L2343" s="43"/>
      <c r="M2343" s="43"/>
      <c r="N2343" s="43"/>
      <c r="O2343" s="43"/>
      <c r="P2343" s="43"/>
      <c r="Q2343" s="51"/>
    </row>
    <row r="2344" spans="2:17" ht="19.5" customHeight="1" x14ac:dyDescent="0.2">
      <c r="C2344" s="52" t="s">
        <v>14</v>
      </c>
      <c r="D2344" s="53">
        <v>0</v>
      </c>
      <c r="E2344" s="53">
        <v>170</v>
      </c>
      <c r="F2344" s="54">
        <f t="shared" ref="F2344:F2346" si="1057">SUM(D2344:E2344)</f>
        <v>170</v>
      </c>
      <c r="G2344" s="53">
        <v>0</v>
      </c>
      <c r="H2344" s="53">
        <v>0</v>
      </c>
      <c r="I2344" s="53">
        <v>0</v>
      </c>
      <c r="J2344" s="55">
        <f t="shared" ref="J2344:J2346" si="1058">SUM(G2344:I2344)</f>
        <v>0</v>
      </c>
      <c r="K2344" s="56">
        <v>1076</v>
      </c>
      <c r="L2344" s="56">
        <v>1062</v>
      </c>
      <c r="M2344" s="57">
        <f>SUM(K2344:L2344)</f>
        <v>2138</v>
      </c>
      <c r="N2344" s="57">
        <f>J2344+M2344</f>
        <v>2138</v>
      </c>
      <c r="O2344" s="56">
        <v>22</v>
      </c>
      <c r="P2344" s="56">
        <v>0</v>
      </c>
      <c r="Q2344" s="58">
        <f>SUM(O2344:P2344)</f>
        <v>22</v>
      </c>
    </row>
    <row r="2345" spans="2:17" ht="19.5" customHeight="1" x14ac:dyDescent="0.2">
      <c r="C2345" s="42" t="s">
        <v>15</v>
      </c>
      <c r="D2345" s="43">
        <v>0</v>
      </c>
      <c r="E2345" s="43">
        <v>160</v>
      </c>
      <c r="F2345" s="44">
        <f t="shared" si="1057"/>
        <v>160</v>
      </c>
      <c r="G2345" s="43">
        <v>0</v>
      </c>
      <c r="H2345" s="43">
        <v>0</v>
      </c>
      <c r="I2345" s="43">
        <v>0</v>
      </c>
      <c r="J2345" s="45">
        <f t="shared" si="1058"/>
        <v>0</v>
      </c>
      <c r="K2345" s="46">
        <v>902</v>
      </c>
      <c r="L2345" s="46">
        <v>958</v>
      </c>
      <c r="M2345" s="45">
        <f>SUM(K2345:L2345)</f>
        <v>1860</v>
      </c>
      <c r="N2345" s="45">
        <f>J2345+M2345</f>
        <v>1860</v>
      </c>
      <c r="O2345" s="46">
        <v>19</v>
      </c>
      <c r="P2345" s="48">
        <v>0</v>
      </c>
      <c r="Q2345" s="47">
        <f>SUM(O2345:P2345)</f>
        <v>19</v>
      </c>
    </row>
    <row r="2346" spans="2:17" ht="19.5" customHeight="1" x14ac:dyDescent="0.2">
      <c r="C2346" s="42" t="s">
        <v>16</v>
      </c>
      <c r="D2346" s="43">
        <v>0</v>
      </c>
      <c r="E2346" s="43">
        <v>189</v>
      </c>
      <c r="F2346" s="44">
        <f t="shared" si="1057"/>
        <v>189</v>
      </c>
      <c r="G2346" s="43">
        <v>0</v>
      </c>
      <c r="H2346" s="43">
        <v>0</v>
      </c>
      <c r="I2346" s="43">
        <v>0</v>
      </c>
      <c r="J2346" s="45">
        <f t="shared" si="1058"/>
        <v>0</v>
      </c>
      <c r="K2346" s="46">
        <v>978</v>
      </c>
      <c r="L2346" s="46">
        <v>1093</v>
      </c>
      <c r="M2346" s="45">
        <f>SUM(K2346:L2346)</f>
        <v>2071</v>
      </c>
      <c r="N2346" s="45">
        <f>J2346+M2346</f>
        <v>2071</v>
      </c>
      <c r="O2346" s="46">
        <v>19</v>
      </c>
      <c r="P2346" s="48">
        <v>0</v>
      </c>
      <c r="Q2346" s="47">
        <f>SUM(O2346:P2346)</f>
        <v>19</v>
      </c>
    </row>
    <row r="2347" spans="2:17" ht="19.5" customHeight="1" x14ac:dyDescent="0.2">
      <c r="C2347" s="50"/>
      <c r="D2347" s="43"/>
      <c r="E2347" s="43"/>
      <c r="F2347" s="43"/>
      <c r="G2347" s="43"/>
      <c r="H2347" s="43"/>
      <c r="I2347" s="43"/>
      <c r="J2347" s="43"/>
      <c r="K2347" s="43"/>
      <c r="L2347" s="43"/>
      <c r="M2347" s="43"/>
      <c r="N2347" s="43"/>
      <c r="O2347" s="43"/>
      <c r="P2347" s="43"/>
      <c r="Q2347" s="51"/>
    </row>
    <row r="2348" spans="2:17" ht="19.5" customHeight="1" x14ac:dyDescent="0.2">
      <c r="B2348" s="1" t="s">
        <v>316</v>
      </c>
      <c r="C2348" s="50" t="s">
        <v>27</v>
      </c>
      <c r="D2348" s="44">
        <f>SUM(D2332:D2340,D2344:D2346)</f>
        <v>0</v>
      </c>
      <c r="E2348" s="44">
        <f t="shared" ref="E2348:Q2348" si="1059">SUM(E2332:E2340,E2344:E2346)</f>
        <v>2116</v>
      </c>
      <c r="F2348" s="44">
        <f t="shared" si="1059"/>
        <v>2116</v>
      </c>
      <c r="G2348" s="44">
        <f t="shared" si="1059"/>
        <v>0</v>
      </c>
      <c r="H2348" s="44">
        <f t="shared" si="1059"/>
        <v>0</v>
      </c>
      <c r="I2348" s="44">
        <f t="shared" si="1059"/>
        <v>0</v>
      </c>
      <c r="J2348" s="44">
        <f t="shared" si="1059"/>
        <v>0</v>
      </c>
      <c r="K2348" s="44">
        <f t="shared" si="1059"/>
        <v>12343</v>
      </c>
      <c r="L2348" s="44">
        <f t="shared" si="1059"/>
        <v>12445</v>
      </c>
      <c r="M2348" s="44">
        <f t="shared" si="1059"/>
        <v>24788</v>
      </c>
      <c r="N2348" s="44">
        <f t="shared" si="1059"/>
        <v>24788</v>
      </c>
      <c r="O2348" s="44">
        <f t="shared" si="1059"/>
        <v>276</v>
      </c>
      <c r="P2348" s="44">
        <f t="shared" si="1059"/>
        <v>0</v>
      </c>
      <c r="Q2348" s="44">
        <f t="shared" si="1059"/>
        <v>276</v>
      </c>
    </row>
    <row r="2349" spans="2:17" ht="7" customHeight="1" thickBot="1" x14ac:dyDescent="0.25">
      <c r="C2349" s="59"/>
      <c r="D2349" s="60"/>
      <c r="E2349" s="60"/>
      <c r="F2349" s="60"/>
      <c r="G2349" s="60"/>
      <c r="H2349" s="60"/>
      <c r="I2349" s="60"/>
      <c r="J2349" s="60"/>
      <c r="K2349" s="60"/>
      <c r="L2349" s="60"/>
      <c r="M2349" s="60"/>
      <c r="N2349" s="60"/>
      <c r="O2349" s="60"/>
      <c r="P2349" s="61"/>
      <c r="Q2349" s="62"/>
    </row>
    <row r="2350" spans="2:17" ht="19.5" customHeight="1" x14ac:dyDescent="0.2">
      <c r="C2350" s="63"/>
      <c r="D2350" s="63"/>
      <c r="E2350" s="63"/>
      <c r="F2350" s="63"/>
      <c r="G2350" s="63"/>
      <c r="H2350" s="63"/>
      <c r="I2350" s="63"/>
      <c r="J2350" s="63"/>
      <c r="K2350" s="63"/>
      <c r="L2350" s="63"/>
      <c r="M2350" s="63"/>
      <c r="N2350" s="63"/>
      <c r="O2350" s="63"/>
      <c r="P2350" s="64"/>
      <c r="Q2350" s="64"/>
    </row>
    <row r="2351" spans="2:17" ht="19.5" customHeight="1" thickBot="1" x14ac:dyDescent="0.25">
      <c r="C2351" s="63"/>
      <c r="D2351" s="63"/>
      <c r="E2351" s="63"/>
      <c r="F2351" s="63"/>
      <c r="G2351" s="63"/>
      <c r="H2351" s="63"/>
      <c r="I2351" s="63"/>
      <c r="J2351" s="63"/>
      <c r="K2351" s="63"/>
      <c r="L2351" s="63"/>
      <c r="M2351" s="63"/>
      <c r="N2351" s="63"/>
      <c r="O2351" s="63"/>
      <c r="P2351" s="64"/>
      <c r="Q2351" s="64"/>
    </row>
    <row r="2352" spans="2:17" ht="19.5" customHeight="1" x14ac:dyDescent="0.2">
      <c r="C2352" s="25" t="s">
        <v>1</v>
      </c>
      <c r="D2352" s="26"/>
      <c r="E2352" s="27"/>
      <c r="F2352" s="27"/>
      <c r="G2352" s="27" t="s">
        <v>598</v>
      </c>
      <c r="H2352" s="27"/>
      <c r="I2352" s="27"/>
      <c r="J2352" s="27"/>
      <c r="K2352" s="26"/>
      <c r="L2352" s="27"/>
      <c r="M2352" s="27"/>
      <c r="N2352" s="27" t="s">
        <v>31</v>
      </c>
      <c r="O2352" s="27"/>
      <c r="P2352" s="65"/>
      <c r="Q2352" s="66"/>
    </row>
    <row r="2353" spans="3:17" ht="19.5" customHeight="1" x14ac:dyDescent="0.2">
      <c r="C2353" s="67"/>
      <c r="D2353" s="29"/>
      <c r="E2353" s="31" t="s">
        <v>6</v>
      </c>
      <c r="F2353" s="31"/>
      <c r="G2353" s="29"/>
      <c r="H2353" s="31" t="s">
        <v>7</v>
      </c>
      <c r="I2353" s="31"/>
      <c r="J2353" s="29" t="s">
        <v>28</v>
      </c>
      <c r="K2353" s="29"/>
      <c r="L2353" s="31" t="s">
        <v>6</v>
      </c>
      <c r="M2353" s="31"/>
      <c r="N2353" s="29"/>
      <c r="O2353" s="31" t="s">
        <v>7</v>
      </c>
      <c r="P2353" s="68"/>
      <c r="Q2353" s="69" t="s">
        <v>8</v>
      </c>
    </row>
    <row r="2354" spans="3:17" ht="19.5" customHeight="1" x14ac:dyDescent="0.2">
      <c r="C2354" s="70" t="s">
        <v>9</v>
      </c>
      <c r="D2354" s="29" t="s">
        <v>29</v>
      </c>
      <c r="E2354" s="29" t="s">
        <v>30</v>
      </c>
      <c r="F2354" s="29" t="s">
        <v>13</v>
      </c>
      <c r="G2354" s="29" t="s">
        <v>29</v>
      </c>
      <c r="H2354" s="29" t="s">
        <v>30</v>
      </c>
      <c r="I2354" s="29" t="s">
        <v>13</v>
      </c>
      <c r="J2354" s="32"/>
      <c r="K2354" s="29" t="s">
        <v>29</v>
      </c>
      <c r="L2354" s="29" t="s">
        <v>30</v>
      </c>
      <c r="M2354" s="29" t="s">
        <v>13</v>
      </c>
      <c r="N2354" s="29" t="s">
        <v>29</v>
      </c>
      <c r="O2354" s="29" t="s">
        <v>30</v>
      </c>
      <c r="P2354" s="71" t="s">
        <v>13</v>
      </c>
      <c r="Q2354" s="72"/>
    </row>
    <row r="2355" spans="3:17" ht="7" customHeight="1" x14ac:dyDescent="0.2">
      <c r="C2355" s="73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71"/>
      <c r="Q2355" s="69"/>
    </row>
    <row r="2356" spans="3:17" ht="19.5" customHeight="1" x14ac:dyDescent="0.2">
      <c r="C2356" s="42" t="s">
        <v>14</v>
      </c>
      <c r="D2356" s="43">
        <v>0</v>
      </c>
      <c r="E2356" s="43">
        <v>0</v>
      </c>
      <c r="F2356" s="44">
        <f>SUM(D2356:E2356)</f>
        <v>0</v>
      </c>
      <c r="G2356" s="43">
        <v>0</v>
      </c>
      <c r="H2356" s="43">
        <v>0</v>
      </c>
      <c r="I2356" s="44">
        <f t="shared" ref="I2356:I2367" si="1060">SUM(G2356:H2356)</f>
        <v>0</v>
      </c>
      <c r="J2356" s="44">
        <f>F2356+I2356</f>
        <v>0</v>
      </c>
      <c r="K2356" s="43">
        <v>0</v>
      </c>
      <c r="L2356" s="43">
        <v>0</v>
      </c>
      <c r="M2356" s="44">
        <f>SUM(K2356:L2356)</f>
        <v>0</v>
      </c>
      <c r="N2356" s="43">
        <v>0</v>
      </c>
      <c r="O2356" s="43">
        <v>0</v>
      </c>
      <c r="P2356" s="44">
        <f>SUM(N2356:O2356)</f>
        <v>0</v>
      </c>
      <c r="Q2356" s="47">
        <f>M2356+P2356</f>
        <v>0</v>
      </c>
    </row>
    <row r="2357" spans="3:17" ht="19.5" customHeight="1" x14ac:dyDescent="0.2">
      <c r="C2357" s="42" t="s">
        <v>15</v>
      </c>
      <c r="D2357" s="43">
        <v>0</v>
      </c>
      <c r="E2357" s="43">
        <v>0</v>
      </c>
      <c r="F2357" s="44">
        <f t="shared" ref="F2357:F2367" si="1061">SUM(D2357:E2357)</f>
        <v>0</v>
      </c>
      <c r="G2357" s="43">
        <v>0</v>
      </c>
      <c r="H2357" s="43">
        <v>0</v>
      </c>
      <c r="I2357" s="44">
        <f t="shared" si="1060"/>
        <v>0</v>
      </c>
      <c r="J2357" s="44">
        <f>F2357+I2357</f>
        <v>0</v>
      </c>
      <c r="K2357" s="43">
        <v>0</v>
      </c>
      <c r="L2357" s="43">
        <v>0</v>
      </c>
      <c r="M2357" s="44">
        <f t="shared" ref="M2357:M2367" si="1062">SUM(K2357:L2357)</f>
        <v>0</v>
      </c>
      <c r="N2357" s="43">
        <v>0</v>
      </c>
      <c r="O2357" s="43">
        <v>0</v>
      </c>
      <c r="P2357" s="44">
        <f t="shared" ref="P2357:P2367" si="1063">SUM(N2357:O2357)</f>
        <v>0</v>
      </c>
      <c r="Q2357" s="47">
        <f t="shared" ref="Q2357:Q2367" si="1064">M2357+P2357</f>
        <v>0</v>
      </c>
    </row>
    <row r="2358" spans="3:17" ht="19.5" customHeight="1" x14ac:dyDescent="0.2">
      <c r="C2358" s="42" t="s">
        <v>16</v>
      </c>
      <c r="D2358" s="43">
        <v>0</v>
      </c>
      <c r="E2358" s="43">
        <v>0</v>
      </c>
      <c r="F2358" s="44">
        <f t="shared" si="1061"/>
        <v>0</v>
      </c>
      <c r="G2358" s="43">
        <v>0</v>
      </c>
      <c r="H2358" s="43">
        <v>0</v>
      </c>
      <c r="I2358" s="44">
        <f t="shared" si="1060"/>
        <v>0</v>
      </c>
      <c r="J2358" s="44">
        <f>F2358+I2358</f>
        <v>0</v>
      </c>
      <c r="K2358" s="43">
        <v>0</v>
      </c>
      <c r="L2358" s="43">
        <v>0</v>
      </c>
      <c r="M2358" s="44">
        <f t="shared" si="1062"/>
        <v>0</v>
      </c>
      <c r="N2358" s="43">
        <v>0</v>
      </c>
      <c r="O2358" s="43">
        <v>0</v>
      </c>
      <c r="P2358" s="44">
        <f t="shared" si="1063"/>
        <v>0</v>
      </c>
      <c r="Q2358" s="47">
        <f t="shared" si="1064"/>
        <v>0</v>
      </c>
    </row>
    <row r="2359" spans="3:17" ht="19.5" customHeight="1" x14ac:dyDescent="0.2">
      <c r="C2359" s="42" t="s">
        <v>17</v>
      </c>
      <c r="D2359" s="43">
        <v>0</v>
      </c>
      <c r="E2359" s="43">
        <v>0</v>
      </c>
      <c r="F2359" s="44">
        <f t="shared" si="1061"/>
        <v>0</v>
      </c>
      <c r="G2359" s="43">
        <v>0</v>
      </c>
      <c r="H2359" s="43">
        <v>0</v>
      </c>
      <c r="I2359" s="44">
        <f t="shared" si="1060"/>
        <v>0</v>
      </c>
      <c r="J2359" s="44">
        <f t="shared" ref="J2359:J2367" si="1065">F2359+I2359</f>
        <v>0</v>
      </c>
      <c r="K2359" s="43">
        <v>0</v>
      </c>
      <c r="L2359" s="43">
        <v>0</v>
      </c>
      <c r="M2359" s="44">
        <f t="shared" si="1062"/>
        <v>0</v>
      </c>
      <c r="N2359" s="43">
        <v>0</v>
      </c>
      <c r="O2359" s="43">
        <v>0</v>
      </c>
      <c r="P2359" s="44">
        <f t="shared" si="1063"/>
        <v>0</v>
      </c>
      <c r="Q2359" s="47">
        <f t="shared" si="1064"/>
        <v>0</v>
      </c>
    </row>
    <row r="2360" spans="3:17" ht="19.5" customHeight="1" x14ac:dyDescent="0.2">
      <c r="C2360" s="42" t="s">
        <v>18</v>
      </c>
      <c r="D2360" s="43">
        <v>0</v>
      </c>
      <c r="E2360" s="43">
        <v>0</v>
      </c>
      <c r="F2360" s="44">
        <f t="shared" si="1061"/>
        <v>0</v>
      </c>
      <c r="G2360" s="43">
        <v>0</v>
      </c>
      <c r="H2360" s="43">
        <v>0</v>
      </c>
      <c r="I2360" s="44">
        <f t="shared" si="1060"/>
        <v>0</v>
      </c>
      <c r="J2360" s="44">
        <f t="shared" si="1065"/>
        <v>0</v>
      </c>
      <c r="K2360" s="43">
        <v>0</v>
      </c>
      <c r="L2360" s="43">
        <v>0</v>
      </c>
      <c r="M2360" s="44">
        <f t="shared" si="1062"/>
        <v>0</v>
      </c>
      <c r="N2360" s="43">
        <v>0</v>
      </c>
      <c r="O2360" s="43">
        <v>0</v>
      </c>
      <c r="P2360" s="44">
        <f t="shared" si="1063"/>
        <v>0</v>
      </c>
      <c r="Q2360" s="47">
        <f t="shared" si="1064"/>
        <v>0</v>
      </c>
    </row>
    <row r="2361" spans="3:17" ht="19.5" customHeight="1" x14ac:dyDescent="0.2">
      <c r="C2361" s="42" t="s">
        <v>19</v>
      </c>
      <c r="D2361" s="43">
        <v>0</v>
      </c>
      <c r="E2361" s="43">
        <v>0</v>
      </c>
      <c r="F2361" s="44">
        <f t="shared" si="1061"/>
        <v>0</v>
      </c>
      <c r="G2361" s="43">
        <v>0</v>
      </c>
      <c r="H2361" s="43">
        <v>0</v>
      </c>
      <c r="I2361" s="44">
        <f t="shared" si="1060"/>
        <v>0</v>
      </c>
      <c r="J2361" s="44">
        <f t="shared" si="1065"/>
        <v>0</v>
      </c>
      <c r="K2361" s="43">
        <v>0</v>
      </c>
      <c r="L2361" s="43">
        <v>0</v>
      </c>
      <c r="M2361" s="44">
        <f t="shared" si="1062"/>
        <v>0</v>
      </c>
      <c r="N2361" s="43">
        <v>0</v>
      </c>
      <c r="O2361" s="43">
        <v>0</v>
      </c>
      <c r="P2361" s="44">
        <f t="shared" si="1063"/>
        <v>0</v>
      </c>
      <c r="Q2361" s="47">
        <f t="shared" si="1064"/>
        <v>0</v>
      </c>
    </row>
    <row r="2362" spans="3:17" ht="19.5" customHeight="1" x14ac:dyDescent="0.2">
      <c r="C2362" s="42" t="s">
        <v>20</v>
      </c>
      <c r="D2362" s="43">
        <v>0</v>
      </c>
      <c r="E2362" s="43">
        <v>0</v>
      </c>
      <c r="F2362" s="44">
        <f t="shared" si="1061"/>
        <v>0</v>
      </c>
      <c r="G2362" s="43">
        <v>0</v>
      </c>
      <c r="H2362" s="43">
        <v>0</v>
      </c>
      <c r="I2362" s="44">
        <f t="shared" si="1060"/>
        <v>0</v>
      </c>
      <c r="J2362" s="44">
        <f t="shared" si="1065"/>
        <v>0</v>
      </c>
      <c r="K2362" s="43">
        <v>0</v>
      </c>
      <c r="L2362" s="43">
        <v>0</v>
      </c>
      <c r="M2362" s="44">
        <f t="shared" si="1062"/>
        <v>0</v>
      </c>
      <c r="N2362" s="43">
        <v>0</v>
      </c>
      <c r="O2362" s="43">
        <v>0</v>
      </c>
      <c r="P2362" s="44">
        <f t="shared" si="1063"/>
        <v>0</v>
      </c>
      <c r="Q2362" s="47">
        <f t="shared" si="1064"/>
        <v>0</v>
      </c>
    </row>
    <row r="2363" spans="3:17" ht="19.5" customHeight="1" x14ac:dyDescent="0.2">
      <c r="C2363" s="42" t="s">
        <v>21</v>
      </c>
      <c r="D2363" s="43">
        <v>0</v>
      </c>
      <c r="E2363" s="43">
        <v>0</v>
      </c>
      <c r="F2363" s="44">
        <f t="shared" si="1061"/>
        <v>0</v>
      </c>
      <c r="G2363" s="43">
        <v>0</v>
      </c>
      <c r="H2363" s="43">
        <v>0</v>
      </c>
      <c r="I2363" s="44">
        <f t="shared" si="1060"/>
        <v>0</v>
      </c>
      <c r="J2363" s="44">
        <f t="shared" si="1065"/>
        <v>0</v>
      </c>
      <c r="K2363" s="43">
        <v>0</v>
      </c>
      <c r="L2363" s="43">
        <v>0</v>
      </c>
      <c r="M2363" s="44">
        <f t="shared" si="1062"/>
        <v>0</v>
      </c>
      <c r="N2363" s="43">
        <v>0</v>
      </c>
      <c r="O2363" s="43">
        <v>0</v>
      </c>
      <c r="P2363" s="44">
        <f t="shared" si="1063"/>
        <v>0</v>
      </c>
      <c r="Q2363" s="47">
        <f t="shared" si="1064"/>
        <v>0</v>
      </c>
    </row>
    <row r="2364" spans="3:17" ht="19.5" customHeight="1" x14ac:dyDescent="0.2">
      <c r="C2364" s="42" t="s">
        <v>22</v>
      </c>
      <c r="D2364" s="43">
        <v>0</v>
      </c>
      <c r="E2364" s="43">
        <v>0</v>
      </c>
      <c r="F2364" s="44">
        <f t="shared" si="1061"/>
        <v>0</v>
      </c>
      <c r="G2364" s="43">
        <v>0</v>
      </c>
      <c r="H2364" s="43">
        <v>0</v>
      </c>
      <c r="I2364" s="44">
        <f t="shared" si="1060"/>
        <v>0</v>
      </c>
      <c r="J2364" s="44">
        <f t="shared" si="1065"/>
        <v>0</v>
      </c>
      <c r="K2364" s="43">
        <v>0</v>
      </c>
      <c r="L2364" s="43">
        <v>0</v>
      </c>
      <c r="M2364" s="44">
        <f t="shared" si="1062"/>
        <v>0</v>
      </c>
      <c r="N2364" s="43">
        <v>0</v>
      </c>
      <c r="O2364" s="43">
        <v>0</v>
      </c>
      <c r="P2364" s="44">
        <f t="shared" si="1063"/>
        <v>0</v>
      </c>
      <c r="Q2364" s="47">
        <f t="shared" si="1064"/>
        <v>0</v>
      </c>
    </row>
    <row r="2365" spans="3:17" ht="19.5" customHeight="1" x14ac:dyDescent="0.2">
      <c r="C2365" s="42" t="s">
        <v>23</v>
      </c>
      <c r="D2365" s="43">
        <v>0</v>
      </c>
      <c r="E2365" s="43">
        <v>0</v>
      </c>
      <c r="F2365" s="44">
        <f t="shared" si="1061"/>
        <v>0</v>
      </c>
      <c r="G2365" s="43">
        <v>0</v>
      </c>
      <c r="H2365" s="43">
        <v>0</v>
      </c>
      <c r="I2365" s="44">
        <f t="shared" si="1060"/>
        <v>0</v>
      </c>
      <c r="J2365" s="44">
        <f t="shared" si="1065"/>
        <v>0</v>
      </c>
      <c r="K2365" s="43">
        <v>0</v>
      </c>
      <c r="L2365" s="43">
        <v>0</v>
      </c>
      <c r="M2365" s="44">
        <f t="shared" si="1062"/>
        <v>0</v>
      </c>
      <c r="N2365" s="43">
        <v>0</v>
      </c>
      <c r="O2365" s="43">
        <v>0</v>
      </c>
      <c r="P2365" s="44">
        <f t="shared" si="1063"/>
        <v>0</v>
      </c>
      <c r="Q2365" s="47">
        <f t="shared" si="1064"/>
        <v>0</v>
      </c>
    </row>
    <row r="2366" spans="3:17" ht="19.5" customHeight="1" x14ac:dyDescent="0.2">
      <c r="C2366" s="42" t="s">
        <v>24</v>
      </c>
      <c r="D2366" s="43">
        <v>0</v>
      </c>
      <c r="E2366" s="43">
        <v>0</v>
      </c>
      <c r="F2366" s="44">
        <f t="shared" si="1061"/>
        <v>0</v>
      </c>
      <c r="G2366" s="43">
        <v>0</v>
      </c>
      <c r="H2366" s="43">
        <v>0</v>
      </c>
      <c r="I2366" s="44">
        <f t="shared" si="1060"/>
        <v>0</v>
      </c>
      <c r="J2366" s="44">
        <f t="shared" si="1065"/>
        <v>0</v>
      </c>
      <c r="K2366" s="43">
        <v>0</v>
      </c>
      <c r="L2366" s="43">
        <v>0</v>
      </c>
      <c r="M2366" s="44">
        <f t="shared" si="1062"/>
        <v>0</v>
      </c>
      <c r="N2366" s="43">
        <v>0</v>
      </c>
      <c r="O2366" s="43">
        <v>0</v>
      </c>
      <c r="P2366" s="44">
        <f t="shared" si="1063"/>
        <v>0</v>
      </c>
      <c r="Q2366" s="47">
        <f t="shared" si="1064"/>
        <v>0</v>
      </c>
    </row>
    <row r="2367" spans="3:17" ht="19.5" customHeight="1" x14ac:dyDescent="0.2">
      <c r="C2367" s="42" t="s">
        <v>25</v>
      </c>
      <c r="D2367" s="43">
        <v>0</v>
      </c>
      <c r="E2367" s="43">
        <v>0</v>
      </c>
      <c r="F2367" s="44">
        <f t="shared" si="1061"/>
        <v>0</v>
      </c>
      <c r="G2367" s="43">
        <v>0</v>
      </c>
      <c r="H2367" s="43">
        <v>0</v>
      </c>
      <c r="I2367" s="44">
        <f t="shared" si="1060"/>
        <v>0</v>
      </c>
      <c r="J2367" s="44">
        <f t="shared" si="1065"/>
        <v>0</v>
      </c>
      <c r="K2367" s="43">
        <v>0</v>
      </c>
      <c r="L2367" s="43">
        <v>0</v>
      </c>
      <c r="M2367" s="44">
        <f t="shared" si="1062"/>
        <v>0</v>
      </c>
      <c r="N2367" s="43">
        <v>0</v>
      </c>
      <c r="O2367" s="43">
        <v>0</v>
      </c>
      <c r="P2367" s="44">
        <f t="shared" si="1063"/>
        <v>0</v>
      </c>
      <c r="Q2367" s="47">
        <f t="shared" si="1064"/>
        <v>0</v>
      </c>
    </row>
    <row r="2368" spans="3:17" ht="19.5" customHeight="1" x14ac:dyDescent="0.2">
      <c r="C2368" s="50"/>
      <c r="D2368" s="43"/>
      <c r="E2368" s="43"/>
      <c r="F2368" s="43"/>
      <c r="G2368" s="43"/>
      <c r="H2368" s="43"/>
      <c r="I2368" s="43"/>
      <c r="J2368" s="43"/>
      <c r="K2368" s="43"/>
      <c r="L2368" s="43"/>
      <c r="M2368" s="43"/>
      <c r="N2368" s="43"/>
      <c r="O2368" s="43"/>
      <c r="P2368" s="43"/>
      <c r="Q2368" s="51"/>
    </row>
    <row r="2369" spans="2:17" ht="19.5" customHeight="1" x14ac:dyDescent="0.2">
      <c r="B2369" s="1" t="s">
        <v>317</v>
      </c>
      <c r="C2369" s="50" t="s">
        <v>26</v>
      </c>
      <c r="D2369" s="44">
        <f>SUM(D2356:D2368)</f>
        <v>0</v>
      </c>
      <c r="E2369" s="44">
        <f t="shared" ref="E2369:Q2369" si="1066">SUM(E2356:E2368)</f>
        <v>0</v>
      </c>
      <c r="F2369" s="44">
        <f t="shared" si="1066"/>
        <v>0</v>
      </c>
      <c r="G2369" s="44">
        <f t="shared" si="1066"/>
        <v>0</v>
      </c>
      <c r="H2369" s="44">
        <f t="shared" si="1066"/>
        <v>0</v>
      </c>
      <c r="I2369" s="44">
        <f t="shared" si="1066"/>
        <v>0</v>
      </c>
      <c r="J2369" s="44">
        <f t="shared" si="1066"/>
        <v>0</v>
      </c>
      <c r="K2369" s="44">
        <f t="shared" si="1066"/>
        <v>0</v>
      </c>
      <c r="L2369" s="44">
        <f t="shared" si="1066"/>
        <v>0</v>
      </c>
      <c r="M2369" s="44">
        <f t="shared" si="1066"/>
        <v>0</v>
      </c>
      <c r="N2369" s="44">
        <f t="shared" si="1066"/>
        <v>0</v>
      </c>
      <c r="O2369" s="44">
        <f t="shared" si="1066"/>
        <v>0</v>
      </c>
      <c r="P2369" s="44">
        <f t="shared" si="1066"/>
        <v>0</v>
      </c>
      <c r="Q2369" s="44">
        <f t="shared" si="1066"/>
        <v>0</v>
      </c>
    </row>
    <row r="2370" spans="2:17" ht="7" customHeight="1" x14ac:dyDescent="0.2">
      <c r="C2370" s="50"/>
      <c r="D2370" s="43"/>
      <c r="E2370" s="43"/>
      <c r="F2370" s="43"/>
      <c r="G2370" s="43"/>
      <c r="H2370" s="43"/>
      <c r="I2370" s="43"/>
      <c r="J2370" s="43"/>
      <c r="K2370" s="43"/>
      <c r="L2370" s="43"/>
      <c r="M2370" s="43"/>
      <c r="N2370" s="43"/>
      <c r="O2370" s="43"/>
      <c r="P2370" s="43"/>
      <c r="Q2370" s="51"/>
    </row>
    <row r="2371" spans="2:17" ht="19.5" customHeight="1" x14ac:dyDescent="0.2">
      <c r="C2371" s="52" t="s">
        <v>14</v>
      </c>
      <c r="D2371" s="53">
        <v>0</v>
      </c>
      <c r="E2371" s="53">
        <v>0</v>
      </c>
      <c r="F2371" s="74">
        <f t="shared" ref="F2371:F2373" si="1067">SUM(D2371:E2371)</f>
        <v>0</v>
      </c>
      <c r="G2371" s="53">
        <v>0</v>
      </c>
      <c r="H2371" s="53">
        <v>0</v>
      </c>
      <c r="I2371" s="74">
        <f t="shared" ref="I2371:I2373" si="1068">SUM(G2371:H2371)</f>
        <v>0</v>
      </c>
      <c r="J2371" s="74">
        <f t="shared" ref="J2371:J2373" si="1069">F2371+I2371</f>
        <v>0</v>
      </c>
      <c r="K2371" s="53">
        <v>0</v>
      </c>
      <c r="L2371" s="53">
        <v>0</v>
      </c>
      <c r="M2371" s="74">
        <f t="shared" ref="M2371:M2373" si="1070">SUM(K2371:L2371)</f>
        <v>0</v>
      </c>
      <c r="N2371" s="53">
        <v>0</v>
      </c>
      <c r="O2371" s="53">
        <v>0</v>
      </c>
      <c r="P2371" s="74">
        <f t="shared" ref="P2371:P2373" si="1071">SUM(N2371:O2371)</f>
        <v>0</v>
      </c>
      <c r="Q2371" s="58">
        <f t="shared" ref="Q2371:Q2373" si="1072">M2371+P2371</f>
        <v>0</v>
      </c>
    </row>
    <row r="2372" spans="2:17" ht="19.5" customHeight="1" x14ac:dyDescent="0.2">
      <c r="C2372" s="42" t="s">
        <v>15</v>
      </c>
      <c r="D2372" s="43">
        <v>0</v>
      </c>
      <c r="E2372" s="43">
        <v>0</v>
      </c>
      <c r="F2372" s="44">
        <f t="shared" si="1067"/>
        <v>0</v>
      </c>
      <c r="G2372" s="43">
        <v>0</v>
      </c>
      <c r="H2372" s="43">
        <v>0</v>
      </c>
      <c r="I2372" s="44">
        <f t="shared" si="1068"/>
        <v>0</v>
      </c>
      <c r="J2372" s="44">
        <f t="shared" si="1069"/>
        <v>0</v>
      </c>
      <c r="K2372" s="43">
        <v>0</v>
      </c>
      <c r="L2372" s="43">
        <v>0</v>
      </c>
      <c r="M2372" s="44">
        <f t="shared" si="1070"/>
        <v>0</v>
      </c>
      <c r="N2372" s="43">
        <v>0</v>
      </c>
      <c r="O2372" s="43">
        <v>0</v>
      </c>
      <c r="P2372" s="44">
        <f t="shared" si="1071"/>
        <v>0</v>
      </c>
      <c r="Q2372" s="47">
        <f t="shared" si="1072"/>
        <v>0</v>
      </c>
    </row>
    <row r="2373" spans="2:17" ht="19.5" customHeight="1" x14ac:dyDescent="0.2">
      <c r="C2373" s="42" t="s">
        <v>16</v>
      </c>
      <c r="D2373" s="43">
        <v>0</v>
      </c>
      <c r="E2373" s="43">
        <v>0</v>
      </c>
      <c r="F2373" s="44">
        <f t="shared" si="1067"/>
        <v>0</v>
      </c>
      <c r="G2373" s="43">
        <v>0</v>
      </c>
      <c r="H2373" s="43">
        <v>0</v>
      </c>
      <c r="I2373" s="44">
        <f t="shared" si="1068"/>
        <v>0</v>
      </c>
      <c r="J2373" s="44">
        <f t="shared" si="1069"/>
        <v>0</v>
      </c>
      <c r="K2373" s="43">
        <v>0</v>
      </c>
      <c r="L2373" s="43">
        <v>0</v>
      </c>
      <c r="M2373" s="44">
        <f t="shared" si="1070"/>
        <v>0</v>
      </c>
      <c r="N2373" s="43">
        <v>0</v>
      </c>
      <c r="O2373" s="43">
        <v>0</v>
      </c>
      <c r="P2373" s="44">
        <f t="shared" si="1071"/>
        <v>0</v>
      </c>
      <c r="Q2373" s="47">
        <f t="shared" si="1072"/>
        <v>0</v>
      </c>
    </row>
    <row r="2374" spans="2:17" ht="19.5" customHeight="1" x14ac:dyDescent="0.2">
      <c r="C2374" s="50"/>
      <c r="D2374" s="43"/>
      <c r="E2374" s="43"/>
      <c r="F2374" s="43"/>
      <c r="G2374" s="43"/>
      <c r="H2374" s="43"/>
      <c r="I2374" s="43"/>
      <c r="J2374" s="43"/>
      <c r="K2374" s="43"/>
      <c r="L2374" s="43"/>
      <c r="M2374" s="43"/>
      <c r="N2374" s="43"/>
      <c r="O2374" s="43"/>
      <c r="P2374" s="43"/>
      <c r="Q2374" s="51"/>
    </row>
    <row r="2375" spans="2:17" ht="19.5" customHeight="1" x14ac:dyDescent="0.2">
      <c r="B2375" s="1" t="s">
        <v>318</v>
      </c>
      <c r="C2375" s="50" t="s">
        <v>27</v>
      </c>
      <c r="D2375" s="44">
        <f>SUM(D2359:D2367,D2371:D2373)</f>
        <v>0</v>
      </c>
      <c r="E2375" s="44">
        <f t="shared" ref="E2375:Q2375" si="1073">SUM(E2359:E2367,E2371:E2373)</f>
        <v>0</v>
      </c>
      <c r="F2375" s="44">
        <f t="shared" si="1073"/>
        <v>0</v>
      </c>
      <c r="G2375" s="44">
        <f t="shared" si="1073"/>
        <v>0</v>
      </c>
      <c r="H2375" s="44">
        <f t="shared" si="1073"/>
        <v>0</v>
      </c>
      <c r="I2375" s="44">
        <f t="shared" si="1073"/>
        <v>0</v>
      </c>
      <c r="J2375" s="44">
        <f t="shared" si="1073"/>
        <v>0</v>
      </c>
      <c r="K2375" s="44">
        <f t="shared" si="1073"/>
        <v>0</v>
      </c>
      <c r="L2375" s="44">
        <f t="shared" si="1073"/>
        <v>0</v>
      </c>
      <c r="M2375" s="44">
        <f t="shared" si="1073"/>
        <v>0</v>
      </c>
      <c r="N2375" s="44">
        <f t="shared" si="1073"/>
        <v>0</v>
      </c>
      <c r="O2375" s="44">
        <f t="shared" si="1073"/>
        <v>0</v>
      </c>
      <c r="P2375" s="44">
        <f t="shared" si="1073"/>
        <v>0</v>
      </c>
      <c r="Q2375" s="44">
        <f t="shared" si="1073"/>
        <v>0</v>
      </c>
    </row>
    <row r="2376" spans="2:17" ht="7" customHeight="1" thickBot="1" x14ac:dyDescent="0.25">
      <c r="C2376" s="59"/>
      <c r="D2376" s="60"/>
      <c r="E2376" s="60"/>
      <c r="F2376" s="60"/>
      <c r="G2376" s="60"/>
      <c r="H2376" s="60"/>
      <c r="I2376" s="60"/>
      <c r="J2376" s="60"/>
      <c r="K2376" s="60"/>
      <c r="L2376" s="60"/>
      <c r="M2376" s="60"/>
      <c r="N2376" s="60"/>
      <c r="O2376" s="60"/>
      <c r="P2376" s="60"/>
      <c r="Q2376" s="76"/>
    </row>
    <row r="2377" spans="2:17" ht="19.5" customHeight="1" x14ac:dyDescent="0.2">
      <c r="C2377" s="163" t="str">
        <f>C2323</f>
        <v>令　和　7　年　空　港　管　理　状　況　調　書</v>
      </c>
      <c r="D2377" s="163"/>
      <c r="E2377" s="163"/>
      <c r="F2377" s="163"/>
      <c r="G2377" s="163"/>
      <c r="H2377" s="163"/>
      <c r="I2377" s="163"/>
      <c r="J2377" s="163"/>
      <c r="K2377" s="163"/>
      <c r="L2377" s="163"/>
      <c r="M2377" s="163"/>
      <c r="N2377" s="163"/>
      <c r="O2377" s="163"/>
      <c r="P2377" s="163"/>
      <c r="Q2377" s="163"/>
    </row>
    <row r="2378" spans="2:17" ht="19.5" customHeight="1" thickBot="1" x14ac:dyDescent="0.25">
      <c r="C2378" s="22" t="s">
        <v>0</v>
      </c>
      <c r="D2378" s="22" t="s">
        <v>644</v>
      </c>
      <c r="E2378" s="63"/>
      <c r="F2378" s="63"/>
      <c r="G2378" s="63"/>
      <c r="H2378" s="63"/>
      <c r="I2378" s="63"/>
      <c r="J2378" s="63"/>
      <c r="K2378" s="63"/>
      <c r="L2378" s="63"/>
      <c r="M2378" s="63"/>
      <c r="N2378" s="63"/>
      <c r="O2378" s="63"/>
      <c r="P2378" s="64"/>
      <c r="Q2378" s="64"/>
    </row>
    <row r="2379" spans="2:17" ht="19.5" customHeight="1" x14ac:dyDescent="0.2">
      <c r="C2379" s="25" t="s">
        <v>1</v>
      </c>
      <c r="D2379" s="26"/>
      <c r="E2379" s="27" t="s">
        <v>2</v>
      </c>
      <c r="F2379" s="27"/>
      <c r="G2379" s="164" t="s">
        <v>593</v>
      </c>
      <c r="H2379" s="165"/>
      <c r="I2379" s="165"/>
      <c r="J2379" s="165"/>
      <c r="K2379" s="165"/>
      <c r="L2379" s="165"/>
      <c r="M2379" s="165"/>
      <c r="N2379" s="166"/>
      <c r="O2379" s="164" t="s">
        <v>594</v>
      </c>
      <c r="P2379" s="165"/>
      <c r="Q2379" s="167"/>
    </row>
    <row r="2380" spans="2:17" ht="19.5" customHeight="1" x14ac:dyDescent="0.2">
      <c r="C2380" s="28"/>
      <c r="D2380" s="29" t="s">
        <v>3</v>
      </c>
      <c r="E2380" s="29" t="s">
        <v>4</v>
      </c>
      <c r="F2380" s="29" t="s">
        <v>5</v>
      </c>
      <c r="G2380" s="29"/>
      <c r="H2380" s="30" t="s">
        <v>6</v>
      </c>
      <c r="I2380" s="30"/>
      <c r="J2380" s="31"/>
      <c r="K2380" s="29"/>
      <c r="L2380" s="31" t="s">
        <v>7</v>
      </c>
      <c r="M2380" s="31"/>
      <c r="N2380" s="29" t="s">
        <v>8</v>
      </c>
      <c r="O2380" s="32" t="s">
        <v>595</v>
      </c>
      <c r="P2380" s="33" t="s">
        <v>596</v>
      </c>
      <c r="Q2380" s="34" t="s">
        <v>597</v>
      </c>
    </row>
    <row r="2381" spans="2:17" ht="19.5" customHeight="1" x14ac:dyDescent="0.2">
      <c r="C2381" s="28" t="s">
        <v>9</v>
      </c>
      <c r="D2381" s="32"/>
      <c r="E2381" s="32"/>
      <c r="F2381" s="32"/>
      <c r="G2381" s="29" t="s">
        <v>10</v>
      </c>
      <c r="H2381" s="29" t="s">
        <v>11</v>
      </c>
      <c r="I2381" s="29" t="s">
        <v>12</v>
      </c>
      <c r="J2381" s="29" t="s">
        <v>13</v>
      </c>
      <c r="K2381" s="29" t="s">
        <v>10</v>
      </c>
      <c r="L2381" s="29" t="s">
        <v>11</v>
      </c>
      <c r="M2381" s="29" t="s">
        <v>13</v>
      </c>
      <c r="N2381" s="32"/>
      <c r="O2381" s="35"/>
      <c r="P2381" s="36"/>
      <c r="Q2381" s="37"/>
    </row>
    <row r="2382" spans="2:17" ht="7" customHeight="1" x14ac:dyDescent="0.2">
      <c r="C2382" s="38"/>
      <c r="D2382" s="29"/>
      <c r="E2382" s="29"/>
      <c r="F2382" s="29"/>
      <c r="G2382" s="29"/>
      <c r="H2382" s="29"/>
      <c r="I2382" s="29"/>
      <c r="J2382" s="29"/>
      <c r="K2382" s="29"/>
      <c r="L2382" s="29"/>
      <c r="M2382" s="29"/>
      <c r="N2382" s="29"/>
      <c r="O2382" s="39"/>
      <c r="P2382" s="40"/>
      <c r="Q2382" s="41"/>
    </row>
    <row r="2383" spans="2:17" ht="19.5" customHeight="1" x14ac:dyDescent="0.2">
      <c r="C2383" s="42" t="s">
        <v>14</v>
      </c>
      <c r="D2383" s="43">
        <v>0</v>
      </c>
      <c r="E2383" s="43">
        <v>109</v>
      </c>
      <c r="F2383" s="44">
        <f>SUM(D2383:E2383)</f>
        <v>109</v>
      </c>
      <c r="G2383" s="43">
        <v>0</v>
      </c>
      <c r="H2383" s="43">
        <v>0</v>
      </c>
      <c r="I2383" s="43">
        <v>0</v>
      </c>
      <c r="J2383" s="45">
        <f>SUM(G2383:I2383)</f>
        <v>0</v>
      </c>
      <c r="K2383" s="46">
        <v>1457</v>
      </c>
      <c r="L2383" s="46">
        <v>1231</v>
      </c>
      <c r="M2383" s="45">
        <f>SUM(K2383:L2383)</f>
        <v>2688</v>
      </c>
      <c r="N2383" s="45">
        <f>J2383+M2383</f>
        <v>2688</v>
      </c>
      <c r="O2383" s="46">
        <v>16</v>
      </c>
      <c r="P2383" s="46">
        <v>0</v>
      </c>
      <c r="Q2383" s="47">
        <f>SUM(O2383:P2383)</f>
        <v>16</v>
      </c>
    </row>
    <row r="2384" spans="2:17" ht="19.5" customHeight="1" x14ac:dyDescent="0.2">
      <c r="C2384" s="42" t="s">
        <v>15</v>
      </c>
      <c r="D2384" s="43">
        <v>0</v>
      </c>
      <c r="E2384" s="43">
        <v>111</v>
      </c>
      <c r="F2384" s="44">
        <f t="shared" ref="F2384:F2394" si="1074">SUM(D2384:E2384)</f>
        <v>111</v>
      </c>
      <c r="G2384" s="43">
        <v>0</v>
      </c>
      <c r="H2384" s="43">
        <v>0</v>
      </c>
      <c r="I2384" s="43">
        <v>0</v>
      </c>
      <c r="J2384" s="45">
        <f t="shared" ref="J2384:J2394" si="1075">SUM(G2384:I2384)</f>
        <v>0</v>
      </c>
      <c r="K2384" s="46">
        <v>1394</v>
      </c>
      <c r="L2384" s="46">
        <v>1106</v>
      </c>
      <c r="M2384" s="45">
        <f t="shared" ref="M2384:M2394" si="1076">SUM(K2384:L2384)</f>
        <v>2500</v>
      </c>
      <c r="N2384" s="45">
        <f t="shared" ref="N2384:N2394" si="1077">J2384+M2384</f>
        <v>2500</v>
      </c>
      <c r="O2384" s="46">
        <v>21</v>
      </c>
      <c r="P2384" s="48">
        <v>0</v>
      </c>
      <c r="Q2384" s="47">
        <f t="shared" ref="Q2384:Q2394" si="1078">SUM(O2384:P2384)</f>
        <v>21</v>
      </c>
    </row>
    <row r="2385" spans="2:17" ht="19.5" customHeight="1" x14ac:dyDescent="0.2">
      <c r="C2385" s="42" t="s">
        <v>16</v>
      </c>
      <c r="D2385" s="43">
        <v>0</v>
      </c>
      <c r="E2385" s="43">
        <v>103</v>
      </c>
      <c r="F2385" s="44">
        <f t="shared" si="1074"/>
        <v>103</v>
      </c>
      <c r="G2385" s="43">
        <v>0</v>
      </c>
      <c r="H2385" s="43">
        <v>0</v>
      </c>
      <c r="I2385" s="43">
        <v>0</v>
      </c>
      <c r="J2385" s="45">
        <f t="shared" si="1075"/>
        <v>0</v>
      </c>
      <c r="K2385" s="46">
        <v>1540</v>
      </c>
      <c r="L2385" s="46">
        <v>1151</v>
      </c>
      <c r="M2385" s="45">
        <f t="shared" si="1076"/>
        <v>2691</v>
      </c>
      <c r="N2385" s="45">
        <f t="shared" si="1077"/>
        <v>2691</v>
      </c>
      <c r="O2385" s="46">
        <v>20</v>
      </c>
      <c r="P2385" s="46">
        <v>0</v>
      </c>
      <c r="Q2385" s="47">
        <f t="shared" si="1078"/>
        <v>20</v>
      </c>
    </row>
    <row r="2386" spans="2:17" ht="19.5" customHeight="1" x14ac:dyDescent="0.2">
      <c r="C2386" s="42" t="s">
        <v>17</v>
      </c>
      <c r="D2386" s="43">
        <v>0</v>
      </c>
      <c r="E2386" s="43">
        <v>110</v>
      </c>
      <c r="F2386" s="44">
        <f t="shared" si="1074"/>
        <v>110</v>
      </c>
      <c r="G2386" s="43">
        <v>0</v>
      </c>
      <c r="H2386" s="43">
        <v>0</v>
      </c>
      <c r="I2386" s="43">
        <v>0</v>
      </c>
      <c r="J2386" s="45">
        <f t="shared" si="1075"/>
        <v>0</v>
      </c>
      <c r="K2386" s="43">
        <v>1402</v>
      </c>
      <c r="L2386" s="43">
        <v>1412</v>
      </c>
      <c r="M2386" s="45">
        <f t="shared" si="1076"/>
        <v>2814</v>
      </c>
      <c r="N2386" s="45">
        <f t="shared" si="1077"/>
        <v>2814</v>
      </c>
      <c r="O2386" s="43">
        <v>22</v>
      </c>
      <c r="P2386" s="43">
        <v>0</v>
      </c>
      <c r="Q2386" s="47">
        <f t="shared" si="1078"/>
        <v>22</v>
      </c>
    </row>
    <row r="2387" spans="2:17" ht="19.5" customHeight="1" x14ac:dyDescent="0.2">
      <c r="C2387" s="42" t="s">
        <v>18</v>
      </c>
      <c r="D2387" s="43">
        <v>0</v>
      </c>
      <c r="E2387" s="43">
        <v>108</v>
      </c>
      <c r="F2387" s="44">
        <f t="shared" si="1074"/>
        <v>108</v>
      </c>
      <c r="G2387" s="43">
        <v>0</v>
      </c>
      <c r="H2387" s="43">
        <v>0</v>
      </c>
      <c r="I2387" s="43">
        <v>0</v>
      </c>
      <c r="J2387" s="45">
        <f t="shared" si="1075"/>
        <v>0</v>
      </c>
      <c r="K2387" s="43">
        <v>1493</v>
      </c>
      <c r="L2387" s="43">
        <v>1263</v>
      </c>
      <c r="M2387" s="45">
        <f t="shared" si="1076"/>
        <v>2756</v>
      </c>
      <c r="N2387" s="45">
        <f t="shared" si="1077"/>
        <v>2756</v>
      </c>
      <c r="O2387" s="43">
        <v>19</v>
      </c>
      <c r="P2387" s="43">
        <v>0</v>
      </c>
      <c r="Q2387" s="47">
        <f t="shared" si="1078"/>
        <v>19</v>
      </c>
    </row>
    <row r="2388" spans="2:17" ht="19.5" customHeight="1" x14ac:dyDescent="0.2">
      <c r="C2388" s="42" t="s">
        <v>19</v>
      </c>
      <c r="D2388" s="43">
        <v>0</v>
      </c>
      <c r="E2388" s="43">
        <v>92</v>
      </c>
      <c r="F2388" s="44">
        <f t="shared" si="1074"/>
        <v>92</v>
      </c>
      <c r="G2388" s="43">
        <v>0</v>
      </c>
      <c r="H2388" s="43">
        <v>0</v>
      </c>
      <c r="I2388" s="43">
        <v>0</v>
      </c>
      <c r="J2388" s="45">
        <f t="shared" si="1075"/>
        <v>0</v>
      </c>
      <c r="K2388" s="43">
        <v>1328</v>
      </c>
      <c r="L2388" s="43">
        <v>1262</v>
      </c>
      <c r="M2388" s="45">
        <f t="shared" si="1076"/>
        <v>2590</v>
      </c>
      <c r="N2388" s="45">
        <f t="shared" si="1077"/>
        <v>2590</v>
      </c>
      <c r="O2388" s="43">
        <v>17</v>
      </c>
      <c r="P2388" s="43">
        <v>0</v>
      </c>
      <c r="Q2388" s="47">
        <f t="shared" si="1078"/>
        <v>17</v>
      </c>
    </row>
    <row r="2389" spans="2:17" ht="19.5" customHeight="1" x14ac:dyDescent="0.2">
      <c r="C2389" s="42" t="s">
        <v>20</v>
      </c>
      <c r="D2389" s="43">
        <v>0</v>
      </c>
      <c r="E2389" s="43">
        <v>123</v>
      </c>
      <c r="F2389" s="44">
        <f t="shared" si="1074"/>
        <v>123</v>
      </c>
      <c r="G2389" s="43">
        <v>0</v>
      </c>
      <c r="H2389" s="43">
        <v>0</v>
      </c>
      <c r="I2389" s="43">
        <v>0</v>
      </c>
      <c r="J2389" s="45">
        <f t="shared" si="1075"/>
        <v>0</v>
      </c>
      <c r="K2389" s="43">
        <v>1809</v>
      </c>
      <c r="L2389" s="43">
        <v>1468</v>
      </c>
      <c r="M2389" s="45">
        <f t="shared" si="1076"/>
        <v>3277</v>
      </c>
      <c r="N2389" s="45">
        <f t="shared" si="1077"/>
        <v>3277</v>
      </c>
      <c r="O2389" s="43">
        <v>21</v>
      </c>
      <c r="P2389" s="43">
        <v>0</v>
      </c>
      <c r="Q2389" s="47">
        <f t="shared" si="1078"/>
        <v>21</v>
      </c>
    </row>
    <row r="2390" spans="2:17" ht="19.5" customHeight="1" x14ac:dyDescent="0.2">
      <c r="C2390" s="42" t="s">
        <v>21</v>
      </c>
      <c r="D2390" s="43">
        <v>0</v>
      </c>
      <c r="E2390" s="43">
        <v>130</v>
      </c>
      <c r="F2390" s="44">
        <f t="shared" si="1074"/>
        <v>130</v>
      </c>
      <c r="G2390" s="43">
        <v>0</v>
      </c>
      <c r="H2390" s="43">
        <v>0</v>
      </c>
      <c r="I2390" s="43">
        <v>0</v>
      </c>
      <c r="J2390" s="45">
        <f t="shared" si="1075"/>
        <v>0</v>
      </c>
      <c r="K2390" s="43">
        <v>2021</v>
      </c>
      <c r="L2390" s="43">
        <v>1622</v>
      </c>
      <c r="M2390" s="45">
        <f t="shared" si="1076"/>
        <v>3643</v>
      </c>
      <c r="N2390" s="45">
        <f t="shared" si="1077"/>
        <v>3643</v>
      </c>
      <c r="O2390" s="43">
        <v>22</v>
      </c>
      <c r="P2390" s="43">
        <v>0</v>
      </c>
      <c r="Q2390" s="47">
        <f t="shared" si="1078"/>
        <v>22</v>
      </c>
    </row>
    <row r="2391" spans="2:17" ht="19.5" customHeight="1" x14ac:dyDescent="0.2">
      <c r="C2391" s="42" t="s">
        <v>22</v>
      </c>
      <c r="D2391" s="43">
        <v>0</v>
      </c>
      <c r="E2391" s="43">
        <v>96</v>
      </c>
      <c r="F2391" s="44">
        <f t="shared" si="1074"/>
        <v>96</v>
      </c>
      <c r="G2391" s="43">
        <v>0</v>
      </c>
      <c r="H2391" s="43">
        <v>0</v>
      </c>
      <c r="I2391" s="43">
        <v>0</v>
      </c>
      <c r="J2391" s="45">
        <f t="shared" si="1075"/>
        <v>0</v>
      </c>
      <c r="K2391" s="43">
        <v>1527</v>
      </c>
      <c r="L2391" s="43">
        <v>1373</v>
      </c>
      <c r="M2391" s="45">
        <f t="shared" si="1076"/>
        <v>2900</v>
      </c>
      <c r="N2391" s="45">
        <f t="shared" si="1077"/>
        <v>2900</v>
      </c>
      <c r="O2391" s="43">
        <v>18</v>
      </c>
      <c r="P2391" s="43">
        <v>0</v>
      </c>
      <c r="Q2391" s="47">
        <f t="shared" si="1078"/>
        <v>18</v>
      </c>
    </row>
    <row r="2392" spans="2:17" ht="19.5" customHeight="1" x14ac:dyDescent="0.2">
      <c r="C2392" s="42" t="s">
        <v>23</v>
      </c>
      <c r="D2392" s="43">
        <v>0</v>
      </c>
      <c r="E2392" s="43">
        <v>93</v>
      </c>
      <c r="F2392" s="44">
        <f t="shared" si="1074"/>
        <v>93</v>
      </c>
      <c r="G2392" s="43">
        <v>0</v>
      </c>
      <c r="H2392" s="43">
        <v>0</v>
      </c>
      <c r="I2392" s="43">
        <v>0</v>
      </c>
      <c r="J2392" s="45">
        <f t="shared" si="1075"/>
        <v>0</v>
      </c>
      <c r="K2392" s="43">
        <v>1403</v>
      </c>
      <c r="L2392" s="43">
        <v>1223</v>
      </c>
      <c r="M2392" s="45">
        <f t="shared" si="1076"/>
        <v>2626</v>
      </c>
      <c r="N2392" s="45">
        <f t="shared" si="1077"/>
        <v>2626</v>
      </c>
      <c r="O2392" s="43">
        <v>18</v>
      </c>
      <c r="P2392" s="43">
        <v>0</v>
      </c>
      <c r="Q2392" s="47">
        <f t="shared" si="1078"/>
        <v>18</v>
      </c>
    </row>
    <row r="2393" spans="2:17" ht="19.5" customHeight="1" x14ac:dyDescent="0.2">
      <c r="C2393" s="42" t="s">
        <v>24</v>
      </c>
      <c r="D2393" s="43">
        <v>0</v>
      </c>
      <c r="E2393" s="43">
        <v>115</v>
      </c>
      <c r="F2393" s="44">
        <f t="shared" si="1074"/>
        <v>115</v>
      </c>
      <c r="G2393" s="43">
        <v>0</v>
      </c>
      <c r="H2393" s="43">
        <v>0</v>
      </c>
      <c r="I2393" s="43">
        <v>0</v>
      </c>
      <c r="J2393" s="45">
        <f t="shared" si="1075"/>
        <v>0</v>
      </c>
      <c r="K2393" s="43">
        <v>1545</v>
      </c>
      <c r="L2393" s="43">
        <v>1358</v>
      </c>
      <c r="M2393" s="45">
        <f t="shared" si="1076"/>
        <v>2903</v>
      </c>
      <c r="N2393" s="45">
        <f t="shared" si="1077"/>
        <v>2903</v>
      </c>
      <c r="O2393" s="43">
        <v>13</v>
      </c>
      <c r="P2393" s="43">
        <v>0</v>
      </c>
      <c r="Q2393" s="47">
        <f t="shared" si="1078"/>
        <v>13</v>
      </c>
    </row>
    <row r="2394" spans="2:17" ht="19.5" customHeight="1" x14ac:dyDescent="0.2">
      <c r="C2394" s="42" t="s">
        <v>25</v>
      </c>
      <c r="D2394" s="43">
        <v>0</v>
      </c>
      <c r="E2394" s="43">
        <v>112</v>
      </c>
      <c r="F2394" s="44">
        <f t="shared" si="1074"/>
        <v>112</v>
      </c>
      <c r="G2394" s="43">
        <v>0</v>
      </c>
      <c r="H2394" s="43">
        <v>0</v>
      </c>
      <c r="I2394" s="43">
        <v>0</v>
      </c>
      <c r="J2394" s="45">
        <f t="shared" si="1075"/>
        <v>0</v>
      </c>
      <c r="K2394" s="43">
        <v>1480</v>
      </c>
      <c r="L2394" s="43">
        <v>1232</v>
      </c>
      <c r="M2394" s="45">
        <f t="shared" si="1076"/>
        <v>2712</v>
      </c>
      <c r="N2394" s="45">
        <f t="shared" si="1077"/>
        <v>2712</v>
      </c>
      <c r="O2394" s="43">
        <v>21</v>
      </c>
      <c r="P2394" s="43">
        <v>0</v>
      </c>
      <c r="Q2394" s="47">
        <f t="shared" si="1078"/>
        <v>21</v>
      </c>
    </row>
    <row r="2395" spans="2:17" ht="19.5" customHeight="1" x14ac:dyDescent="0.2">
      <c r="C2395" s="50"/>
      <c r="D2395" s="43"/>
      <c r="E2395" s="43"/>
      <c r="F2395" s="43"/>
      <c r="G2395" s="43"/>
      <c r="H2395" s="43"/>
      <c r="I2395" s="43"/>
      <c r="J2395" s="43"/>
      <c r="K2395" s="43"/>
      <c r="L2395" s="43"/>
      <c r="M2395" s="43"/>
      <c r="N2395" s="43"/>
      <c r="O2395" s="43"/>
      <c r="P2395" s="40"/>
      <c r="Q2395" s="51"/>
    </row>
    <row r="2396" spans="2:17" ht="19.5" customHeight="1" x14ac:dyDescent="0.2">
      <c r="B2396" s="1" t="s">
        <v>319</v>
      </c>
      <c r="C2396" s="50" t="s">
        <v>26</v>
      </c>
      <c r="D2396" s="44">
        <f>SUM(D2383:D2394)</f>
        <v>0</v>
      </c>
      <c r="E2396" s="44">
        <f t="shared" ref="E2396:Q2396" si="1079">SUM(E2383:E2394)</f>
        <v>1302</v>
      </c>
      <c r="F2396" s="44">
        <f t="shared" si="1079"/>
        <v>1302</v>
      </c>
      <c r="G2396" s="44">
        <f t="shared" si="1079"/>
        <v>0</v>
      </c>
      <c r="H2396" s="44">
        <f t="shared" si="1079"/>
        <v>0</v>
      </c>
      <c r="I2396" s="44">
        <f t="shared" si="1079"/>
        <v>0</v>
      </c>
      <c r="J2396" s="44">
        <f t="shared" si="1079"/>
        <v>0</v>
      </c>
      <c r="K2396" s="44">
        <f t="shared" si="1079"/>
        <v>18399</v>
      </c>
      <c r="L2396" s="44">
        <f t="shared" si="1079"/>
        <v>15701</v>
      </c>
      <c r="M2396" s="44">
        <f t="shared" si="1079"/>
        <v>34100</v>
      </c>
      <c r="N2396" s="44">
        <f t="shared" si="1079"/>
        <v>34100</v>
      </c>
      <c r="O2396" s="44">
        <f t="shared" si="1079"/>
        <v>228</v>
      </c>
      <c r="P2396" s="44">
        <f t="shared" si="1079"/>
        <v>0</v>
      </c>
      <c r="Q2396" s="44">
        <f t="shared" si="1079"/>
        <v>228</v>
      </c>
    </row>
    <row r="2397" spans="2:17" ht="7" customHeight="1" x14ac:dyDescent="0.2">
      <c r="C2397" s="50"/>
      <c r="D2397" s="43"/>
      <c r="E2397" s="43"/>
      <c r="F2397" s="43"/>
      <c r="G2397" s="43"/>
      <c r="H2397" s="43"/>
      <c r="I2397" s="43"/>
      <c r="J2397" s="43"/>
      <c r="K2397" s="43"/>
      <c r="L2397" s="43"/>
      <c r="M2397" s="43"/>
      <c r="N2397" s="43"/>
      <c r="O2397" s="43"/>
      <c r="P2397" s="43"/>
      <c r="Q2397" s="51"/>
    </row>
    <row r="2398" spans="2:17" ht="19.5" customHeight="1" x14ac:dyDescent="0.2">
      <c r="C2398" s="52" t="s">
        <v>14</v>
      </c>
      <c r="D2398" s="53">
        <v>0</v>
      </c>
      <c r="E2398" s="53">
        <v>97</v>
      </c>
      <c r="F2398" s="54">
        <f t="shared" ref="F2398:F2400" si="1080">SUM(D2398:E2398)</f>
        <v>97</v>
      </c>
      <c r="G2398" s="53">
        <v>0</v>
      </c>
      <c r="H2398" s="53">
        <v>0</v>
      </c>
      <c r="I2398" s="53">
        <v>0</v>
      </c>
      <c r="J2398" s="55">
        <f t="shared" ref="J2398:J2400" si="1081">SUM(G2398:I2398)</f>
        <v>0</v>
      </c>
      <c r="K2398" s="56">
        <v>1459</v>
      </c>
      <c r="L2398" s="56">
        <v>1129</v>
      </c>
      <c r="M2398" s="57">
        <f>SUM(K2398:L2398)</f>
        <v>2588</v>
      </c>
      <c r="N2398" s="57">
        <f>J2398+M2398</f>
        <v>2588</v>
      </c>
      <c r="O2398" s="56">
        <v>16</v>
      </c>
      <c r="P2398" s="56">
        <v>0</v>
      </c>
      <c r="Q2398" s="58">
        <f>SUM(O2398:P2398)</f>
        <v>16</v>
      </c>
    </row>
    <row r="2399" spans="2:17" ht="19.5" customHeight="1" x14ac:dyDescent="0.2">
      <c r="C2399" s="42" t="s">
        <v>15</v>
      </c>
      <c r="D2399" s="43">
        <v>0</v>
      </c>
      <c r="E2399" s="43">
        <v>95</v>
      </c>
      <c r="F2399" s="44">
        <f t="shared" si="1080"/>
        <v>95</v>
      </c>
      <c r="G2399" s="43">
        <v>0</v>
      </c>
      <c r="H2399" s="43">
        <v>0</v>
      </c>
      <c r="I2399" s="43">
        <v>0</v>
      </c>
      <c r="J2399" s="45">
        <f t="shared" si="1081"/>
        <v>0</v>
      </c>
      <c r="K2399" s="46">
        <v>1354</v>
      </c>
      <c r="L2399" s="46">
        <v>1127</v>
      </c>
      <c r="M2399" s="45">
        <f>SUM(K2399:L2399)</f>
        <v>2481</v>
      </c>
      <c r="N2399" s="45">
        <f>J2399+M2399</f>
        <v>2481</v>
      </c>
      <c r="O2399" s="46">
        <v>15</v>
      </c>
      <c r="P2399" s="48">
        <v>0</v>
      </c>
      <c r="Q2399" s="47">
        <f>SUM(O2399:P2399)</f>
        <v>15</v>
      </c>
    </row>
    <row r="2400" spans="2:17" ht="19.5" customHeight="1" x14ac:dyDescent="0.2">
      <c r="C2400" s="42" t="s">
        <v>16</v>
      </c>
      <c r="D2400" s="43">
        <v>0</v>
      </c>
      <c r="E2400" s="43">
        <v>105</v>
      </c>
      <c r="F2400" s="44">
        <f t="shared" si="1080"/>
        <v>105</v>
      </c>
      <c r="G2400" s="43">
        <v>0</v>
      </c>
      <c r="H2400" s="43">
        <v>0</v>
      </c>
      <c r="I2400" s="43">
        <v>0</v>
      </c>
      <c r="J2400" s="45">
        <f t="shared" si="1081"/>
        <v>0</v>
      </c>
      <c r="K2400" s="46">
        <v>1497</v>
      </c>
      <c r="L2400" s="46">
        <v>1217</v>
      </c>
      <c r="M2400" s="45">
        <f>SUM(K2400:L2400)</f>
        <v>2714</v>
      </c>
      <c r="N2400" s="45">
        <f>J2400+M2400</f>
        <v>2714</v>
      </c>
      <c r="O2400" s="46">
        <v>21</v>
      </c>
      <c r="P2400" s="48">
        <v>0</v>
      </c>
      <c r="Q2400" s="47">
        <f>SUM(O2400:P2400)</f>
        <v>21</v>
      </c>
    </row>
    <row r="2401" spans="2:17" ht="19.5" customHeight="1" x14ac:dyDescent="0.2">
      <c r="C2401" s="50"/>
      <c r="D2401" s="43"/>
      <c r="E2401" s="43"/>
      <c r="F2401" s="43"/>
      <c r="G2401" s="43"/>
      <c r="H2401" s="43"/>
      <c r="I2401" s="43"/>
      <c r="J2401" s="43"/>
      <c r="K2401" s="43"/>
      <c r="L2401" s="43"/>
      <c r="M2401" s="43"/>
      <c r="N2401" s="43"/>
      <c r="O2401" s="43"/>
      <c r="P2401" s="43"/>
      <c r="Q2401" s="51"/>
    </row>
    <row r="2402" spans="2:17" ht="19.5" customHeight="1" x14ac:dyDescent="0.2">
      <c r="B2402" s="1" t="s">
        <v>320</v>
      </c>
      <c r="C2402" s="50" t="s">
        <v>27</v>
      </c>
      <c r="D2402" s="44">
        <f>SUM(D2386:D2394,D2398:D2400)</f>
        <v>0</v>
      </c>
      <c r="E2402" s="44">
        <f t="shared" ref="E2402:Q2402" si="1082">SUM(E2386:E2394,E2398:E2400)</f>
        <v>1276</v>
      </c>
      <c r="F2402" s="44">
        <f t="shared" si="1082"/>
        <v>1276</v>
      </c>
      <c r="G2402" s="44">
        <f t="shared" si="1082"/>
        <v>0</v>
      </c>
      <c r="H2402" s="44">
        <f t="shared" si="1082"/>
        <v>0</v>
      </c>
      <c r="I2402" s="44">
        <f t="shared" si="1082"/>
        <v>0</v>
      </c>
      <c r="J2402" s="44">
        <f t="shared" si="1082"/>
        <v>0</v>
      </c>
      <c r="K2402" s="44">
        <f t="shared" si="1082"/>
        <v>18318</v>
      </c>
      <c r="L2402" s="44">
        <f t="shared" si="1082"/>
        <v>15686</v>
      </c>
      <c r="M2402" s="44">
        <f t="shared" si="1082"/>
        <v>34004</v>
      </c>
      <c r="N2402" s="44">
        <f t="shared" si="1082"/>
        <v>34004</v>
      </c>
      <c r="O2402" s="44">
        <f t="shared" si="1082"/>
        <v>223</v>
      </c>
      <c r="P2402" s="44">
        <f t="shared" si="1082"/>
        <v>0</v>
      </c>
      <c r="Q2402" s="44">
        <f t="shared" si="1082"/>
        <v>223</v>
      </c>
    </row>
    <row r="2403" spans="2:17" ht="7" customHeight="1" thickBot="1" x14ac:dyDescent="0.25">
      <c r="C2403" s="59"/>
      <c r="D2403" s="60"/>
      <c r="E2403" s="60"/>
      <c r="F2403" s="60"/>
      <c r="G2403" s="60"/>
      <c r="H2403" s="60"/>
      <c r="I2403" s="60"/>
      <c r="J2403" s="60"/>
      <c r="K2403" s="60"/>
      <c r="L2403" s="60"/>
      <c r="M2403" s="60"/>
      <c r="N2403" s="60"/>
      <c r="O2403" s="60"/>
      <c r="P2403" s="61"/>
      <c r="Q2403" s="62"/>
    </row>
    <row r="2404" spans="2:17" ht="19.5" customHeight="1" x14ac:dyDescent="0.2">
      <c r="C2404" s="63"/>
      <c r="D2404" s="63"/>
      <c r="E2404" s="63"/>
      <c r="F2404" s="63"/>
      <c r="G2404" s="63"/>
      <c r="H2404" s="63"/>
      <c r="I2404" s="63"/>
      <c r="J2404" s="63"/>
      <c r="K2404" s="63"/>
      <c r="L2404" s="63"/>
      <c r="M2404" s="63"/>
      <c r="N2404" s="63"/>
      <c r="O2404" s="63"/>
      <c r="P2404" s="64"/>
      <c r="Q2404" s="64"/>
    </row>
    <row r="2405" spans="2:17" ht="19.5" customHeight="1" thickBot="1" x14ac:dyDescent="0.25">
      <c r="C2405" s="63"/>
      <c r="D2405" s="63"/>
      <c r="E2405" s="63"/>
      <c r="F2405" s="63"/>
      <c r="G2405" s="63"/>
      <c r="H2405" s="63"/>
      <c r="I2405" s="63"/>
      <c r="J2405" s="63"/>
      <c r="K2405" s="63"/>
      <c r="L2405" s="63"/>
      <c r="M2405" s="63"/>
      <c r="N2405" s="63"/>
      <c r="O2405" s="63"/>
      <c r="P2405" s="64"/>
      <c r="Q2405" s="64"/>
    </row>
    <row r="2406" spans="2:17" ht="19.5" customHeight="1" x14ac:dyDescent="0.2">
      <c r="C2406" s="25" t="s">
        <v>1</v>
      </c>
      <c r="D2406" s="26"/>
      <c r="E2406" s="27"/>
      <c r="F2406" s="27"/>
      <c r="G2406" s="27" t="s">
        <v>598</v>
      </c>
      <c r="H2406" s="27"/>
      <c r="I2406" s="27"/>
      <c r="J2406" s="27"/>
      <c r="K2406" s="26"/>
      <c r="L2406" s="27"/>
      <c r="M2406" s="27"/>
      <c r="N2406" s="27" t="s">
        <v>31</v>
      </c>
      <c r="O2406" s="27"/>
      <c r="P2406" s="65"/>
      <c r="Q2406" s="66"/>
    </row>
    <row r="2407" spans="2:17" ht="19.5" customHeight="1" x14ac:dyDescent="0.2">
      <c r="C2407" s="67"/>
      <c r="D2407" s="29"/>
      <c r="E2407" s="31" t="s">
        <v>6</v>
      </c>
      <c r="F2407" s="31"/>
      <c r="G2407" s="29"/>
      <c r="H2407" s="31" t="s">
        <v>7</v>
      </c>
      <c r="I2407" s="31"/>
      <c r="J2407" s="29" t="s">
        <v>28</v>
      </c>
      <c r="K2407" s="29"/>
      <c r="L2407" s="31" t="s">
        <v>6</v>
      </c>
      <c r="M2407" s="31"/>
      <c r="N2407" s="29"/>
      <c r="O2407" s="31" t="s">
        <v>7</v>
      </c>
      <c r="P2407" s="68"/>
      <c r="Q2407" s="69" t="s">
        <v>8</v>
      </c>
    </row>
    <row r="2408" spans="2:17" ht="19.5" customHeight="1" x14ac:dyDescent="0.2">
      <c r="C2408" s="70" t="s">
        <v>9</v>
      </c>
      <c r="D2408" s="29" t="s">
        <v>29</v>
      </c>
      <c r="E2408" s="29" t="s">
        <v>30</v>
      </c>
      <c r="F2408" s="29" t="s">
        <v>13</v>
      </c>
      <c r="G2408" s="29" t="s">
        <v>29</v>
      </c>
      <c r="H2408" s="29" t="s">
        <v>30</v>
      </c>
      <c r="I2408" s="29" t="s">
        <v>13</v>
      </c>
      <c r="J2408" s="32"/>
      <c r="K2408" s="29" t="s">
        <v>29</v>
      </c>
      <c r="L2408" s="29" t="s">
        <v>30</v>
      </c>
      <c r="M2408" s="29" t="s">
        <v>13</v>
      </c>
      <c r="N2408" s="29" t="s">
        <v>29</v>
      </c>
      <c r="O2408" s="29" t="s">
        <v>30</v>
      </c>
      <c r="P2408" s="71" t="s">
        <v>13</v>
      </c>
      <c r="Q2408" s="72"/>
    </row>
    <row r="2409" spans="2:17" ht="7" customHeight="1" x14ac:dyDescent="0.2">
      <c r="C2409" s="73"/>
      <c r="D2409" s="29"/>
      <c r="E2409" s="29"/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71"/>
      <c r="Q2409" s="69"/>
    </row>
    <row r="2410" spans="2:17" ht="19.5" customHeight="1" x14ac:dyDescent="0.2">
      <c r="C2410" s="42" t="s">
        <v>14</v>
      </c>
      <c r="D2410" s="43">
        <v>0</v>
      </c>
      <c r="E2410" s="43">
        <v>0</v>
      </c>
      <c r="F2410" s="44">
        <f>SUM(D2410:E2410)</f>
        <v>0</v>
      </c>
      <c r="G2410" s="43">
        <v>0</v>
      </c>
      <c r="H2410" s="43">
        <v>1</v>
      </c>
      <c r="I2410" s="44">
        <f t="shared" ref="I2410:I2421" si="1083">SUM(G2410:H2410)</f>
        <v>1</v>
      </c>
      <c r="J2410" s="44">
        <f>F2410+I2410</f>
        <v>1</v>
      </c>
      <c r="K2410" s="43">
        <v>0</v>
      </c>
      <c r="L2410" s="43">
        <v>0</v>
      </c>
      <c r="M2410" s="44">
        <f>SUM(K2410:L2410)</f>
        <v>0</v>
      </c>
      <c r="N2410" s="43">
        <v>0</v>
      </c>
      <c r="O2410" s="43">
        <v>0</v>
      </c>
      <c r="P2410" s="44">
        <f>SUM(N2410:O2410)</f>
        <v>0</v>
      </c>
      <c r="Q2410" s="47">
        <f>M2410+P2410</f>
        <v>0</v>
      </c>
    </row>
    <row r="2411" spans="2:17" ht="19.5" customHeight="1" x14ac:dyDescent="0.2">
      <c r="C2411" s="42" t="s">
        <v>15</v>
      </c>
      <c r="D2411" s="43">
        <v>0</v>
      </c>
      <c r="E2411" s="43">
        <v>0</v>
      </c>
      <c r="F2411" s="44">
        <f t="shared" ref="F2411:F2421" si="1084">SUM(D2411:E2411)</f>
        <v>0</v>
      </c>
      <c r="G2411" s="43">
        <v>0</v>
      </c>
      <c r="H2411" s="43">
        <v>1</v>
      </c>
      <c r="I2411" s="44">
        <f t="shared" si="1083"/>
        <v>1</v>
      </c>
      <c r="J2411" s="44">
        <f>F2411+I2411</f>
        <v>1</v>
      </c>
      <c r="K2411" s="43">
        <v>0</v>
      </c>
      <c r="L2411" s="43">
        <v>0</v>
      </c>
      <c r="M2411" s="44">
        <f t="shared" ref="M2411:M2421" si="1085">SUM(K2411:L2411)</f>
        <v>0</v>
      </c>
      <c r="N2411" s="43">
        <v>0</v>
      </c>
      <c r="O2411" s="40">
        <v>0</v>
      </c>
      <c r="P2411" s="44">
        <f t="shared" ref="P2411:P2421" si="1086">SUM(N2411:O2411)</f>
        <v>0</v>
      </c>
      <c r="Q2411" s="47">
        <f t="shared" ref="Q2411:Q2421" si="1087">M2411+P2411</f>
        <v>0</v>
      </c>
    </row>
    <row r="2412" spans="2:17" ht="19.5" customHeight="1" x14ac:dyDescent="0.2">
      <c r="C2412" s="42" t="s">
        <v>16</v>
      </c>
      <c r="D2412" s="43">
        <v>0</v>
      </c>
      <c r="E2412" s="43">
        <v>0</v>
      </c>
      <c r="F2412" s="44">
        <f t="shared" si="1084"/>
        <v>0</v>
      </c>
      <c r="G2412" s="43">
        <v>0</v>
      </c>
      <c r="H2412" s="43">
        <v>1</v>
      </c>
      <c r="I2412" s="44">
        <f t="shared" si="1083"/>
        <v>1</v>
      </c>
      <c r="J2412" s="44">
        <f>F2412+I2412</f>
        <v>1</v>
      </c>
      <c r="K2412" s="43">
        <v>0</v>
      </c>
      <c r="L2412" s="43">
        <v>0</v>
      </c>
      <c r="M2412" s="44">
        <f t="shared" si="1085"/>
        <v>0</v>
      </c>
      <c r="N2412" s="43">
        <v>0</v>
      </c>
      <c r="O2412" s="43">
        <v>0</v>
      </c>
      <c r="P2412" s="44">
        <f t="shared" si="1086"/>
        <v>0</v>
      </c>
      <c r="Q2412" s="47">
        <f t="shared" si="1087"/>
        <v>0</v>
      </c>
    </row>
    <row r="2413" spans="2:17" ht="19.5" customHeight="1" x14ac:dyDescent="0.2">
      <c r="C2413" s="42" t="s">
        <v>17</v>
      </c>
      <c r="D2413" s="43">
        <v>0</v>
      </c>
      <c r="E2413" s="43">
        <v>0</v>
      </c>
      <c r="F2413" s="44">
        <f t="shared" si="1084"/>
        <v>0</v>
      </c>
      <c r="G2413" s="43">
        <v>0</v>
      </c>
      <c r="H2413" s="43">
        <v>1</v>
      </c>
      <c r="I2413" s="44">
        <f t="shared" si="1083"/>
        <v>1</v>
      </c>
      <c r="J2413" s="44">
        <f t="shared" ref="J2413:J2421" si="1088">F2413+I2413</f>
        <v>1</v>
      </c>
      <c r="K2413" s="43">
        <v>0</v>
      </c>
      <c r="L2413" s="43">
        <v>0</v>
      </c>
      <c r="M2413" s="44">
        <f t="shared" si="1085"/>
        <v>0</v>
      </c>
      <c r="N2413" s="43">
        <v>0</v>
      </c>
      <c r="O2413" s="43">
        <v>0</v>
      </c>
      <c r="P2413" s="44">
        <f t="shared" si="1086"/>
        <v>0</v>
      </c>
      <c r="Q2413" s="47">
        <f t="shared" si="1087"/>
        <v>0</v>
      </c>
    </row>
    <row r="2414" spans="2:17" ht="19.5" customHeight="1" x14ac:dyDescent="0.2">
      <c r="C2414" s="42" t="s">
        <v>18</v>
      </c>
      <c r="D2414" s="43">
        <v>0</v>
      </c>
      <c r="E2414" s="43">
        <v>0</v>
      </c>
      <c r="F2414" s="44">
        <f t="shared" si="1084"/>
        <v>0</v>
      </c>
      <c r="G2414" s="43">
        <v>0</v>
      </c>
      <c r="H2414" s="43">
        <v>1</v>
      </c>
      <c r="I2414" s="44">
        <f t="shared" si="1083"/>
        <v>1</v>
      </c>
      <c r="J2414" s="44">
        <f t="shared" si="1088"/>
        <v>1</v>
      </c>
      <c r="K2414" s="43">
        <v>0</v>
      </c>
      <c r="L2414" s="43">
        <v>0</v>
      </c>
      <c r="M2414" s="44">
        <f t="shared" si="1085"/>
        <v>0</v>
      </c>
      <c r="N2414" s="43">
        <v>0</v>
      </c>
      <c r="O2414" s="43">
        <v>0</v>
      </c>
      <c r="P2414" s="44">
        <f t="shared" si="1086"/>
        <v>0</v>
      </c>
      <c r="Q2414" s="47">
        <f t="shared" si="1087"/>
        <v>0</v>
      </c>
    </row>
    <row r="2415" spans="2:17" ht="19.5" customHeight="1" x14ac:dyDescent="0.2">
      <c r="C2415" s="42" t="s">
        <v>19</v>
      </c>
      <c r="D2415" s="43">
        <v>0</v>
      </c>
      <c r="E2415" s="43">
        <v>0</v>
      </c>
      <c r="F2415" s="44">
        <f t="shared" si="1084"/>
        <v>0</v>
      </c>
      <c r="G2415" s="43">
        <v>0</v>
      </c>
      <c r="H2415" s="43">
        <v>1</v>
      </c>
      <c r="I2415" s="44">
        <f t="shared" si="1083"/>
        <v>1</v>
      </c>
      <c r="J2415" s="44">
        <f t="shared" si="1088"/>
        <v>1</v>
      </c>
      <c r="K2415" s="43">
        <v>0</v>
      </c>
      <c r="L2415" s="43">
        <v>0</v>
      </c>
      <c r="M2415" s="44">
        <f t="shared" si="1085"/>
        <v>0</v>
      </c>
      <c r="N2415" s="43">
        <v>0</v>
      </c>
      <c r="O2415" s="43">
        <v>0</v>
      </c>
      <c r="P2415" s="44">
        <f t="shared" si="1086"/>
        <v>0</v>
      </c>
      <c r="Q2415" s="47">
        <f t="shared" si="1087"/>
        <v>0</v>
      </c>
    </row>
    <row r="2416" spans="2:17" ht="19.5" customHeight="1" x14ac:dyDescent="0.2">
      <c r="C2416" s="42" t="s">
        <v>20</v>
      </c>
      <c r="D2416" s="43">
        <v>0</v>
      </c>
      <c r="E2416" s="43">
        <v>0</v>
      </c>
      <c r="F2416" s="44">
        <f t="shared" si="1084"/>
        <v>0</v>
      </c>
      <c r="G2416" s="43">
        <v>0</v>
      </c>
      <c r="H2416" s="43">
        <v>1</v>
      </c>
      <c r="I2416" s="44">
        <f t="shared" si="1083"/>
        <v>1</v>
      </c>
      <c r="J2416" s="44">
        <f t="shared" si="1088"/>
        <v>1</v>
      </c>
      <c r="K2416" s="43">
        <v>0</v>
      </c>
      <c r="L2416" s="43">
        <v>0</v>
      </c>
      <c r="M2416" s="44">
        <f t="shared" si="1085"/>
        <v>0</v>
      </c>
      <c r="N2416" s="43">
        <v>0</v>
      </c>
      <c r="O2416" s="43">
        <v>0</v>
      </c>
      <c r="P2416" s="44">
        <f t="shared" si="1086"/>
        <v>0</v>
      </c>
      <c r="Q2416" s="47">
        <f t="shared" si="1087"/>
        <v>0</v>
      </c>
    </row>
    <row r="2417" spans="2:17" ht="19.5" customHeight="1" x14ac:dyDescent="0.2">
      <c r="C2417" s="42" t="s">
        <v>21</v>
      </c>
      <c r="D2417" s="43">
        <v>0</v>
      </c>
      <c r="E2417" s="43">
        <v>0</v>
      </c>
      <c r="F2417" s="44">
        <f t="shared" si="1084"/>
        <v>0</v>
      </c>
      <c r="G2417" s="43">
        <v>0</v>
      </c>
      <c r="H2417" s="43">
        <v>1</v>
      </c>
      <c r="I2417" s="44">
        <f t="shared" si="1083"/>
        <v>1</v>
      </c>
      <c r="J2417" s="44">
        <f t="shared" si="1088"/>
        <v>1</v>
      </c>
      <c r="K2417" s="43">
        <v>0</v>
      </c>
      <c r="L2417" s="43">
        <v>0</v>
      </c>
      <c r="M2417" s="44">
        <f t="shared" si="1085"/>
        <v>0</v>
      </c>
      <c r="N2417" s="43">
        <v>0</v>
      </c>
      <c r="O2417" s="43">
        <v>0</v>
      </c>
      <c r="P2417" s="44">
        <f t="shared" si="1086"/>
        <v>0</v>
      </c>
      <c r="Q2417" s="47">
        <f t="shared" si="1087"/>
        <v>0</v>
      </c>
    </row>
    <row r="2418" spans="2:17" ht="19.5" customHeight="1" x14ac:dyDescent="0.2">
      <c r="C2418" s="42" t="s">
        <v>22</v>
      </c>
      <c r="D2418" s="43">
        <v>0</v>
      </c>
      <c r="E2418" s="43">
        <v>0</v>
      </c>
      <c r="F2418" s="44">
        <f t="shared" si="1084"/>
        <v>0</v>
      </c>
      <c r="G2418" s="43">
        <v>0</v>
      </c>
      <c r="H2418" s="43">
        <v>1</v>
      </c>
      <c r="I2418" s="44">
        <f t="shared" si="1083"/>
        <v>1</v>
      </c>
      <c r="J2418" s="44">
        <f t="shared" si="1088"/>
        <v>1</v>
      </c>
      <c r="K2418" s="43">
        <v>0</v>
      </c>
      <c r="L2418" s="43">
        <v>0</v>
      </c>
      <c r="M2418" s="44">
        <f t="shared" si="1085"/>
        <v>0</v>
      </c>
      <c r="N2418" s="43">
        <v>0</v>
      </c>
      <c r="O2418" s="43">
        <v>0</v>
      </c>
      <c r="P2418" s="44">
        <f t="shared" si="1086"/>
        <v>0</v>
      </c>
      <c r="Q2418" s="47">
        <f t="shared" si="1087"/>
        <v>0</v>
      </c>
    </row>
    <row r="2419" spans="2:17" ht="19.5" customHeight="1" x14ac:dyDescent="0.2">
      <c r="C2419" s="42" t="s">
        <v>23</v>
      </c>
      <c r="D2419" s="43">
        <v>0</v>
      </c>
      <c r="E2419" s="43">
        <v>0</v>
      </c>
      <c r="F2419" s="44">
        <f t="shared" si="1084"/>
        <v>0</v>
      </c>
      <c r="G2419" s="43">
        <v>0</v>
      </c>
      <c r="H2419" s="43">
        <v>1</v>
      </c>
      <c r="I2419" s="44">
        <f t="shared" si="1083"/>
        <v>1</v>
      </c>
      <c r="J2419" s="44">
        <f t="shared" si="1088"/>
        <v>1</v>
      </c>
      <c r="K2419" s="43">
        <v>0</v>
      </c>
      <c r="L2419" s="43">
        <v>0</v>
      </c>
      <c r="M2419" s="44">
        <f t="shared" si="1085"/>
        <v>0</v>
      </c>
      <c r="N2419" s="43">
        <v>0</v>
      </c>
      <c r="O2419" s="43">
        <v>0</v>
      </c>
      <c r="P2419" s="44">
        <f t="shared" si="1086"/>
        <v>0</v>
      </c>
      <c r="Q2419" s="47">
        <f t="shared" si="1087"/>
        <v>0</v>
      </c>
    </row>
    <row r="2420" spans="2:17" ht="19.5" customHeight="1" x14ac:dyDescent="0.2">
      <c r="C2420" s="42" t="s">
        <v>24</v>
      </c>
      <c r="D2420" s="43">
        <v>0</v>
      </c>
      <c r="E2420" s="43">
        <v>0</v>
      </c>
      <c r="F2420" s="44">
        <f t="shared" si="1084"/>
        <v>0</v>
      </c>
      <c r="G2420" s="43">
        <v>0</v>
      </c>
      <c r="H2420" s="43">
        <v>1</v>
      </c>
      <c r="I2420" s="44">
        <f t="shared" si="1083"/>
        <v>1</v>
      </c>
      <c r="J2420" s="44">
        <f t="shared" si="1088"/>
        <v>1</v>
      </c>
      <c r="K2420" s="43">
        <v>0</v>
      </c>
      <c r="L2420" s="43">
        <v>0</v>
      </c>
      <c r="M2420" s="44">
        <f t="shared" si="1085"/>
        <v>0</v>
      </c>
      <c r="N2420" s="43">
        <v>0</v>
      </c>
      <c r="O2420" s="43">
        <v>0</v>
      </c>
      <c r="P2420" s="44">
        <f t="shared" si="1086"/>
        <v>0</v>
      </c>
      <c r="Q2420" s="47">
        <f t="shared" si="1087"/>
        <v>0</v>
      </c>
    </row>
    <row r="2421" spans="2:17" ht="19.5" customHeight="1" x14ac:dyDescent="0.2">
      <c r="C2421" s="42" t="s">
        <v>25</v>
      </c>
      <c r="D2421" s="43">
        <v>0</v>
      </c>
      <c r="E2421" s="43">
        <v>0</v>
      </c>
      <c r="F2421" s="44">
        <f t="shared" si="1084"/>
        <v>0</v>
      </c>
      <c r="G2421" s="43">
        <v>0</v>
      </c>
      <c r="H2421" s="43">
        <v>1</v>
      </c>
      <c r="I2421" s="44">
        <f t="shared" si="1083"/>
        <v>1</v>
      </c>
      <c r="J2421" s="44">
        <f t="shared" si="1088"/>
        <v>1</v>
      </c>
      <c r="K2421" s="43">
        <v>0</v>
      </c>
      <c r="L2421" s="43">
        <v>0</v>
      </c>
      <c r="M2421" s="44">
        <f t="shared" si="1085"/>
        <v>0</v>
      </c>
      <c r="N2421" s="43">
        <v>0</v>
      </c>
      <c r="O2421" s="43">
        <v>0</v>
      </c>
      <c r="P2421" s="44">
        <f t="shared" si="1086"/>
        <v>0</v>
      </c>
      <c r="Q2421" s="47">
        <f t="shared" si="1087"/>
        <v>0</v>
      </c>
    </row>
    <row r="2422" spans="2:17" ht="19.5" customHeight="1" x14ac:dyDescent="0.2">
      <c r="C2422" s="50"/>
      <c r="D2422" s="43"/>
      <c r="E2422" s="43"/>
      <c r="F2422" s="43"/>
      <c r="G2422" s="43"/>
      <c r="H2422" s="43"/>
      <c r="I2422" s="43"/>
      <c r="J2422" s="43"/>
      <c r="K2422" s="43"/>
      <c r="L2422" s="43"/>
      <c r="M2422" s="43"/>
      <c r="N2422" s="43"/>
      <c r="O2422" s="43"/>
      <c r="P2422" s="43"/>
      <c r="Q2422" s="51"/>
    </row>
    <row r="2423" spans="2:17" ht="19.5" customHeight="1" x14ac:dyDescent="0.2">
      <c r="B2423" s="1" t="s">
        <v>321</v>
      </c>
      <c r="C2423" s="50" t="s">
        <v>26</v>
      </c>
      <c r="D2423" s="44">
        <f>SUM(D2410:D2422)</f>
        <v>0</v>
      </c>
      <c r="E2423" s="44">
        <f t="shared" ref="E2423:Q2423" si="1089">SUM(E2410:E2422)</f>
        <v>0</v>
      </c>
      <c r="F2423" s="44">
        <f t="shared" si="1089"/>
        <v>0</v>
      </c>
      <c r="G2423" s="44">
        <f t="shared" si="1089"/>
        <v>0</v>
      </c>
      <c r="H2423" s="44">
        <f t="shared" si="1089"/>
        <v>12</v>
      </c>
      <c r="I2423" s="44">
        <f t="shared" si="1089"/>
        <v>12</v>
      </c>
      <c r="J2423" s="44">
        <f t="shared" si="1089"/>
        <v>12</v>
      </c>
      <c r="K2423" s="44">
        <f t="shared" si="1089"/>
        <v>0</v>
      </c>
      <c r="L2423" s="44">
        <f t="shared" si="1089"/>
        <v>0</v>
      </c>
      <c r="M2423" s="44">
        <f t="shared" si="1089"/>
        <v>0</v>
      </c>
      <c r="N2423" s="44">
        <f t="shared" si="1089"/>
        <v>0</v>
      </c>
      <c r="O2423" s="44">
        <f t="shared" si="1089"/>
        <v>0</v>
      </c>
      <c r="P2423" s="44">
        <f t="shared" si="1089"/>
        <v>0</v>
      </c>
      <c r="Q2423" s="44">
        <f t="shared" si="1089"/>
        <v>0</v>
      </c>
    </row>
    <row r="2424" spans="2:17" ht="7" customHeight="1" x14ac:dyDescent="0.2">
      <c r="C2424" s="50"/>
      <c r="D2424" s="43"/>
      <c r="E2424" s="43"/>
      <c r="F2424" s="43"/>
      <c r="G2424" s="43"/>
      <c r="H2424" s="43"/>
      <c r="I2424" s="43"/>
      <c r="J2424" s="43"/>
      <c r="K2424" s="43"/>
      <c r="L2424" s="43"/>
      <c r="M2424" s="43"/>
      <c r="N2424" s="43"/>
      <c r="O2424" s="43"/>
      <c r="P2424" s="43"/>
      <c r="Q2424" s="51"/>
    </row>
    <row r="2425" spans="2:17" ht="19.5" customHeight="1" x14ac:dyDescent="0.2">
      <c r="C2425" s="52" t="s">
        <v>14</v>
      </c>
      <c r="D2425" s="53">
        <v>0</v>
      </c>
      <c r="E2425" s="53">
        <v>0</v>
      </c>
      <c r="F2425" s="74">
        <f t="shared" ref="F2425:F2427" si="1090">SUM(D2425:E2425)</f>
        <v>0</v>
      </c>
      <c r="G2425" s="53">
        <v>0</v>
      </c>
      <c r="H2425" s="53">
        <v>1</v>
      </c>
      <c r="I2425" s="74">
        <f t="shared" ref="I2425:I2427" si="1091">SUM(G2425:H2425)</f>
        <v>1</v>
      </c>
      <c r="J2425" s="74">
        <f t="shared" ref="J2425:J2427" si="1092">F2425+I2425</f>
        <v>1</v>
      </c>
      <c r="K2425" s="53">
        <v>0</v>
      </c>
      <c r="L2425" s="53">
        <v>0</v>
      </c>
      <c r="M2425" s="74">
        <f t="shared" ref="M2425:M2427" si="1093">SUM(K2425:L2425)</f>
        <v>0</v>
      </c>
      <c r="N2425" s="53">
        <v>0</v>
      </c>
      <c r="O2425" s="53">
        <v>0</v>
      </c>
      <c r="P2425" s="74">
        <f t="shared" ref="P2425:P2427" si="1094">SUM(N2425:O2425)</f>
        <v>0</v>
      </c>
      <c r="Q2425" s="58">
        <f t="shared" ref="Q2425:Q2427" si="1095">M2425+P2425</f>
        <v>0</v>
      </c>
    </row>
    <row r="2426" spans="2:17" ht="19.5" customHeight="1" x14ac:dyDescent="0.2">
      <c r="C2426" s="42" t="s">
        <v>15</v>
      </c>
      <c r="D2426" s="43">
        <v>0</v>
      </c>
      <c r="E2426" s="43">
        <v>0</v>
      </c>
      <c r="F2426" s="44">
        <f t="shared" si="1090"/>
        <v>0</v>
      </c>
      <c r="G2426" s="43">
        <v>0</v>
      </c>
      <c r="H2426" s="43">
        <v>1</v>
      </c>
      <c r="I2426" s="44">
        <f t="shared" si="1091"/>
        <v>1</v>
      </c>
      <c r="J2426" s="44">
        <f t="shared" si="1092"/>
        <v>1</v>
      </c>
      <c r="K2426" s="43">
        <v>0</v>
      </c>
      <c r="L2426" s="43">
        <v>0</v>
      </c>
      <c r="M2426" s="44">
        <f t="shared" si="1093"/>
        <v>0</v>
      </c>
      <c r="N2426" s="43">
        <v>0</v>
      </c>
      <c r="O2426" s="43">
        <v>0</v>
      </c>
      <c r="P2426" s="44">
        <f t="shared" si="1094"/>
        <v>0</v>
      </c>
      <c r="Q2426" s="47">
        <f t="shared" si="1095"/>
        <v>0</v>
      </c>
    </row>
    <row r="2427" spans="2:17" ht="19.5" customHeight="1" x14ac:dyDescent="0.2">
      <c r="C2427" s="42" t="s">
        <v>16</v>
      </c>
      <c r="D2427" s="43">
        <v>0</v>
      </c>
      <c r="E2427" s="43">
        <v>0</v>
      </c>
      <c r="F2427" s="44">
        <f t="shared" si="1090"/>
        <v>0</v>
      </c>
      <c r="G2427" s="43">
        <v>0</v>
      </c>
      <c r="H2427" s="43">
        <v>1</v>
      </c>
      <c r="I2427" s="44">
        <f t="shared" si="1091"/>
        <v>1</v>
      </c>
      <c r="J2427" s="44">
        <f t="shared" si="1092"/>
        <v>1</v>
      </c>
      <c r="K2427" s="43">
        <v>0</v>
      </c>
      <c r="L2427" s="43">
        <v>0</v>
      </c>
      <c r="M2427" s="44">
        <f t="shared" si="1093"/>
        <v>0</v>
      </c>
      <c r="N2427" s="43">
        <v>0</v>
      </c>
      <c r="O2427" s="43">
        <v>0</v>
      </c>
      <c r="P2427" s="44">
        <f t="shared" si="1094"/>
        <v>0</v>
      </c>
      <c r="Q2427" s="47">
        <f t="shared" si="1095"/>
        <v>0</v>
      </c>
    </row>
    <row r="2428" spans="2:17" ht="19.5" customHeight="1" x14ac:dyDescent="0.2">
      <c r="C2428" s="50"/>
      <c r="D2428" s="43"/>
      <c r="E2428" s="43"/>
      <c r="F2428" s="43"/>
      <c r="G2428" s="43"/>
      <c r="H2428" s="43"/>
      <c r="I2428" s="43"/>
      <c r="J2428" s="43"/>
      <c r="K2428" s="43"/>
      <c r="L2428" s="43"/>
      <c r="M2428" s="43"/>
      <c r="N2428" s="43"/>
      <c r="O2428" s="43"/>
      <c r="P2428" s="43"/>
      <c r="Q2428" s="51"/>
    </row>
    <row r="2429" spans="2:17" ht="19.5" customHeight="1" x14ac:dyDescent="0.2">
      <c r="B2429" s="1" t="s">
        <v>322</v>
      </c>
      <c r="C2429" s="50" t="s">
        <v>27</v>
      </c>
      <c r="D2429" s="44">
        <f>SUM(D2413:D2421,D2425:D2427)</f>
        <v>0</v>
      </c>
      <c r="E2429" s="44">
        <f t="shared" ref="E2429:Q2429" si="1096">SUM(E2413:E2421,E2425:E2427)</f>
        <v>0</v>
      </c>
      <c r="F2429" s="44">
        <f t="shared" si="1096"/>
        <v>0</v>
      </c>
      <c r="G2429" s="44">
        <f t="shared" si="1096"/>
        <v>0</v>
      </c>
      <c r="H2429" s="44">
        <f t="shared" si="1096"/>
        <v>12</v>
      </c>
      <c r="I2429" s="44">
        <f t="shared" si="1096"/>
        <v>12</v>
      </c>
      <c r="J2429" s="44">
        <f t="shared" si="1096"/>
        <v>12</v>
      </c>
      <c r="K2429" s="44">
        <f t="shared" si="1096"/>
        <v>0</v>
      </c>
      <c r="L2429" s="44">
        <f t="shared" si="1096"/>
        <v>0</v>
      </c>
      <c r="M2429" s="44">
        <f t="shared" si="1096"/>
        <v>0</v>
      </c>
      <c r="N2429" s="44">
        <f t="shared" si="1096"/>
        <v>0</v>
      </c>
      <c r="O2429" s="44">
        <f t="shared" si="1096"/>
        <v>0</v>
      </c>
      <c r="P2429" s="44">
        <f t="shared" si="1096"/>
        <v>0</v>
      </c>
      <c r="Q2429" s="44">
        <f t="shared" si="1096"/>
        <v>0</v>
      </c>
    </row>
    <row r="2430" spans="2:17" ht="7" customHeight="1" thickBot="1" x14ac:dyDescent="0.25">
      <c r="C2430" s="59"/>
      <c r="D2430" s="60"/>
      <c r="E2430" s="60"/>
      <c r="F2430" s="60"/>
      <c r="G2430" s="60"/>
      <c r="H2430" s="60"/>
      <c r="I2430" s="60"/>
      <c r="J2430" s="60"/>
      <c r="K2430" s="60"/>
      <c r="L2430" s="60"/>
      <c r="M2430" s="60"/>
      <c r="N2430" s="60"/>
      <c r="O2430" s="60"/>
      <c r="P2430" s="60"/>
      <c r="Q2430" s="76"/>
    </row>
    <row r="2431" spans="2:17" ht="19.5" customHeight="1" x14ac:dyDescent="0.2">
      <c r="C2431" s="163" t="str">
        <f>C2377</f>
        <v>令　和　7　年　空　港　管　理　状　況　調　書</v>
      </c>
      <c r="D2431" s="163"/>
      <c r="E2431" s="163"/>
      <c r="F2431" s="163"/>
      <c r="G2431" s="163"/>
      <c r="H2431" s="163"/>
      <c r="I2431" s="163"/>
      <c r="J2431" s="163"/>
      <c r="K2431" s="163"/>
      <c r="L2431" s="163"/>
      <c r="M2431" s="163"/>
      <c r="N2431" s="163"/>
      <c r="O2431" s="163"/>
      <c r="P2431" s="163"/>
      <c r="Q2431" s="163"/>
    </row>
    <row r="2432" spans="2:17" ht="19.5" customHeight="1" thickBot="1" x14ac:dyDescent="0.25">
      <c r="C2432" s="22" t="s">
        <v>0</v>
      </c>
      <c r="D2432" s="22" t="s">
        <v>645</v>
      </c>
      <c r="E2432" s="63"/>
      <c r="F2432" s="63"/>
      <c r="G2432" s="63"/>
      <c r="H2432" s="63"/>
      <c r="I2432" s="63"/>
      <c r="J2432" s="63"/>
      <c r="K2432" s="63"/>
      <c r="L2432" s="63"/>
      <c r="M2432" s="63"/>
      <c r="N2432" s="63"/>
      <c r="O2432" s="63"/>
      <c r="P2432" s="64"/>
      <c r="Q2432" s="64"/>
    </row>
    <row r="2433" spans="3:17" ht="19.5" customHeight="1" x14ac:dyDescent="0.2">
      <c r="C2433" s="25" t="s">
        <v>1</v>
      </c>
      <c r="D2433" s="26"/>
      <c r="E2433" s="27" t="s">
        <v>2</v>
      </c>
      <c r="F2433" s="27"/>
      <c r="G2433" s="164" t="s">
        <v>593</v>
      </c>
      <c r="H2433" s="165"/>
      <c r="I2433" s="165"/>
      <c r="J2433" s="165"/>
      <c r="K2433" s="165"/>
      <c r="L2433" s="165"/>
      <c r="M2433" s="165"/>
      <c r="N2433" s="166"/>
      <c r="O2433" s="164" t="s">
        <v>594</v>
      </c>
      <c r="P2433" s="165"/>
      <c r="Q2433" s="167"/>
    </row>
    <row r="2434" spans="3:17" ht="19.5" customHeight="1" x14ac:dyDescent="0.2">
      <c r="C2434" s="28"/>
      <c r="D2434" s="29" t="s">
        <v>3</v>
      </c>
      <c r="E2434" s="29" t="s">
        <v>4</v>
      </c>
      <c r="F2434" s="29" t="s">
        <v>5</v>
      </c>
      <c r="G2434" s="29"/>
      <c r="H2434" s="30" t="s">
        <v>6</v>
      </c>
      <c r="I2434" s="30"/>
      <c r="J2434" s="31"/>
      <c r="K2434" s="29"/>
      <c r="L2434" s="31" t="s">
        <v>7</v>
      </c>
      <c r="M2434" s="31"/>
      <c r="N2434" s="29" t="s">
        <v>8</v>
      </c>
      <c r="O2434" s="32" t="s">
        <v>595</v>
      </c>
      <c r="P2434" s="33" t="s">
        <v>596</v>
      </c>
      <c r="Q2434" s="34" t="s">
        <v>597</v>
      </c>
    </row>
    <row r="2435" spans="3:17" ht="19.5" customHeight="1" x14ac:dyDescent="0.2">
      <c r="C2435" s="28" t="s">
        <v>9</v>
      </c>
      <c r="D2435" s="32"/>
      <c r="E2435" s="32"/>
      <c r="F2435" s="32"/>
      <c r="G2435" s="29" t="s">
        <v>10</v>
      </c>
      <c r="H2435" s="29" t="s">
        <v>11</v>
      </c>
      <c r="I2435" s="29" t="s">
        <v>12</v>
      </c>
      <c r="J2435" s="29" t="s">
        <v>13</v>
      </c>
      <c r="K2435" s="29" t="s">
        <v>10</v>
      </c>
      <c r="L2435" s="29" t="s">
        <v>11</v>
      </c>
      <c r="M2435" s="29" t="s">
        <v>13</v>
      </c>
      <c r="N2435" s="32"/>
      <c r="O2435" s="35"/>
      <c r="P2435" s="36"/>
      <c r="Q2435" s="37"/>
    </row>
    <row r="2436" spans="3:17" ht="7" customHeight="1" x14ac:dyDescent="0.2">
      <c r="C2436" s="38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N2436" s="29"/>
      <c r="O2436" s="39"/>
      <c r="P2436" s="40"/>
      <c r="Q2436" s="41"/>
    </row>
    <row r="2437" spans="3:17" ht="19.5" customHeight="1" x14ac:dyDescent="0.2">
      <c r="C2437" s="42" t="s">
        <v>14</v>
      </c>
      <c r="D2437" s="43">
        <v>0</v>
      </c>
      <c r="E2437" s="43">
        <v>88</v>
      </c>
      <c r="F2437" s="44">
        <f>SUM(D2437:E2437)</f>
        <v>88</v>
      </c>
      <c r="G2437" s="43">
        <v>0</v>
      </c>
      <c r="H2437" s="43">
        <v>0</v>
      </c>
      <c r="I2437" s="43">
        <v>0</v>
      </c>
      <c r="J2437" s="45">
        <f>SUM(G2437:I2437)</f>
        <v>0</v>
      </c>
      <c r="K2437" s="46">
        <v>1170</v>
      </c>
      <c r="L2437" s="46">
        <v>977</v>
      </c>
      <c r="M2437" s="45">
        <f>SUM(K2437:L2437)</f>
        <v>2147</v>
      </c>
      <c r="N2437" s="45">
        <f>J2437+M2437</f>
        <v>2147</v>
      </c>
      <c r="O2437" s="46">
        <v>20</v>
      </c>
      <c r="P2437" s="46">
        <v>0</v>
      </c>
      <c r="Q2437" s="47">
        <f>SUM(O2437:P2437)</f>
        <v>20</v>
      </c>
    </row>
    <row r="2438" spans="3:17" ht="19.5" customHeight="1" x14ac:dyDescent="0.2">
      <c r="C2438" s="42" t="s">
        <v>15</v>
      </c>
      <c r="D2438" s="43">
        <v>0</v>
      </c>
      <c r="E2438" s="43">
        <v>78</v>
      </c>
      <c r="F2438" s="44">
        <f t="shared" ref="F2438:F2448" si="1097">SUM(D2438:E2438)</f>
        <v>78</v>
      </c>
      <c r="G2438" s="43">
        <v>0</v>
      </c>
      <c r="H2438" s="43">
        <v>0</v>
      </c>
      <c r="I2438" s="43">
        <v>0</v>
      </c>
      <c r="J2438" s="45">
        <f t="shared" ref="J2438:J2448" si="1098">SUM(G2438:I2438)</f>
        <v>0</v>
      </c>
      <c r="K2438" s="46">
        <v>1092</v>
      </c>
      <c r="L2438" s="46">
        <v>966</v>
      </c>
      <c r="M2438" s="45">
        <f t="shared" ref="M2438:M2448" si="1099">SUM(K2438:L2438)</f>
        <v>2058</v>
      </c>
      <c r="N2438" s="45">
        <f t="shared" ref="N2438:N2448" si="1100">J2438+M2438</f>
        <v>2058</v>
      </c>
      <c r="O2438" s="46">
        <v>19</v>
      </c>
      <c r="P2438" s="48">
        <v>0</v>
      </c>
      <c r="Q2438" s="47">
        <f t="shared" ref="Q2438:Q2448" si="1101">SUM(O2438:P2438)</f>
        <v>19</v>
      </c>
    </row>
    <row r="2439" spans="3:17" ht="19.5" customHeight="1" x14ac:dyDescent="0.2">
      <c r="C2439" s="42" t="s">
        <v>16</v>
      </c>
      <c r="D2439" s="43">
        <v>0</v>
      </c>
      <c r="E2439" s="43">
        <v>81</v>
      </c>
      <c r="F2439" s="44">
        <f t="shared" si="1097"/>
        <v>81</v>
      </c>
      <c r="G2439" s="43">
        <v>0</v>
      </c>
      <c r="H2439" s="43">
        <v>0</v>
      </c>
      <c r="I2439" s="43">
        <v>0</v>
      </c>
      <c r="J2439" s="45">
        <f t="shared" si="1098"/>
        <v>0</v>
      </c>
      <c r="K2439" s="46">
        <v>1158</v>
      </c>
      <c r="L2439" s="46">
        <v>964</v>
      </c>
      <c r="M2439" s="45">
        <f t="shared" si="1099"/>
        <v>2122</v>
      </c>
      <c r="N2439" s="45">
        <f t="shared" si="1100"/>
        <v>2122</v>
      </c>
      <c r="O2439" s="46">
        <v>17</v>
      </c>
      <c r="P2439" s="46">
        <v>0</v>
      </c>
      <c r="Q2439" s="47">
        <f t="shared" si="1101"/>
        <v>17</v>
      </c>
    </row>
    <row r="2440" spans="3:17" ht="19.5" customHeight="1" x14ac:dyDescent="0.2">
      <c r="C2440" s="42" t="s">
        <v>17</v>
      </c>
      <c r="D2440" s="43">
        <v>0</v>
      </c>
      <c r="E2440" s="43">
        <v>77</v>
      </c>
      <c r="F2440" s="44">
        <f t="shared" si="1097"/>
        <v>77</v>
      </c>
      <c r="G2440" s="43">
        <v>0</v>
      </c>
      <c r="H2440" s="43">
        <v>0</v>
      </c>
      <c r="I2440" s="43">
        <v>0</v>
      </c>
      <c r="J2440" s="45">
        <f t="shared" si="1098"/>
        <v>0</v>
      </c>
      <c r="K2440" s="43">
        <v>887</v>
      </c>
      <c r="L2440" s="43">
        <v>972</v>
      </c>
      <c r="M2440" s="45">
        <f t="shared" si="1099"/>
        <v>1859</v>
      </c>
      <c r="N2440" s="45">
        <f t="shared" si="1100"/>
        <v>1859</v>
      </c>
      <c r="O2440" s="43">
        <v>17</v>
      </c>
      <c r="P2440" s="43">
        <v>0</v>
      </c>
      <c r="Q2440" s="47">
        <f t="shared" si="1101"/>
        <v>17</v>
      </c>
    </row>
    <row r="2441" spans="3:17" ht="19.5" customHeight="1" x14ac:dyDescent="0.2">
      <c r="C2441" s="42" t="s">
        <v>18</v>
      </c>
      <c r="D2441" s="43">
        <v>0</v>
      </c>
      <c r="E2441" s="43">
        <v>74</v>
      </c>
      <c r="F2441" s="44">
        <f t="shared" si="1097"/>
        <v>74</v>
      </c>
      <c r="G2441" s="43">
        <v>0</v>
      </c>
      <c r="H2441" s="43">
        <v>0</v>
      </c>
      <c r="I2441" s="43">
        <v>0</v>
      </c>
      <c r="J2441" s="45">
        <f t="shared" si="1098"/>
        <v>0</v>
      </c>
      <c r="K2441" s="43">
        <v>990</v>
      </c>
      <c r="L2441" s="43">
        <v>848</v>
      </c>
      <c r="M2441" s="45">
        <f t="shared" si="1099"/>
        <v>1838</v>
      </c>
      <c r="N2441" s="45">
        <f t="shared" si="1100"/>
        <v>1838</v>
      </c>
      <c r="O2441" s="43">
        <v>15</v>
      </c>
      <c r="P2441" s="43">
        <v>0</v>
      </c>
      <c r="Q2441" s="47">
        <f t="shared" si="1101"/>
        <v>15</v>
      </c>
    </row>
    <row r="2442" spans="3:17" ht="19.5" customHeight="1" x14ac:dyDescent="0.2">
      <c r="C2442" s="42" t="s">
        <v>19</v>
      </c>
      <c r="D2442" s="43">
        <v>0</v>
      </c>
      <c r="E2442" s="43">
        <v>71</v>
      </c>
      <c r="F2442" s="44">
        <f t="shared" si="1097"/>
        <v>71</v>
      </c>
      <c r="G2442" s="43">
        <v>0</v>
      </c>
      <c r="H2442" s="43">
        <v>0</v>
      </c>
      <c r="I2442" s="43">
        <v>0</v>
      </c>
      <c r="J2442" s="45">
        <f t="shared" si="1098"/>
        <v>0</v>
      </c>
      <c r="K2442" s="43">
        <v>947</v>
      </c>
      <c r="L2442" s="43">
        <v>963</v>
      </c>
      <c r="M2442" s="45">
        <f t="shared" si="1099"/>
        <v>1910</v>
      </c>
      <c r="N2442" s="45">
        <f t="shared" si="1100"/>
        <v>1910</v>
      </c>
      <c r="O2442" s="43">
        <v>15</v>
      </c>
      <c r="P2442" s="43">
        <v>0</v>
      </c>
      <c r="Q2442" s="47">
        <f t="shared" si="1101"/>
        <v>15</v>
      </c>
    </row>
    <row r="2443" spans="3:17" ht="19.5" customHeight="1" x14ac:dyDescent="0.2">
      <c r="C2443" s="42" t="s">
        <v>20</v>
      </c>
      <c r="D2443" s="43">
        <v>0</v>
      </c>
      <c r="E2443" s="43">
        <v>90</v>
      </c>
      <c r="F2443" s="44">
        <f t="shared" si="1097"/>
        <v>90</v>
      </c>
      <c r="G2443" s="43">
        <v>0</v>
      </c>
      <c r="H2443" s="43">
        <v>0</v>
      </c>
      <c r="I2443" s="43">
        <v>0</v>
      </c>
      <c r="J2443" s="45">
        <f t="shared" si="1098"/>
        <v>0</v>
      </c>
      <c r="K2443" s="43">
        <v>1282</v>
      </c>
      <c r="L2443" s="43">
        <v>1158</v>
      </c>
      <c r="M2443" s="45">
        <f t="shared" si="1099"/>
        <v>2440</v>
      </c>
      <c r="N2443" s="45">
        <f t="shared" si="1100"/>
        <v>2440</v>
      </c>
      <c r="O2443" s="43">
        <v>18</v>
      </c>
      <c r="P2443" s="43">
        <v>0</v>
      </c>
      <c r="Q2443" s="47">
        <f t="shared" si="1101"/>
        <v>18</v>
      </c>
    </row>
    <row r="2444" spans="3:17" ht="19.5" customHeight="1" x14ac:dyDescent="0.2">
      <c r="C2444" s="42" t="s">
        <v>21</v>
      </c>
      <c r="D2444" s="43">
        <v>0</v>
      </c>
      <c r="E2444" s="43">
        <v>93</v>
      </c>
      <c r="F2444" s="44">
        <f t="shared" si="1097"/>
        <v>93</v>
      </c>
      <c r="G2444" s="43">
        <v>0</v>
      </c>
      <c r="H2444" s="43">
        <v>0</v>
      </c>
      <c r="I2444" s="43">
        <v>0</v>
      </c>
      <c r="J2444" s="45">
        <f t="shared" si="1098"/>
        <v>0</v>
      </c>
      <c r="K2444" s="43">
        <v>1440</v>
      </c>
      <c r="L2444" s="43">
        <v>1320</v>
      </c>
      <c r="M2444" s="45">
        <f t="shared" si="1099"/>
        <v>2760</v>
      </c>
      <c r="N2444" s="45">
        <f t="shared" si="1100"/>
        <v>2760</v>
      </c>
      <c r="O2444" s="43">
        <v>20</v>
      </c>
      <c r="P2444" s="43">
        <v>0</v>
      </c>
      <c r="Q2444" s="47">
        <f t="shared" si="1101"/>
        <v>20</v>
      </c>
    </row>
    <row r="2445" spans="3:17" ht="19.5" customHeight="1" x14ac:dyDescent="0.2">
      <c r="C2445" s="42" t="s">
        <v>22</v>
      </c>
      <c r="D2445" s="43">
        <v>0</v>
      </c>
      <c r="E2445" s="43">
        <v>82</v>
      </c>
      <c r="F2445" s="44">
        <f t="shared" si="1097"/>
        <v>82</v>
      </c>
      <c r="G2445" s="43">
        <v>0</v>
      </c>
      <c r="H2445" s="43">
        <v>0</v>
      </c>
      <c r="I2445" s="43">
        <v>0</v>
      </c>
      <c r="J2445" s="45">
        <f t="shared" si="1098"/>
        <v>0</v>
      </c>
      <c r="K2445" s="43">
        <v>1305</v>
      </c>
      <c r="L2445" s="43">
        <v>1218</v>
      </c>
      <c r="M2445" s="45">
        <f t="shared" si="1099"/>
        <v>2523</v>
      </c>
      <c r="N2445" s="45">
        <f t="shared" si="1100"/>
        <v>2523</v>
      </c>
      <c r="O2445" s="43">
        <v>18</v>
      </c>
      <c r="P2445" s="43">
        <v>0</v>
      </c>
      <c r="Q2445" s="47">
        <f t="shared" si="1101"/>
        <v>18</v>
      </c>
    </row>
    <row r="2446" spans="3:17" ht="19.5" customHeight="1" x14ac:dyDescent="0.2">
      <c r="C2446" s="42" t="s">
        <v>23</v>
      </c>
      <c r="D2446" s="43">
        <v>0</v>
      </c>
      <c r="E2446" s="43">
        <v>62</v>
      </c>
      <c r="F2446" s="44">
        <f t="shared" si="1097"/>
        <v>62</v>
      </c>
      <c r="G2446" s="43">
        <v>0</v>
      </c>
      <c r="H2446" s="43">
        <v>0</v>
      </c>
      <c r="I2446" s="43">
        <v>0</v>
      </c>
      <c r="J2446" s="45">
        <f t="shared" si="1098"/>
        <v>0</v>
      </c>
      <c r="K2446" s="43">
        <v>913</v>
      </c>
      <c r="L2446" s="43">
        <v>849</v>
      </c>
      <c r="M2446" s="45">
        <f t="shared" si="1099"/>
        <v>1762</v>
      </c>
      <c r="N2446" s="45">
        <f t="shared" si="1100"/>
        <v>1762</v>
      </c>
      <c r="O2446" s="43">
        <v>13</v>
      </c>
      <c r="P2446" s="43">
        <v>0</v>
      </c>
      <c r="Q2446" s="47">
        <f t="shared" si="1101"/>
        <v>13</v>
      </c>
    </row>
    <row r="2447" spans="3:17" ht="19.5" customHeight="1" x14ac:dyDescent="0.2">
      <c r="C2447" s="42" t="s">
        <v>24</v>
      </c>
      <c r="D2447" s="43">
        <v>0</v>
      </c>
      <c r="E2447" s="43">
        <v>67</v>
      </c>
      <c r="F2447" s="44">
        <f t="shared" si="1097"/>
        <v>67</v>
      </c>
      <c r="G2447" s="43">
        <v>0</v>
      </c>
      <c r="H2447" s="43">
        <v>0</v>
      </c>
      <c r="I2447" s="43">
        <v>0</v>
      </c>
      <c r="J2447" s="45">
        <f t="shared" si="1098"/>
        <v>0</v>
      </c>
      <c r="K2447" s="43">
        <v>1085</v>
      </c>
      <c r="L2447" s="43">
        <v>1008</v>
      </c>
      <c r="M2447" s="45">
        <f t="shared" si="1099"/>
        <v>2093</v>
      </c>
      <c r="N2447" s="45">
        <f t="shared" si="1100"/>
        <v>2093</v>
      </c>
      <c r="O2447" s="43">
        <v>13</v>
      </c>
      <c r="P2447" s="43">
        <v>0</v>
      </c>
      <c r="Q2447" s="47">
        <f t="shared" si="1101"/>
        <v>13</v>
      </c>
    </row>
    <row r="2448" spans="3:17" ht="19.5" customHeight="1" x14ac:dyDescent="0.2">
      <c r="C2448" s="42" t="s">
        <v>25</v>
      </c>
      <c r="D2448" s="43">
        <v>0</v>
      </c>
      <c r="E2448" s="43">
        <v>82</v>
      </c>
      <c r="F2448" s="44">
        <f t="shared" si="1097"/>
        <v>82</v>
      </c>
      <c r="G2448" s="43">
        <v>0</v>
      </c>
      <c r="H2448" s="43">
        <v>0</v>
      </c>
      <c r="I2448" s="43">
        <v>0</v>
      </c>
      <c r="J2448" s="45">
        <f t="shared" si="1098"/>
        <v>0</v>
      </c>
      <c r="K2448" s="43">
        <v>1133</v>
      </c>
      <c r="L2448" s="43">
        <v>1009</v>
      </c>
      <c r="M2448" s="45">
        <f t="shared" si="1099"/>
        <v>2142</v>
      </c>
      <c r="N2448" s="45">
        <f t="shared" si="1100"/>
        <v>2142</v>
      </c>
      <c r="O2448" s="43">
        <v>16</v>
      </c>
      <c r="P2448" s="43">
        <v>0</v>
      </c>
      <c r="Q2448" s="47">
        <f t="shared" si="1101"/>
        <v>16</v>
      </c>
    </row>
    <row r="2449" spans="2:17" ht="19.5" customHeight="1" x14ac:dyDescent="0.2">
      <c r="C2449" s="50"/>
      <c r="D2449" s="43"/>
      <c r="E2449" s="43"/>
      <c r="F2449" s="43"/>
      <c r="G2449" s="43"/>
      <c r="H2449" s="43"/>
      <c r="I2449" s="43"/>
      <c r="J2449" s="43"/>
      <c r="K2449" s="43"/>
      <c r="L2449" s="43"/>
      <c r="M2449" s="43"/>
      <c r="N2449" s="43"/>
      <c r="O2449" s="43"/>
      <c r="P2449" s="40"/>
      <c r="Q2449" s="51"/>
    </row>
    <row r="2450" spans="2:17" ht="19.5" customHeight="1" x14ac:dyDescent="0.2">
      <c r="B2450" s="1" t="s">
        <v>323</v>
      </c>
      <c r="C2450" s="50" t="s">
        <v>26</v>
      </c>
      <c r="D2450" s="44">
        <f>SUM(D2437:D2448)</f>
        <v>0</v>
      </c>
      <c r="E2450" s="44">
        <f t="shared" ref="E2450:Q2450" si="1102">SUM(E2437:E2448)</f>
        <v>945</v>
      </c>
      <c r="F2450" s="44">
        <f t="shared" si="1102"/>
        <v>945</v>
      </c>
      <c r="G2450" s="44">
        <f t="shared" si="1102"/>
        <v>0</v>
      </c>
      <c r="H2450" s="44">
        <f t="shared" si="1102"/>
        <v>0</v>
      </c>
      <c r="I2450" s="44">
        <f t="shared" si="1102"/>
        <v>0</v>
      </c>
      <c r="J2450" s="44">
        <f t="shared" si="1102"/>
        <v>0</v>
      </c>
      <c r="K2450" s="44">
        <f t="shared" si="1102"/>
        <v>13402</v>
      </c>
      <c r="L2450" s="44">
        <f t="shared" si="1102"/>
        <v>12252</v>
      </c>
      <c r="M2450" s="44">
        <f t="shared" si="1102"/>
        <v>25654</v>
      </c>
      <c r="N2450" s="44">
        <f t="shared" si="1102"/>
        <v>25654</v>
      </c>
      <c r="O2450" s="44">
        <f t="shared" si="1102"/>
        <v>201</v>
      </c>
      <c r="P2450" s="44">
        <f t="shared" si="1102"/>
        <v>0</v>
      </c>
      <c r="Q2450" s="44">
        <f t="shared" si="1102"/>
        <v>201</v>
      </c>
    </row>
    <row r="2451" spans="2:17" ht="7" customHeight="1" x14ac:dyDescent="0.2">
      <c r="C2451" s="50"/>
      <c r="D2451" s="43"/>
      <c r="E2451" s="43"/>
      <c r="F2451" s="43"/>
      <c r="G2451" s="43"/>
      <c r="H2451" s="43"/>
      <c r="I2451" s="43"/>
      <c r="J2451" s="43"/>
      <c r="K2451" s="43"/>
      <c r="L2451" s="43"/>
      <c r="M2451" s="43"/>
      <c r="N2451" s="43"/>
      <c r="O2451" s="43"/>
      <c r="P2451" s="43"/>
      <c r="Q2451" s="51"/>
    </row>
    <row r="2452" spans="2:17" ht="19.5" customHeight="1" x14ac:dyDescent="0.2">
      <c r="C2452" s="52" t="s">
        <v>14</v>
      </c>
      <c r="D2452" s="53">
        <v>0</v>
      </c>
      <c r="E2452" s="53">
        <v>74</v>
      </c>
      <c r="F2452" s="54">
        <f t="shared" ref="F2452:F2454" si="1103">SUM(D2452:E2452)</f>
        <v>74</v>
      </c>
      <c r="G2452" s="53">
        <v>0</v>
      </c>
      <c r="H2452" s="53">
        <v>0</v>
      </c>
      <c r="I2452" s="53">
        <v>0</v>
      </c>
      <c r="J2452" s="55">
        <f t="shared" ref="J2452:J2454" si="1104">SUM(G2452:I2452)</f>
        <v>0</v>
      </c>
      <c r="K2452" s="56">
        <v>1128</v>
      </c>
      <c r="L2452" s="56">
        <v>955</v>
      </c>
      <c r="M2452" s="57">
        <f>SUM(K2452:L2452)</f>
        <v>2083</v>
      </c>
      <c r="N2452" s="57">
        <f>J2452+M2452</f>
        <v>2083</v>
      </c>
      <c r="O2452" s="56">
        <v>18</v>
      </c>
      <c r="P2452" s="56">
        <v>0</v>
      </c>
      <c r="Q2452" s="58">
        <f>SUM(O2452:P2452)</f>
        <v>18</v>
      </c>
    </row>
    <row r="2453" spans="2:17" ht="19.5" customHeight="1" x14ac:dyDescent="0.2">
      <c r="C2453" s="42" t="s">
        <v>15</v>
      </c>
      <c r="D2453" s="43">
        <v>0</v>
      </c>
      <c r="E2453" s="43">
        <v>68</v>
      </c>
      <c r="F2453" s="44">
        <f t="shared" si="1103"/>
        <v>68</v>
      </c>
      <c r="G2453" s="43">
        <v>0</v>
      </c>
      <c r="H2453" s="43">
        <v>0</v>
      </c>
      <c r="I2453" s="43">
        <v>0</v>
      </c>
      <c r="J2453" s="45">
        <f t="shared" si="1104"/>
        <v>0</v>
      </c>
      <c r="K2453" s="46">
        <v>1006</v>
      </c>
      <c r="L2453" s="46">
        <v>858</v>
      </c>
      <c r="M2453" s="45">
        <f>SUM(K2453:L2453)</f>
        <v>1864</v>
      </c>
      <c r="N2453" s="45">
        <f>J2453+M2453</f>
        <v>1864</v>
      </c>
      <c r="O2453" s="46">
        <v>16</v>
      </c>
      <c r="P2453" s="48">
        <v>0</v>
      </c>
      <c r="Q2453" s="47">
        <f>SUM(O2453:P2453)</f>
        <v>16</v>
      </c>
    </row>
    <row r="2454" spans="2:17" ht="19.5" customHeight="1" x14ac:dyDescent="0.2">
      <c r="C2454" s="42" t="s">
        <v>16</v>
      </c>
      <c r="D2454" s="43">
        <v>0</v>
      </c>
      <c r="E2454" s="43">
        <v>83</v>
      </c>
      <c r="F2454" s="44">
        <f t="shared" si="1103"/>
        <v>83</v>
      </c>
      <c r="G2454" s="43">
        <v>0</v>
      </c>
      <c r="H2454" s="43">
        <v>0</v>
      </c>
      <c r="I2454" s="43">
        <v>0</v>
      </c>
      <c r="J2454" s="45">
        <f t="shared" si="1104"/>
        <v>0</v>
      </c>
      <c r="K2454" s="46">
        <v>1177</v>
      </c>
      <c r="L2454" s="46">
        <v>980</v>
      </c>
      <c r="M2454" s="45">
        <f>SUM(K2454:L2454)</f>
        <v>2157</v>
      </c>
      <c r="N2454" s="45">
        <f>J2454+M2454</f>
        <v>2157</v>
      </c>
      <c r="O2454" s="46">
        <v>19</v>
      </c>
      <c r="P2454" s="48">
        <v>0</v>
      </c>
      <c r="Q2454" s="47">
        <f>SUM(O2454:P2454)</f>
        <v>19</v>
      </c>
    </row>
    <row r="2455" spans="2:17" ht="19.5" customHeight="1" x14ac:dyDescent="0.2">
      <c r="C2455" s="50"/>
      <c r="D2455" s="43"/>
      <c r="E2455" s="43"/>
      <c r="F2455" s="43"/>
      <c r="G2455" s="43"/>
      <c r="H2455" s="43"/>
      <c r="I2455" s="43"/>
      <c r="J2455" s="43"/>
      <c r="K2455" s="43"/>
      <c r="L2455" s="43"/>
      <c r="M2455" s="43"/>
      <c r="N2455" s="43"/>
      <c r="O2455" s="43"/>
      <c r="P2455" s="43"/>
      <c r="Q2455" s="51"/>
    </row>
    <row r="2456" spans="2:17" ht="19.5" customHeight="1" x14ac:dyDescent="0.2">
      <c r="B2456" s="1" t="s">
        <v>324</v>
      </c>
      <c r="C2456" s="50" t="s">
        <v>27</v>
      </c>
      <c r="D2456" s="44">
        <f>SUM(D2440:D2448,D2452:D2454)</f>
        <v>0</v>
      </c>
      <c r="E2456" s="44">
        <f t="shared" ref="E2456:Q2456" si="1105">SUM(E2440:E2448,E2452:E2454)</f>
        <v>923</v>
      </c>
      <c r="F2456" s="44">
        <f t="shared" si="1105"/>
        <v>923</v>
      </c>
      <c r="G2456" s="44">
        <f t="shared" si="1105"/>
        <v>0</v>
      </c>
      <c r="H2456" s="44">
        <f t="shared" si="1105"/>
        <v>0</v>
      </c>
      <c r="I2456" s="44">
        <f t="shared" si="1105"/>
        <v>0</v>
      </c>
      <c r="J2456" s="44">
        <f t="shared" si="1105"/>
        <v>0</v>
      </c>
      <c r="K2456" s="44">
        <f t="shared" si="1105"/>
        <v>13293</v>
      </c>
      <c r="L2456" s="44">
        <f t="shared" si="1105"/>
        <v>12138</v>
      </c>
      <c r="M2456" s="44">
        <f t="shared" si="1105"/>
        <v>25431</v>
      </c>
      <c r="N2456" s="44">
        <f t="shared" si="1105"/>
        <v>25431</v>
      </c>
      <c r="O2456" s="44">
        <f t="shared" si="1105"/>
        <v>198</v>
      </c>
      <c r="P2456" s="44">
        <f t="shared" si="1105"/>
        <v>0</v>
      </c>
      <c r="Q2456" s="44">
        <f t="shared" si="1105"/>
        <v>198</v>
      </c>
    </row>
    <row r="2457" spans="2:17" ht="7" customHeight="1" thickBot="1" x14ac:dyDescent="0.25">
      <c r="C2457" s="59"/>
      <c r="D2457" s="60"/>
      <c r="E2457" s="60"/>
      <c r="F2457" s="60"/>
      <c r="G2457" s="60"/>
      <c r="H2457" s="60"/>
      <c r="I2457" s="60"/>
      <c r="J2457" s="60"/>
      <c r="K2457" s="60"/>
      <c r="L2457" s="60"/>
      <c r="M2457" s="60"/>
      <c r="N2457" s="60"/>
      <c r="O2457" s="60"/>
      <c r="P2457" s="61"/>
      <c r="Q2457" s="62"/>
    </row>
    <row r="2458" spans="2:17" ht="19.5" customHeight="1" x14ac:dyDescent="0.2">
      <c r="C2458" s="63"/>
      <c r="D2458" s="63"/>
      <c r="E2458" s="63"/>
      <c r="F2458" s="63"/>
      <c r="G2458" s="63"/>
      <c r="H2458" s="63"/>
      <c r="I2458" s="63"/>
      <c r="J2458" s="63"/>
      <c r="K2458" s="63"/>
      <c r="L2458" s="63"/>
      <c r="M2458" s="63"/>
      <c r="N2458" s="63"/>
      <c r="O2458" s="63"/>
      <c r="P2458" s="64"/>
      <c r="Q2458" s="64"/>
    </row>
    <row r="2459" spans="2:17" ht="19.5" customHeight="1" thickBot="1" x14ac:dyDescent="0.25">
      <c r="C2459" s="63"/>
      <c r="D2459" s="63"/>
      <c r="E2459" s="63"/>
      <c r="F2459" s="63"/>
      <c r="G2459" s="63"/>
      <c r="H2459" s="63"/>
      <c r="I2459" s="63"/>
      <c r="J2459" s="63"/>
      <c r="K2459" s="63"/>
      <c r="L2459" s="63"/>
      <c r="M2459" s="63"/>
      <c r="N2459" s="63"/>
      <c r="O2459" s="63"/>
      <c r="P2459" s="64"/>
      <c r="Q2459" s="64"/>
    </row>
    <row r="2460" spans="2:17" ht="19.5" customHeight="1" x14ac:dyDescent="0.2">
      <c r="C2460" s="25" t="s">
        <v>1</v>
      </c>
      <c r="D2460" s="26"/>
      <c r="E2460" s="27"/>
      <c r="F2460" s="27"/>
      <c r="G2460" s="27" t="s">
        <v>598</v>
      </c>
      <c r="H2460" s="27"/>
      <c r="I2460" s="27"/>
      <c r="J2460" s="27"/>
      <c r="K2460" s="26"/>
      <c r="L2460" s="27"/>
      <c r="M2460" s="27"/>
      <c r="N2460" s="27" t="s">
        <v>31</v>
      </c>
      <c r="O2460" s="27"/>
      <c r="P2460" s="65"/>
      <c r="Q2460" s="66"/>
    </row>
    <row r="2461" spans="2:17" ht="19.5" customHeight="1" x14ac:dyDescent="0.2">
      <c r="C2461" s="67"/>
      <c r="D2461" s="29"/>
      <c r="E2461" s="31" t="s">
        <v>6</v>
      </c>
      <c r="F2461" s="31"/>
      <c r="G2461" s="29"/>
      <c r="H2461" s="31" t="s">
        <v>7</v>
      </c>
      <c r="I2461" s="31"/>
      <c r="J2461" s="29" t="s">
        <v>28</v>
      </c>
      <c r="K2461" s="29"/>
      <c r="L2461" s="31" t="s">
        <v>6</v>
      </c>
      <c r="M2461" s="31"/>
      <c r="N2461" s="29"/>
      <c r="O2461" s="31" t="s">
        <v>7</v>
      </c>
      <c r="P2461" s="68"/>
      <c r="Q2461" s="69" t="s">
        <v>8</v>
      </c>
    </row>
    <row r="2462" spans="2:17" ht="19.5" customHeight="1" x14ac:dyDescent="0.2">
      <c r="C2462" s="70" t="s">
        <v>9</v>
      </c>
      <c r="D2462" s="29" t="s">
        <v>29</v>
      </c>
      <c r="E2462" s="29" t="s">
        <v>30</v>
      </c>
      <c r="F2462" s="29" t="s">
        <v>13</v>
      </c>
      <c r="G2462" s="29" t="s">
        <v>29</v>
      </c>
      <c r="H2462" s="29" t="s">
        <v>30</v>
      </c>
      <c r="I2462" s="29" t="s">
        <v>13</v>
      </c>
      <c r="J2462" s="32"/>
      <c r="K2462" s="29" t="s">
        <v>29</v>
      </c>
      <c r="L2462" s="29" t="s">
        <v>30</v>
      </c>
      <c r="M2462" s="29" t="s">
        <v>13</v>
      </c>
      <c r="N2462" s="29" t="s">
        <v>29</v>
      </c>
      <c r="O2462" s="29" t="s">
        <v>30</v>
      </c>
      <c r="P2462" s="71" t="s">
        <v>13</v>
      </c>
      <c r="Q2462" s="72"/>
    </row>
    <row r="2463" spans="2:17" ht="7" customHeight="1" x14ac:dyDescent="0.2">
      <c r="C2463" s="73"/>
      <c r="D2463" s="29"/>
      <c r="E2463" s="29"/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71"/>
      <c r="Q2463" s="69"/>
    </row>
    <row r="2464" spans="2:17" ht="19.5" customHeight="1" x14ac:dyDescent="0.2">
      <c r="C2464" s="42" t="s">
        <v>14</v>
      </c>
      <c r="D2464" s="43">
        <v>0</v>
      </c>
      <c r="E2464" s="43">
        <v>0</v>
      </c>
      <c r="F2464" s="44">
        <f>SUM(D2464:E2464)</f>
        <v>0</v>
      </c>
      <c r="G2464" s="43">
        <v>0</v>
      </c>
      <c r="H2464" s="43">
        <v>0</v>
      </c>
      <c r="I2464" s="44">
        <f t="shared" ref="I2464:I2475" si="1106">SUM(G2464:H2464)</f>
        <v>0</v>
      </c>
      <c r="J2464" s="44">
        <f>F2464+I2464</f>
        <v>0</v>
      </c>
      <c r="K2464" s="43">
        <v>0</v>
      </c>
      <c r="L2464" s="43">
        <v>0</v>
      </c>
      <c r="M2464" s="44">
        <f>SUM(K2464:L2464)</f>
        <v>0</v>
      </c>
      <c r="N2464" s="43">
        <v>0</v>
      </c>
      <c r="O2464" s="43">
        <v>0</v>
      </c>
      <c r="P2464" s="44">
        <f>SUM(N2464:O2464)</f>
        <v>0</v>
      </c>
      <c r="Q2464" s="47">
        <f>M2464+P2464</f>
        <v>0</v>
      </c>
    </row>
    <row r="2465" spans="2:17" ht="19.5" customHeight="1" x14ac:dyDescent="0.2">
      <c r="C2465" s="42" t="s">
        <v>15</v>
      </c>
      <c r="D2465" s="43">
        <v>0</v>
      </c>
      <c r="E2465" s="43">
        <v>0</v>
      </c>
      <c r="F2465" s="44">
        <f t="shared" ref="F2465:F2475" si="1107">SUM(D2465:E2465)</f>
        <v>0</v>
      </c>
      <c r="G2465" s="43">
        <v>0</v>
      </c>
      <c r="H2465" s="43">
        <v>0</v>
      </c>
      <c r="I2465" s="44">
        <f t="shared" si="1106"/>
        <v>0</v>
      </c>
      <c r="J2465" s="44">
        <f>F2465+I2465</f>
        <v>0</v>
      </c>
      <c r="K2465" s="43">
        <v>0</v>
      </c>
      <c r="L2465" s="43">
        <v>0</v>
      </c>
      <c r="M2465" s="44">
        <f t="shared" ref="M2465:M2475" si="1108">SUM(K2465:L2465)</f>
        <v>0</v>
      </c>
      <c r="N2465" s="43">
        <v>0</v>
      </c>
      <c r="O2465" s="43">
        <v>0</v>
      </c>
      <c r="P2465" s="44">
        <f t="shared" ref="P2465:P2475" si="1109">SUM(N2465:O2465)</f>
        <v>0</v>
      </c>
      <c r="Q2465" s="47">
        <f t="shared" ref="Q2465:Q2475" si="1110">M2465+P2465</f>
        <v>0</v>
      </c>
    </row>
    <row r="2466" spans="2:17" ht="19.5" customHeight="1" x14ac:dyDescent="0.2">
      <c r="C2466" s="42" t="s">
        <v>16</v>
      </c>
      <c r="D2466" s="43">
        <v>0</v>
      </c>
      <c r="E2466" s="43">
        <v>0</v>
      </c>
      <c r="F2466" s="44">
        <f t="shared" si="1107"/>
        <v>0</v>
      </c>
      <c r="G2466" s="43">
        <v>0</v>
      </c>
      <c r="H2466" s="43">
        <v>0</v>
      </c>
      <c r="I2466" s="44">
        <f t="shared" si="1106"/>
        <v>0</v>
      </c>
      <c r="J2466" s="44">
        <f>F2466+I2466</f>
        <v>0</v>
      </c>
      <c r="K2466" s="43">
        <v>0</v>
      </c>
      <c r="L2466" s="43">
        <v>0</v>
      </c>
      <c r="M2466" s="44">
        <f t="shared" si="1108"/>
        <v>0</v>
      </c>
      <c r="N2466" s="43">
        <v>0</v>
      </c>
      <c r="O2466" s="43">
        <v>0</v>
      </c>
      <c r="P2466" s="44">
        <f t="shared" si="1109"/>
        <v>0</v>
      </c>
      <c r="Q2466" s="47">
        <f t="shared" si="1110"/>
        <v>0</v>
      </c>
    </row>
    <row r="2467" spans="2:17" ht="19.5" customHeight="1" x14ac:dyDescent="0.2">
      <c r="C2467" s="42" t="s">
        <v>17</v>
      </c>
      <c r="D2467" s="43">
        <v>0</v>
      </c>
      <c r="E2467" s="43">
        <v>0</v>
      </c>
      <c r="F2467" s="44">
        <f t="shared" si="1107"/>
        <v>0</v>
      </c>
      <c r="G2467" s="43">
        <v>0</v>
      </c>
      <c r="H2467" s="43">
        <v>0</v>
      </c>
      <c r="I2467" s="44">
        <f t="shared" si="1106"/>
        <v>0</v>
      </c>
      <c r="J2467" s="44">
        <f t="shared" ref="J2467:J2475" si="1111">F2467+I2467</f>
        <v>0</v>
      </c>
      <c r="K2467" s="43">
        <v>0</v>
      </c>
      <c r="L2467" s="43">
        <v>0</v>
      </c>
      <c r="M2467" s="44">
        <f t="shared" si="1108"/>
        <v>0</v>
      </c>
      <c r="N2467" s="43">
        <v>0</v>
      </c>
      <c r="O2467" s="43">
        <v>0</v>
      </c>
      <c r="P2467" s="44">
        <f t="shared" si="1109"/>
        <v>0</v>
      </c>
      <c r="Q2467" s="47">
        <f t="shared" si="1110"/>
        <v>0</v>
      </c>
    </row>
    <row r="2468" spans="2:17" ht="19.5" customHeight="1" x14ac:dyDescent="0.2">
      <c r="C2468" s="42" t="s">
        <v>18</v>
      </c>
      <c r="D2468" s="43">
        <v>0</v>
      </c>
      <c r="E2468" s="43">
        <v>0</v>
      </c>
      <c r="F2468" s="44">
        <f t="shared" si="1107"/>
        <v>0</v>
      </c>
      <c r="G2468" s="43">
        <v>0</v>
      </c>
      <c r="H2468" s="43">
        <v>0</v>
      </c>
      <c r="I2468" s="44">
        <f t="shared" si="1106"/>
        <v>0</v>
      </c>
      <c r="J2468" s="44">
        <f t="shared" si="1111"/>
        <v>0</v>
      </c>
      <c r="K2468" s="43">
        <v>0</v>
      </c>
      <c r="L2468" s="43">
        <v>0</v>
      </c>
      <c r="M2468" s="44">
        <f t="shared" si="1108"/>
        <v>0</v>
      </c>
      <c r="N2468" s="43">
        <v>0</v>
      </c>
      <c r="O2468" s="43">
        <v>0</v>
      </c>
      <c r="P2468" s="44">
        <f t="shared" si="1109"/>
        <v>0</v>
      </c>
      <c r="Q2468" s="47">
        <f t="shared" si="1110"/>
        <v>0</v>
      </c>
    </row>
    <row r="2469" spans="2:17" ht="19.5" customHeight="1" x14ac:dyDescent="0.2">
      <c r="C2469" s="42" t="s">
        <v>19</v>
      </c>
      <c r="D2469" s="43">
        <v>0</v>
      </c>
      <c r="E2469" s="43">
        <v>0</v>
      </c>
      <c r="F2469" s="44">
        <f t="shared" si="1107"/>
        <v>0</v>
      </c>
      <c r="G2469" s="43">
        <v>0</v>
      </c>
      <c r="H2469" s="43">
        <v>0</v>
      </c>
      <c r="I2469" s="44">
        <f t="shared" si="1106"/>
        <v>0</v>
      </c>
      <c r="J2469" s="44">
        <f t="shared" si="1111"/>
        <v>0</v>
      </c>
      <c r="K2469" s="43">
        <v>0</v>
      </c>
      <c r="L2469" s="43">
        <v>0</v>
      </c>
      <c r="M2469" s="44">
        <f t="shared" si="1108"/>
        <v>0</v>
      </c>
      <c r="N2469" s="43">
        <v>0</v>
      </c>
      <c r="O2469" s="43">
        <v>0</v>
      </c>
      <c r="P2469" s="44">
        <f t="shared" si="1109"/>
        <v>0</v>
      </c>
      <c r="Q2469" s="47">
        <f t="shared" si="1110"/>
        <v>0</v>
      </c>
    </row>
    <row r="2470" spans="2:17" ht="19.5" customHeight="1" x14ac:dyDescent="0.2">
      <c r="C2470" s="42" t="s">
        <v>20</v>
      </c>
      <c r="D2470" s="43">
        <v>0</v>
      </c>
      <c r="E2470" s="43">
        <v>0</v>
      </c>
      <c r="F2470" s="44">
        <f t="shared" si="1107"/>
        <v>0</v>
      </c>
      <c r="G2470" s="43">
        <v>0</v>
      </c>
      <c r="H2470" s="43">
        <v>0</v>
      </c>
      <c r="I2470" s="44">
        <f t="shared" si="1106"/>
        <v>0</v>
      </c>
      <c r="J2470" s="44">
        <f t="shared" si="1111"/>
        <v>0</v>
      </c>
      <c r="K2470" s="43">
        <v>0</v>
      </c>
      <c r="L2470" s="43">
        <v>0</v>
      </c>
      <c r="M2470" s="44">
        <f t="shared" si="1108"/>
        <v>0</v>
      </c>
      <c r="N2470" s="43">
        <v>0</v>
      </c>
      <c r="O2470" s="43">
        <v>0</v>
      </c>
      <c r="P2470" s="44">
        <f t="shared" si="1109"/>
        <v>0</v>
      </c>
      <c r="Q2470" s="47">
        <f t="shared" si="1110"/>
        <v>0</v>
      </c>
    </row>
    <row r="2471" spans="2:17" ht="19.5" customHeight="1" x14ac:dyDescent="0.2">
      <c r="C2471" s="42" t="s">
        <v>21</v>
      </c>
      <c r="D2471" s="43">
        <v>0</v>
      </c>
      <c r="E2471" s="43">
        <v>0</v>
      </c>
      <c r="F2471" s="44">
        <f t="shared" si="1107"/>
        <v>0</v>
      </c>
      <c r="G2471" s="43">
        <v>0</v>
      </c>
      <c r="H2471" s="43">
        <v>0</v>
      </c>
      <c r="I2471" s="44">
        <f t="shared" si="1106"/>
        <v>0</v>
      </c>
      <c r="J2471" s="44">
        <f t="shared" si="1111"/>
        <v>0</v>
      </c>
      <c r="K2471" s="43">
        <v>0</v>
      </c>
      <c r="L2471" s="43">
        <v>0</v>
      </c>
      <c r="M2471" s="44">
        <f t="shared" si="1108"/>
        <v>0</v>
      </c>
      <c r="N2471" s="43">
        <v>0</v>
      </c>
      <c r="O2471" s="43">
        <v>0</v>
      </c>
      <c r="P2471" s="44">
        <f t="shared" si="1109"/>
        <v>0</v>
      </c>
      <c r="Q2471" s="47">
        <f t="shared" si="1110"/>
        <v>0</v>
      </c>
    </row>
    <row r="2472" spans="2:17" ht="19.5" customHeight="1" x14ac:dyDescent="0.2">
      <c r="C2472" s="42" t="s">
        <v>22</v>
      </c>
      <c r="D2472" s="43">
        <v>0</v>
      </c>
      <c r="E2472" s="43">
        <v>0</v>
      </c>
      <c r="F2472" s="44">
        <f t="shared" si="1107"/>
        <v>0</v>
      </c>
      <c r="G2472" s="43">
        <v>0</v>
      </c>
      <c r="H2472" s="43">
        <v>0</v>
      </c>
      <c r="I2472" s="44">
        <f t="shared" si="1106"/>
        <v>0</v>
      </c>
      <c r="J2472" s="44">
        <f t="shared" si="1111"/>
        <v>0</v>
      </c>
      <c r="K2472" s="43">
        <v>0</v>
      </c>
      <c r="L2472" s="43">
        <v>0</v>
      </c>
      <c r="M2472" s="44">
        <f t="shared" si="1108"/>
        <v>0</v>
      </c>
      <c r="N2472" s="43">
        <v>0</v>
      </c>
      <c r="O2472" s="43">
        <v>0</v>
      </c>
      <c r="P2472" s="44">
        <f t="shared" si="1109"/>
        <v>0</v>
      </c>
      <c r="Q2472" s="47">
        <f t="shared" si="1110"/>
        <v>0</v>
      </c>
    </row>
    <row r="2473" spans="2:17" ht="19.5" customHeight="1" x14ac:dyDescent="0.2">
      <c r="C2473" s="42" t="s">
        <v>23</v>
      </c>
      <c r="D2473" s="43">
        <v>0</v>
      </c>
      <c r="E2473" s="43">
        <v>0</v>
      </c>
      <c r="F2473" s="44">
        <f t="shared" si="1107"/>
        <v>0</v>
      </c>
      <c r="G2473" s="43">
        <v>0</v>
      </c>
      <c r="H2473" s="43">
        <v>0</v>
      </c>
      <c r="I2473" s="44">
        <f t="shared" si="1106"/>
        <v>0</v>
      </c>
      <c r="J2473" s="44">
        <f t="shared" si="1111"/>
        <v>0</v>
      </c>
      <c r="K2473" s="43">
        <v>0</v>
      </c>
      <c r="L2473" s="43">
        <v>0</v>
      </c>
      <c r="M2473" s="44">
        <f t="shared" si="1108"/>
        <v>0</v>
      </c>
      <c r="N2473" s="43">
        <v>0</v>
      </c>
      <c r="O2473" s="43">
        <v>0</v>
      </c>
      <c r="P2473" s="44">
        <f t="shared" si="1109"/>
        <v>0</v>
      </c>
      <c r="Q2473" s="47">
        <f t="shared" si="1110"/>
        <v>0</v>
      </c>
    </row>
    <row r="2474" spans="2:17" ht="19.5" customHeight="1" x14ac:dyDescent="0.2">
      <c r="C2474" s="42" t="s">
        <v>24</v>
      </c>
      <c r="D2474" s="43">
        <v>0</v>
      </c>
      <c r="E2474" s="43">
        <v>0</v>
      </c>
      <c r="F2474" s="44">
        <f t="shared" si="1107"/>
        <v>0</v>
      </c>
      <c r="G2474" s="43">
        <v>0</v>
      </c>
      <c r="H2474" s="43">
        <v>0</v>
      </c>
      <c r="I2474" s="44">
        <f t="shared" si="1106"/>
        <v>0</v>
      </c>
      <c r="J2474" s="44">
        <f t="shared" si="1111"/>
        <v>0</v>
      </c>
      <c r="K2474" s="43">
        <v>0</v>
      </c>
      <c r="L2474" s="43">
        <v>0</v>
      </c>
      <c r="M2474" s="44">
        <f t="shared" si="1108"/>
        <v>0</v>
      </c>
      <c r="N2474" s="43">
        <v>0</v>
      </c>
      <c r="O2474" s="43">
        <v>0</v>
      </c>
      <c r="P2474" s="44">
        <f t="shared" si="1109"/>
        <v>0</v>
      </c>
      <c r="Q2474" s="47">
        <f t="shared" si="1110"/>
        <v>0</v>
      </c>
    </row>
    <row r="2475" spans="2:17" ht="19.5" customHeight="1" x14ac:dyDescent="0.2">
      <c r="C2475" s="42" t="s">
        <v>25</v>
      </c>
      <c r="D2475" s="43">
        <v>0</v>
      </c>
      <c r="E2475" s="43">
        <v>0</v>
      </c>
      <c r="F2475" s="44">
        <f t="shared" si="1107"/>
        <v>0</v>
      </c>
      <c r="G2475" s="43">
        <v>0</v>
      </c>
      <c r="H2475" s="43">
        <v>0</v>
      </c>
      <c r="I2475" s="44">
        <f t="shared" si="1106"/>
        <v>0</v>
      </c>
      <c r="J2475" s="44">
        <f t="shared" si="1111"/>
        <v>0</v>
      </c>
      <c r="K2475" s="43">
        <v>0</v>
      </c>
      <c r="L2475" s="43">
        <v>0</v>
      </c>
      <c r="M2475" s="44">
        <f t="shared" si="1108"/>
        <v>0</v>
      </c>
      <c r="N2475" s="43">
        <v>0</v>
      </c>
      <c r="O2475" s="43">
        <v>0</v>
      </c>
      <c r="P2475" s="44">
        <f t="shared" si="1109"/>
        <v>0</v>
      </c>
      <c r="Q2475" s="47">
        <f t="shared" si="1110"/>
        <v>0</v>
      </c>
    </row>
    <row r="2476" spans="2:17" ht="19.5" customHeight="1" x14ac:dyDescent="0.2">
      <c r="C2476" s="50"/>
      <c r="D2476" s="43"/>
      <c r="E2476" s="43"/>
      <c r="F2476" s="43"/>
      <c r="G2476" s="43"/>
      <c r="H2476" s="43"/>
      <c r="I2476" s="43"/>
      <c r="J2476" s="43"/>
      <c r="K2476" s="43"/>
      <c r="L2476" s="43"/>
      <c r="M2476" s="43"/>
      <c r="N2476" s="43"/>
      <c r="O2476" s="43"/>
      <c r="P2476" s="43"/>
      <c r="Q2476" s="51"/>
    </row>
    <row r="2477" spans="2:17" ht="19.5" customHeight="1" x14ac:dyDescent="0.2">
      <c r="B2477" s="1" t="s">
        <v>325</v>
      </c>
      <c r="C2477" s="50" t="s">
        <v>26</v>
      </c>
      <c r="D2477" s="44">
        <f>SUM(D2464:D2476)</f>
        <v>0</v>
      </c>
      <c r="E2477" s="44">
        <f t="shared" ref="E2477:Q2477" si="1112">SUM(E2464:E2476)</f>
        <v>0</v>
      </c>
      <c r="F2477" s="44">
        <f t="shared" si="1112"/>
        <v>0</v>
      </c>
      <c r="G2477" s="44">
        <f t="shared" si="1112"/>
        <v>0</v>
      </c>
      <c r="H2477" s="44">
        <f t="shared" si="1112"/>
        <v>0</v>
      </c>
      <c r="I2477" s="44">
        <f t="shared" si="1112"/>
        <v>0</v>
      </c>
      <c r="J2477" s="44">
        <f t="shared" si="1112"/>
        <v>0</v>
      </c>
      <c r="K2477" s="44">
        <f t="shared" si="1112"/>
        <v>0</v>
      </c>
      <c r="L2477" s="44">
        <f t="shared" si="1112"/>
        <v>0</v>
      </c>
      <c r="M2477" s="44">
        <f t="shared" si="1112"/>
        <v>0</v>
      </c>
      <c r="N2477" s="44">
        <f t="shared" si="1112"/>
        <v>0</v>
      </c>
      <c r="O2477" s="44">
        <f t="shared" si="1112"/>
        <v>0</v>
      </c>
      <c r="P2477" s="44">
        <f t="shared" si="1112"/>
        <v>0</v>
      </c>
      <c r="Q2477" s="44">
        <f t="shared" si="1112"/>
        <v>0</v>
      </c>
    </row>
    <row r="2478" spans="2:17" ht="7" customHeight="1" x14ac:dyDescent="0.2">
      <c r="C2478" s="50"/>
      <c r="D2478" s="43"/>
      <c r="E2478" s="43"/>
      <c r="F2478" s="43"/>
      <c r="G2478" s="43"/>
      <c r="H2478" s="43"/>
      <c r="I2478" s="43"/>
      <c r="J2478" s="43"/>
      <c r="K2478" s="43"/>
      <c r="L2478" s="43"/>
      <c r="M2478" s="43"/>
      <c r="N2478" s="43"/>
      <c r="O2478" s="43"/>
      <c r="P2478" s="43"/>
      <c r="Q2478" s="51"/>
    </row>
    <row r="2479" spans="2:17" ht="19.5" customHeight="1" x14ac:dyDescent="0.2">
      <c r="C2479" s="52" t="s">
        <v>14</v>
      </c>
      <c r="D2479" s="53">
        <v>0</v>
      </c>
      <c r="E2479" s="53">
        <v>0</v>
      </c>
      <c r="F2479" s="74">
        <f t="shared" ref="F2479:F2481" si="1113">SUM(D2479:E2479)</f>
        <v>0</v>
      </c>
      <c r="G2479" s="53">
        <v>0</v>
      </c>
      <c r="H2479" s="53">
        <v>0</v>
      </c>
      <c r="I2479" s="74">
        <f t="shared" ref="I2479:I2481" si="1114">SUM(G2479:H2479)</f>
        <v>0</v>
      </c>
      <c r="J2479" s="74">
        <f t="shared" ref="J2479:J2481" si="1115">F2479+I2479</f>
        <v>0</v>
      </c>
      <c r="K2479" s="53">
        <v>0</v>
      </c>
      <c r="L2479" s="53">
        <v>0</v>
      </c>
      <c r="M2479" s="74">
        <f t="shared" ref="M2479:M2481" si="1116">SUM(K2479:L2479)</f>
        <v>0</v>
      </c>
      <c r="N2479" s="53">
        <v>0</v>
      </c>
      <c r="O2479" s="53">
        <v>0</v>
      </c>
      <c r="P2479" s="74">
        <f t="shared" ref="P2479:P2481" si="1117">SUM(N2479:O2479)</f>
        <v>0</v>
      </c>
      <c r="Q2479" s="58">
        <f t="shared" ref="Q2479:Q2481" si="1118">M2479+P2479</f>
        <v>0</v>
      </c>
    </row>
    <row r="2480" spans="2:17" ht="19.5" customHeight="1" x14ac:dyDescent="0.2">
      <c r="C2480" s="42" t="s">
        <v>15</v>
      </c>
      <c r="D2480" s="43">
        <v>0</v>
      </c>
      <c r="E2480" s="43">
        <v>0</v>
      </c>
      <c r="F2480" s="44">
        <f t="shared" si="1113"/>
        <v>0</v>
      </c>
      <c r="G2480" s="43">
        <v>0</v>
      </c>
      <c r="H2480" s="43">
        <v>0</v>
      </c>
      <c r="I2480" s="44">
        <f t="shared" si="1114"/>
        <v>0</v>
      </c>
      <c r="J2480" s="44">
        <f t="shared" si="1115"/>
        <v>0</v>
      </c>
      <c r="K2480" s="43">
        <v>0</v>
      </c>
      <c r="L2480" s="43">
        <v>0</v>
      </c>
      <c r="M2480" s="44">
        <f t="shared" si="1116"/>
        <v>0</v>
      </c>
      <c r="N2480" s="43">
        <v>0</v>
      </c>
      <c r="O2480" s="43">
        <v>0</v>
      </c>
      <c r="P2480" s="44">
        <f t="shared" si="1117"/>
        <v>0</v>
      </c>
      <c r="Q2480" s="47">
        <f t="shared" si="1118"/>
        <v>0</v>
      </c>
    </row>
    <row r="2481" spans="2:17" ht="19.5" customHeight="1" x14ac:dyDescent="0.2">
      <c r="C2481" s="42" t="s">
        <v>16</v>
      </c>
      <c r="D2481" s="43">
        <v>0</v>
      </c>
      <c r="E2481" s="43">
        <v>0</v>
      </c>
      <c r="F2481" s="44">
        <f t="shared" si="1113"/>
        <v>0</v>
      </c>
      <c r="G2481" s="43">
        <v>0</v>
      </c>
      <c r="H2481" s="43">
        <v>0</v>
      </c>
      <c r="I2481" s="44">
        <f t="shared" si="1114"/>
        <v>0</v>
      </c>
      <c r="J2481" s="44">
        <f t="shared" si="1115"/>
        <v>0</v>
      </c>
      <c r="K2481" s="43">
        <v>0</v>
      </c>
      <c r="L2481" s="43">
        <v>0</v>
      </c>
      <c r="M2481" s="44">
        <f t="shared" si="1116"/>
        <v>0</v>
      </c>
      <c r="N2481" s="43">
        <v>0</v>
      </c>
      <c r="O2481" s="43">
        <v>0</v>
      </c>
      <c r="P2481" s="44">
        <f t="shared" si="1117"/>
        <v>0</v>
      </c>
      <c r="Q2481" s="47">
        <f t="shared" si="1118"/>
        <v>0</v>
      </c>
    </row>
    <row r="2482" spans="2:17" ht="19.5" customHeight="1" x14ac:dyDescent="0.2">
      <c r="C2482" s="50"/>
      <c r="D2482" s="43"/>
      <c r="E2482" s="43"/>
      <c r="F2482" s="43"/>
      <c r="G2482" s="43"/>
      <c r="H2482" s="43"/>
      <c r="I2482" s="43"/>
      <c r="J2482" s="43"/>
      <c r="K2482" s="43"/>
      <c r="L2482" s="43"/>
      <c r="M2482" s="43"/>
      <c r="N2482" s="43"/>
      <c r="O2482" s="43"/>
      <c r="P2482" s="43"/>
      <c r="Q2482" s="51"/>
    </row>
    <row r="2483" spans="2:17" ht="19.5" customHeight="1" x14ac:dyDescent="0.2">
      <c r="B2483" s="1" t="s">
        <v>326</v>
      </c>
      <c r="C2483" s="50" t="s">
        <v>27</v>
      </c>
      <c r="D2483" s="44">
        <f>SUM(D2467:D2475,D2479:D2481)</f>
        <v>0</v>
      </c>
      <c r="E2483" s="44">
        <f t="shared" ref="E2483:Q2483" si="1119">SUM(E2467:E2475,E2479:E2481)</f>
        <v>0</v>
      </c>
      <c r="F2483" s="44">
        <f t="shared" si="1119"/>
        <v>0</v>
      </c>
      <c r="G2483" s="44">
        <f t="shared" si="1119"/>
        <v>0</v>
      </c>
      <c r="H2483" s="44">
        <f t="shared" si="1119"/>
        <v>0</v>
      </c>
      <c r="I2483" s="44">
        <f t="shared" si="1119"/>
        <v>0</v>
      </c>
      <c r="J2483" s="44">
        <f t="shared" si="1119"/>
        <v>0</v>
      </c>
      <c r="K2483" s="44">
        <f t="shared" si="1119"/>
        <v>0</v>
      </c>
      <c r="L2483" s="44">
        <f t="shared" si="1119"/>
        <v>0</v>
      </c>
      <c r="M2483" s="44">
        <f t="shared" si="1119"/>
        <v>0</v>
      </c>
      <c r="N2483" s="44">
        <f t="shared" si="1119"/>
        <v>0</v>
      </c>
      <c r="O2483" s="44">
        <f t="shared" si="1119"/>
        <v>0</v>
      </c>
      <c r="P2483" s="44">
        <f t="shared" si="1119"/>
        <v>0</v>
      </c>
      <c r="Q2483" s="44">
        <f t="shared" si="1119"/>
        <v>0</v>
      </c>
    </row>
    <row r="2484" spans="2:17" ht="7" customHeight="1" thickBot="1" x14ac:dyDescent="0.25">
      <c r="C2484" s="59"/>
      <c r="D2484" s="60"/>
      <c r="E2484" s="60"/>
      <c r="F2484" s="60"/>
      <c r="G2484" s="60"/>
      <c r="H2484" s="60"/>
      <c r="I2484" s="60"/>
      <c r="J2484" s="60"/>
      <c r="K2484" s="60"/>
      <c r="L2484" s="60"/>
      <c r="M2484" s="60"/>
      <c r="N2484" s="60"/>
      <c r="O2484" s="60"/>
      <c r="P2484" s="60"/>
      <c r="Q2484" s="76"/>
    </row>
    <row r="2485" spans="2:17" ht="19.5" customHeight="1" x14ac:dyDescent="0.2">
      <c r="C2485" s="163" t="str">
        <f>C2431</f>
        <v>令　和　7　年　空　港　管　理　状　況　調　書</v>
      </c>
      <c r="D2485" s="163"/>
      <c r="E2485" s="163"/>
      <c r="F2485" s="163"/>
      <c r="G2485" s="163"/>
      <c r="H2485" s="163"/>
      <c r="I2485" s="163"/>
      <c r="J2485" s="163"/>
      <c r="K2485" s="163"/>
      <c r="L2485" s="163"/>
      <c r="M2485" s="163"/>
      <c r="N2485" s="163"/>
      <c r="O2485" s="163"/>
      <c r="P2485" s="163"/>
      <c r="Q2485" s="163"/>
    </row>
    <row r="2486" spans="2:17" ht="19.5" customHeight="1" thickBot="1" x14ac:dyDescent="0.25">
      <c r="C2486" s="22" t="s">
        <v>0</v>
      </c>
      <c r="D2486" s="22" t="s">
        <v>646</v>
      </c>
      <c r="E2486" s="63"/>
      <c r="F2486" s="63"/>
      <c r="G2486" s="63"/>
      <c r="H2486" s="63"/>
      <c r="I2486" s="63"/>
      <c r="J2486" s="63"/>
      <c r="K2486" s="63"/>
      <c r="L2486" s="63"/>
      <c r="M2486" s="63"/>
      <c r="N2486" s="63"/>
      <c r="O2486" s="63"/>
      <c r="P2486" s="64"/>
      <c r="Q2486" s="64"/>
    </row>
    <row r="2487" spans="2:17" ht="19.5" customHeight="1" x14ac:dyDescent="0.2">
      <c r="C2487" s="25" t="s">
        <v>1</v>
      </c>
      <c r="D2487" s="26"/>
      <c r="E2487" s="27" t="s">
        <v>2</v>
      </c>
      <c r="F2487" s="27"/>
      <c r="G2487" s="164" t="s">
        <v>593</v>
      </c>
      <c r="H2487" s="165"/>
      <c r="I2487" s="165"/>
      <c r="J2487" s="165"/>
      <c r="K2487" s="165"/>
      <c r="L2487" s="165"/>
      <c r="M2487" s="165"/>
      <c r="N2487" s="166"/>
      <c r="O2487" s="164" t="s">
        <v>594</v>
      </c>
      <c r="P2487" s="165"/>
      <c r="Q2487" s="167"/>
    </row>
    <row r="2488" spans="2:17" ht="19.5" customHeight="1" x14ac:dyDescent="0.2">
      <c r="C2488" s="28"/>
      <c r="D2488" s="29" t="s">
        <v>3</v>
      </c>
      <c r="E2488" s="29" t="s">
        <v>4</v>
      </c>
      <c r="F2488" s="29" t="s">
        <v>5</v>
      </c>
      <c r="G2488" s="29"/>
      <c r="H2488" s="30" t="s">
        <v>6</v>
      </c>
      <c r="I2488" s="30"/>
      <c r="J2488" s="31"/>
      <c r="K2488" s="29"/>
      <c r="L2488" s="31" t="s">
        <v>7</v>
      </c>
      <c r="M2488" s="31"/>
      <c r="N2488" s="29" t="s">
        <v>8</v>
      </c>
      <c r="O2488" s="32" t="s">
        <v>595</v>
      </c>
      <c r="P2488" s="33" t="s">
        <v>596</v>
      </c>
      <c r="Q2488" s="34" t="s">
        <v>597</v>
      </c>
    </row>
    <row r="2489" spans="2:17" ht="19.5" customHeight="1" x14ac:dyDescent="0.2">
      <c r="C2489" s="28" t="s">
        <v>9</v>
      </c>
      <c r="D2489" s="32"/>
      <c r="E2489" s="32"/>
      <c r="F2489" s="32"/>
      <c r="G2489" s="29" t="s">
        <v>10</v>
      </c>
      <c r="H2489" s="29" t="s">
        <v>11</v>
      </c>
      <c r="I2489" s="29" t="s">
        <v>12</v>
      </c>
      <c r="J2489" s="29" t="s">
        <v>13</v>
      </c>
      <c r="K2489" s="29" t="s">
        <v>10</v>
      </c>
      <c r="L2489" s="29" t="s">
        <v>11</v>
      </c>
      <c r="M2489" s="29" t="s">
        <v>13</v>
      </c>
      <c r="N2489" s="32"/>
      <c r="O2489" s="35"/>
      <c r="P2489" s="36"/>
      <c r="Q2489" s="37"/>
    </row>
    <row r="2490" spans="2:17" ht="7" customHeight="1" x14ac:dyDescent="0.2">
      <c r="C2490" s="38"/>
      <c r="D2490" s="29"/>
      <c r="E2490" s="29"/>
      <c r="F2490" s="29"/>
      <c r="G2490" s="29"/>
      <c r="H2490" s="29"/>
      <c r="I2490" s="29"/>
      <c r="J2490" s="29"/>
      <c r="K2490" s="29"/>
      <c r="L2490" s="29"/>
      <c r="M2490" s="29"/>
      <c r="N2490" s="29"/>
      <c r="O2490" s="39"/>
      <c r="P2490" s="40"/>
      <c r="Q2490" s="41"/>
    </row>
    <row r="2491" spans="2:17" ht="19.5" customHeight="1" x14ac:dyDescent="0.2">
      <c r="C2491" s="42" t="s">
        <v>14</v>
      </c>
      <c r="D2491" s="43">
        <v>0</v>
      </c>
      <c r="E2491" s="43">
        <v>147</v>
      </c>
      <c r="F2491" s="44">
        <f>SUM(D2491:E2491)</f>
        <v>147</v>
      </c>
      <c r="G2491" s="43">
        <v>0</v>
      </c>
      <c r="H2491" s="43">
        <v>0</v>
      </c>
      <c r="I2491" s="43">
        <v>0</v>
      </c>
      <c r="J2491" s="45">
        <f>SUM(G2491:I2491)</f>
        <v>0</v>
      </c>
      <c r="K2491" s="46">
        <v>1346</v>
      </c>
      <c r="L2491" s="46">
        <v>1038</v>
      </c>
      <c r="M2491" s="45">
        <f>SUM(K2491:L2491)</f>
        <v>2384</v>
      </c>
      <c r="N2491" s="45">
        <f>J2491+M2491</f>
        <v>2384</v>
      </c>
      <c r="O2491" s="46">
        <v>20</v>
      </c>
      <c r="P2491" s="46">
        <v>1</v>
      </c>
      <c r="Q2491" s="47">
        <f>SUM(O2491:P2491)</f>
        <v>21</v>
      </c>
    </row>
    <row r="2492" spans="2:17" ht="19.5" customHeight="1" x14ac:dyDescent="0.2">
      <c r="C2492" s="42" t="s">
        <v>15</v>
      </c>
      <c r="D2492" s="43">
        <v>0</v>
      </c>
      <c r="E2492" s="43">
        <v>142</v>
      </c>
      <c r="F2492" s="44">
        <f t="shared" ref="F2492:F2502" si="1120">SUM(D2492:E2492)</f>
        <v>142</v>
      </c>
      <c r="G2492" s="43">
        <v>0</v>
      </c>
      <c r="H2492" s="43">
        <v>0</v>
      </c>
      <c r="I2492" s="43">
        <v>0</v>
      </c>
      <c r="J2492" s="45">
        <f t="shared" ref="J2492:J2502" si="1121">SUM(G2492:I2492)</f>
        <v>0</v>
      </c>
      <c r="K2492" s="46">
        <v>1407</v>
      </c>
      <c r="L2492" s="46">
        <v>1021</v>
      </c>
      <c r="M2492" s="45">
        <f t="shared" ref="M2492:M2502" si="1122">SUM(K2492:L2492)</f>
        <v>2428</v>
      </c>
      <c r="N2492" s="45">
        <f t="shared" ref="N2492:N2502" si="1123">J2492+M2492</f>
        <v>2428</v>
      </c>
      <c r="O2492" s="46">
        <v>16</v>
      </c>
      <c r="P2492" s="48">
        <v>0</v>
      </c>
      <c r="Q2492" s="47">
        <f t="shared" ref="Q2492:Q2502" si="1124">SUM(O2492:P2492)</f>
        <v>16</v>
      </c>
    </row>
    <row r="2493" spans="2:17" ht="19.5" customHeight="1" x14ac:dyDescent="0.2">
      <c r="C2493" s="42" t="s">
        <v>16</v>
      </c>
      <c r="D2493" s="43">
        <v>0</v>
      </c>
      <c r="E2493" s="43">
        <v>140</v>
      </c>
      <c r="F2493" s="44">
        <f t="shared" si="1120"/>
        <v>140</v>
      </c>
      <c r="G2493" s="43">
        <v>0</v>
      </c>
      <c r="H2493" s="43">
        <v>0</v>
      </c>
      <c r="I2493" s="43">
        <v>0</v>
      </c>
      <c r="J2493" s="45">
        <f t="shared" si="1121"/>
        <v>0</v>
      </c>
      <c r="K2493" s="46">
        <v>1390</v>
      </c>
      <c r="L2493" s="46">
        <v>974</v>
      </c>
      <c r="M2493" s="45">
        <f t="shared" si="1122"/>
        <v>2364</v>
      </c>
      <c r="N2493" s="45">
        <f t="shared" si="1123"/>
        <v>2364</v>
      </c>
      <c r="O2493" s="46">
        <v>16</v>
      </c>
      <c r="P2493" s="46">
        <v>0</v>
      </c>
      <c r="Q2493" s="47">
        <f t="shared" si="1124"/>
        <v>16</v>
      </c>
    </row>
    <row r="2494" spans="2:17" ht="19.5" customHeight="1" x14ac:dyDescent="0.2">
      <c r="C2494" s="42" t="s">
        <v>17</v>
      </c>
      <c r="D2494" s="43">
        <v>0</v>
      </c>
      <c r="E2494" s="43">
        <v>138</v>
      </c>
      <c r="F2494" s="44">
        <f t="shared" si="1120"/>
        <v>138</v>
      </c>
      <c r="G2494" s="43">
        <v>0</v>
      </c>
      <c r="H2494" s="43">
        <v>0</v>
      </c>
      <c r="I2494" s="43">
        <v>0</v>
      </c>
      <c r="J2494" s="45">
        <f t="shared" si="1121"/>
        <v>0</v>
      </c>
      <c r="K2494" s="43">
        <v>1298</v>
      </c>
      <c r="L2494" s="43">
        <v>899</v>
      </c>
      <c r="M2494" s="45">
        <f t="shared" si="1122"/>
        <v>2197</v>
      </c>
      <c r="N2494" s="45">
        <f t="shared" si="1123"/>
        <v>2197</v>
      </c>
      <c r="O2494" s="43">
        <v>19</v>
      </c>
      <c r="P2494" s="43">
        <v>0</v>
      </c>
      <c r="Q2494" s="47">
        <f t="shared" si="1124"/>
        <v>19</v>
      </c>
    </row>
    <row r="2495" spans="2:17" ht="19.5" customHeight="1" x14ac:dyDescent="0.2">
      <c r="C2495" s="42" t="s">
        <v>18</v>
      </c>
      <c r="D2495" s="43">
        <v>0</v>
      </c>
      <c r="E2495" s="43">
        <v>132</v>
      </c>
      <c r="F2495" s="44">
        <f t="shared" si="1120"/>
        <v>132</v>
      </c>
      <c r="G2495" s="43">
        <v>0</v>
      </c>
      <c r="H2495" s="43">
        <v>0</v>
      </c>
      <c r="I2495" s="43">
        <v>0</v>
      </c>
      <c r="J2495" s="45">
        <f t="shared" si="1121"/>
        <v>0</v>
      </c>
      <c r="K2495" s="43">
        <v>1322</v>
      </c>
      <c r="L2495" s="43">
        <v>935</v>
      </c>
      <c r="M2495" s="45">
        <f t="shared" si="1122"/>
        <v>2257</v>
      </c>
      <c r="N2495" s="45">
        <f t="shared" si="1123"/>
        <v>2257</v>
      </c>
      <c r="O2495" s="43">
        <v>18</v>
      </c>
      <c r="P2495" s="43">
        <v>0</v>
      </c>
      <c r="Q2495" s="47">
        <f t="shared" si="1124"/>
        <v>18</v>
      </c>
    </row>
    <row r="2496" spans="2:17" ht="19.5" customHeight="1" x14ac:dyDescent="0.2">
      <c r="C2496" s="42" t="s">
        <v>19</v>
      </c>
      <c r="D2496" s="43">
        <v>0</v>
      </c>
      <c r="E2496" s="43">
        <v>140</v>
      </c>
      <c r="F2496" s="44">
        <f t="shared" si="1120"/>
        <v>140</v>
      </c>
      <c r="G2496" s="43">
        <v>0</v>
      </c>
      <c r="H2496" s="43">
        <v>0</v>
      </c>
      <c r="I2496" s="43">
        <v>0</v>
      </c>
      <c r="J2496" s="45">
        <f t="shared" si="1121"/>
        <v>0</v>
      </c>
      <c r="K2496" s="43">
        <v>1352</v>
      </c>
      <c r="L2496" s="43">
        <v>914</v>
      </c>
      <c r="M2496" s="45">
        <f t="shared" si="1122"/>
        <v>2266</v>
      </c>
      <c r="N2496" s="45">
        <f t="shared" si="1123"/>
        <v>2266</v>
      </c>
      <c r="O2496" s="43">
        <v>18</v>
      </c>
      <c r="P2496" s="43">
        <v>0</v>
      </c>
      <c r="Q2496" s="47">
        <f t="shared" si="1124"/>
        <v>18</v>
      </c>
    </row>
    <row r="2497" spans="2:17" ht="19.5" customHeight="1" x14ac:dyDescent="0.2">
      <c r="C2497" s="42" t="s">
        <v>20</v>
      </c>
      <c r="D2497" s="43">
        <v>0</v>
      </c>
      <c r="E2497" s="43">
        <v>144</v>
      </c>
      <c r="F2497" s="44">
        <f t="shared" si="1120"/>
        <v>144</v>
      </c>
      <c r="G2497" s="43">
        <v>0</v>
      </c>
      <c r="H2497" s="43">
        <v>0</v>
      </c>
      <c r="I2497" s="43">
        <v>0</v>
      </c>
      <c r="J2497" s="45">
        <f t="shared" si="1121"/>
        <v>0</v>
      </c>
      <c r="K2497" s="43">
        <v>1576</v>
      </c>
      <c r="L2497" s="43">
        <v>1139</v>
      </c>
      <c r="M2497" s="45">
        <f t="shared" si="1122"/>
        <v>2715</v>
      </c>
      <c r="N2497" s="45">
        <f t="shared" si="1123"/>
        <v>2715</v>
      </c>
      <c r="O2497" s="43">
        <v>20</v>
      </c>
      <c r="P2497" s="43">
        <v>0</v>
      </c>
      <c r="Q2497" s="47">
        <f t="shared" si="1124"/>
        <v>20</v>
      </c>
    </row>
    <row r="2498" spans="2:17" ht="19.5" customHeight="1" x14ac:dyDescent="0.2">
      <c r="C2498" s="42" t="s">
        <v>21</v>
      </c>
      <c r="D2498" s="43">
        <v>0</v>
      </c>
      <c r="E2498" s="43">
        <v>164</v>
      </c>
      <c r="F2498" s="44">
        <f t="shared" si="1120"/>
        <v>164</v>
      </c>
      <c r="G2498" s="43">
        <v>0</v>
      </c>
      <c r="H2498" s="43">
        <v>0</v>
      </c>
      <c r="I2498" s="43">
        <v>0</v>
      </c>
      <c r="J2498" s="45">
        <f t="shared" si="1121"/>
        <v>0</v>
      </c>
      <c r="K2498" s="43">
        <v>1614</v>
      </c>
      <c r="L2498" s="43">
        <v>1183</v>
      </c>
      <c r="M2498" s="45">
        <f t="shared" si="1122"/>
        <v>2797</v>
      </c>
      <c r="N2498" s="45">
        <f t="shared" si="1123"/>
        <v>2797</v>
      </c>
      <c r="O2498" s="43">
        <v>23</v>
      </c>
      <c r="P2498" s="43">
        <v>0</v>
      </c>
      <c r="Q2498" s="47">
        <f t="shared" si="1124"/>
        <v>23</v>
      </c>
    </row>
    <row r="2499" spans="2:17" ht="19.5" customHeight="1" x14ac:dyDescent="0.2">
      <c r="C2499" s="42" t="s">
        <v>22</v>
      </c>
      <c r="D2499" s="43">
        <v>0</v>
      </c>
      <c r="E2499" s="43">
        <v>143</v>
      </c>
      <c r="F2499" s="44">
        <f t="shared" si="1120"/>
        <v>143</v>
      </c>
      <c r="G2499" s="43">
        <v>0</v>
      </c>
      <c r="H2499" s="43">
        <v>0</v>
      </c>
      <c r="I2499" s="43">
        <v>0</v>
      </c>
      <c r="J2499" s="45">
        <f t="shared" si="1121"/>
        <v>0</v>
      </c>
      <c r="K2499" s="43">
        <v>1387</v>
      </c>
      <c r="L2499" s="43">
        <v>987</v>
      </c>
      <c r="M2499" s="45">
        <f t="shared" si="1122"/>
        <v>2374</v>
      </c>
      <c r="N2499" s="45">
        <f t="shared" si="1123"/>
        <v>2374</v>
      </c>
      <c r="O2499" s="43">
        <v>20</v>
      </c>
      <c r="P2499" s="43">
        <v>0</v>
      </c>
      <c r="Q2499" s="47">
        <f t="shared" si="1124"/>
        <v>20</v>
      </c>
    </row>
    <row r="2500" spans="2:17" ht="19.5" customHeight="1" x14ac:dyDescent="0.2">
      <c r="C2500" s="42" t="s">
        <v>23</v>
      </c>
      <c r="D2500" s="43">
        <v>0</v>
      </c>
      <c r="E2500" s="43">
        <v>109</v>
      </c>
      <c r="F2500" s="44">
        <f t="shared" si="1120"/>
        <v>109</v>
      </c>
      <c r="G2500" s="43">
        <v>0</v>
      </c>
      <c r="H2500" s="43">
        <v>0</v>
      </c>
      <c r="I2500" s="43">
        <v>0</v>
      </c>
      <c r="J2500" s="45">
        <f t="shared" si="1121"/>
        <v>0</v>
      </c>
      <c r="K2500" s="43">
        <v>1062</v>
      </c>
      <c r="L2500" s="43">
        <v>784</v>
      </c>
      <c r="M2500" s="45">
        <f t="shared" si="1122"/>
        <v>1846</v>
      </c>
      <c r="N2500" s="45">
        <f t="shared" si="1123"/>
        <v>1846</v>
      </c>
      <c r="O2500" s="43">
        <v>16</v>
      </c>
      <c r="P2500" s="43">
        <v>0</v>
      </c>
      <c r="Q2500" s="47">
        <f t="shared" si="1124"/>
        <v>16</v>
      </c>
    </row>
    <row r="2501" spans="2:17" ht="19.5" customHeight="1" x14ac:dyDescent="0.2">
      <c r="C2501" s="42" t="s">
        <v>24</v>
      </c>
      <c r="D2501" s="43">
        <v>0</v>
      </c>
      <c r="E2501" s="43">
        <v>137</v>
      </c>
      <c r="F2501" s="44">
        <f t="shared" si="1120"/>
        <v>137</v>
      </c>
      <c r="G2501" s="43">
        <v>0</v>
      </c>
      <c r="H2501" s="43">
        <v>0</v>
      </c>
      <c r="I2501" s="43">
        <v>0</v>
      </c>
      <c r="J2501" s="45">
        <f t="shared" si="1121"/>
        <v>0</v>
      </c>
      <c r="K2501" s="43">
        <v>1325</v>
      </c>
      <c r="L2501" s="43">
        <v>1013</v>
      </c>
      <c r="M2501" s="45">
        <f t="shared" si="1122"/>
        <v>2338</v>
      </c>
      <c r="N2501" s="45">
        <f t="shared" si="1123"/>
        <v>2338</v>
      </c>
      <c r="O2501" s="43">
        <v>14</v>
      </c>
      <c r="P2501" s="43">
        <v>0</v>
      </c>
      <c r="Q2501" s="47">
        <f t="shared" si="1124"/>
        <v>14</v>
      </c>
    </row>
    <row r="2502" spans="2:17" ht="19.5" customHeight="1" x14ac:dyDescent="0.2">
      <c r="C2502" s="42" t="s">
        <v>25</v>
      </c>
      <c r="D2502" s="43">
        <v>0</v>
      </c>
      <c r="E2502" s="43">
        <v>144</v>
      </c>
      <c r="F2502" s="44">
        <f t="shared" si="1120"/>
        <v>144</v>
      </c>
      <c r="G2502" s="43">
        <v>0</v>
      </c>
      <c r="H2502" s="43">
        <v>0</v>
      </c>
      <c r="I2502" s="43">
        <v>0</v>
      </c>
      <c r="J2502" s="45">
        <f t="shared" si="1121"/>
        <v>0</v>
      </c>
      <c r="K2502" s="43">
        <v>1447</v>
      </c>
      <c r="L2502" s="43">
        <v>995</v>
      </c>
      <c r="M2502" s="45">
        <f t="shared" si="1122"/>
        <v>2442</v>
      </c>
      <c r="N2502" s="45">
        <f t="shared" si="1123"/>
        <v>2442</v>
      </c>
      <c r="O2502" s="43">
        <v>20</v>
      </c>
      <c r="P2502" s="43">
        <v>0</v>
      </c>
      <c r="Q2502" s="47">
        <f t="shared" si="1124"/>
        <v>20</v>
      </c>
    </row>
    <row r="2503" spans="2:17" ht="19.5" customHeight="1" x14ac:dyDescent="0.2">
      <c r="C2503" s="50"/>
      <c r="D2503" s="43"/>
      <c r="E2503" s="43"/>
      <c r="F2503" s="43"/>
      <c r="G2503" s="43"/>
      <c r="H2503" s="43"/>
      <c r="I2503" s="43"/>
      <c r="J2503" s="43"/>
      <c r="K2503" s="43"/>
      <c r="L2503" s="43"/>
      <c r="M2503" s="43"/>
      <c r="N2503" s="43"/>
      <c r="O2503" s="43"/>
      <c r="P2503" s="40"/>
      <c r="Q2503" s="51"/>
    </row>
    <row r="2504" spans="2:17" ht="19.5" customHeight="1" x14ac:dyDescent="0.2">
      <c r="B2504" s="1" t="s">
        <v>327</v>
      </c>
      <c r="C2504" s="50" t="s">
        <v>26</v>
      </c>
      <c r="D2504" s="44">
        <f>SUM(D2491:D2502)</f>
        <v>0</v>
      </c>
      <c r="E2504" s="44">
        <f t="shared" ref="E2504:Q2504" si="1125">SUM(E2491:E2502)</f>
        <v>1680</v>
      </c>
      <c r="F2504" s="44">
        <f t="shared" si="1125"/>
        <v>1680</v>
      </c>
      <c r="G2504" s="44">
        <f t="shared" si="1125"/>
        <v>0</v>
      </c>
      <c r="H2504" s="44">
        <f t="shared" si="1125"/>
        <v>0</v>
      </c>
      <c r="I2504" s="44">
        <f t="shared" si="1125"/>
        <v>0</v>
      </c>
      <c r="J2504" s="44">
        <f t="shared" si="1125"/>
        <v>0</v>
      </c>
      <c r="K2504" s="44">
        <f t="shared" si="1125"/>
        <v>16526</v>
      </c>
      <c r="L2504" s="44">
        <f t="shared" si="1125"/>
        <v>11882</v>
      </c>
      <c r="M2504" s="44">
        <f t="shared" si="1125"/>
        <v>28408</v>
      </c>
      <c r="N2504" s="44">
        <f t="shared" si="1125"/>
        <v>28408</v>
      </c>
      <c r="O2504" s="44">
        <f t="shared" si="1125"/>
        <v>220</v>
      </c>
      <c r="P2504" s="44">
        <f t="shared" si="1125"/>
        <v>1</v>
      </c>
      <c r="Q2504" s="44">
        <f t="shared" si="1125"/>
        <v>221</v>
      </c>
    </row>
    <row r="2505" spans="2:17" ht="7" customHeight="1" x14ac:dyDescent="0.2">
      <c r="C2505" s="50"/>
      <c r="D2505" s="43"/>
      <c r="E2505" s="43"/>
      <c r="F2505" s="43"/>
      <c r="G2505" s="43"/>
      <c r="H2505" s="43"/>
      <c r="I2505" s="43"/>
      <c r="J2505" s="43"/>
      <c r="K2505" s="43"/>
      <c r="L2505" s="43"/>
      <c r="M2505" s="43"/>
      <c r="N2505" s="43"/>
      <c r="O2505" s="43"/>
      <c r="P2505" s="43"/>
      <c r="Q2505" s="51"/>
    </row>
    <row r="2506" spans="2:17" ht="19.5" customHeight="1" x14ac:dyDescent="0.2">
      <c r="C2506" s="52" t="s">
        <v>14</v>
      </c>
      <c r="D2506" s="53">
        <v>0</v>
      </c>
      <c r="E2506" s="53">
        <v>135</v>
      </c>
      <c r="F2506" s="54">
        <f t="shared" ref="F2506:F2508" si="1126">SUM(D2506:E2506)</f>
        <v>135</v>
      </c>
      <c r="G2506" s="53">
        <v>0</v>
      </c>
      <c r="H2506" s="53">
        <v>0</v>
      </c>
      <c r="I2506" s="53">
        <v>0</v>
      </c>
      <c r="J2506" s="55">
        <f t="shared" ref="J2506:J2508" si="1127">SUM(G2506:I2506)</f>
        <v>0</v>
      </c>
      <c r="K2506" s="56">
        <v>1234</v>
      </c>
      <c r="L2506" s="56">
        <v>944</v>
      </c>
      <c r="M2506" s="57">
        <f>SUM(K2506:L2506)</f>
        <v>2178</v>
      </c>
      <c r="N2506" s="57">
        <f>J2506+M2506</f>
        <v>2178</v>
      </c>
      <c r="O2506" s="56">
        <v>14</v>
      </c>
      <c r="P2506" s="56">
        <v>0</v>
      </c>
      <c r="Q2506" s="58">
        <f>SUM(O2506:P2506)</f>
        <v>14</v>
      </c>
    </row>
    <row r="2507" spans="2:17" ht="19.5" customHeight="1" x14ac:dyDescent="0.2">
      <c r="C2507" s="42" t="s">
        <v>15</v>
      </c>
      <c r="D2507" s="43">
        <v>0</v>
      </c>
      <c r="E2507" s="43">
        <v>129</v>
      </c>
      <c r="F2507" s="44">
        <f t="shared" si="1126"/>
        <v>129</v>
      </c>
      <c r="G2507" s="43">
        <v>0</v>
      </c>
      <c r="H2507" s="43">
        <v>0</v>
      </c>
      <c r="I2507" s="43">
        <v>0</v>
      </c>
      <c r="J2507" s="45">
        <f t="shared" si="1127"/>
        <v>0</v>
      </c>
      <c r="K2507" s="46">
        <v>1256</v>
      </c>
      <c r="L2507" s="46">
        <v>922</v>
      </c>
      <c r="M2507" s="45">
        <f>SUM(K2507:L2507)</f>
        <v>2178</v>
      </c>
      <c r="N2507" s="45">
        <f>J2507+M2507</f>
        <v>2178</v>
      </c>
      <c r="O2507" s="46">
        <v>19</v>
      </c>
      <c r="P2507" s="48">
        <v>0</v>
      </c>
      <c r="Q2507" s="47">
        <f>SUM(O2507:P2507)</f>
        <v>19</v>
      </c>
    </row>
    <row r="2508" spans="2:17" ht="19.5" customHeight="1" x14ac:dyDescent="0.2">
      <c r="C2508" s="42" t="s">
        <v>16</v>
      </c>
      <c r="D2508" s="43">
        <v>0</v>
      </c>
      <c r="E2508" s="43">
        <v>140</v>
      </c>
      <c r="F2508" s="44">
        <f t="shared" si="1126"/>
        <v>140</v>
      </c>
      <c r="G2508" s="43">
        <v>0</v>
      </c>
      <c r="H2508" s="43">
        <v>0</v>
      </c>
      <c r="I2508" s="43">
        <v>0</v>
      </c>
      <c r="J2508" s="45">
        <f t="shared" si="1127"/>
        <v>0</v>
      </c>
      <c r="K2508" s="46">
        <v>1441</v>
      </c>
      <c r="L2508" s="46">
        <v>1011</v>
      </c>
      <c r="M2508" s="45">
        <f>SUM(K2508:L2508)</f>
        <v>2452</v>
      </c>
      <c r="N2508" s="45">
        <f>J2508+M2508</f>
        <v>2452</v>
      </c>
      <c r="O2508" s="46">
        <v>21</v>
      </c>
      <c r="P2508" s="48">
        <v>0</v>
      </c>
      <c r="Q2508" s="47">
        <f>SUM(O2508:P2508)</f>
        <v>21</v>
      </c>
    </row>
    <row r="2509" spans="2:17" ht="19.5" customHeight="1" x14ac:dyDescent="0.2">
      <c r="C2509" s="50"/>
      <c r="D2509" s="43"/>
      <c r="E2509" s="43"/>
      <c r="F2509" s="43"/>
      <c r="G2509" s="43"/>
      <c r="H2509" s="43"/>
      <c r="I2509" s="43"/>
      <c r="J2509" s="43"/>
      <c r="K2509" s="43"/>
      <c r="L2509" s="43"/>
      <c r="M2509" s="43"/>
      <c r="N2509" s="43"/>
      <c r="O2509" s="43"/>
      <c r="P2509" s="43"/>
      <c r="Q2509" s="51"/>
    </row>
    <row r="2510" spans="2:17" ht="19.5" customHeight="1" x14ac:dyDescent="0.2">
      <c r="B2510" s="1" t="s">
        <v>328</v>
      </c>
      <c r="C2510" s="50" t="s">
        <v>27</v>
      </c>
      <c r="D2510" s="44">
        <f>SUM(D2494:D2502,D2506:D2508)</f>
        <v>0</v>
      </c>
      <c r="E2510" s="44">
        <f t="shared" ref="E2510:Q2510" si="1128">SUM(E2494:E2502,E2506:E2508)</f>
        <v>1655</v>
      </c>
      <c r="F2510" s="44">
        <f t="shared" si="1128"/>
        <v>1655</v>
      </c>
      <c r="G2510" s="44">
        <f t="shared" si="1128"/>
        <v>0</v>
      </c>
      <c r="H2510" s="44">
        <f t="shared" si="1128"/>
        <v>0</v>
      </c>
      <c r="I2510" s="44">
        <f t="shared" si="1128"/>
        <v>0</v>
      </c>
      <c r="J2510" s="44">
        <f t="shared" si="1128"/>
        <v>0</v>
      </c>
      <c r="K2510" s="44">
        <f t="shared" si="1128"/>
        <v>16314</v>
      </c>
      <c r="L2510" s="44">
        <f t="shared" si="1128"/>
        <v>11726</v>
      </c>
      <c r="M2510" s="44">
        <f t="shared" si="1128"/>
        <v>28040</v>
      </c>
      <c r="N2510" s="44">
        <f t="shared" si="1128"/>
        <v>28040</v>
      </c>
      <c r="O2510" s="44">
        <f t="shared" si="1128"/>
        <v>222</v>
      </c>
      <c r="P2510" s="44">
        <f t="shared" si="1128"/>
        <v>0</v>
      </c>
      <c r="Q2510" s="44">
        <f t="shared" si="1128"/>
        <v>222</v>
      </c>
    </row>
    <row r="2511" spans="2:17" ht="7" customHeight="1" thickBot="1" x14ac:dyDescent="0.25">
      <c r="C2511" s="59"/>
      <c r="D2511" s="60"/>
      <c r="E2511" s="60"/>
      <c r="F2511" s="60"/>
      <c r="G2511" s="60"/>
      <c r="H2511" s="60"/>
      <c r="I2511" s="60"/>
      <c r="J2511" s="60"/>
      <c r="K2511" s="60"/>
      <c r="L2511" s="60"/>
      <c r="M2511" s="60"/>
      <c r="N2511" s="60"/>
      <c r="O2511" s="60"/>
      <c r="P2511" s="61"/>
      <c r="Q2511" s="62"/>
    </row>
    <row r="2512" spans="2:17" ht="19.5" customHeight="1" x14ac:dyDescent="0.2">
      <c r="C2512" s="63"/>
      <c r="D2512" s="63"/>
      <c r="E2512" s="63"/>
      <c r="F2512" s="63"/>
      <c r="G2512" s="63"/>
      <c r="H2512" s="63"/>
      <c r="I2512" s="63"/>
      <c r="J2512" s="63"/>
      <c r="K2512" s="63"/>
      <c r="L2512" s="63"/>
      <c r="M2512" s="63"/>
      <c r="N2512" s="63"/>
      <c r="O2512" s="63"/>
      <c r="P2512" s="64"/>
      <c r="Q2512" s="64"/>
    </row>
    <row r="2513" spans="3:17" ht="19.5" customHeight="1" thickBot="1" x14ac:dyDescent="0.25">
      <c r="C2513" s="63"/>
      <c r="D2513" s="63"/>
      <c r="E2513" s="63"/>
      <c r="F2513" s="63"/>
      <c r="G2513" s="63"/>
      <c r="H2513" s="63"/>
      <c r="I2513" s="63"/>
      <c r="J2513" s="63"/>
      <c r="K2513" s="63"/>
      <c r="L2513" s="63"/>
      <c r="M2513" s="63"/>
      <c r="N2513" s="63"/>
      <c r="O2513" s="63"/>
      <c r="P2513" s="64"/>
      <c r="Q2513" s="64"/>
    </row>
    <row r="2514" spans="3:17" ht="19.5" customHeight="1" x14ac:dyDescent="0.2">
      <c r="C2514" s="25" t="s">
        <v>1</v>
      </c>
      <c r="D2514" s="26"/>
      <c r="E2514" s="27"/>
      <c r="F2514" s="27"/>
      <c r="G2514" s="27" t="s">
        <v>598</v>
      </c>
      <c r="H2514" s="27"/>
      <c r="I2514" s="27"/>
      <c r="J2514" s="27"/>
      <c r="K2514" s="26"/>
      <c r="L2514" s="27"/>
      <c r="M2514" s="27"/>
      <c r="N2514" s="27" t="s">
        <v>31</v>
      </c>
      <c r="O2514" s="27"/>
      <c r="P2514" s="65"/>
      <c r="Q2514" s="66"/>
    </row>
    <row r="2515" spans="3:17" ht="19.5" customHeight="1" x14ac:dyDescent="0.2">
      <c r="C2515" s="67"/>
      <c r="D2515" s="29"/>
      <c r="E2515" s="31" t="s">
        <v>6</v>
      </c>
      <c r="F2515" s="31"/>
      <c r="G2515" s="29"/>
      <c r="H2515" s="31" t="s">
        <v>7</v>
      </c>
      <c r="I2515" s="31"/>
      <c r="J2515" s="29" t="s">
        <v>28</v>
      </c>
      <c r="K2515" s="29"/>
      <c r="L2515" s="31" t="s">
        <v>6</v>
      </c>
      <c r="M2515" s="31"/>
      <c r="N2515" s="29"/>
      <c r="O2515" s="31" t="s">
        <v>7</v>
      </c>
      <c r="P2515" s="68"/>
      <c r="Q2515" s="69" t="s">
        <v>8</v>
      </c>
    </row>
    <row r="2516" spans="3:17" ht="19.5" customHeight="1" x14ac:dyDescent="0.2">
      <c r="C2516" s="70" t="s">
        <v>9</v>
      </c>
      <c r="D2516" s="29" t="s">
        <v>29</v>
      </c>
      <c r="E2516" s="29" t="s">
        <v>30</v>
      </c>
      <c r="F2516" s="29" t="s">
        <v>13</v>
      </c>
      <c r="G2516" s="29" t="s">
        <v>29</v>
      </c>
      <c r="H2516" s="29" t="s">
        <v>30</v>
      </c>
      <c r="I2516" s="29" t="s">
        <v>13</v>
      </c>
      <c r="J2516" s="32"/>
      <c r="K2516" s="29" t="s">
        <v>29</v>
      </c>
      <c r="L2516" s="29" t="s">
        <v>30</v>
      </c>
      <c r="M2516" s="29" t="s">
        <v>13</v>
      </c>
      <c r="N2516" s="29" t="s">
        <v>29</v>
      </c>
      <c r="O2516" s="29" t="s">
        <v>30</v>
      </c>
      <c r="P2516" s="71" t="s">
        <v>13</v>
      </c>
      <c r="Q2516" s="72"/>
    </row>
    <row r="2517" spans="3:17" ht="7" customHeight="1" x14ac:dyDescent="0.2">
      <c r="C2517" s="73"/>
      <c r="D2517" s="29"/>
      <c r="E2517" s="29"/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71"/>
      <c r="Q2517" s="69"/>
    </row>
    <row r="2518" spans="3:17" ht="19.5" customHeight="1" x14ac:dyDescent="0.2">
      <c r="C2518" s="42" t="s">
        <v>14</v>
      </c>
      <c r="D2518" s="43">
        <v>0</v>
      </c>
      <c r="E2518" s="43">
        <v>0</v>
      </c>
      <c r="F2518" s="44">
        <f>SUM(D2518:E2518)</f>
        <v>0</v>
      </c>
      <c r="G2518" s="43">
        <v>0</v>
      </c>
      <c r="H2518" s="43">
        <v>1</v>
      </c>
      <c r="I2518" s="44">
        <f t="shared" ref="I2518:I2529" si="1129">SUM(G2518:H2518)</f>
        <v>1</v>
      </c>
      <c r="J2518" s="44">
        <f>F2518+I2518</f>
        <v>1</v>
      </c>
      <c r="K2518" s="43">
        <v>0</v>
      </c>
      <c r="L2518" s="43">
        <v>0</v>
      </c>
      <c r="M2518" s="44">
        <f>SUM(K2518:L2518)</f>
        <v>0</v>
      </c>
      <c r="N2518" s="43">
        <v>0</v>
      </c>
      <c r="O2518" s="43">
        <v>0</v>
      </c>
      <c r="P2518" s="44">
        <f>SUM(N2518:O2518)</f>
        <v>0</v>
      </c>
      <c r="Q2518" s="47">
        <f>M2518+P2518</f>
        <v>0</v>
      </c>
    </row>
    <row r="2519" spans="3:17" ht="19.5" customHeight="1" x14ac:dyDescent="0.2">
      <c r="C2519" s="42" t="s">
        <v>15</v>
      </c>
      <c r="D2519" s="43">
        <v>0</v>
      </c>
      <c r="E2519" s="43">
        <v>0</v>
      </c>
      <c r="F2519" s="44">
        <f t="shared" ref="F2519:F2529" si="1130">SUM(D2519:E2519)</f>
        <v>0</v>
      </c>
      <c r="G2519" s="43">
        <v>0</v>
      </c>
      <c r="H2519" s="43">
        <v>1</v>
      </c>
      <c r="I2519" s="44">
        <f t="shared" si="1129"/>
        <v>1</v>
      </c>
      <c r="J2519" s="44">
        <f>F2519+I2519</f>
        <v>1</v>
      </c>
      <c r="K2519" s="43">
        <v>0</v>
      </c>
      <c r="L2519" s="43">
        <v>0</v>
      </c>
      <c r="M2519" s="44">
        <f t="shared" ref="M2519:M2529" si="1131">SUM(K2519:L2519)</f>
        <v>0</v>
      </c>
      <c r="N2519" s="43">
        <v>0</v>
      </c>
      <c r="O2519" s="43">
        <v>0</v>
      </c>
      <c r="P2519" s="44">
        <f t="shared" ref="P2519:P2529" si="1132">SUM(N2519:O2519)</f>
        <v>0</v>
      </c>
      <c r="Q2519" s="47">
        <f t="shared" ref="Q2519:Q2529" si="1133">M2519+P2519</f>
        <v>0</v>
      </c>
    </row>
    <row r="2520" spans="3:17" ht="19.5" customHeight="1" x14ac:dyDescent="0.2">
      <c r="C2520" s="42" t="s">
        <v>16</v>
      </c>
      <c r="D2520" s="43">
        <v>0</v>
      </c>
      <c r="E2520" s="43">
        <v>0</v>
      </c>
      <c r="F2520" s="44">
        <f t="shared" si="1130"/>
        <v>0</v>
      </c>
      <c r="G2520" s="43">
        <v>0</v>
      </c>
      <c r="H2520" s="43">
        <v>1</v>
      </c>
      <c r="I2520" s="44">
        <f t="shared" si="1129"/>
        <v>1</v>
      </c>
      <c r="J2520" s="44">
        <f>F2520+I2520</f>
        <v>1</v>
      </c>
      <c r="K2520" s="43">
        <v>0</v>
      </c>
      <c r="L2520" s="43">
        <v>0</v>
      </c>
      <c r="M2520" s="44">
        <f t="shared" si="1131"/>
        <v>0</v>
      </c>
      <c r="N2520" s="43">
        <v>0</v>
      </c>
      <c r="O2520" s="43">
        <v>0</v>
      </c>
      <c r="P2520" s="44">
        <f t="shared" si="1132"/>
        <v>0</v>
      </c>
      <c r="Q2520" s="47">
        <f t="shared" si="1133"/>
        <v>0</v>
      </c>
    </row>
    <row r="2521" spans="3:17" ht="19.5" customHeight="1" x14ac:dyDescent="0.2">
      <c r="C2521" s="42" t="s">
        <v>17</v>
      </c>
      <c r="D2521" s="43">
        <v>0</v>
      </c>
      <c r="E2521" s="43">
        <v>0</v>
      </c>
      <c r="F2521" s="44">
        <f t="shared" si="1130"/>
        <v>0</v>
      </c>
      <c r="G2521" s="43">
        <v>0</v>
      </c>
      <c r="H2521" s="43">
        <v>1</v>
      </c>
      <c r="I2521" s="44">
        <f t="shared" si="1129"/>
        <v>1</v>
      </c>
      <c r="J2521" s="44">
        <f t="shared" ref="J2521:J2529" si="1134">F2521+I2521</f>
        <v>1</v>
      </c>
      <c r="K2521" s="43">
        <v>0</v>
      </c>
      <c r="L2521" s="43">
        <v>0</v>
      </c>
      <c r="M2521" s="44">
        <f t="shared" si="1131"/>
        <v>0</v>
      </c>
      <c r="N2521" s="43">
        <v>0</v>
      </c>
      <c r="O2521" s="43">
        <v>0</v>
      </c>
      <c r="P2521" s="44">
        <f t="shared" si="1132"/>
        <v>0</v>
      </c>
      <c r="Q2521" s="47">
        <f t="shared" si="1133"/>
        <v>0</v>
      </c>
    </row>
    <row r="2522" spans="3:17" ht="19.5" customHeight="1" x14ac:dyDescent="0.2">
      <c r="C2522" s="42" t="s">
        <v>18</v>
      </c>
      <c r="D2522" s="43">
        <v>0</v>
      </c>
      <c r="E2522" s="43">
        <v>0</v>
      </c>
      <c r="F2522" s="44">
        <f t="shared" si="1130"/>
        <v>0</v>
      </c>
      <c r="G2522" s="43">
        <v>0</v>
      </c>
      <c r="H2522" s="43">
        <v>1</v>
      </c>
      <c r="I2522" s="44">
        <f t="shared" si="1129"/>
        <v>1</v>
      </c>
      <c r="J2522" s="44">
        <f t="shared" si="1134"/>
        <v>1</v>
      </c>
      <c r="K2522" s="43">
        <v>0</v>
      </c>
      <c r="L2522" s="43">
        <v>0</v>
      </c>
      <c r="M2522" s="44">
        <f t="shared" si="1131"/>
        <v>0</v>
      </c>
      <c r="N2522" s="43">
        <v>0</v>
      </c>
      <c r="O2522" s="43">
        <v>0</v>
      </c>
      <c r="P2522" s="44">
        <f t="shared" si="1132"/>
        <v>0</v>
      </c>
      <c r="Q2522" s="47">
        <f t="shared" si="1133"/>
        <v>0</v>
      </c>
    </row>
    <row r="2523" spans="3:17" ht="19.5" customHeight="1" x14ac:dyDescent="0.2">
      <c r="C2523" s="42" t="s">
        <v>19</v>
      </c>
      <c r="D2523" s="43">
        <v>0</v>
      </c>
      <c r="E2523" s="43">
        <v>0</v>
      </c>
      <c r="F2523" s="44">
        <f t="shared" si="1130"/>
        <v>0</v>
      </c>
      <c r="G2523" s="43">
        <v>0</v>
      </c>
      <c r="H2523" s="43">
        <v>1</v>
      </c>
      <c r="I2523" s="44">
        <f t="shared" si="1129"/>
        <v>1</v>
      </c>
      <c r="J2523" s="44">
        <f t="shared" si="1134"/>
        <v>1</v>
      </c>
      <c r="K2523" s="43">
        <v>0</v>
      </c>
      <c r="L2523" s="43">
        <v>0</v>
      </c>
      <c r="M2523" s="44">
        <f t="shared" si="1131"/>
        <v>0</v>
      </c>
      <c r="N2523" s="43">
        <v>0</v>
      </c>
      <c r="O2523" s="43">
        <v>0</v>
      </c>
      <c r="P2523" s="44">
        <f t="shared" si="1132"/>
        <v>0</v>
      </c>
      <c r="Q2523" s="47">
        <f t="shared" si="1133"/>
        <v>0</v>
      </c>
    </row>
    <row r="2524" spans="3:17" ht="19.5" customHeight="1" x14ac:dyDescent="0.2">
      <c r="C2524" s="42" t="s">
        <v>20</v>
      </c>
      <c r="D2524" s="43">
        <v>0</v>
      </c>
      <c r="E2524" s="43">
        <v>0</v>
      </c>
      <c r="F2524" s="44">
        <f t="shared" si="1130"/>
        <v>0</v>
      </c>
      <c r="G2524" s="43">
        <v>0</v>
      </c>
      <c r="H2524" s="43">
        <v>1</v>
      </c>
      <c r="I2524" s="44">
        <f t="shared" si="1129"/>
        <v>1</v>
      </c>
      <c r="J2524" s="44">
        <f t="shared" si="1134"/>
        <v>1</v>
      </c>
      <c r="K2524" s="43">
        <v>0</v>
      </c>
      <c r="L2524" s="43">
        <v>0</v>
      </c>
      <c r="M2524" s="44">
        <f t="shared" si="1131"/>
        <v>0</v>
      </c>
      <c r="N2524" s="43">
        <v>0</v>
      </c>
      <c r="O2524" s="43">
        <v>0</v>
      </c>
      <c r="P2524" s="44">
        <f t="shared" si="1132"/>
        <v>0</v>
      </c>
      <c r="Q2524" s="47">
        <f t="shared" si="1133"/>
        <v>0</v>
      </c>
    </row>
    <row r="2525" spans="3:17" ht="19.5" customHeight="1" x14ac:dyDescent="0.2">
      <c r="C2525" s="42" t="s">
        <v>21</v>
      </c>
      <c r="D2525" s="43">
        <v>0</v>
      </c>
      <c r="E2525" s="43">
        <v>0</v>
      </c>
      <c r="F2525" s="44">
        <f t="shared" si="1130"/>
        <v>0</v>
      </c>
      <c r="G2525" s="43">
        <v>0</v>
      </c>
      <c r="H2525" s="43">
        <v>1</v>
      </c>
      <c r="I2525" s="44">
        <f t="shared" si="1129"/>
        <v>1</v>
      </c>
      <c r="J2525" s="44">
        <f t="shared" si="1134"/>
        <v>1</v>
      </c>
      <c r="K2525" s="43">
        <v>0</v>
      </c>
      <c r="L2525" s="43">
        <v>0</v>
      </c>
      <c r="M2525" s="44">
        <f t="shared" si="1131"/>
        <v>0</v>
      </c>
      <c r="N2525" s="43">
        <v>0</v>
      </c>
      <c r="O2525" s="43">
        <v>0</v>
      </c>
      <c r="P2525" s="44">
        <f t="shared" si="1132"/>
        <v>0</v>
      </c>
      <c r="Q2525" s="47">
        <f t="shared" si="1133"/>
        <v>0</v>
      </c>
    </row>
    <row r="2526" spans="3:17" ht="19.5" customHeight="1" x14ac:dyDescent="0.2">
      <c r="C2526" s="42" t="s">
        <v>22</v>
      </c>
      <c r="D2526" s="43">
        <v>0</v>
      </c>
      <c r="E2526" s="43">
        <v>0</v>
      </c>
      <c r="F2526" s="44">
        <f t="shared" si="1130"/>
        <v>0</v>
      </c>
      <c r="G2526" s="43">
        <v>0</v>
      </c>
      <c r="H2526" s="43">
        <v>1</v>
      </c>
      <c r="I2526" s="44">
        <f t="shared" si="1129"/>
        <v>1</v>
      </c>
      <c r="J2526" s="44">
        <f t="shared" si="1134"/>
        <v>1</v>
      </c>
      <c r="K2526" s="43">
        <v>0</v>
      </c>
      <c r="L2526" s="43">
        <v>0</v>
      </c>
      <c r="M2526" s="44">
        <f t="shared" si="1131"/>
        <v>0</v>
      </c>
      <c r="N2526" s="43">
        <v>0</v>
      </c>
      <c r="O2526" s="43">
        <v>0</v>
      </c>
      <c r="P2526" s="44">
        <f t="shared" si="1132"/>
        <v>0</v>
      </c>
      <c r="Q2526" s="47">
        <f t="shared" si="1133"/>
        <v>0</v>
      </c>
    </row>
    <row r="2527" spans="3:17" ht="19.5" customHeight="1" x14ac:dyDescent="0.2">
      <c r="C2527" s="42" t="s">
        <v>23</v>
      </c>
      <c r="D2527" s="43">
        <v>0</v>
      </c>
      <c r="E2527" s="43">
        <v>0</v>
      </c>
      <c r="F2527" s="44">
        <f t="shared" si="1130"/>
        <v>0</v>
      </c>
      <c r="G2527" s="43">
        <v>0</v>
      </c>
      <c r="H2527" s="43">
        <v>1</v>
      </c>
      <c r="I2527" s="44">
        <f t="shared" si="1129"/>
        <v>1</v>
      </c>
      <c r="J2527" s="44">
        <f t="shared" si="1134"/>
        <v>1</v>
      </c>
      <c r="K2527" s="43">
        <v>0</v>
      </c>
      <c r="L2527" s="43">
        <v>0</v>
      </c>
      <c r="M2527" s="44">
        <f t="shared" si="1131"/>
        <v>0</v>
      </c>
      <c r="N2527" s="43">
        <v>0</v>
      </c>
      <c r="O2527" s="43">
        <v>0</v>
      </c>
      <c r="P2527" s="44">
        <f t="shared" si="1132"/>
        <v>0</v>
      </c>
      <c r="Q2527" s="47">
        <f t="shared" si="1133"/>
        <v>0</v>
      </c>
    </row>
    <row r="2528" spans="3:17" ht="19.5" customHeight="1" x14ac:dyDescent="0.2">
      <c r="C2528" s="42" t="s">
        <v>24</v>
      </c>
      <c r="D2528" s="43">
        <v>0</v>
      </c>
      <c r="E2528" s="43">
        <v>0</v>
      </c>
      <c r="F2528" s="44">
        <f t="shared" si="1130"/>
        <v>0</v>
      </c>
      <c r="G2528" s="43">
        <v>0</v>
      </c>
      <c r="H2528" s="43">
        <v>1</v>
      </c>
      <c r="I2528" s="44">
        <f t="shared" si="1129"/>
        <v>1</v>
      </c>
      <c r="J2528" s="44">
        <f t="shared" si="1134"/>
        <v>1</v>
      </c>
      <c r="K2528" s="43">
        <v>0</v>
      </c>
      <c r="L2528" s="43">
        <v>0</v>
      </c>
      <c r="M2528" s="44">
        <f t="shared" si="1131"/>
        <v>0</v>
      </c>
      <c r="N2528" s="43">
        <v>0</v>
      </c>
      <c r="O2528" s="43">
        <v>0</v>
      </c>
      <c r="P2528" s="44">
        <f t="shared" si="1132"/>
        <v>0</v>
      </c>
      <c r="Q2528" s="47">
        <f t="shared" si="1133"/>
        <v>0</v>
      </c>
    </row>
    <row r="2529" spans="2:17" ht="19.5" customHeight="1" x14ac:dyDescent="0.2">
      <c r="C2529" s="42" t="s">
        <v>25</v>
      </c>
      <c r="D2529" s="43">
        <v>0</v>
      </c>
      <c r="E2529" s="43">
        <v>0</v>
      </c>
      <c r="F2529" s="44">
        <f t="shared" si="1130"/>
        <v>0</v>
      </c>
      <c r="G2529" s="43">
        <v>0</v>
      </c>
      <c r="H2529" s="43">
        <v>1</v>
      </c>
      <c r="I2529" s="44">
        <f t="shared" si="1129"/>
        <v>1</v>
      </c>
      <c r="J2529" s="44">
        <f t="shared" si="1134"/>
        <v>1</v>
      </c>
      <c r="K2529" s="43">
        <v>0</v>
      </c>
      <c r="L2529" s="43">
        <v>0</v>
      </c>
      <c r="M2529" s="44">
        <f t="shared" si="1131"/>
        <v>0</v>
      </c>
      <c r="N2529" s="43">
        <v>0</v>
      </c>
      <c r="O2529" s="43">
        <v>0</v>
      </c>
      <c r="P2529" s="44">
        <f t="shared" si="1132"/>
        <v>0</v>
      </c>
      <c r="Q2529" s="47">
        <f t="shared" si="1133"/>
        <v>0</v>
      </c>
    </row>
    <row r="2530" spans="2:17" ht="19.5" customHeight="1" x14ac:dyDescent="0.2">
      <c r="C2530" s="50"/>
      <c r="D2530" s="43"/>
      <c r="E2530" s="43"/>
      <c r="F2530" s="43"/>
      <c r="G2530" s="43"/>
      <c r="H2530" s="43"/>
      <c r="I2530" s="43"/>
      <c r="J2530" s="43"/>
      <c r="K2530" s="43"/>
      <c r="L2530" s="43"/>
      <c r="M2530" s="43"/>
      <c r="N2530" s="43"/>
      <c r="O2530" s="43"/>
      <c r="P2530" s="43"/>
      <c r="Q2530" s="51"/>
    </row>
    <row r="2531" spans="2:17" ht="19.5" customHeight="1" x14ac:dyDescent="0.2">
      <c r="B2531" s="1" t="s">
        <v>329</v>
      </c>
      <c r="C2531" s="50" t="s">
        <v>26</v>
      </c>
      <c r="D2531" s="44">
        <f>SUM(D2518:D2530)</f>
        <v>0</v>
      </c>
      <c r="E2531" s="44">
        <f t="shared" ref="E2531:Q2531" si="1135">SUM(E2518:E2530)</f>
        <v>0</v>
      </c>
      <c r="F2531" s="44">
        <f t="shared" si="1135"/>
        <v>0</v>
      </c>
      <c r="G2531" s="44">
        <f t="shared" si="1135"/>
        <v>0</v>
      </c>
      <c r="H2531" s="44">
        <f t="shared" si="1135"/>
        <v>12</v>
      </c>
      <c r="I2531" s="44">
        <f t="shared" si="1135"/>
        <v>12</v>
      </c>
      <c r="J2531" s="44">
        <f t="shared" si="1135"/>
        <v>12</v>
      </c>
      <c r="K2531" s="44">
        <f t="shared" si="1135"/>
        <v>0</v>
      </c>
      <c r="L2531" s="44">
        <f t="shared" si="1135"/>
        <v>0</v>
      </c>
      <c r="M2531" s="44">
        <f t="shared" si="1135"/>
        <v>0</v>
      </c>
      <c r="N2531" s="44">
        <f t="shared" si="1135"/>
        <v>0</v>
      </c>
      <c r="O2531" s="44">
        <f t="shared" si="1135"/>
        <v>0</v>
      </c>
      <c r="P2531" s="44">
        <f t="shared" si="1135"/>
        <v>0</v>
      </c>
      <c r="Q2531" s="44">
        <f t="shared" si="1135"/>
        <v>0</v>
      </c>
    </row>
    <row r="2532" spans="2:17" ht="7" customHeight="1" x14ac:dyDescent="0.2">
      <c r="C2532" s="50"/>
      <c r="D2532" s="43"/>
      <c r="E2532" s="43"/>
      <c r="F2532" s="43"/>
      <c r="G2532" s="43"/>
      <c r="H2532" s="43"/>
      <c r="I2532" s="43"/>
      <c r="J2532" s="43"/>
      <c r="K2532" s="43"/>
      <c r="L2532" s="43"/>
      <c r="M2532" s="43"/>
      <c r="N2532" s="43"/>
      <c r="O2532" s="43"/>
      <c r="P2532" s="43"/>
      <c r="Q2532" s="51"/>
    </row>
    <row r="2533" spans="2:17" ht="19.5" customHeight="1" x14ac:dyDescent="0.2">
      <c r="C2533" s="52" t="s">
        <v>14</v>
      </c>
      <c r="D2533" s="53">
        <v>0</v>
      </c>
      <c r="E2533" s="53">
        <v>0</v>
      </c>
      <c r="F2533" s="74">
        <f t="shared" ref="F2533:F2535" si="1136">SUM(D2533:E2533)</f>
        <v>0</v>
      </c>
      <c r="G2533" s="53">
        <v>0</v>
      </c>
      <c r="H2533" s="53">
        <v>1</v>
      </c>
      <c r="I2533" s="74">
        <f t="shared" ref="I2533:I2535" si="1137">SUM(G2533:H2533)</f>
        <v>1</v>
      </c>
      <c r="J2533" s="74">
        <f t="shared" ref="J2533:J2535" si="1138">F2533+I2533</f>
        <v>1</v>
      </c>
      <c r="K2533" s="53">
        <v>0</v>
      </c>
      <c r="L2533" s="53">
        <v>0</v>
      </c>
      <c r="M2533" s="74">
        <f t="shared" ref="M2533:M2535" si="1139">SUM(K2533:L2533)</f>
        <v>0</v>
      </c>
      <c r="N2533" s="53">
        <v>0</v>
      </c>
      <c r="O2533" s="53">
        <v>0</v>
      </c>
      <c r="P2533" s="74">
        <f t="shared" ref="P2533:P2535" si="1140">SUM(N2533:O2533)</f>
        <v>0</v>
      </c>
      <c r="Q2533" s="58">
        <f t="shared" ref="Q2533:Q2535" si="1141">M2533+P2533</f>
        <v>0</v>
      </c>
    </row>
    <row r="2534" spans="2:17" ht="19.5" customHeight="1" x14ac:dyDescent="0.2">
      <c r="C2534" s="42" t="s">
        <v>15</v>
      </c>
      <c r="D2534" s="43">
        <v>0</v>
      </c>
      <c r="E2534" s="43">
        <v>0</v>
      </c>
      <c r="F2534" s="44">
        <f t="shared" si="1136"/>
        <v>0</v>
      </c>
      <c r="G2534" s="43">
        <v>0</v>
      </c>
      <c r="H2534" s="43">
        <v>1</v>
      </c>
      <c r="I2534" s="44">
        <f t="shared" si="1137"/>
        <v>1</v>
      </c>
      <c r="J2534" s="44">
        <f t="shared" si="1138"/>
        <v>1</v>
      </c>
      <c r="K2534" s="43">
        <v>0</v>
      </c>
      <c r="L2534" s="43">
        <v>0</v>
      </c>
      <c r="M2534" s="44">
        <f t="shared" si="1139"/>
        <v>0</v>
      </c>
      <c r="N2534" s="43">
        <v>0</v>
      </c>
      <c r="O2534" s="43">
        <v>0</v>
      </c>
      <c r="P2534" s="44">
        <f t="shared" si="1140"/>
        <v>0</v>
      </c>
      <c r="Q2534" s="47">
        <f t="shared" si="1141"/>
        <v>0</v>
      </c>
    </row>
    <row r="2535" spans="2:17" ht="19.5" customHeight="1" x14ac:dyDescent="0.2">
      <c r="C2535" s="42" t="s">
        <v>16</v>
      </c>
      <c r="D2535" s="43">
        <v>0</v>
      </c>
      <c r="E2535" s="43">
        <v>0</v>
      </c>
      <c r="F2535" s="44">
        <f t="shared" si="1136"/>
        <v>0</v>
      </c>
      <c r="G2535" s="43">
        <v>0</v>
      </c>
      <c r="H2535" s="43">
        <v>1</v>
      </c>
      <c r="I2535" s="44">
        <f t="shared" si="1137"/>
        <v>1</v>
      </c>
      <c r="J2535" s="44">
        <f t="shared" si="1138"/>
        <v>1</v>
      </c>
      <c r="K2535" s="43">
        <v>0</v>
      </c>
      <c r="L2535" s="43">
        <v>0</v>
      </c>
      <c r="M2535" s="44">
        <f t="shared" si="1139"/>
        <v>0</v>
      </c>
      <c r="N2535" s="43">
        <v>0</v>
      </c>
      <c r="O2535" s="43">
        <v>0</v>
      </c>
      <c r="P2535" s="44">
        <f t="shared" si="1140"/>
        <v>0</v>
      </c>
      <c r="Q2535" s="47">
        <f t="shared" si="1141"/>
        <v>0</v>
      </c>
    </row>
    <row r="2536" spans="2:17" ht="19.5" customHeight="1" x14ac:dyDescent="0.2">
      <c r="C2536" s="50"/>
      <c r="D2536" s="43"/>
      <c r="E2536" s="43"/>
      <c r="F2536" s="43"/>
      <c r="G2536" s="43"/>
      <c r="H2536" s="43"/>
      <c r="I2536" s="43"/>
      <c r="J2536" s="43"/>
      <c r="K2536" s="43"/>
      <c r="L2536" s="43"/>
      <c r="M2536" s="43"/>
      <c r="N2536" s="43"/>
      <c r="O2536" s="43"/>
      <c r="P2536" s="43"/>
      <c r="Q2536" s="51"/>
    </row>
    <row r="2537" spans="2:17" ht="19.5" customHeight="1" x14ac:dyDescent="0.2">
      <c r="B2537" s="1" t="s">
        <v>330</v>
      </c>
      <c r="C2537" s="50" t="s">
        <v>27</v>
      </c>
      <c r="D2537" s="44">
        <f>SUM(D2521:D2529,D2533:D2535)</f>
        <v>0</v>
      </c>
      <c r="E2537" s="44">
        <f t="shared" ref="E2537:Q2537" si="1142">SUM(E2521:E2529,E2533:E2535)</f>
        <v>0</v>
      </c>
      <c r="F2537" s="44">
        <f t="shared" si="1142"/>
        <v>0</v>
      </c>
      <c r="G2537" s="44">
        <f t="shared" si="1142"/>
        <v>0</v>
      </c>
      <c r="H2537" s="44">
        <f t="shared" si="1142"/>
        <v>12</v>
      </c>
      <c r="I2537" s="44">
        <f t="shared" si="1142"/>
        <v>12</v>
      </c>
      <c r="J2537" s="44">
        <f t="shared" si="1142"/>
        <v>12</v>
      </c>
      <c r="K2537" s="44">
        <f t="shared" si="1142"/>
        <v>0</v>
      </c>
      <c r="L2537" s="44">
        <f t="shared" si="1142"/>
        <v>0</v>
      </c>
      <c r="M2537" s="44">
        <f t="shared" si="1142"/>
        <v>0</v>
      </c>
      <c r="N2537" s="44">
        <f t="shared" si="1142"/>
        <v>0</v>
      </c>
      <c r="O2537" s="44">
        <f t="shared" si="1142"/>
        <v>0</v>
      </c>
      <c r="P2537" s="44">
        <f t="shared" si="1142"/>
        <v>0</v>
      </c>
      <c r="Q2537" s="44">
        <f t="shared" si="1142"/>
        <v>0</v>
      </c>
    </row>
    <row r="2538" spans="2:17" ht="7" customHeight="1" thickBot="1" x14ac:dyDescent="0.25">
      <c r="C2538" s="59"/>
      <c r="D2538" s="60"/>
      <c r="E2538" s="60"/>
      <c r="F2538" s="60"/>
      <c r="G2538" s="60"/>
      <c r="H2538" s="60"/>
      <c r="I2538" s="60"/>
      <c r="J2538" s="60"/>
      <c r="K2538" s="60"/>
      <c r="L2538" s="60"/>
      <c r="M2538" s="60"/>
      <c r="N2538" s="60"/>
      <c r="O2538" s="60"/>
      <c r="P2538" s="60"/>
      <c r="Q2538" s="76"/>
    </row>
    <row r="2539" spans="2:17" ht="19.5" customHeight="1" x14ac:dyDescent="0.2">
      <c r="C2539" s="163" t="str">
        <f>C2485</f>
        <v>令　和　7　年　空　港　管　理　状　況　調　書</v>
      </c>
      <c r="D2539" s="163"/>
      <c r="E2539" s="163"/>
      <c r="F2539" s="163"/>
      <c r="G2539" s="163"/>
      <c r="H2539" s="163"/>
      <c r="I2539" s="163"/>
      <c r="J2539" s="163"/>
      <c r="K2539" s="163"/>
      <c r="L2539" s="163"/>
      <c r="M2539" s="163"/>
      <c r="N2539" s="163"/>
      <c r="O2539" s="163"/>
      <c r="P2539" s="163"/>
      <c r="Q2539" s="163"/>
    </row>
    <row r="2540" spans="2:17" ht="19.5" customHeight="1" thickBot="1" x14ac:dyDescent="0.25">
      <c r="C2540" s="22" t="s">
        <v>0</v>
      </c>
      <c r="D2540" s="22" t="s">
        <v>647</v>
      </c>
      <c r="E2540" s="63"/>
      <c r="F2540" s="63"/>
      <c r="G2540" s="63"/>
      <c r="H2540" s="63"/>
      <c r="I2540" s="63"/>
      <c r="J2540" s="63"/>
      <c r="K2540" s="63"/>
      <c r="L2540" s="63"/>
      <c r="M2540" s="63"/>
      <c r="N2540" s="63"/>
      <c r="O2540" s="63"/>
      <c r="P2540" s="64"/>
      <c r="Q2540" s="64"/>
    </row>
    <row r="2541" spans="2:17" ht="19.5" customHeight="1" x14ac:dyDescent="0.2">
      <c r="C2541" s="25" t="s">
        <v>1</v>
      </c>
      <c r="D2541" s="26"/>
      <c r="E2541" s="27" t="s">
        <v>2</v>
      </c>
      <c r="F2541" s="27"/>
      <c r="G2541" s="164" t="s">
        <v>593</v>
      </c>
      <c r="H2541" s="165"/>
      <c r="I2541" s="165"/>
      <c r="J2541" s="165"/>
      <c r="K2541" s="165"/>
      <c r="L2541" s="165"/>
      <c r="M2541" s="165"/>
      <c r="N2541" s="166"/>
      <c r="O2541" s="164" t="s">
        <v>594</v>
      </c>
      <c r="P2541" s="165"/>
      <c r="Q2541" s="167"/>
    </row>
    <row r="2542" spans="2:17" ht="19.5" customHeight="1" x14ac:dyDescent="0.2">
      <c r="C2542" s="28"/>
      <c r="D2542" s="29" t="s">
        <v>3</v>
      </c>
      <c r="E2542" s="29" t="s">
        <v>4</v>
      </c>
      <c r="F2542" s="29" t="s">
        <v>5</v>
      </c>
      <c r="G2542" s="29"/>
      <c r="H2542" s="30" t="s">
        <v>6</v>
      </c>
      <c r="I2542" s="30"/>
      <c r="J2542" s="31"/>
      <c r="K2542" s="29"/>
      <c r="L2542" s="31" t="s">
        <v>7</v>
      </c>
      <c r="M2542" s="31"/>
      <c r="N2542" s="29" t="s">
        <v>8</v>
      </c>
      <c r="O2542" s="32" t="s">
        <v>595</v>
      </c>
      <c r="P2542" s="33" t="s">
        <v>596</v>
      </c>
      <c r="Q2542" s="34" t="s">
        <v>597</v>
      </c>
    </row>
    <row r="2543" spans="2:17" ht="19.5" customHeight="1" x14ac:dyDescent="0.2">
      <c r="C2543" s="28" t="s">
        <v>9</v>
      </c>
      <c r="D2543" s="32"/>
      <c r="E2543" s="32"/>
      <c r="F2543" s="32"/>
      <c r="G2543" s="29" t="s">
        <v>10</v>
      </c>
      <c r="H2543" s="29" t="s">
        <v>11</v>
      </c>
      <c r="I2543" s="29" t="s">
        <v>12</v>
      </c>
      <c r="J2543" s="29" t="s">
        <v>13</v>
      </c>
      <c r="K2543" s="29" t="s">
        <v>10</v>
      </c>
      <c r="L2543" s="29" t="s">
        <v>11</v>
      </c>
      <c r="M2543" s="29" t="s">
        <v>13</v>
      </c>
      <c r="N2543" s="32"/>
      <c r="O2543" s="35"/>
      <c r="P2543" s="36"/>
      <c r="Q2543" s="37"/>
    </row>
    <row r="2544" spans="2:17" ht="7" customHeight="1" x14ac:dyDescent="0.2">
      <c r="C2544" s="38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9"/>
      <c r="O2544" s="39"/>
      <c r="P2544" s="40"/>
      <c r="Q2544" s="41"/>
    </row>
    <row r="2545" spans="2:17" ht="19.5" customHeight="1" x14ac:dyDescent="0.2">
      <c r="C2545" s="42" t="s">
        <v>14</v>
      </c>
      <c r="D2545" s="43">
        <v>0</v>
      </c>
      <c r="E2545" s="43">
        <v>201</v>
      </c>
      <c r="F2545" s="44">
        <f>SUM(D2545:E2545)</f>
        <v>201</v>
      </c>
      <c r="G2545" s="43">
        <v>0</v>
      </c>
      <c r="H2545" s="43">
        <v>0</v>
      </c>
      <c r="I2545" s="43">
        <v>0</v>
      </c>
      <c r="J2545" s="45">
        <f>SUM(G2545:I2545)</f>
        <v>0</v>
      </c>
      <c r="K2545" s="46">
        <v>8999</v>
      </c>
      <c r="L2545" s="46">
        <v>8091</v>
      </c>
      <c r="M2545" s="45">
        <f>SUM(K2545:L2545)</f>
        <v>17090</v>
      </c>
      <c r="N2545" s="45">
        <f>J2545+M2545</f>
        <v>17090</v>
      </c>
      <c r="O2545" s="46">
        <v>44</v>
      </c>
      <c r="P2545" s="46">
        <v>0</v>
      </c>
      <c r="Q2545" s="47">
        <f>SUM(O2545:P2545)</f>
        <v>44</v>
      </c>
    </row>
    <row r="2546" spans="2:17" ht="19.5" customHeight="1" x14ac:dyDescent="0.2">
      <c r="C2546" s="42" t="s">
        <v>15</v>
      </c>
      <c r="D2546" s="43">
        <v>0</v>
      </c>
      <c r="E2546" s="43">
        <v>194</v>
      </c>
      <c r="F2546" s="44">
        <f t="shared" ref="F2546:F2556" si="1143">SUM(D2546:E2546)</f>
        <v>194</v>
      </c>
      <c r="G2546" s="43">
        <v>0</v>
      </c>
      <c r="H2546" s="43">
        <v>0</v>
      </c>
      <c r="I2546" s="43">
        <v>0</v>
      </c>
      <c r="J2546" s="45">
        <f t="shared" ref="J2546:J2556" si="1144">SUM(G2546:I2546)</f>
        <v>0</v>
      </c>
      <c r="K2546" s="46">
        <v>7607</v>
      </c>
      <c r="L2546" s="46">
        <v>7267</v>
      </c>
      <c r="M2546" s="45">
        <f t="shared" ref="M2546:M2556" si="1145">SUM(K2546:L2546)</f>
        <v>14874</v>
      </c>
      <c r="N2546" s="45">
        <f t="shared" ref="N2546:N2556" si="1146">J2546+M2546</f>
        <v>14874</v>
      </c>
      <c r="O2546" s="46">
        <v>40</v>
      </c>
      <c r="P2546" s="48">
        <v>0</v>
      </c>
      <c r="Q2546" s="47">
        <f t="shared" ref="Q2546:Q2556" si="1147">SUM(O2546:P2546)</f>
        <v>40</v>
      </c>
    </row>
    <row r="2547" spans="2:17" ht="19.5" customHeight="1" x14ac:dyDescent="0.2">
      <c r="C2547" s="42" t="s">
        <v>16</v>
      </c>
      <c r="D2547" s="43">
        <v>0</v>
      </c>
      <c r="E2547" s="43">
        <v>203</v>
      </c>
      <c r="F2547" s="44">
        <f t="shared" si="1143"/>
        <v>203</v>
      </c>
      <c r="G2547" s="43">
        <v>0</v>
      </c>
      <c r="H2547" s="43">
        <v>0</v>
      </c>
      <c r="I2547" s="43">
        <v>0</v>
      </c>
      <c r="J2547" s="45">
        <f t="shared" si="1144"/>
        <v>0</v>
      </c>
      <c r="K2547" s="46">
        <v>10187</v>
      </c>
      <c r="L2547" s="46">
        <v>9165</v>
      </c>
      <c r="M2547" s="45">
        <f t="shared" si="1145"/>
        <v>19352</v>
      </c>
      <c r="N2547" s="45">
        <f t="shared" si="1146"/>
        <v>19352</v>
      </c>
      <c r="O2547" s="46">
        <v>47</v>
      </c>
      <c r="P2547" s="46">
        <v>0</v>
      </c>
      <c r="Q2547" s="47">
        <f t="shared" si="1147"/>
        <v>47</v>
      </c>
    </row>
    <row r="2548" spans="2:17" ht="19.5" customHeight="1" x14ac:dyDescent="0.2">
      <c r="C2548" s="42" t="s">
        <v>17</v>
      </c>
      <c r="D2548" s="43">
        <v>0</v>
      </c>
      <c r="E2548" s="43">
        <v>176</v>
      </c>
      <c r="F2548" s="44">
        <f t="shared" si="1143"/>
        <v>176</v>
      </c>
      <c r="G2548" s="43">
        <v>0</v>
      </c>
      <c r="H2548" s="43">
        <v>0</v>
      </c>
      <c r="I2548" s="43">
        <v>0</v>
      </c>
      <c r="J2548" s="45">
        <f t="shared" si="1144"/>
        <v>0</v>
      </c>
      <c r="K2548" s="43">
        <v>8789</v>
      </c>
      <c r="L2548" s="43">
        <v>8310</v>
      </c>
      <c r="M2548" s="45">
        <f t="shared" si="1145"/>
        <v>17099</v>
      </c>
      <c r="N2548" s="45">
        <f t="shared" si="1146"/>
        <v>17099</v>
      </c>
      <c r="O2548" s="43">
        <v>37</v>
      </c>
      <c r="P2548" s="43">
        <v>0</v>
      </c>
      <c r="Q2548" s="47">
        <f t="shared" si="1147"/>
        <v>37</v>
      </c>
    </row>
    <row r="2549" spans="2:17" ht="19.5" customHeight="1" x14ac:dyDescent="0.2">
      <c r="C2549" s="42" t="s">
        <v>18</v>
      </c>
      <c r="D2549" s="43">
        <v>0</v>
      </c>
      <c r="E2549" s="43">
        <v>164</v>
      </c>
      <c r="F2549" s="44">
        <f t="shared" si="1143"/>
        <v>164</v>
      </c>
      <c r="G2549" s="43">
        <v>0</v>
      </c>
      <c r="H2549" s="43">
        <v>0</v>
      </c>
      <c r="I2549" s="43">
        <v>0</v>
      </c>
      <c r="J2549" s="45">
        <f t="shared" si="1144"/>
        <v>0</v>
      </c>
      <c r="K2549" s="43">
        <v>8611</v>
      </c>
      <c r="L2549" s="43">
        <v>8041</v>
      </c>
      <c r="M2549" s="45">
        <f t="shared" si="1145"/>
        <v>16652</v>
      </c>
      <c r="N2549" s="45">
        <f t="shared" si="1146"/>
        <v>16652</v>
      </c>
      <c r="O2549" s="43">
        <v>34</v>
      </c>
      <c r="P2549" s="43">
        <v>0</v>
      </c>
      <c r="Q2549" s="47">
        <f t="shared" si="1147"/>
        <v>34</v>
      </c>
    </row>
    <row r="2550" spans="2:17" ht="19.5" customHeight="1" x14ac:dyDescent="0.2">
      <c r="C2550" s="42" t="s">
        <v>19</v>
      </c>
      <c r="D2550" s="43">
        <v>0</v>
      </c>
      <c r="E2550" s="43">
        <v>165</v>
      </c>
      <c r="F2550" s="44">
        <f t="shared" si="1143"/>
        <v>165</v>
      </c>
      <c r="G2550" s="43">
        <v>0</v>
      </c>
      <c r="H2550" s="43">
        <v>0</v>
      </c>
      <c r="I2550" s="43">
        <v>0</v>
      </c>
      <c r="J2550" s="45">
        <f t="shared" si="1144"/>
        <v>0</v>
      </c>
      <c r="K2550" s="43">
        <v>7776</v>
      </c>
      <c r="L2550" s="43">
        <v>6991</v>
      </c>
      <c r="M2550" s="45">
        <f t="shared" si="1145"/>
        <v>14767</v>
      </c>
      <c r="N2550" s="45">
        <f t="shared" si="1146"/>
        <v>14767</v>
      </c>
      <c r="O2550" s="43">
        <v>31</v>
      </c>
      <c r="P2550" s="43">
        <v>0</v>
      </c>
      <c r="Q2550" s="47">
        <f t="shared" si="1147"/>
        <v>31</v>
      </c>
    </row>
    <row r="2551" spans="2:17" ht="19.5" customHeight="1" x14ac:dyDescent="0.2">
      <c r="C2551" s="42" t="s">
        <v>20</v>
      </c>
      <c r="D2551" s="43">
        <v>0</v>
      </c>
      <c r="E2551" s="43">
        <v>180</v>
      </c>
      <c r="F2551" s="44">
        <f t="shared" si="1143"/>
        <v>180</v>
      </c>
      <c r="G2551" s="43">
        <v>0</v>
      </c>
      <c r="H2551" s="43">
        <v>0</v>
      </c>
      <c r="I2551" s="43">
        <v>0</v>
      </c>
      <c r="J2551" s="45">
        <f t="shared" si="1144"/>
        <v>0</v>
      </c>
      <c r="K2551" s="43">
        <v>11221</v>
      </c>
      <c r="L2551" s="43">
        <v>10183</v>
      </c>
      <c r="M2551" s="45">
        <f t="shared" si="1145"/>
        <v>21404</v>
      </c>
      <c r="N2551" s="45">
        <f t="shared" si="1146"/>
        <v>21404</v>
      </c>
      <c r="O2551" s="43">
        <v>43</v>
      </c>
      <c r="P2551" s="43">
        <v>0</v>
      </c>
      <c r="Q2551" s="47">
        <f t="shared" si="1147"/>
        <v>43</v>
      </c>
    </row>
    <row r="2552" spans="2:17" ht="19.5" customHeight="1" x14ac:dyDescent="0.2">
      <c r="C2552" s="42" t="s">
        <v>21</v>
      </c>
      <c r="D2552" s="43">
        <v>0</v>
      </c>
      <c r="E2552" s="43">
        <v>170</v>
      </c>
      <c r="F2552" s="44">
        <f t="shared" si="1143"/>
        <v>170</v>
      </c>
      <c r="G2552" s="43">
        <v>0</v>
      </c>
      <c r="H2552" s="43">
        <v>0</v>
      </c>
      <c r="I2552" s="43">
        <v>0</v>
      </c>
      <c r="J2552" s="45">
        <f t="shared" si="1144"/>
        <v>0</v>
      </c>
      <c r="K2552" s="43">
        <v>13593</v>
      </c>
      <c r="L2552" s="43">
        <v>12658</v>
      </c>
      <c r="M2552" s="45">
        <f t="shared" si="1145"/>
        <v>26251</v>
      </c>
      <c r="N2552" s="45">
        <f t="shared" si="1146"/>
        <v>26251</v>
      </c>
      <c r="O2552" s="43">
        <v>38</v>
      </c>
      <c r="P2552" s="43">
        <v>0</v>
      </c>
      <c r="Q2552" s="47">
        <f t="shared" si="1147"/>
        <v>38</v>
      </c>
    </row>
    <row r="2553" spans="2:17" ht="19.5" customHeight="1" x14ac:dyDescent="0.2">
      <c r="C2553" s="42" t="s">
        <v>22</v>
      </c>
      <c r="D2553" s="43">
        <v>0</v>
      </c>
      <c r="E2553" s="43">
        <v>178</v>
      </c>
      <c r="F2553" s="44">
        <f t="shared" si="1143"/>
        <v>178</v>
      </c>
      <c r="G2553" s="49">
        <v>4</v>
      </c>
      <c r="H2553" s="49">
        <v>6</v>
      </c>
      <c r="I2553" s="43">
        <v>0</v>
      </c>
      <c r="J2553" s="45">
        <f t="shared" si="1144"/>
        <v>10</v>
      </c>
      <c r="K2553" s="43">
        <v>11321</v>
      </c>
      <c r="L2553" s="43">
        <v>9781</v>
      </c>
      <c r="M2553" s="45">
        <f t="shared" si="1145"/>
        <v>21102</v>
      </c>
      <c r="N2553" s="45">
        <f t="shared" si="1146"/>
        <v>21112</v>
      </c>
      <c r="O2553" s="43">
        <v>43</v>
      </c>
      <c r="P2553" s="43">
        <v>0</v>
      </c>
      <c r="Q2553" s="47">
        <f t="shared" si="1147"/>
        <v>43</v>
      </c>
    </row>
    <row r="2554" spans="2:17" ht="19.5" customHeight="1" x14ac:dyDescent="0.2">
      <c r="C2554" s="42" t="s">
        <v>23</v>
      </c>
      <c r="D2554" s="43">
        <v>0</v>
      </c>
      <c r="E2554" s="43">
        <v>214</v>
      </c>
      <c r="F2554" s="44">
        <f t="shared" si="1143"/>
        <v>214</v>
      </c>
      <c r="G2554" s="43">
        <v>0</v>
      </c>
      <c r="H2554" s="43">
        <v>0</v>
      </c>
      <c r="I2554" s="43">
        <v>0</v>
      </c>
      <c r="J2554" s="45">
        <f t="shared" si="1144"/>
        <v>0</v>
      </c>
      <c r="K2554" s="43">
        <v>7287</v>
      </c>
      <c r="L2554" s="43">
        <v>6852</v>
      </c>
      <c r="M2554" s="45">
        <f t="shared" si="1145"/>
        <v>14139</v>
      </c>
      <c r="N2554" s="45">
        <f t="shared" si="1146"/>
        <v>14139</v>
      </c>
      <c r="O2554" s="43">
        <v>64</v>
      </c>
      <c r="P2554" s="43">
        <v>0</v>
      </c>
      <c r="Q2554" s="47">
        <f t="shared" si="1147"/>
        <v>64</v>
      </c>
    </row>
    <row r="2555" spans="2:17" ht="19.5" customHeight="1" x14ac:dyDescent="0.2">
      <c r="C2555" s="42" t="s">
        <v>24</v>
      </c>
      <c r="D2555" s="43">
        <v>0</v>
      </c>
      <c r="E2555" s="43">
        <v>194</v>
      </c>
      <c r="F2555" s="44">
        <f t="shared" si="1143"/>
        <v>194</v>
      </c>
      <c r="G2555" s="43">
        <v>0</v>
      </c>
      <c r="H2555" s="43">
        <v>0</v>
      </c>
      <c r="I2555" s="43">
        <v>0</v>
      </c>
      <c r="J2555" s="45">
        <f t="shared" si="1144"/>
        <v>0</v>
      </c>
      <c r="K2555" s="43">
        <v>7698</v>
      </c>
      <c r="L2555" s="43">
        <v>7383</v>
      </c>
      <c r="M2555" s="45">
        <f t="shared" si="1145"/>
        <v>15081</v>
      </c>
      <c r="N2555" s="45">
        <f t="shared" si="1146"/>
        <v>15081</v>
      </c>
      <c r="O2555" s="43">
        <v>55</v>
      </c>
      <c r="P2555" s="43">
        <v>0</v>
      </c>
      <c r="Q2555" s="47">
        <f t="shared" si="1147"/>
        <v>55</v>
      </c>
    </row>
    <row r="2556" spans="2:17" ht="19.5" customHeight="1" x14ac:dyDescent="0.2">
      <c r="C2556" s="42" t="s">
        <v>25</v>
      </c>
      <c r="D2556" s="43">
        <v>1</v>
      </c>
      <c r="E2556" s="43">
        <v>239</v>
      </c>
      <c r="F2556" s="44">
        <f t="shared" si="1143"/>
        <v>240</v>
      </c>
      <c r="G2556" s="43">
        <v>0</v>
      </c>
      <c r="H2556" s="49">
        <v>0</v>
      </c>
      <c r="I2556" s="43">
        <v>0</v>
      </c>
      <c r="J2556" s="45">
        <f t="shared" si="1144"/>
        <v>0</v>
      </c>
      <c r="K2556" s="43">
        <v>8304</v>
      </c>
      <c r="L2556" s="43">
        <v>7956</v>
      </c>
      <c r="M2556" s="45">
        <f t="shared" si="1145"/>
        <v>16260</v>
      </c>
      <c r="N2556" s="45">
        <f t="shared" si="1146"/>
        <v>16260</v>
      </c>
      <c r="O2556" s="43">
        <v>40</v>
      </c>
      <c r="P2556" s="43">
        <v>0</v>
      </c>
      <c r="Q2556" s="47">
        <f t="shared" si="1147"/>
        <v>40</v>
      </c>
    </row>
    <row r="2557" spans="2:17" ht="19.5" customHeight="1" x14ac:dyDescent="0.2">
      <c r="C2557" s="50"/>
      <c r="D2557" s="43"/>
      <c r="E2557" s="43"/>
      <c r="F2557" s="43"/>
      <c r="G2557" s="43"/>
      <c r="H2557" s="43"/>
      <c r="I2557" s="43"/>
      <c r="J2557" s="43"/>
      <c r="K2557" s="43"/>
      <c r="L2557" s="43"/>
      <c r="M2557" s="43"/>
      <c r="N2557" s="43"/>
      <c r="O2557" s="43"/>
      <c r="P2557" s="40"/>
      <c r="Q2557" s="51"/>
    </row>
    <row r="2558" spans="2:17" ht="19.5" customHeight="1" x14ac:dyDescent="0.2">
      <c r="B2558" s="1" t="s">
        <v>331</v>
      </c>
      <c r="C2558" s="50" t="s">
        <v>26</v>
      </c>
      <c r="D2558" s="44">
        <f>SUM(D2545:D2556)</f>
        <v>1</v>
      </c>
      <c r="E2558" s="44">
        <f t="shared" ref="E2558:Q2558" si="1148">SUM(E2545:E2556)</f>
        <v>2278</v>
      </c>
      <c r="F2558" s="44">
        <f t="shared" si="1148"/>
        <v>2279</v>
      </c>
      <c r="G2558" s="44">
        <f t="shared" si="1148"/>
        <v>4</v>
      </c>
      <c r="H2558" s="44">
        <f t="shared" si="1148"/>
        <v>6</v>
      </c>
      <c r="I2558" s="44">
        <f t="shared" si="1148"/>
        <v>0</v>
      </c>
      <c r="J2558" s="44">
        <f t="shared" si="1148"/>
        <v>10</v>
      </c>
      <c r="K2558" s="44">
        <f t="shared" si="1148"/>
        <v>111393</v>
      </c>
      <c r="L2558" s="44">
        <f t="shared" si="1148"/>
        <v>102678</v>
      </c>
      <c r="M2558" s="44">
        <f t="shared" si="1148"/>
        <v>214071</v>
      </c>
      <c r="N2558" s="44">
        <f t="shared" si="1148"/>
        <v>214081</v>
      </c>
      <c r="O2558" s="44">
        <f t="shared" si="1148"/>
        <v>516</v>
      </c>
      <c r="P2558" s="44">
        <f t="shared" si="1148"/>
        <v>0</v>
      </c>
      <c r="Q2558" s="44">
        <f t="shared" si="1148"/>
        <v>516</v>
      </c>
    </row>
    <row r="2559" spans="2:17" ht="7" customHeight="1" x14ac:dyDescent="0.2">
      <c r="C2559" s="50"/>
      <c r="D2559" s="43"/>
      <c r="E2559" s="43"/>
      <c r="F2559" s="43"/>
      <c r="G2559" s="43"/>
      <c r="H2559" s="43"/>
      <c r="I2559" s="43"/>
      <c r="J2559" s="43"/>
      <c r="K2559" s="43"/>
      <c r="L2559" s="43"/>
      <c r="M2559" s="43"/>
      <c r="N2559" s="43"/>
      <c r="O2559" s="43"/>
      <c r="P2559" s="43"/>
      <c r="Q2559" s="51"/>
    </row>
    <row r="2560" spans="2:17" ht="19.5" customHeight="1" x14ac:dyDescent="0.2">
      <c r="C2560" s="52" t="s">
        <v>14</v>
      </c>
      <c r="D2560" s="53">
        <v>0</v>
      </c>
      <c r="E2560" s="53">
        <v>179</v>
      </c>
      <c r="F2560" s="54">
        <f t="shared" ref="F2560:F2562" si="1149">SUM(D2560:E2560)</f>
        <v>179</v>
      </c>
      <c r="G2560" s="53">
        <v>0</v>
      </c>
      <c r="H2560" s="53">
        <v>0</v>
      </c>
      <c r="I2560" s="53">
        <v>0</v>
      </c>
      <c r="J2560" s="55">
        <f t="shared" ref="J2560:J2562" si="1150">SUM(G2560:I2560)</f>
        <v>0</v>
      </c>
      <c r="K2560" s="56">
        <v>7941</v>
      </c>
      <c r="L2560" s="56">
        <v>7218</v>
      </c>
      <c r="M2560" s="57">
        <f>SUM(K2560:L2560)</f>
        <v>15159</v>
      </c>
      <c r="N2560" s="57">
        <f>J2560+M2560</f>
        <v>15159</v>
      </c>
      <c r="O2560" s="56">
        <v>37</v>
      </c>
      <c r="P2560" s="56">
        <v>0</v>
      </c>
      <c r="Q2560" s="58">
        <f>SUM(O2560:P2560)</f>
        <v>37</v>
      </c>
    </row>
    <row r="2561" spans="2:17" ht="19.5" customHeight="1" x14ac:dyDescent="0.2">
      <c r="C2561" s="42" t="s">
        <v>15</v>
      </c>
      <c r="D2561" s="43">
        <v>0</v>
      </c>
      <c r="E2561" s="43">
        <v>153</v>
      </c>
      <c r="F2561" s="44">
        <f t="shared" si="1149"/>
        <v>153</v>
      </c>
      <c r="G2561" s="43">
        <v>0</v>
      </c>
      <c r="H2561" s="43">
        <v>0</v>
      </c>
      <c r="I2561" s="43">
        <v>0</v>
      </c>
      <c r="J2561" s="45">
        <f t="shared" si="1150"/>
        <v>0</v>
      </c>
      <c r="K2561" s="46">
        <v>7406</v>
      </c>
      <c r="L2561" s="46">
        <v>7046</v>
      </c>
      <c r="M2561" s="45">
        <f>SUM(K2561:L2561)</f>
        <v>14452</v>
      </c>
      <c r="N2561" s="45">
        <f>J2561+M2561</f>
        <v>14452</v>
      </c>
      <c r="O2561" s="46">
        <v>29</v>
      </c>
      <c r="P2561" s="48">
        <v>0</v>
      </c>
      <c r="Q2561" s="47">
        <f>SUM(O2561:P2561)</f>
        <v>29</v>
      </c>
    </row>
    <row r="2562" spans="2:17" ht="19.5" customHeight="1" x14ac:dyDescent="0.2">
      <c r="C2562" s="42" t="s">
        <v>16</v>
      </c>
      <c r="D2562" s="43">
        <v>0</v>
      </c>
      <c r="E2562" s="43">
        <v>173</v>
      </c>
      <c r="F2562" s="44">
        <f t="shared" si="1149"/>
        <v>173</v>
      </c>
      <c r="G2562" s="43">
        <v>0</v>
      </c>
      <c r="H2562" s="43">
        <v>0</v>
      </c>
      <c r="I2562" s="43">
        <v>0</v>
      </c>
      <c r="J2562" s="45">
        <f t="shared" si="1150"/>
        <v>0</v>
      </c>
      <c r="K2562" s="46">
        <v>9963</v>
      </c>
      <c r="L2562" s="46">
        <v>9073</v>
      </c>
      <c r="M2562" s="45">
        <f>SUM(K2562:L2562)</f>
        <v>19036</v>
      </c>
      <c r="N2562" s="45">
        <f>J2562+M2562</f>
        <v>19036</v>
      </c>
      <c r="O2562" s="46">
        <v>32</v>
      </c>
      <c r="P2562" s="48">
        <v>0</v>
      </c>
      <c r="Q2562" s="47">
        <f>SUM(O2562:P2562)</f>
        <v>32</v>
      </c>
    </row>
    <row r="2563" spans="2:17" ht="19.5" customHeight="1" x14ac:dyDescent="0.2">
      <c r="C2563" s="50"/>
      <c r="D2563" s="43"/>
      <c r="E2563" s="43"/>
      <c r="F2563" s="43"/>
      <c r="G2563" s="43"/>
      <c r="H2563" s="43"/>
      <c r="I2563" s="43"/>
      <c r="J2563" s="43"/>
      <c r="K2563" s="43"/>
      <c r="L2563" s="43"/>
      <c r="M2563" s="43"/>
      <c r="N2563" s="43"/>
      <c r="O2563" s="43"/>
      <c r="P2563" s="43"/>
      <c r="Q2563" s="51"/>
    </row>
    <row r="2564" spans="2:17" ht="19.5" customHeight="1" x14ac:dyDescent="0.2">
      <c r="B2564" s="1" t="s">
        <v>332</v>
      </c>
      <c r="C2564" s="50" t="s">
        <v>27</v>
      </c>
      <c r="D2564" s="44">
        <f>SUM(D2548:D2556,D2560:D2562)</f>
        <v>1</v>
      </c>
      <c r="E2564" s="44">
        <f t="shared" ref="E2564:Q2564" si="1151">SUM(E2548:E2556,E2560:E2562)</f>
        <v>2185</v>
      </c>
      <c r="F2564" s="44">
        <f t="shared" si="1151"/>
        <v>2186</v>
      </c>
      <c r="G2564" s="44">
        <f t="shared" si="1151"/>
        <v>4</v>
      </c>
      <c r="H2564" s="44">
        <f t="shared" si="1151"/>
        <v>6</v>
      </c>
      <c r="I2564" s="44">
        <f t="shared" si="1151"/>
        <v>0</v>
      </c>
      <c r="J2564" s="44">
        <f t="shared" si="1151"/>
        <v>10</v>
      </c>
      <c r="K2564" s="44">
        <f t="shared" si="1151"/>
        <v>109910</v>
      </c>
      <c r="L2564" s="44">
        <f t="shared" si="1151"/>
        <v>101492</v>
      </c>
      <c r="M2564" s="44">
        <f t="shared" si="1151"/>
        <v>211402</v>
      </c>
      <c r="N2564" s="44">
        <f t="shared" si="1151"/>
        <v>211412</v>
      </c>
      <c r="O2564" s="44">
        <f t="shared" si="1151"/>
        <v>483</v>
      </c>
      <c r="P2564" s="44">
        <f t="shared" si="1151"/>
        <v>0</v>
      </c>
      <c r="Q2564" s="44">
        <f t="shared" si="1151"/>
        <v>483</v>
      </c>
    </row>
    <row r="2565" spans="2:17" ht="7" customHeight="1" thickBot="1" x14ac:dyDescent="0.25">
      <c r="C2565" s="59"/>
      <c r="D2565" s="60"/>
      <c r="E2565" s="60"/>
      <c r="F2565" s="60"/>
      <c r="G2565" s="60"/>
      <c r="H2565" s="60"/>
      <c r="I2565" s="60"/>
      <c r="J2565" s="60"/>
      <c r="K2565" s="60"/>
      <c r="L2565" s="60"/>
      <c r="M2565" s="60"/>
      <c r="N2565" s="60"/>
      <c r="O2565" s="60"/>
      <c r="P2565" s="61"/>
      <c r="Q2565" s="62"/>
    </row>
    <row r="2566" spans="2:17" ht="19.5" customHeight="1" x14ac:dyDescent="0.2">
      <c r="C2566" s="63"/>
      <c r="D2566" s="63"/>
      <c r="E2566" s="63"/>
      <c r="F2566" s="63"/>
      <c r="G2566" s="63"/>
      <c r="H2566" s="63"/>
      <c r="I2566" s="63"/>
      <c r="J2566" s="63"/>
      <c r="K2566" s="63"/>
      <c r="L2566" s="63"/>
      <c r="M2566" s="63"/>
      <c r="N2566" s="63"/>
      <c r="O2566" s="63"/>
      <c r="P2566" s="64"/>
      <c r="Q2566" s="64"/>
    </row>
    <row r="2567" spans="2:17" ht="19.5" customHeight="1" thickBot="1" x14ac:dyDescent="0.25">
      <c r="C2567" s="63"/>
      <c r="D2567" s="63"/>
      <c r="E2567" s="63"/>
      <c r="F2567" s="63"/>
      <c r="G2567" s="63"/>
      <c r="H2567" s="63"/>
      <c r="I2567" s="63"/>
      <c r="J2567" s="63"/>
      <c r="K2567" s="63"/>
      <c r="L2567" s="63"/>
      <c r="M2567" s="63"/>
      <c r="N2567" s="63"/>
      <c r="O2567" s="63"/>
      <c r="P2567" s="64"/>
      <c r="Q2567" s="64"/>
    </row>
    <row r="2568" spans="2:17" ht="19.5" customHeight="1" x14ac:dyDescent="0.2">
      <c r="C2568" s="25" t="s">
        <v>1</v>
      </c>
      <c r="D2568" s="26"/>
      <c r="E2568" s="27"/>
      <c r="F2568" s="27"/>
      <c r="G2568" s="27" t="s">
        <v>598</v>
      </c>
      <c r="H2568" s="27"/>
      <c r="I2568" s="27"/>
      <c r="J2568" s="27"/>
      <c r="K2568" s="26"/>
      <c r="L2568" s="27"/>
      <c r="M2568" s="27"/>
      <c r="N2568" s="27" t="s">
        <v>31</v>
      </c>
      <c r="O2568" s="27"/>
      <c r="P2568" s="65"/>
      <c r="Q2568" s="66"/>
    </row>
    <row r="2569" spans="2:17" ht="19.5" customHeight="1" x14ac:dyDescent="0.2">
      <c r="C2569" s="67"/>
      <c r="D2569" s="29"/>
      <c r="E2569" s="31" t="s">
        <v>6</v>
      </c>
      <c r="F2569" s="31"/>
      <c r="G2569" s="29"/>
      <c r="H2569" s="31" t="s">
        <v>7</v>
      </c>
      <c r="I2569" s="31"/>
      <c r="J2569" s="29" t="s">
        <v>28</v>
      </c>
      <c r="K2569" s="29"/>
      <c r="L2569" s="31" t="s">
        <v>6</v>
      </c>
      <c r="M2569" s="31"/>
      <c r="N2569" s="29"/>
      <c r="O2569" s="31" t="s">
        <v>7</v>
      </c>
      <c r="P2569" s="68"/>
      <c r="Q2569" s="69" t="s">
        <v>8</v>
      </c>
    </row>
    <row r="2570" spans="2:17" ht="19.5" customHeight="1" x14ac:dyDescent="0.2">
      <c r="C2570" s="70" t="s">
        <v>9</v>
      </c>
      <c r="D2570" s="29" t="s">
        <v>29</v>
      </c>
      <c r="E2570" s="29" t="s">
        <v>30</v>
      </c>
      <c r="F2570" s="29" t="s">
        <v>13</v>
      </c>
      <c r="G2570" s="29" t="s">
        <v>29</v>
      </c>
      <c r="H2570" s="29" t="s">
        <v>30</v>
      </c>
      <c r="I2570" s="29" t="s">
        <v>13</v>
      </c>
      <c r="J2570" s="32"/>
      <c r="K2570" s="29" t="s">
        <v>29</v>
      </c>
      <c r="L2570" s="29" t="s">
        <v>30</v>
      </c>
      <c r="M2570" s="29" t="s">
        <v>13</v>
      </c>
      <c r="N2570" s="29" t="s">
        <v>29</v>
      </c>
      <c r="O2570" s="29" t="s">
        <v>30</v>
      </c>
      <c r="P2570" s="71" t="s">
        <v>13</v>
      </c>
      <c r="Q2570" s="72"/>
    </row>
    <row r="2571" spans="2:17" ht="7" customHeight="1" x14ac:dyDescent="0.2">
      <c r="C2571" s="73"/>
      <c r="D2571" s="29"/>
      <c r="E2571" s="29"/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71"/>
      <c r="Q2571" s="69"/>
    </row>
    <row r="2572" spans="2:17" ht="19.5" customHeight="1" x14ac:dyDescent="0.2">
      <c r="C2572" s="42" t="s">
        <v>14</v>
      </c>
      <c r="D2572" s="43">
        <v>0</v>
      </c>
      <c r="E2572" s="43">
        <v>0</v>
      </c>
      <c r="F2572" s="44">
        <f>SUM(D2572:E2572)</f>
        <v>0</v>
      </c>
      <c r="G2572" s="43">
        <v>38</v>
      </c>
      <c r="H2572" s="43">
        <v>19</v>
      </c>
      <c r="I2572" s="44">
        <f t="shared" ref="I2572:I2583" si="1152">SUM(G2572:H2572)</f>
        <v>57</v>
      </c>
      <c r="J2572" s="44">
        <f>F2572+I2572</f>
        <v>57</v>
      </c>
      <c r="K2572" s="43">
        <v>0</v>
      </c>
      <c r="L2572" s="43">
        <v>0</v>
      </c>
      <c r="M2572" s="44">
        <f>SUM(K2572:L2572)</f>
        <v>0</v>
      </c>
      <c r="N2572" s="43">
        <v>904</v>
      </c>
      <c r="O2572" s="43">
        <v>3725</v>
      </c>
      <c r="P2572" s="44">
        <f>SUM(N2572:O2572)</f>
        <v>4629</v>
      </c>
      <c r="Q2572" s="47">
        <f>M2572+P2572</f>
        <v>4629</v>
      </c>
    </row>
    <row r="2573" spans="2:17" ht="19.5" customHeight="1" x14ac:dyDescent="0.2">
      <c r="C2573" s="42" t="s">
        <v>15</v>
      </c>
      <c r="D2573" s="43">
        <v>0</v>
      </c>
      <c r="E2573" s="43">
        <v>0</v>
      </c>
      <c r="F2573" s="44">
        <f t="shared" ref="F2573:F2583" si="1153">SUM(D2573:E2573)</f>
        <v>0</v>
      </c>
      <c r="G2573" s="43">
        <v>36</v>
      </c>
      <c r="H2573" s="43">
        <v>23</v>
      </c>
      <c r="I2573" s="44">
        <f t="shared" si="1152"/>
        <v>59</v>
      </c>
      <c r="J2573" s="44">
        <f>F2573+I2573</f>
        <v>59</v>
      </c>
      <c r="K2573" s="43">
        <v>0</v>
      </c>
      <c r="L2573" s="43">
        <v>0</v>
      </c>
      <c r="M2573" s="44">
        <f t="shared" ref="M2573:M2583" si="1154">SUM(K2573:L2573)</f>
        <v>0</v>
      </c>
      <c r="N2573" s="43">
        <v>814</v>
      </c>
      <c r="O2573" s="40">
        <v>3969</v>
      </c>
      <c r="P2573" s="44">
        <f t="shared" ref="P2573:P2583" si="1155">SUM(N2573:O2573)</f>
        <v>4783</v>
      </c>
      <c r="Q2573" s="47">
        <f t="shared" ref="Q2573:Q2583" si="1156">M2573+P2573</f>
        <v>4783</v>
      </c>
    </row>
    <row r="2574" spans="2:17" ht="19.5" customHeight="1" x14ac:dyDescent="0.2">
      <c r="C2574" s="42" t="s">
        <v>16</v>
      </c>
      <c r="D2574" s="43">
        <v>0</v>
      </c>
      <c r="E2574" s="43">
        <v>0</v>
      </c>
      <c r="F2574" s="44">
        <f t="shared" si="1153"/>
        <v>0</v>
      </c>
      <c r="G2574" s="43">
        <v>36</v>
      </c>
      <c r="H2574" s="43">
        <v>21</v>
      </c>
      <c r="I2574" s="44">
        <f t="shared" si="1152"/>
        <v>57</v>
      </c>
      <c r="J2574" s="44">
        <f>F2574+I2574</f>
        <v>57</v>
      </c>
      <c r="K2574" s="43">
        <v>0</v>
      </c>
      <c r="L2574" s="43">
        <v>0</v>
      </c>
      <c r="M2574" s="44">
        <f t="shared" si="1154"/>
        <v>0</v>
      </c>
      <c r="N2574" s="43">
        <v>877</v>
      </c>
      <c r="O2574" s="43">
        <v>4294</v>
      </c>
      <c r="P2574" s="44">
        <f t="shared" si="1155"/>
        <v>5171</v>
      </c>
      <c r="Q2574" s="47">
        <f t="shared" si="1156"/>
        <v>5171</v>
      </c>
    </row>
    <row r="2575" spans="2:17" ht="19.5" customHeight="1" x14ac:dyDescent="0.2">
      <c r="C2575" s="42" t="s">
        <v>17</v>
      </c>
      <c r="D2575" s="43">
        <v>0</v>
      </c>
      <c r="E2575" s="43">
        <v>0</v>
      </c>
      <c r="F2575" s="44">
        <f t="shared" si="1153"/>
        <v>0</v>
      </c>
      <c r="G2575" s="43">
        <v>34</v>
      </c>
      <c r="H2575" s="49">
        <v>21</v>
      </c>
      <c r="I2575" s="44">
        <f t="shared" si="1152"/>
        <v>55</v>
      </c>
      <c r="J2575" s="44">
        <f t="shared" ref="J2575:J2583" si="1157">F2575+I2575</f>
        <v>55</v>
      </c>
      <c r="K2575" s="43">
        <v>0</v>
      </c>
      <c r="L2575" s="43">
        <v>0</v>
      </c>
      <c r="M2575" s="44">
        <f t="shared" si="1154"/>
        <v>0</v>
      </c>
      <c r="N2575" s="49">
        <v>773</v>
      </c>
      <c r="O2575" s="49">
        <v>3859</v>
      </c>
      <c r="P2575" s="44">
        <f t="shared" si="1155"/>
        <v>4632</v>
      </c>
      <c r="Q2575" s="47">
        <f t="shared" si="1156"/>
        <v>4632</v>
      </c>
    </row>
    <row r="2576" spans="2:17" ht="19.5" customHeight="1" x14ac:dyDescent="0.2">
      <c r="C2576" s="42" t="s">
        <v>18</v>
      </c>
      <c r="D2576" s="43">
        <v>0</v>
      </c>
      <c r="E2576" s="43">
        <v>0</v>
      </c>
      <c r="F2576" s="44">
        <f t="shared" si="1153"/>
        <v>0</v>
      </c>
      <c r="G2576" s="43">
        <v>34</v>
      </c>
      <c r="H2576" s="43">
        <v>12</v>
      </c>
      <c r="I2576" s="44">
        <f t="shared" si="1152"/>
        <v>46</v>
      </c>
      <c r="J2576" s="44">
        <f t="shared" si="1157"/>
        <v>46</v>
      </c>
      <c r="K2576" s="43">
        <v>0</v>
      </c>
      <c r="L2576" s="43">
        <v>0</v>
      </c>
      <c r="M2576" s="44">
        <f t="shared" si="1154"/>
        <v>0</v>
      </c>
      <c r="N2576" s="43">
        <v>738</v>
      </c>
      <c r="O2576" s="43">
        <v>4199</v>
      </c>
      <c r="P2576" s="44">
        <f t="shared" si="1155"/>
        <v>4937</v>
      </c>
      <c r="Q2576" s="47">
        <f t="shared" si="1156"/>
        <v>4937</v>
      </c>
    </row>
    <row r="2577" spans="2:17" ht="19.5" customHeight="1" x14ac:dyDescent="0.2">
      <c r="C2577" s="42" t="s">
        <v>19</v>
      </c>
      <c r="D2577" s="43">
        <v>0</v>
      </c>
      <c r="E2577" s="43">
        <v>0</v>
      </c>
      <c r="F2577" s="44">
        <f t="shared" si="1153"/>
        <v>0</v>
      </c>
      <c r="G2577" s="43">
        <v>40</v>
      </c>
      <c r="H2577" s="43">
        <v>14</v>
      </c>
      <c r="I2577" s="44">
        <f t="shared" si="1152"/>
        <v>54</v>
      </c>
      <c r="J2577" s="44">
        <f t="shared" si="1157"/>
        <v>54</v>
      </c>
      <c r="K2577" s="43">
        <v>0</v>
      </c>
      <c r="L2577" s="43">
        <v>0</v>
      </c>
      <c r="M2577" s="44">
        <f t="shared" si="1154"/>
        <v>0</v>
      </c>
      <c r="N2577" s="43">
        <v>702</v>
      </c>
      <c r="O2577" s="43">
        <v>3797</v>
      </c>
      <c r="P2577" s="44">
        <f t="shared" si="1155"/>
        <v>4499</v>
      </c>
      <c r="Q2577" s="47">
        <f t="shared" si="1156"/>
        <v>4499</v>
      </c>
    </row>
    <row r="2578" spans="2:17" ht="19.5" customHeight="1" x14ac:dyDescent="0.2">
      <c r="C2578" s="42" t="s">
        <v>20</v>
      </c>
      <c r="D2578" s="43">
        <v>0</v>
      </c>
      <c r="E2578" s="43">
        <v>0</v>
      </c>
      <c r="F2578" s="44">
        <f t="shared" si="1153"/>
        <v>0</v>
      </c>
      <c r="G2578" s="43">
        <v>42</v>
      </c>
      <c r="H2578" s="43">
        <v>18</v>
      </c>
      <c r="I2578" s="44">
        <f t="shared" si="1152"/>
        <v>60</v>
      </c>
      <c r="J2578" s="44">
        <f t="shared" si="1157"/>
        <v>60</v>
      </c>
      <c r="K2578" s="43">
        <v>0</v>
      </c>
      <c r="L2578" s="43">
        <v>0</v>
      </c>
      <c r="M2578" s="44">
        <f t="shared" si="1154"/>
        <v>0</v>
      </c>
      <c r="N2578" s="43">
        <v>684</v>
      </c>
      <c r="O2578" s="43">
        <v>3228</v>
      </c>
      <c r="P2578" s="44">
        <f t="shared" si="1155"/>
        <v>3912</v>
      </c>
      <c r="Q2578" s="47">
        <f t="shared" si="1156"/>
        <v>3912</v>
      </c>
    </row>
    <row r="2579" spans="2:17" ht="19.5" customHeight="1" x14ac:dyDescent="0.2">
      <c r="C2579" s="42" t="s">
        <v>21</v>
      </c>
      <c r="D2579" s="43">
        <v>0</v>
      </c>
      <c r="E2579" s="43">
        <v>0</v>
      </c>
      <c r="F2579" s="44">
        <f t="shared" si="1153"/>
        <v>0</v>
      </c>
      <c r="G2579" s="43">
        <v>41</v>
      </c>
      <c r="H2579" s="43">
        <v>11</v>
      </c>
      <c r="I2579" s="44">
        <f t="shared" si="1152"/>
        <v>52</v>
      </c>
      <c r="J2579" s="44">
        <f t="shared" si="1157"/>
        <v>52</v>
      </c>
      <c r="K2579" s="43">
        <v>0</v>
      </c>
      <c r="L2579" s="43">
        <v>0</v>
      </c>
      <c r="M2579" s="44">
        <f t="shared" si="1154"/>
        <v>0</v>
      </c>
      <c r="N2579" s="43">
        <v>653</v>
      </c>
      <c r="O2579" s="43">
        <v>2822</v>
      </c>
      <c r="P2579" s="44">
        <f t="shared" si="1155"/>
        <v>3475</v>
      </c>
      <c r="Q2579" s="47">
        <f t="shared" si="1156"/>
        <v>3475</v>
      </c>
    </row>
    <row r="2580" spans="2:17" ht="19.5" customHeight="1" x14ac:dyDescent="0.2">
      <c r="C2580" s="42" t="s">
        <v>22</v>
      </c>
      <c r="D2580" s="43">
        <v>0</v>
      </c>
      <c r="E2580" s="43">
        <v>0</v>
      </c>
      <c r="F2580" s="44">
        <f t="shared" si="1153"/>
        <v>0</v>
      </c>
      <c r="G2580" s="43">
        <v>29</v>
      </c>
      <c r="H2580" s="43">
        <v>14</v>
      </c>
      <c r="I2580" s="44">
        <f t="shared" si="1152"/>
        <v>43</v>
      </c>
      <c r="J2580" s="44">
        <f t="shared" si="1157"/>
        <v>43</v>
      </c>
      <c r="K2580" s="43">
        <v>0</v>
      </c>
      <c r="L2580" s="43">
        <v>0</v>
      </c>
      <c r="M2580" s="44">
        <f t="shared" si="1154"/>
        <v>0</v>
      </c>
      <c r="N2580" s="43">
        <v>670</v>
      </c>
      <c r="O2580" s="43">
        <v>3252</v>
      </c>
      <c r="P2580" s="44">
        <f t="shared" si="1155"/>
        <v>3922</v>
      </c>
      <c r="Q2580" s="47">
        <f t="shared" si="1156"/>
        <v>3922</v>
      </c>
    </row>
    <row r="2581" spans="2:17" ht="19.5" customHeight="1" x14ac:dyDescent="0.2">
      <c r="C2581" s="42" t="s">
        <v>23</v>
      </c>
      <c r="D2581" s="43">
        <v>0</v>
      </c>
      <c r="E2581" s="43">
        <v>0</v>
      </c>
      <c r="F2581" s="44">
        <f t="shared" si="1153"/>
        <v>0</v>
      </c>
      <c r="G2581" s="43">
        <v>25</v>
      </c>
      <c r="H2581" s="43">
        <v>130</v>
      </c>
      <c r="I2581" s="44">
        <f t="shared" si="1152"/>
        <v>155</v>
      </c>
      <c r="J2581" s="44">
        <f t="shared" si="1157"/>
        <v>155</v>
      </c>
      <c r="K2581" s="43">
        <v>0</v>
      </c>
      <c r="L2581" s="43">
        <v>0</v>
      </c>
      <c r="M2581" s="44">
        <f t="shared" si="1154"/>
        <v>0</v>
      </c>
      <c r="N2581" s="43">
        <v>736</v>
      </c>
      <c r="O2581" s="43">
        <v>4410</v>
      </c>
      <c r="P2581" s="44">
        <f t="shared" si="1155"/>
        <v>5146</v>
      </c>
      <c r="Q2581" s="47">
        <f t="shared" si="1156"/>
        <v>5146</v>
      </c>
    </row>
    <row r="2582" spans="2:17" ht="19.5" customHeight="1" x14ac:dyDescent="0.2">
      <c r="C2582" s="42" t="s">
        <v>24</v>
      </c>
      <c r="D2582" s="43">
        <v>0</v>
      </c>
      <c r="E2582" s="43">
        <v>0</v>
      </c>
      <c r="F2582" s="44">
        <f t="shared" si="1153"/>
        <v>0</v>
      </c>
      <c r="G2582" s="43">
        <v>32</v>
      </c>
      <c r="H2582" s="43">
        <v>59</v>
      </c>
      <c r="I2582" s="44">
        <f t="shared" si="1152"/>
        <v>91</v>
      </c>
      <c r="J2582" s="44">
        <f t="shared" si="1157"/>
        <v>91</v>
      </c>
      <c r="K2582" s="43">
        <v>0</v>
      </c>
      <c r="L2582" s="43">
        <v>0</v>
      </c>
      <c r="M2582" s="44">
        <f t="shared" si="1154"/>
        <v>0</v>
      </c>
      <c r="N2582" s="43">
        <v>697</v>
      </c>
      <c r="O2582" s="43">
        <v>3492</v>
      </c>
      <c r="P2582" s="44">
        <f t="shared" si="1155"/>
        <v>4189</v>
      </c>
      <c r="Q2582" s="47">
        <f t="shared" si="1156"/>
        <v>4189</v>
      </c>
    </row>
    <row r="2583" spans="2:17" ht="19.5" customHeight="1" x14ac:dyDescent="0.2">
      <c r="C2583" s="42" t="s">
        <v>25</v>
      </c>
      <c r="D2583" s="43">
        <v>0</v>
      </c>
      <c r="E2583" s="43">
        <v>0</v>
      </c>
      <c r="F2583" s="44">
        <f t="shared" si="1153"/>
        <v>0</v>
      </c>
      <c r="G2583" s="43">
        <v>49</v>
      </c>
      <c r="H2583" s="43">
        <v>18</v>
      </c>
      <c r="I2583" s="44">
        <f t="shared" si="1152"/>
        <v>67</v>
      </c>
      <c r="J2583" s="44">
        <f t="shared" si="1157"/>
        <v>67</v>
      </c>
      <c r="K2583" s="43">
        <v>0</v>
      </c>
      <c r="L2583" s="43">
        <v>0</v>
      </c>
      <c r="M2583" s="44">
        <f t="shared" si="1154"/>
        <v>0</v>
      </c>
      <c r="N2583" s="43">
        <v>896</v>
      </c>
      <c r="O2583" s="43">
        <v>3281</v>
      </c>
      <c r="P2583" s="44">
        <f t="shared" si="1155"/>
        <v>4177</v>
      </c>
      <c r="Q2583" s="47">
        <f t="shared" si="1156"/>
        <v>4177</v>
      </c>
    </row>
    <row r="2584" spans="2:17" ht="19.5" customHeight="1" x14ac:dyDescent="0.2">
      <c r="C2584" s="50"/>
      <c r="D2584" s="43"/>
      <c r="E2584" s="43"/>
      <c r="F2584" s="43"/>
      <c r="G2584" s="43"/>
      <c r="H2584" s="43"/>
      <c r="I2584" s="43"/>
      <c r="J2584" s="43"/>
      <c r="K2584" s="43"/>
      <c r="L2584" s="43"/>
      <c r="M2584" s="43"/>
      <c r="N2584" s="43"/>
      <c r="O2584" s="43"/>
      <c r="P2584" s="43"/>
      <c r="Q2584" s="51"/>
    </row>
    <row r="2585" spans="2:17" ht="19.5" customHeight="1" x14ac:dyDescent="0.2">
      <c r="B2585" s="1" t="s">
        <v>333</v>
      </c>
      <c r="C2585" s="50" t="s">
        <v>26</v>
      </c>
      <c r="D2585" s="44">
        <f>SUM(D2572:D2584)</f>
        <v>0</v>
      </c>
      <c r="E2585" s="44">
        <f t="shared" ref="E2585:Q2585" si="1158">SUM(E2572:E2584)</f>
        <v>0</v>
      </c>
      <c r="F2585" s="44">
        <f t="shared" si="1158"/>
        <v>0</v>
      </c>
      <c r="G2585" s="44">
        <f t="shared" si="1158"/>
        <v>436</v>
      </c>
      <c r="H2585" s="44">
        <f t="shared" si="1158"/>
        <v>360</v>
      </c>
      <c r="I2585" s="44">
        <f t="shared" si="1158"/>
        <v>796</v>
      </c>
      <c r="J2585" s="44">
        <f t="shared" si="1158"/>
        <v>796</v>
      </c>
      <c r="K2585" s="44">
        <f t="shared" si="1158"/>
        <v>0</v>
      </c>
      <c r="L2585" s="44">
        <f t="shared" si="1158"/>
        <v>0</v>
      </c>
      <c r="M2585" s="44">
        <f t="shared" si="1158"/>
        <v>0</v>
      </c>
      <c r="N2585" s="44">
        <f t="shared" si="1158"/>
        <v>9144</v>
      </c>
      <c r="O2585" s="44">
        <f t="shared" si="1158"/>
        <v>44328</v>
      </c>
      <c r="P2585" s="44">
        <f t="shared" si="1158"/>
        <v>53472</v>
      </c>
      <c r="Q2585" s="44">
        <f t="shared" si="1158"/>
        <v>53472</v>
      </c>
    </row>
    <row r="2586" spans="2:17" ht="7" customHeight="1" x14ac:dyDescent="0.2">
      <c r="C2586" s="50"/>
      <c r="D2586" s="43"/>
      <c r="E2586" s="43"/>
      <c r="F2586" s="43"/>
      <c r="G2586" s="43"/>
      <c r="H2586" s="43"/>
      <c r="I2586" s="43"/>
      <c r="J2586" s="43"/>
      <c r="K2586" s="43"/>
      <c r="L2586" s="43"/>
      <c r="M2586" s="43"/>
      <c r="N2586" s="43"/>
      <c r="O2586" s="43"/>
      <c r="P2586" s="43"/>
      <c r="Q2586" s="51"/>
    </row>
    <row r="2587" spans="2:17" ht="19.5" customHeight="1" x14ac:dyDescent="0.2">
      <c r="C2587" s="52" t="s">
        <v>14</v>
      </c>
      <c r="D2587" s="53">
        <v>0</v>
      </c>
      <c r="E2587" s="53">
        <v>0</v>
      </c>
      <c r="F2587" s="74">
        <f t="shared" ref="F2587:F2589" si="1159">SUM(D2587:E2587)</f>
        <v>0</v>
      </c>
      <c r="G2587" s="53">
        <v>30</v>
      </c>
      <c r="H2587" s="53">
        <v>20</v>
      </c>
      <c r="I2587" s="74">
        <f t="shared" ref="I2587:I2589" si="1160">SUM(G2587:H2587)</f>
        <v>50</v>
      </c>
      <c r="J2587" s="74">
        <f t="shared" ref="J2587:J2589" si="1161">F2587+I2587</f>
        <v>50</v>
      </c>
      <c r="K2587" s="53">
        <v>0</v>
      </c>
      <c r="L2587" s="53">
        <v>0</v>
      </c>
      <c r="M2587" s="74">
        <f t="shared" ref="M2587:M2589" si="1162">SUM(K2587:L2587)</f>
        <v>0</v>
      </c>
      <c r="N2587" s="53">
        <v>845</v>
      </c>
      <c r="O2587" s="53">
        <v>3659</v>
      </c>
      <c r="P2587" s="74">
        <f t="shared" ref="P2587:P2589" si="1163">SUM(N2587:O2587)</f>
        <v>4504</v>
      </c>
      <c r="Q2587" s="58">
        <f t="shared" ref="Q2587:Q2589" si="1164">M2587+P2587</f>
        <v>4504</v>
      </c>
    </row>
    <row r="2588" spans="2:17" ht="19.5" customHeight="1" x14ac:dyDescent="0.2">
      <c r="C2588" s="42" t="s">
        <v>15</v>
      </c>
      <c r="D2588" s="43">
        <v>0</v>
      </c>
      <c r="E2588" s="43">
        <v>0</v>
      </c>
      <c r="F2588" s="44">
        <f t="shared" si="1159"/>
        <v>0</v>
      </c>
      <c r="G2588" s="43">
        <v>29</v>
      </c>
      <c r="H2588" s="43">
        <v>12</v>
      </c>
      <c r="I2588" s="44">
        <f t="shared" si="1160"/>
        <v>41</v>
      </c>
      <c r="J2588" s="44">
        <f t="shared" si="1161"/>
        <v>41</v>
      </c>
      <c r="K2588" s="43">
        <v>0</v>
      </c>
      <c r="L2588" s="43">
        <v>0</v>
      </c>
      <c r="M2588" s="44">
        <f t="shared" si="1162"/>
        <v>0</v>
      </c>
      <c r="N2588" s="43">
        <v>790</v>
      </c>
      <c r="O2588" s="40">
        <v>3110</v>
      </c>
      <c r="P2588" s="44">
        <f t="shared" si="1163"/>
        <v>3900</v>
      </c>
      <c r="Q2588" s="47">
        <f t="shared" si="1164"/>
        <v>3900</v>
      </c>
    </row>
    <row r="2589" spans="2:17" ht="19.5" customHeight="1" x14ac:dyDescent="0.2">
      <c r="C2589" s="42" t="s">
        <v>16</v>
      </c>
      <c r="D2589" s="43">
        <v>0</v>
      </c>
      <c r="E2589" s="43">
        <v>0</v>
      </c>
      <c r="F2589" s="44">
        <f t="shared" si="1159"/>
        <v>0</v>
      </c>
      <c r="G2589" s="43">
        <v>34</v>
      </c>
      <c r="H2589" s="43">
        <v>26</v>
      </c>
      <c r="I2589" s="44">
        <f t="shared" si="1160"/>
        <v>60</v>
      </c>
      <c r="J2589" s="44">
        <f t="shared" si="1161"/>
        <v>60</v>
      </c>
      <c r="K2589" s="43">
        <v>0</v>
      </c>
      <c r="L2589" s="43">
        <v>0</v>
      </c>
      <c r="M2589" s="44">
        <f t="shared" si="1162"/>
        <v>0</v>
      </c>
      <c r="N2589" s="43">
        <v>957</v>
      </c>
      <c r="O2589" s="43">
        <v>3767</v>
      </c>
      <c r="P2589" s="44">
        <f t="shared" si="1163"/>
        <v>4724</v>
      </c>
      <c r="Q2589" s="47">
        <f t="shared" si="1164"/>
        <v>4724</v>
      </c>
    </row>
    <row r="2590" spans="2:17" ht="19.5" customHeight="1" x14ac:dyDescent="0.2">
      <c r="C2590" s="50"/>
      <c r="D2590" s="43"/>
      <c r="E2590" s="43"/>
      <c r="F2590" s="43"/>
      <c r="G2590" s="43"/>
      <c r="H2590" s="43"/>
      <c r="I2590" s="43"/>
      <c r="J2590" s="43"/>
      <c r="K2590" s="43"/>
      <c r="L2590" s="43"/>
      <c r="M2590" s="43"/>
      <c r="N2590" s="43"/>
      <c r="O2590" s="43"/>
      <c r="P2590" s="43"/>
      <c r="Q2590" s="51"/>
    </row>
    <row r="2591" spans="2:17" ht="19.5" customHeight="1" x14ac:dyDescent="0.2">
      <c r="B2591" s="1" t="s">
        <v>334</v>
      </c>
      <c r="C2591" s="50" t="s">
        <v>27</v>
      </c>
      <c r="D2591" s="44">
        <f>SUM(D2575:D2583,D2587:D2589)</f>
        <v>0</v>
      </c>
      <c r="E2591" s="44">
        <f t="shared" ref="E2591:Q2591" si="1165">SUM(E2575:E2583,E2587:E2589)</f>
        <v>0</v>
      </c>
      <c r="F2591" s="44">
        <f t="shared" si="1165"/>
        <v>0</v>
      </c>
      <c r="G2591" s="44">
        <f t="shared" si="1165"/>
        <v>419</v>
      </c>
      <c r="H2591" s="44">
        <f t="shared" si="1165"/>
        <v>355</v>
      </c>
      <c r="I2591" s="44">
        <f t="shared" si="1165"/>
        <v>774</v>
      </c>
      <c r="J2591" s="44">
        <f t="shared" si="1165"/>
        <v>774</v>
      </c>
      <c r="K2591" s="44">
        <f t="shared" si="1165"/>
        <v>0</v>
      </c>
      <c r="L2591" s="44">
        <f t="shared" si="1165"/>
        <v>0</v>
      </c>
      <c r="M2591" s="44">
        <f t="shared" si="1165"/>
        <v>0</v>
      </c>
      <c r="N2591" s="44">
        <f t="shared" si="1165"/>
        <v>9141</v>
      </c>
      <c r="O2591" s="44">
        <f t="shared" si="1165"/>
        <v>42876</v>
      </c>
      <c r="P2591" s="44">
        <f t="shared" si="1165"/>
        <v>52017</v>
      </c>
      <c r="Q2591" s="44">
        <f t="shared" si="1165"/>
        <v>52017</v>
      </c>
    </row>
    <row r="2592" spans="2:17" ht="7" customHeight="1" thickBot="1" x14ac:dyDescent="0.25">
      <c r="C2592" s="59"/>
      <c r="D2592" s="60"/>
      <c r="E2592" s="60"/>
      <c r="F2592" s="60"/>
      <c r="G2592" s="60"/>
      <c r="H2592" s="60"/>
      <c r="I2592" s="60"/>
      <c r="J2592" s="60"/>
      <c r="K2592" s="60"/>
      <c r="L2592" s="60"/>
      <c r="M2592" s="60"/>
      <c r="N2592" s="60"/>
      <c r="O2592" s="60"/>
      <c r="P2592" s="60"/>
      <c r="Q2592" s="76"/>
    </row>
    <row r="2593" spans="3:17" ht="19.5" customHeight="1" x14ac:dyDescent="0.2">
      <c r="C2593" s="163" t="str">
        <f>C2539</f>
        <v>令　和　7　年　空　港　管　理　状　況　調　書</v>
      </c>
      <c r="D2593" s="163"/>
      <c r="E2593" s="163"/>
      <c r="F2593" s="163"/>
      <c r="G2593" s="163"/>
      <c r="H2593" s="163"/>
      <c r="I2593" s="163"/>
      <c r="J2593" s="163"/>
      <c r="K2593" s="163"/>
      <c r="L2593" s="163"/>
      <c r="M2593" s="163"/>
      <c r="N2593" s="163"/>
      <c r="O2593" s="163"/>
      <c r="P2593" s="163"/>
      <c r="Q2593" s="163"/>
    </row>
    <row r="2594" spans="3:17" ht="19.5" customHeight="1" thickBot="1" x14ac:dyDescent="0.25">
      <c r="C2594" s="22" t="s">
        <v>0</v>
      </c>
      <c r="D2594" s="22" t="s">
        <v>648</v>
      </c>
      <c r="E2594" s="63"/>
      <c r="F2594" s="63"/>
      <c r="G2594" s="63"/>
      <c r="H2594" s="63"/>
      <c r="I2594" s="63"/>
      <c r="J2594" s="63"/>
      <c r="K2594" s="63"/>
      <c r="L2594" s="63"/>
      <c r="M2594" s="63"/>
      <c r="N2594" s="63"/>
      <c r="O2594" s="63"/>
      <c r="P2594" s="64"/>
      <c r="Q2594" s="64"/>
    </row>
    <row r="2595" spans="3:17" ht="19.5" customHeight="1" x14ac:dyDescent="0.2">
      <c r="C2595" s="25" t="s">
        <v>1</v>
      </c>
      <c r="D2595" s="26"/>
      <c r="E2595" s="27" t="s">
        <v>2</v>
      </c>
      <c r="F2595" s="27"/>
      <c r="G2595" s="164" t="s">
        <v>593</v>
      </c>
      <c r="H2595" s="165"/>
      <c r="I2595" s="165"/>
      <c r="J2595" s="165"/>
      <c r="K2595" s="165"/>
      <c r="L2595" s="165"/>
      <c r="M2595" s="165"/>
      <c r="N2595" s="166"/>
      <c r="O2595" s="164" t="s">
        <v>594</v>
      </c>
      <c r="P2595" s="165"/>
      <c r="Q2595" s="167"/>
    </row>
    <row r="2596" spans="3:17" ht="19.5" customHeight="1" x14ac:dyDescent="0.2">
      <c r="C2596" s="28"/>
      <c r="D2596" s="29" t="s">
        <v>3</v>
      </c>
      <c r="E2596" s="29" t="s">
        <v>4</v>
      </c>
      <c r="F2596" s="29" t="s">
        <v>5</v>
      </c>
      <c r="G2596" s="29"/>
      <c r="H2596" s="30" t="s">
        <v>6</v>
      </c>
      <c r="I2596" s="30"/>
      <c r="J2596" s="31"/>
      <c r="K2596" s="29"/>
      <c r="L2596" s="31" t="s">
        <v>7</v>
      </c>
      <c r="M2596" s="31"/>
      <c r="N2596" s="29" t="s">
        <v>8</v>
      </c>
      <c r="O2596" s="32" t="s">
        <v>595</v>
      </c>
      <c r="P2596" s="33" t="s">
        <v>596</v>
      </c>
      <c r="Q2596" s="34" t="s">
        <v>597</v>
      </c>
    </row>
    <row r="2597" spans="3:17" ht="19.5" customHeight="1" x14ac:dyDescent="0.2">
      <c r="C2597" s="28" t="s">
        <v>9</v>
      </c>
      <c r="D2597" s="32"/>
      <c r="E2597" s="32"/>
      <c r="F2597" s="32"/>
      <c r="G2597" s="29" t="s">
        <v>10</v>
      </c>
      <c r="H2597" s="29" t="s">
        <v>11</v>
      </c>
      <c r="I2597" s="29" t="s">
        <v>12</v>
      </c>
      <c r="J2597" s="29" t="s">
        <v>13</v>
      </c>
      <c r="K2597" s="29" t="s">
        <v>10</v>
      </c>
      <c r="L2597" s="29" t="s">
        <v>11</v>
      </c>
      <c r="M2597" s="29" t="s">
        <v>13</v>
      </c>
      <c r="N2597" s="32"/>
      <c r="O2597" s="35"/>
      <c r="P2597" s="36"/>
      <c r="Q2597" s="37"/>
    </row>
    <row r="2598" spans="3:17" ht="7" customHeight="1" x14ac:dyDescent="0.2">
      <c r="C2598" s="38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9"/>
      <c r="O2598" s="39"/>
      <c r="P2598" s="40"/>
      <c r="Q2598" s="41"/>
    </row>
    <row r="2599" spans="3:17" ht="19.5" customHeight="1" x14ac:dyDescent="0.2">
      <c r="C2599" s="42" t="s">
        <v>14</v>
      </c>
      <c r="D2599" s="43">
        <v>0</v>
      </c>
      <c r="E2599" s="43">
        <v>2</v>
      </c>
      <c r="F2599" s="44">
        <f>SUM(D2599:E2599)</f>
        <v>2</v>
      </c>
      <c r="G2599" s="43">
        <v>0</v>
      </c>
      <c r="H2599" s="43">
        <v>0</v>
      </c>
      <c r="I2599" s="43">
        <v>0</v>
      </c>
      <c r="J2599" s="45">
        <f>SUM(G2599:I2599)</f>
        <v>0</v>
      </c>
      <c r="K2599" s="46">
        <v>0</v>
      </c>
      <c r="L2599" s="46">
        <v>0</v>
      </c>
      <c r="M2599" s="45">
        <f>SUM(K2599:L2599)</f>
        <v>0</v>
      </c>
      <c r="N2599" s="45">
        <f>J2599+M2599</f>
        <v>0</v>
      </c>
      <c r="O2599" s="46">
        <v>0</v>
      </c>
      <c r="P2599" s="46">
        <v>0</v>
      </c>
      <c r="Q2599" s="47">
        <f>SUM(O2599:P2599)</f>
        <v>0</v>
      </c>
    </row>
    <row r="2600" spans="3:17" ht="19.5" customHeight="1" x14ac:dyDescent="0.2">
      <c r="C2600" s="42" t="s">
        <v>15</v>
      </c>
      <c r="D2600" s="43">
        <v>0</v>
      </c>
      <c r="E2600" s="43">
        <v>1</v>
      </c>
      <c r="F2600" s="44">
        <f t="shared" ref="F2600:F2610" si="1166">SUM(D2600:E2600)</f>
        <v>1</v>
      </c>
      <c r="G2600" s="43">
        <v>0</v>
      </c>
      <c r="H2600" s="43">
        <v>0</v>
      </c>
      <c r="I2600" s="43">
        <v>0</v>
      </c>
      <c r="J2600" s="45">
        <f t="shared" ref="J2600:J2610" si="1167">SUM(G2600:I2600)</f>
        <v>0</v>
      </c>
      <c r="K2600" s="46">
        <v>0</v>
      </c>
      <c r="L2600" s="46">
        <v>0</v>
      </c>
      <c r="M2600" s="45">
        <f t="shared" ref="M2600:M2610" si="1168">SUM(K2600:L2600)</f>
        <v>0</v>
      </c>
      <c r="N2600" s="45">
        <f t="shared" ref="N2600:N2610" si="1169">J2600+M2600</f>
        <v>0</v>
      </c>
      <c r="O2600" s="46">
        <v>0</v>
      </c>
      <c r="P2600" s="46">
        <v>0</v>
      </c>
      <c r="Q2600" s="47">
        <f t="shared" ref="Q2600:Q2610" si="1170">SUM(O2600:P2600)</f>
        <v>0</v>
      </c>
    </row>
    <row r="2601" spans="3:17" ht="19.5" customHeight="1" x14ac:dyDescent="0.2">
      <c r="C2601" s="42" t="s">
        <v>16</v>
      </c>
      <c r="D2601" s="43">
        <v>0</v>
      </c>
      <c r="E2601" s="43">
        <v>1</v>
      </c>
      <c r="F2601" s="44">
        <f t="shared" si="1166"/>
        <v>1</v>
      </c>
      <c r="G2601" s="43">
        <v>0</v>
      </c>
      <c r="H2601" s="43">
        <v>0</v>
      </c>
      <c r="I2601" s="43">
        <v>0</v>
      </c>
      <c r="J2601" s="45">
        <f t="shared" si="1167"/>
        <v>0</v>
      </c>
      <c r="K2601" s="46">
        <v>0</v>
      </c>
      <c r="L2601" s="46">
        <v>0</v>
      </c>
      <c r="M2601" s="45">
        <f t="shared" si="1168"/>
        <v>0</v>
      </c>
      <c r="N2601" s="45">
        <f t="shared" si="1169"/>
        <v>0</v>
      </c>
      <c r="O2601" s="46">
        <v>0</v>
      </c>
      <c r="P2601" s="46">
        <v>0</v>
      </c>
      <c r="Q2601" s="47">
        <f t="shared" si="1170"/>
        <v>0</v>
      </c>
    </row>
    <row r="2602" spans="3:17" ht="19.5" customHeight="1" x14ac:dyDescent="0.2">
      <c r="C2602" s="42" t="s">
        <v>17</v>
      </c>
      <c r="D2602" s="43">
        <v>0</v>
      </c>
      <c r="E2602" s="43">
        <v>15</v>
      </c>
      <c r="F2602" s="44">
        <f t="shared" si="1166"/>
        <v>15</v>
      </c>
      <c r="G2602" s="43">
        <v>0</v>
      </c>
      <c r="H2602" s="43">
        <v>0</v>
      </c>
      <c r="I2602" s="43">
        <v>0</v>
      </c>
      <c r="J2602" s="45">
        <f t="shared" si="1167"/>
        <v>0</v>
      </c>
      <c r="K2602" s="43">
        <v>0</v>
      </c>
      <c r="L2602" s="43">
        <v>0</v>
      </c>
      <c r="M2602" s="45">
        <f t="shared" si="1168"/>
        <v>0</v>
      </c>
      <c r="N2602" s="45">
        <f t="shared" si="1169"/>
        <v>0</v>
      </c>
      <c r="O2602" s="43">
        <v>0</v>
      </c>
      <c r="P2602" s="43">
        <v>0</v>
      </c>
      <c r="Q2602" s="47">
        <f t="shared" si="1170"/>
        <v>0</v>
      </c>
    </row>
    <row r="2603" spans="3:17" ht="19.5" customHeight="1" x14ac:dyDescent="0.2">
      <c r="C2603" s="42" t="s">
        <v>18</v>
      </c>
      <c r="D2603" s="43">
        <v>0</v>
      </c>
      <c r="E2603" s="43">
        <v>11</v>
      </c>
      <c r="F2603" s="44">
        <f t="shared" si="1166"/>
        <v>11</v>
      </c>
      <c r="G2603" s="43">
        <v>0</v>
      </c>
      <c r="H2603" s="43">
        <v>0</v>
      </c>
      <c r="I2603" s="43">
        <v>0</v>
      </c>
      <c r="J2603" s="45">
        <f t="shared" si="1167"/>
        <v>0</v>
      </c>
      <c r="K2603" s="43">
        <v>0</v>
      </c>
      <c r="L2603" s="43">
        <v>0</v>
      </c>
      <c r="M2603" s="45">
        <f t="shared" si="1168"/>
        <v>0</v>
      </c>
      <c r="N2603" s="45">
        <f t="shared" si="1169"/>
        <v>0</v>
      </c>
      <c r="O2603" s="43">
        <v>0</v>
      </c>
      <c r="P2603" s="43">
        <v>0</v>
      </c>
      <c r="Q2603" s="47">
        <f t="shared" si="1170"/>
        <v>0</v>
      </c>
    </row>
    <row r="2604" spans="3:17" ht="19.5" customHeight="1" x14ac:dyDescent="0.2">
      <c r="C2604" s="42" t="s">
        <v>19</v>
      </c>
      <c r="D2604" s="43">
        <v>0</v>
      </c>
      <c r="E2604" s="43">
        <v>5</v>
      </c>
      <c r="F2604" s="44">
        <f t="shared" si="1166"/>
        <v>5</v>
      </c>
      <c r="G2604" s="43">
        <v>0</v>
      </c>
      <c r="H2604" s="43">
        <v>0</v>
      </c>
      <c r="I2604" s="43">
        <v>0</v>
      </c>
      <c r="J2604" s="45">
        <f t="shared" si="1167"/>
        <v>0</v>
      </c>
      <c r="K2604" s="43">
        <v>0</v>
      </c>
      <c r="L2604" s="43">
        <v>0</v>
      </c>
      <c r="M2604" s="45">
        <f t="shared" si="1168"/>
        <v>0</v>
      </c>
      <c r="N2604" s="45">
        <f t="shared" si="1169"/>
        <v>0</v>
      </c>
      <c r="O2604" s="43">
        <v>0</v>
      </c>
      <c r="P2604" s="43">
        <v>0</v>
      </c>
      <c r="Q2604" s="47">
        <f t="shared" si="1170"/>
        <v>0</v>
      </c>
    </row>
    <row r="2605" spans="3:17" ht="19.5" customHeight="1" x14ac:dyDescent="0.2">
      <c r="C2605" s="42" t="s">
        <v>20</v>
      </c>
      <c r="D2605" s="43">
        <v>0</v>
      </c>
      <c r="E2605" s="43">
        <v>4</v>
      </c>
      <c r="F2605" s="44">
        <f t="shared" si="1166"/>
        <v>4</v>
      </c>
      <c r="G2605" s="43">
        <v>0</v>
      </c>
      <c r="H2605" s="43">
        <v>0</v>
      </c>
      <c r="I2605" s="43">
        <v>0</v>
      </c>
      <c r="J2605" s="45">
        <f t="shared" si="1167"/>
        <v>0</v>
      </c>
      <c r="K2605" s="43">
        <v>0</v>
      </c>
      <c r="L2605" s="43">
        <v>0</v>
      </c>
      <c r="M2605" s="45">
        <f t="shared" si="1168"/>
        <v>0</v>
      </c>
      <c r="N2605" s="45">
        <f t="shared" si="1169"/>
        <v>0</v>
      </c>
      <c r="O2605" s="43">
        <v>0</v>
      </c>
      <c r="P2605" s="43">
        <v>0</v>
      </c>
      <c r="Q2605" s="47">
        <f t="shared" si="1170"/>
        <v>0</v>
      </c>
    </row>
    <row r="2606" spans="3:17" ht="19.5" customHeight="1" x14ac:dyDescent="0.2">
      <c r="C2606" s="42" t="s">
        <v>21</v>
      </c>
      <c r="D2606" s="43">
        <v>0</v>
      </c>
      <c r="E2606" s="43">
        <v>7</v>
      </c>
      <c r="F2606" s="44">
        <f t="shared" si="1166"/>
        <v>7</v>
      </c>
      <c r="G2606" s="43">
        <v>0</v>
      </c>
      <c r="H2606" s="43">
        <v>0</v>
      </c>
      <c r="I2606" s="43">
        <v>0</v>
      </c>
      <c r="J2606" s="45">
        <f t="shared" si="1167"/>
        <v>0</v>
      </c>
      <c r="K2606" s="43">
        <v>0</v>
      </c>
      <c r="L2606" s="43">
        <v>0</v>
      </c>
      <c r="M2606" s="45">
        <f t="shared" si="1168"/>
        <v>0</v>
      </c>
      <c r="N2606" s="45">
        <f t="shared" si="1169"/>
        <v>0</v>
      </c>
      <c r="O2606" s="43">
        <v>0</v>
      </c>
      <c r="P2606" s="43">
        <v>0</v>
      </c>
      <c r="Q2606" s="47">
        <f t="shared" si="1170"/>
        <v>0</v>
      </c>
    </row>
    <row r="2607" spans="3:17" ht="19.5" customHeight="1" x14ac:dyDescent="0.2">
      <c r="C2607" s="42" t="s">
        <v>22</v>
      </c>
      <c r="D2607" s="43">
        <v>0</v>
      </c>
      <c r="E2607" s="43">
        <v>4</v>
      </c>
      <c r="F2607" s="44">
        <f t="shared" si="1166"/>
        <v>4</v>
      </c>
      <c r="G2607" s="43">
        <v>0</v>
      </c>
      <c r="H2607" s="43">
        <v>0</v>
      </c>
      <c r="I2607" s="43">
        <v>0</v>
      </c>
      <c r="J2607" s="45">
        <f t="shared" si="1167"/>
        <v>0</v>
      </c>
      <c r="K2607" s="43">
        <v>0</v>
      </c>
      <c r="L2607" s="43">
        <v>0</v>
      </c>
      <c r="M2607" s="45">
        <f t="shared" si="1168"/>
        <v>0</v>
      </c>
      <c r="N2607" s="45">
        <f t="shared" si="1169"/>
        <v>0</v>
      </c>
      <c r="O2607" s="43">
        <v>0</v>
      </c>
      <c r="P2607" s="43">
        <v>0</v>
      </c>
      <c r="Q2607" s="47">
        <f t="shared" si="1170"/>
        <v>0</v>
      </c>
    </row>
    <row r="2608" spans="3:17" ht="19.5" customHeight="1" x14ac:dyDescent="0.2">
      <c r="C2608" s="42" t="s">
        <v>23</v>
      </c>
      <c r="D2608" s="43">
        <v>0</v>
      </c>
      <c r="E2608" s="43">
        <v>8</v>
      </c>
      <c r="F2608" s="44">
        <f t="shared" si="1166"/>
        <v>8</v>
      </c>
      <c r="G2608" s="43">
        <v>0</v>
      </c>
      <c r="H2608" s="43">
        <v>0</v>
      </c>
      <c r="I2608" s="43">
        <v>0</v>
      </c>
      <c r="J2608" s="45">
        <f t="shared" si="1167"/>
        <v>0</v>
      </c>
      <c r="K2608" s="43">
        <v>0</v>
      </c>
      <c r="L2608" s="43">
        <v>0</v>
      </c>
      <c r="M2608" s="45">
        <f t="shared" si="1168"/>
        <v>0</v>
      </c>
      <c r="N2608" s="45">
        <f t="shared" si="1169"/>
        <v>0</v>
      </c>
      <c r="O2608" s="43">
        <v>0</v>
      </c>
      <c r="P2608" s="43">
        <v>0</v>
      </c>
      <c r="Q2608" s="47">
        <f t="shared" si="1170"/>
        <v>0</v>
      </c>
    </row>
    <row r="2609" spans="2:17" ht="19.5" customHeight="1" x14ac:dyDescent="0.2">
      <c r="C2609" s="42" t="s">
        <v>24</v>
      </c>
      <c r="D2609" s="43">
        <v>0</v>
      </c>
      <c r="E2609" s="43">
        <v>6</v>
      </c>
      <c r="F2609" s="44">
        <f t="shared" si="1166"/>
        <v>6</v>
      </c>
      <c r="G2609" s="43">
        <v>0</v>
      </c>
      <c r="H2609" s="43">
        <v>0</v>
      </c>
      <c r="I2609" s="43">
        <v>0</v>
      </c>
      <c r="J2609" s="45">
        <f t="shared" si="1167"/>
        <v>0</v>
      </c>
      <c r="K2609" s="43">
        <v>0</v>
      </c>
      <c r="L2609" s="43">
        <v>0</v>
      </c>
      <c r="M2609" s="45">
        <f t="shared" si="1168"/>
        <v>0</v>
      </c>
      <c r="N2609" s="45">
        <f t="shared" si="1169"/>
        <v>0</v>
      </c>
      <c r="O2609" s="43">
        <v>0</v>
      </c>
      <c r="P2609" s="43">
        <v>0</v>
      </c>
      <c r="Q2609" s="47">
        <f t="shared" si="1170"/>
        <v>0</v>
      </c>
    </row>
    <row r="2610" spans="2:17" ht="19.5" customHeight="1" x14ac:dyDescent="0.2">
      <c r="C2610" s="42" t="s">
        <v>25</v>
      </c>
      <c r="D2610" s="43">
        <v>0</v>
      </c>
      <c r="E2610" s="43">
        <v>1</v>
      </c>
      <c r="F2610" s="44">
        <f t="shared" si="1166"/>
        <v>1</v>
      </c>
      <c r="G2610" s="43">
        <v>0</v>
      </c>
      <c r="H2610" s="43">
        <v>0</v>
      </c>
      <c r="I2610" s="43">
        <v>0</v>
      </c>
      <c r="J2610" s="45">
        <f t="shared" si="1167"/>
        <v>0</v>
      </c>
      <c r="K2610" s="43">
        <v>0</v>
      </c>
      <c r="L2610" s="43">
        <v>0</v>
      </c>
      <c r="M2610" s="45">
        <f t="shared" si="1168"/>
        <v>0</v>
      </c>
      <c r="N2610" s="45">
        <f t="shared" si="1169"/>
        <v>0</v>
      </c>
      <c r="O2610" s="43">
        <v>0</v>
      </c>
      <c r="P2610" s="43">
        <v>0</v>
      </c>
      <c r="Q2610" s="47">
        <f t="shared" si="1170"/>
        <v>0</v>
      </c>
    </row>
    <row r="2611" spans="2:17" ht="19.5" customHeight="1" x14ac:dyDescent="0.2">
      <c r="C2611" s="50"/>
      <c r="D2611" s="43"/>
      <c r="E2611" s="43"/>
      <c r="F2611" s="43"/>
      <c r="G2611" s="43"/>
      <c r="H2611" s="43"/>
      <c r="I2611" s="43"/>
      <c r="J2611" s="43"/>
      <c r="K2611" s="43"/>
      <c r="L2611" s="43"/>
      <c r="M2611" s="43"/>
      <c r="N2611" s="43"/>
      <c r="O2611" s="43"/>
      <c r="P2611" s="40"/>
      <c r="Q2611" s="51"/>
    </row>
    <row r="2612" spans="2:17" ht="19.5" customHeight="1" x14ac:dyDescent="0.2">
      <c r="B2612" s="1" t="s">
        <v>335</v>
      </c>
      <c r="C2612" s="50" t="s">
        <v>26</v>
      </c>
      <c r="D2612" s="44">
        <f>SUM(D2599:D2610)</f>
        <v>0</v>
      </c>
      <c r="E2612" s="44">
        <f t="shared" ref="E2612:Q2612" si="1171">SUM(E2599:E2610)</f>
        <v>65</v>
      </c>
      <c r="F2612" s="44">
        <f t="shared" si="1171"/>
        <v>65</v>
      </c>
      <c r="G2612" s="44">
        <f t="shared" si="1171"/>
        <v>0</v>
      </c>
      <c r="H2612" s="44">
        <f t="shared" si="1171"/>
        <v>0</v>
      </c>
      <c r="I2612" s="44">
        <f t="shared" si="1171"/>
        <v>0</v>
      </c>
      <c r="J2612" s="44">
        <f t="shared" si="1171"/>
        <v>0</v>
      </c>
      <c r="K2612" s="44">
        <f t="shared" si="1171"/>
        <v>0</v>
      </c>
      <c r="L2612" s="44">
        <f t="shared" si="1171"/>
        <v>0</v>
      </c>
      <c r="M2612" s="44">
        <f t="shared" si="1171"/>
        <v>0</v>
      </c>
      <c r="N2612" s="44">
        <f t="shared" si="1171"/>
        <v>0</v>
      </c>
      <c r="O2612" s="44">
        <f t="shared" si="1171"/>
        <v>0</v>
      </c>
      <c r="P2612" s="44">
        <f t="shared" si="1171"/>
        <v>0</v>
      </c>
      <c r="Q2612" s="44">
        <f t="shared" si="1171"/>
        <v>0</v>
      </c>
    </row>
    <row r="2613" spans="2:17" ht="7" customHeight="1" x14ac:dyDescent="0.2">
      <c r="C2613" s="50"/>
      <c r="D2613" s="43"/>
      <c r="E2613" s="43"/>
      <c r="F2613" s="43"/>
      <c r="G2613" s="43"/>
      <c r="H2613" s="43"/>
      <c r="I2613" s="43"/>
      <c r="J2613" s="43"/>
      <c r="K2613" s="43"/>
      <c r="L2613" s="43"/>
      <c r="M2613" s="43"/>
      <c r="N2613" s="43"/>
      <c r="O2613" s="43"/>
      <c r="P2613" s="43"/>
      <c r="Q2613" s="51"/>
    </row>
    <row r="2614" spans="2:17" ht="19.5" customHeight="1" x14ac:dyDescent="0.2">
      <c r="C2614" s="52" t="s">
        <v>14</v>
      </c>
      <c r="D2614" s="53">
        <v>0</v>
      </c>
      <c r="E2614" s="53">
        <v>0</v>
      </c>
      <c r="F2614" s="54">
        <f t="shared" ref="F2614:F2616" si="1172">SUM(D2614:E2614)</f>
        <v>0</v>
      </c>
      <c r="G2614" s="53">
        <v>0</v>
      </c>
      <c r="H2614" s="53">
        <v>0</v>
      </c>
      <c r="I2614" s="53">
        <v>0</v>
      </c>
      <c r="J2614" s="55">
        <f t="shared" ref="J2614:J2616" si="1173">SUM(G2614:I2614)</f>
        <v>0</v>
      </c>
      <c r="K2614" s="56">
        <v>0</v>
      </c>
      <c r="L2614" s="56">
        <v>0</v>
      </c>
      <c r="M2614" s="57">
        <f>SUM(K2614:L2614)</f>
        <v>0</v>
      </c>
      <c r="N2614" s="57">
        <f>J2614+M2614</f>
        <v>0</v>
      </c>
      <c r="O2614" s="56">
        <v>0</v>
      </c>
      <c r="P2614" s="56">
        <v>0</v>
      </c>
      <c r="Q2614" s="58">
        <f>SUM(O2614:P2614)</f>
        <v>0</v>
      </c>
    </row>
    <row r="2615" spans="2:17" ht="19.5" customHeight="1" x14ac:dyDescent="0.2">
      <c r="C2615" s="42" t="s">
        <v>15</v>
      </c>
      <c r="D2615" s="43">
        <v>0</v>
      </c>
      <c r="E2615" s="43">
        <v>3</v>
      </c>
      <c r="F2615" s="44">
        <f t="shared" si="1172"/>
        <v>3</v>
      </c>
      <c r="G2615" s="43">
        <v>0</v>
      </c>
      <c r="H2615" s="43">
        <v>0</v>
      </c>
      <c r="I2615" s="43">
        <v>0</v>
      </c>
      <c r="J2615" s="45">
        <f t="shared" si="1173"/>
        <v>0</v>
      </c>
      <c r="K2615" s="46">
        <v>0</v>
      </c>
      <c r="L2615" s="46">
        <v>0</v>
      </c>
      <c r="M2615" s="45">
        <f>SUM(K2615:L2615)</f>
        <v>0</v>
      </c>
      <c r="N2615" s="45">
        <f>J2615+M2615</f>
        <v>0</v>
      </c>
      <c r="O2615" s="46">
        <v>0</v>
      </c>
      <c r="P2615" s="46">
        <v>0</v>
      </c>
      <c r="Q2615" s="47">
        <f>SUM(O2615:P2615)</f>
        <v>0</v>
      </c>
    </row>
    <row r="2616" spans="2:17" ht="19.5" customHeight="1" x14ac:dyDescent="0.2">
      <c r="C2616" s="42" t="s">
        <v>16</v>
      </c>
      <c r="D2616" s="43">
        <v>0</v>
      </c>
      <c r="E2616" s="43">
        <v>0</v>
      </c>
      <c r="F2616" s="44">
        <f t="shared" si="1172"/>
        <v>0</v>
      </c>
      <c r="G2616" s="43">
        <v>0</v>
      </c>
      <c r="H2616" s="43">
        <v>0</v>
      </c>
      <c r="I2616" s="43">
        <v>0</v>
      </c>
      <c r="J2616" s="45">
        <f t="shared" si="1173"/>
        <v>0</v>
      </c>
      <c r="K2616" s="46">
        <v>0</v>
      </c>
      <c r="L2616" s="46">
        <v>0</v>
      </c>
      <c r="M2616" s="45">
        <f>SUM(K2616:L2616)</f>
        <v>0</v>
      </c>
      <c r="N2616" s="45">
        <f>J2616+M2616</f>
        <v>0</v>
      </c>
      <c r="O2616" s="46">
        <v>0</v>
      </c>
      <c r="P2616" s="46">
        <v>0</v>
      </c>
      <c r="Q2616" s="47">
        <f>SUM(O2616:P2616)</f>
        <v>0</v>
      </c>
    </row>
    <row r="2617" spans="2:17" ht="19.5" customHeight="1" x14ac:dyDescent="0.2">
      <c r="C2617" s="50"/>
      <c r="D2617" s="43"/>
      <c r="E2617" s="43"/>
      <c r="F2617" s="43"/>
      <c r="G2617" s="43"/>
      <c r="H2617" s="43"/>
      <c r="I2617" s="43"/>
      <c r="J2617" s="43"/>
      <c r="K2617" s="43"/>
      <c r="L2617" s="43"/>
      <c r="M2617" s="43"/>
      <c r="N2617" s="43"/>
      <c r="O2617" s="43"/>
      <c r="P2617" s="43"/>
      <c r="Q2617" s="51"/>
    </row>
    <row r="2618" spans="2:17" ht="19.5" customHeight="1" x14ac:dyDescent="0.2">
      <c r="B2618" s="1" t="s">
        <v>336</v>
      </c>
      <c r="C2618" s="50" t="s">
        <v>27</v>
      </c>
      <c r="D2618" s="44">
        <f>SUM(D2602:D2610,D2614:D2616)</f>
        <v>0</v>
      </c>
      <c r="E2618" s="44">
        <f t="shared" ref="E2618:Q2618" si="1174">SUM(E2602:E2610,E2614:E2616)</f>
        <v>64</v>
      </c>
      <c r="F2618" s="44">
        <f t="shared" si="1174"/>
        <v>64</v>
      </c>
      <c r="G2618" s="44">
        <f t="shared" si="1174"/>
        <v>0</v>
      </c>
      <c r="H2618" s="44">
        <f t="shared" si="1174"/>
        <v>0</v>
      </c>
      <c r="I2618" s="44">
        <f t="shared" si="1174"/>
        <v>0</v>
      </c>
      <c r="J2618" s="44">
        <f t="shared" si="1174"/>
        <v>0</v>
      </c>
      <c r="K2618" s="44">
        <f t="shared" si="1174"/>
        <v>0</v>
      </c>
      <c r="L2618" s="44">
        <f t="shared" si="1174"/>
        <v>0</v>
      </c>
      <c r="M2618" s="44">
        <f t="shared" si="1174"/>
        <v>0</v>
      </c>
      <c r="N2618" s="44">
        <f t="shared" si="1174"/>
        <v>0</v>
      </c>
      <c r="O2618" s="44">
        <f t="shared" si="1174"/>
        <v>0</v>
      </c>
      <c r="P2618" s="44">
        <f t="shared" si="1174"/>
        <v>0</v>
      </c>
      <c r="Q2618" s="44">
        <f t="shared" si="1174"/>
        <v>0</v>
      </c>
    </row>
    <row r="2619" spans="2:17" ht="7" customHeight="1" thickBot="1" x14ac:dyDescent="0.25">
      <c r="C2619" s="59"/>
      <c r="D2619" s="60"/>
      <c r="E2619" s="60"/>
      <c r="F2619" s="60"/>
      <c r="G2619" s="60"/>
      <c r="H2619" s="60"/>
      <c r="I2619" s="60"/>
      <c r="J2619" s="60"/>
      <c r="K2619" s="60"/>
      <c r="L2619" s="60"/>
      <c r="M2619" s="60"/>
      <c r="N2619" s="60"/>
      <c r="O2619" s="60"/>
      <c r="P2619" s="61"/>
      <c r="Q2619" s="62"/>
    </row>
    <row r="2620" spans="2:17" ht="19.5" customHeight="1" x14ac:dyDescent="0.2">
      <c r="C2620" s="63"/>
      <c r="D2620" s="63"/>
      <c r="E2620" s="63"/>
      <c r="F2620" s="63"/>
      <c r="G2620" s="63"/>
      <c r="H2620" s="63"/>
      <c r="I2620" s="63"/>
      <c r="J2620" s="63"/>
      <c r="K2620" s="63"/>
      <c r="L2620" s="63"/>
      <c r="M2620" s="63"/>
      <c r="N2620" s="63"/>
      <c r="O2620" s="63"/>
      <c r="P2620" s="64"/>
      <c r="Q2620" s="64"/>
    </row>
    <row r="2621" spans="2:17" ht="19.5" customHeight="1" thickBot="1" x14ac:dyDescent="0.25">
      <c r="C2621" s="63"/>
      <c r="D2621" s="63"/>
      <c r="E2621" s="63"/>
      <c r="F2621" s="63"/>
      <c r="G2621" s="63"/>
      <c r="H2621" s="63"/>
      <c r="I2621" s="63"/>
      <c r="J2621" s="63"/>
      <c r="K2621" s="63"/>
      <c r="L2621" s="63"/>
      <c r="M2621" s="63"/>
      <c r="N2621" s="63"/>
      <c r="O2621" s="63"/>
      <c r="P2621" s="64"/>
      <c r="Q2621" s="64"/>
    </row>
    <row r="2622" spans="2:17" ht="19.5" customHeight="1" x14ac:dyDescent="0.2">
      <c r="C2622" s="25" t="s">
        <v>1</v>
      </c>
      <c r="D2622" s="26"/>
      <c r="E2622" s="27"/>
      <c r="F2622" s="27"/>
      <c r="G2622" s="27" t="s">
        <v>598</v>
      </c>
      <c r="H2622" s="27"/>
      <c r="I2622" s="27"/>
      <c r="J2622" s="27"/>
      <c r="K2622" s="26"/>
      <c r="L2622" s="27"/>
      <c r="M2622" s="27"/>
      <c r="N2622" s="27" t="s">
        <v>31</v>
      </c>
      <c r="O2622" s="27"/>
      <c r="P2622" s="65"/>
      <c r="Q2622" s="66"/>
    </row>
    <row r="2623" spans="2:17" ht="19.5" customHeight="1" x14ac:dyDescent="0.2">
      <c r="C2623" s="67"/>
      <c r="D2623" s="29"/>
      <c r="E2623" s="31" t="s">
        <v>6</v>
      </c>
      <c r="F2623" s="31"/>
      <c r="G2623" s="29"/>
      <c r="H2623" s="31" t="s">
        <v>7</v>
      </c>
      <c r="I2623" s="31"/>
      <c r="J2623" s="29" t="s">
        <v>28</v>
      </c>
      <c r="K2623" s="29"/>
      <c r="L2623" s="31" t="s">
        <v>6</v>
      </c>
      <c r="M2623" s="31"/>
      <c r="N2623" s="29"/>
      <c r="O2623" s="31" t="s">
        <v>7</v>
      </c>
      <c r="P2623" s="68"/>
      <c r="Q2623" s="69" t="s">
        <v>8</v>
      </c>
    </row>
    <row r="2624" spans="2:17" ht="19.5" customHeight="1" x14ac:dyDescent="0.2">
      <c r="C2624" s="70" t="s">
        <v>9</v>
      </c>
      <c r="D2624" s="29" t="s">
        <v>29</v>
      </c>
      <c r="E2624" s="29" t="s">
        <v>30</v>
      </c>
      <c r="F2624" s="29" t="s">
        <v>13</v>
      </c>
      <c r="G2624" s="29" t="s">
        <v>29</v>
      </c>
      <c r="H2624" s="29" t="s">
        <v>30</v>
      </c>
      <c r="I2624" s="29" t="s">
        <v>13</v>
      </c>
      <c r="J2624" s="32"/>
      <c r="K2624" s="29" t="s">
        <v>29</v>
      </c>
      <c r="L2624" s="29" t="s">
        <v>30</v>
      </c>
      <c r="M2624" s="29" t="s">
        <v>13</v>
      </c>
      <c r="N2624" s="29" t="s">
        <v>29</v>
      </c>
      <c r="O2624" s="29" t="s">
        <v>30</v>
      </c>
      <c r="P2624" s="71" t="s">
        <v>13</v>
      </c>
      <c r="Q2624" s="72"/>
    </row>
    <row r="2625" spans="2:17" ht="7" customHeight="1" x14ac:dyDescent="0.2">
      <c r="C2625" s="73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71"/>
      <c r="Q2625" s="69"/>
    </row>
    <row r="2626" spans="2:17" ht="19.5" customHeight="1" x14ac:dyDescent="0.2">
      <c r="C2626" s="42" t="s">
        <v>14</v>
      </c>
      <c r="D2626" s="43">
        <v>0</v>
      </c>
      <c r="E2626" s="43">
        <v>0</v>
      </c>
      <c r="F2626" s="44">
        <f>SUM(D2626:E2626)</f>
        <v>0</v>
      </c>
      <c r="G2626" s="43">
        <v>0</v>
      </c>
      <c r="H2626" s="43">
        <v>0</v>
      </c>
      <c r="I2626" s="44">
        <f t="shared" ref="I2626:I2637" si="1175">SUM(G2626:H2626)</f>
        <v>0</v>
      </c>
      <c r="J2626" s="44">
        <f>F2626+I2626</f>
        <v>0</v>
      </c>
      <c r="K2626" s="43">
        <v>0</v>
      </c>
      <c r="L2626" s="43">
        <v>0</v>
      </c>
      <c r="M2626" s="44">
        <f>SUM(K2626:L2626)</f>
        <v>0</v>
      </c>
      <c r="N2626" s="43">
        <v>0</v>
      </c>
      <c r="O2626" s="43">
        <v>0</v>
      </c>
      <c r="P2626" s="44">
        <f>SUM(N2626:O2626)</f>
        <v>0</v>
      </c>
      <c r="Q2626" s="47">
        <f>M2626+P2626</f>
        <v>0</v>
      </c>
    </row>
    <row r="2627" spans="2:17" ht="19.5" customHeight="1" x14ac:dyDescent="0.2">
      <c r="C2627" s="42" t="s">
        <v>15</v>
      </c>
      <c r="D2627" s="43">
        <v>0</v>
      </c>
      <c r="E2627" s="43">
        <v>0</v>
      </c>
      <c r="F2627" s="44">
        <f t="shared" ref="F2627:F2637" si="1176">SUM(D2627:E2627)</f>
        <v>0</v>
      </c>
      <c r="G2627" s="43">
        <v>0</v>
      </c>
      <c r="H2627" s="43">
        <v>0</v>
      </c>
      <c r="I2627" s="44">
        <f t="shared" si="1175"/>
        <v>0</v>
      </c>
      <c r="J2627" s="44">
        <f>F2627+I2627</f>
        <v>0</v>
      </c>
      <c r="K2627" s="43">
        <v>0</v>
      </c>
      <c r="L2627" s="43">
        <v>0</v>
      </c>
      <c r="M2627" s="44">
        <f t="shared" ref="M2627:M2637" si="1177">SUM(K2627:L2627)</f>
        <v>0</v>
      </c>
      <c r="N2627" s="43">
        <v>0</v>
      </c>
      <c r="O2627" s="43">
        <v>0</v>
      </c>
      <c r="P2627" s="44">
        <f t="shared" ref="P2627:P2637" si="1178">SUM(N2627:O2627)</f>
        <v>0</v>
      </c>
      <c r="Q2627" s="47">
        <f t="shared" ref="Q2627:Q2637" si="1179">M2627+P2627</f>
        <v>0</v>
      </c>
    </row>
    <row r="2628" spans="2:17" ht="19.5" customHeight="1" x14ac:dyDescent="0.2">
      <c r="C2628" s="42" t="s">
        <v>16</v>
      </c>
      <c r="D2628" s="43">
        <v>0</v>
      </c>
      <c r="E2628" s="43">
        <v>0</v>
      </c>
      <c r="F2628" s="44">
        <f t="shared" si="1176"/>
        <v>0</v>
      </c>
      <c r="G2628" s="43">
        <v>0</v>
      </c>
      <c r="H2628" s="43">
        <v>0</v>
      </c>
      <c r="I2628" s="44">
        <f t="shared" si="1175"/>
        <v>0</v>
      </c>
      <c r="J2628" s="44">
        <f>F2628+I2628</f>
        <v>0</v>
      </c>
      <c r="K2628" s="43">
        <v>0</v>
      </c>
      <c r="L2628" s="43">
        <v>0</v>
      </c>
      <c r="M2628" s="44">
        <f t="shared" si="1177"/>
        <v>0</v>
      </c>
      <c r="N2628" s="43">
        <v>0</v>
      </c>
      <c r="O2628" s="43">
        <v>0</v>
      </c>
      <c r="P2628" s="44">
        <f t="shared" si="1178"/>
        <v>0</v>
      </c>
      <c r="Q2628" s="47">
        <f t="shared" si="1179"/>
        <v>0</v>
      </c>
    </row>
    <row r="2629" spans="2:17" ht="19.5" customHeight="1" x14ac:dyDescent="0.2">
      <c r="C2629" s="42" t="s">
        <v>17</v>
      </c>
      <c r="D2629" s="43">
        <v>0</v>
      </c>
      <c r="E2629" s="43">
        <v>0</v>
      </c>
      <c r="F2629" s="44">
        <f t="shared" si="1176"/>
        <v>0</v>
      </c>
      <c r="G2629" s="43">
        <v>0</v>
      </c>
      <c r="H2629" s="43">
        <v>0</v>
      </c>
      <c r="I2629" s="44">
        <f t="shared" si="1175"/>
        <v>0</v>
      </c>
      <c r="J2629" s="44">
        <f t="shared" ref="J2629:J2637" si="1180">F2629+I2629</f>
        <v>0</v>
      </c>
      <c r="K2629" s="43">
        <v>0</v>
      </c>
      <c r="L2629" s="43">
        <v>0</v>
      </c>
      <c r="M2629" s="44">
        <f t="shared" si="1177"/>
        <v>0</v>
      </c>
      <c r="N2629" s="43">
        <v>0</v>
      </c>
      <c r="O2629" s="43">
        <v>0</v>
      </c>
      <c r="P2629" s="44">
        <f t="shared" si="1178"/>
        <v>0</v>
      </c>
      <c r="Q2629" s="47">
        <f t="shared" si="1179"/>
        <v>0</v>
      </c>
    </row>
    <row r="2630" spans="2:17" ht="19.5" customHeight="1" x14ac:dyDescent="0.2">
      <c r="C2630" s="42" t="s">
        <v>18</v>
      </c>
      <c r="D2630" s="43">
        <v>0</v>
      </c>
      <c r="E2630" s="43">
        <v>0</v>
      </c>
      <c r="F2630" s="44">
        <f t="shared" si="1176"/>
        <v>0</v>
      </c>
      <c r="G2630" s="43">
        <v>0</v>
      </c>
      <c r="H2630" s="43">
        <v>0</v>
      </c>
      <c r="I2630" s="44">
        <f t="shared" si="1175"/>
        <v>0</v>
      </c>
      <c r="J2630" s="44">
        <f t="shared" si="1180"/>
        <v>0</v>
      </c>
      <c r="K2630" s="43">
        <v>0</v>
      </c>
      <c r="L2630" s="43">
        <v>0</v>
      </c>
      <c r="M2630" s="44">
        <f t="shared" si="1177"/>
        <v>0</v>
      </c>
      <c r="N2630" s="43">
        <v>0</v>
      </c>
      <c r="O2630" s="43">
        <v>0</v>
      </c>
      <c r="P2630" s="44">
        <f t="shared" si="1178"/>
        <v>0</v>
      </c>
      <c r="Q2630" s="47">
        <f t="shared" si="1179"/>
        <v>0</v>
      </c>
    </row>
    <row r="2631" spans="2:17" ht="19.5" customHeight="1" x14ac:dyDescent="0.2">
      <c r="C2631" s="42" t="s">
        <v>19</v>
      </c>
      <c r="D2631" s="43">
        <v>0</v>
      </c>
      <c r="E2631" s="43">
        <v>0</v>
      </c>
      <c r="F2631" s="44">
        <f t="shared" si="1176"/>
        <v>0</v>
      </c>
      <c r="G2631" s="43">
        <v>0</v>
      </c>
      <c r="H2631" s="43">
        <v>0</v>
      </c>
      <c r="I2631" s="44">
        <f t="shared" si="1175"/>
        <v>0</v>
      </c>
      <c r="J2631" s="44">
        <f t="shared" si="1180"/>
        <v>0</v>
      </c>
      <c r="K2631" s="43">
        <v>0</v>
      </c>
      <c r="L2631" s="43">
        <v>0</v>
      </c>
      <c r="M2631" s="44">
        <f t="shared" si="1177"/>
        <v>0</v>
      </c>
      <c r="N2631" s="43">
        <v>0</v>
      </c>
      <c r="O2631" s="43">
        <v>0</v>
      </c>
      <c r="P2631" s="44">
        <f t="shared" si="1178"/>
        <v>0</v>
      </c>
      <c r="Q2631" s="47">
        <f t="shared" si="1179"/>
        <v>0</v>
      </c>
    </row>
    <row r="2632" spans="2:17" ht="19.5" customHeight="1" x14ac:dyDescent="0.2">
      <c r="C2632" s="42" t="s">
        <v>20</v>
      </c>
      <c r="D2632" s="43">
        <v>0</v>
      </c>
      <c r="E2632" s="43">
        <v>0</v>
      </c>
      <c r="F2632" s="44">
        <f t="shared" si="1176"/>
        <v>0</v>
      </c>
      <c r="G2632" s="43">
        <v>0</v>
      </c>
      <c r="H2632" s="43">
        <v>0</v>
      </c>
      <c r="I2632" s="44">
        <f t="shared" si="1175"/>
        <v>0</v>
      </c>
      <c r="J2632" s="44">
        <f t="shared" si="1180"/>
        <v>0</v>
      </c>
      <c r="K2632" s="43">
        <v>0</v>
      </c>
      <c r="L2632" s="43">
        <v>0</v>
      </c>
      <c r="M2632" s="44">
        <f t="shared" si="1177"/>
        <v>0</v>
      </c>
      <c r="N2632" s="43">
        <v>0</v>
      </c>
      <c r="O2632" s="43">
        <v>0</v>
      </c>
      <c r="P2632" s="44">
        <f t="shared" si="1178"/>
        <v>0</v>
      </c>
      <c r="Q2632" s="47">
        <f t="shared" si="1179"/>
        <v>0</v>
      </c>
    </row>
    <row r="2633" spans="2:17" ht="19.5" customHeight="1" x14ac:dyDescent="0.2">
      <c r="C2633" s="42" t="s">
        <v>21</v>
      </c>
      <c r="D2633" s="43">
        <v>0</v>
      </c>
      <c r="E2633" s="43">
        <v>0</v>
      </c>
      <c r="F2633" s="44">
        <f t="shared" si="1176"/>
        <v>0</v>
      </c>
      <c r="G2633" s="43">
        <v>0</v>
      </c>
      <c r="H2633" s="43">
        <v>0</v>
      </c>
      <c r="I2633" s="44">
        <f t="shared" si="1175"/>
        <v>0</v>
      </c>
      <c r="J2633" s="44">
        <f t="shared" si="1180"/>
        <v>0</v>
      </c>
      <c r="K2633" s="43">
        <v>0</v>
      </c>
      <c r="L2633" s="43">
        <v>0</v>
      </c>
      <c r="M2633" s="44">
        <f t="shared" si="1177"/>
        <v>0</v>
      </c>
      <c r="N2633" s="43">
        <v>0</v>
      </c>
      <c r="O2633" s="43">
        <v>0</v>
      </c>
      <c r="P2633" s="44">
        <f t="shared" si="1178"/>
        <v>0</v>
      </c>
      <c r="Q2633" s="47">
        <f t="shared" si="1179"/>
        <v>0</v>
      </c>
    </row>
    <row r="2634" spans="2:17" ht="19.5" customHeight="1" x14ac:dyDescent="0.2">
      <c r="C2634" s="42" t="s">
        <v>22</v>
      </c>
      <c r="D2634" s="43">
        <v>0</v>
      </c>
      <c r="E2634" s="43">
        <v>0</v>
      </c>
      <c r="F2634" s="44">
        <f t="shared" si="1176"/>
        <v>0</v>
      </c>
      <c r="G2634" s="43">
        <v>0</v>
      </c>
      <c r="H2634" s="43">
        <v>0</v>
      </c>
      <c r="I2634" s="44">
        <f t="shared" si="1175"/>
        <v>0</v>
      </c>
      <c r="J2634" s="44">
        <f t="shared" si="1180"/>
        <v>0</v>
      </c>
      <c r="K2634" s="43">
        <v>0</v>
      </c>
      <c r="L2634" s="43">
        <v>0</v>
      </c>
      <c r="M2634" s="44">
        <f t="shared" si="1177"/>
        <v>0</v>
      </c>
      <c r="N2634" s="43">
        <v>0</v>
      </c>
      <c r="O2634" s="43">
        <v>0</v>
      </c>
      <c r="P2634" s="44">
        <f t="shared" si="1178"/>
        <v>0</v>
      </c>
      <c r="Q2634" s="47">
        <f t="shared" si="1179"/>
        <v>0</v>
      </c>
    </row>
    <row r="2635" spans="2:17" ht="19.5" customHeight="1" x14ac:dyDescent="0.2">
      <c r="C2635" s="42" t="s">
        <v>23</v>
      </c>
      <c r="D2635" s="43">
        <v>0</v>
      </c>
      <c r="E2635" s="43">
        <v>0</v>
      </c>
      <c r="F2635" s="44">
        <f t="shared" si="1176"/>
        <v>0</v>
      </c>
      <c r="G2635" s="43">
        <v>0</v>
      </c>
      <c r="H2635" s="43">
        <v>0</v>
      </c>
      <c r="I2635" s="44">
        <f t="shared" si="1175"/>
        <v>0</v>
      </c>
      <c r="J2635" s="44">
        <f t="shared" si="1180"/>
        <v>0</v>
      </c>
      <c r="K2635" s="43">
        <v>0</v>
      </c>
      <c r="L2635" s="43">
        <v>0</v>
      </c>
      <c r="M2635" s="44">
        <f t="shared" si="1177"/>
        <v>0</v>
      </c>
      <c r="N2635" s="43">
        <v>0</v>
      </c>
      <c r="O2635" s="43">
        <v>0</v>
      </c>
      <c r="P2635" s="44">
        <f t="shared" si="1178"/>
        <v>0</v>
      </c>
      <c r="Q2635" s="47">
        <f t="shared" si="1179"/>
        <v>0</v>
      </c>
    </row>
    <row r="2636" spans="2:17" ht="19.5" customHeight="1" x14ac:dyDescent="0.2">
      <c r="C2636" s="42" t="s">
        <v>24</v>
      </c>
      <c r="D2636" s="43">
        <v>0</v>
      </c>
      <c r="E2636" s="43">
        <v>0</v>
      </c>
      <c r="F2636" s="44">
        <f t="shared" si="1176"/>
        <v>0</v>
      </c>
      <c r="G2636" s="43">
        <v>0</v>
      </c>
      <c r="H2636" s="43">
        <v>0</v>
      </c>
      <c r="I2636" s="44">
        <f t="shared" si="1175"/>
        <v>0</v>
      </c>
      <c r="J2636" s="44">
        <f t="shared" si="1180"/>
        <v>0</v>
      </c>
      <c r="K2636" s="43">
        <v>0</v>
      </c>
      <c r="L2636" s="43">
        <v>0</v>
      </c>
      <c r="M2636" s="44">
        <f t="shared" si="1177"/>
        <v>0</v>
      </c>
      <c r="N2636" s="43">
        <v>0</v>
      </c>
      <c r="O2636" s="43">
        <v>0</v>
      </c>
      <c r="P2636" s="44">
        <f t="shared" si="1178"/>
        <v>0</v>
      </c>
      <c r="Q2636" s="47">
        <f t="shared" si="1179"/>
        <v>0</v>
      </c>
    </row>
    <row r="2637" spans="2:17" ht="19.5" customHeight="1" x14ac:dyDescent="0.2">
      <c r="C2637" s="42" t="s">
        <v>25</v>
      </c>
      <c r="D2637" s="43">
        <v>0</v>
      </c>
      <c r="E2637" s="43">
        <v>0</v>
      </c>
      <c r="F2637" s="44">
        <f t="shared" si="1176"/>
        <v>0</v>
      </c>
      <c r="G2637" s="43">
        <v>0</v>
      </c>
      <c r="H2637" s="43">
        <v>0</v>
      </c>
      <c r="I2637" s="44">
        <f t="shared" si="1175"/>
        <v>0</v>
      </c>
      <c r="J2637" s="44">
        <f t="shared" si="1180"/>
        <v>0</v>
      </c>
      <c r="K2637" s="43">
        <v>0</v>
      </c>
      <c r="L2637" s="43">
        <v>0</v>
      </c>
      <c r="M2637" s="44">
        <f t="shared" si="1177"/>
        <v>0</v>
      </c>
      <c r="N2637" s="43">
        <v>0</v>
      </c>
      <c r="O2637" s="43">
        <v>0</v>
      </c>
      <c r="P2637" s="44">
        <f t="shared" si="1178"/>
        <v>0</v>
      </c>
      <c r="Q2637" s="47">
        <f t="shared" si="1179"/>
        <v>0</v>
      </c>
    </row>
    <row r="2638" spans="2:17" ht="19.5" customHeight="1" x14ac:dyDescent="0.2">
      <c r="C2638" s="50"/>
      <c r="D2638" s="43"/>
      <c r="E2638" s="43"/>
      <c r="F2638" s="43"/>
      <c r="G2638" s="43"/>
      <c r="H2638" s="43"/>
      <c r="I2638" s="43"/>
      <c r="J2638" s="43"/>
      <c r="K2638" s="43"/>
      <c r="L2638" s="43"/>
      <c r="M2638" s="43"/>
      <c r="N2638" s="43"/>
      <c r="O2638" s="43"/>
      <c r="P2638" s="43"/>
      <c r="Q2638" s="51"/>
    </row>
    <row r="2639" spans="2:17" ht="19.5" customHeight="1" x14ac:dyDescent="0.2">
      <c r="B2639" s="1" t="s">
        <v>337</v>
      </c>
      <c r="C2639" s="50" t="s">
        <v>26</v>
      </c>
      <c r="D2639" s="44">
        <f>SUM(D2626:D2638)</f>
        <v>0</v>
      </c>
      <c r="E2639" s="44">
        <f t="shared" ref="E2639:Q2639" si="1181">SUM(E2626:E2638)</f>
        <v>0</v>
      </c>
      <c r="F2639" s="44">
        <f t="shared" si="1181"/>
        <v>0</v>
      </c>
      <c r="G2639" s="44">
        <f t="shared" si="1181"/>
        <v>0</v>
      </c>
      <c r="H2639" s="44">
        <f t="shared" si="1181"/>
        <v>0</v>
      </c>
      <c r="I2639" s="44">
        <f t="shared" si="1181"/>
        <v>0</v>
      </c>
      <c r="J2639" s="44">
        <f t="shared" si="1181"/>
        <v>0</v>
      </c>
      <c r="K2639" s="44">
        <f t="shared" si="1181"/>
        <v>0</v>
      </c>
      <c r="L2639" s="44">
        <f t="shared" si="1181"/>
        <v>0</v>
      </c>
      <c r="M2639" s="44">
        <f t="shared" si="1181"/>
        <v>0</v>
      </c>
      <c r="N2639" s="44">
        <f t="shared" si="1181"/>
        <v>0</v>
      </c>
      <c r="O2639" s="44">
        <f t="shared" si="1181"/>
        <v>0</v>
      </c>
      <c r="P2639" s="44">
        <f t="shared" si="1181"/>
        <v>0</v>
      </c>
      <c r="Q2639" s="44">
        <f t="shared" si="1181"/>
        <v>0</v>
      </c>
    </row>
    <row r="2640" spans="2:17" ht="7" customHeight="1" x14ac:dyDescent="0.2">
      <c r="C2640" s="50"/>
      <c r="D2640" s="43"/>
      <c r="E2640" s="43"/>
      <c r="F2640" s="43"/>
      <c r="G2640" s="43"/>
      <c r="H2640" s="43"/>
      <c r="I2640" s="43"/>
      <c r="J2640" s="43"/>
      <c r="K2640" s="43"/>
      <c r="L2640" s="43"/>
      <c r="M2640" s="43"/>
      <c r="N2640" s="43"/>
      <c r="O2640" s="43"/>
      <c r="P2640" s="43"/>
      <c r="Q2640" s="51"/>
    </row>
    <row r="2641" spans="2:17" ht="19.5" customHeight="1" x14ac:dyDescent="0.2">
      <c r="C2641" s="52" t="s">
        <v>14</v>
      </c>
      <c r="D2641" s="53">
        <v>0</v>
      </c>
      <c r="E2641" s="53">
        <v>0</v>
      </c>
      <c r="F2641" s="74">
        <f t="shared" ref="F2641:F2643" si="1182">SUM(D2641:E2641)</f>
        <v>0</v>
      </c>
      <c r="G2641" s="53">
        <v>0</v>
      </c>
      <c r="H2641" s="53">
        <v>0</v>
      </c>
      <c r="I2641" s="74">
        <f t="shared" ref="I2641:I2643" si="1183">SUM(G2641:H2641)</f>
        <v>0</v>
      </c>
      <c r="J2641" s="74">
        <f t="shared" ref="J2641:J2643" si="1184">F2641+I2641</f>
        <v>0</v>
      </c>
      <c r="K2641" s="53">
        <v>0</v>
      </c>
      <c r="L2641" s="53">
        <v>0</v>
      </c>
      <c r="M2641" s="74">
        <f t="shared" ref="M2641:M2643" si="1185">SUM(K2641:L2641)</f>
        <v>0</v>
      </c>
      <c r="N2641" s="53">
        <v>0</v>
      </c>
      <c r="O2641" s="53">
        <v>0</v>
      </c>
      <c r="P2641" s="74">
        <f t="shared" ref="P2641:P2643" si="1186">SUM(N2641:O2641)</f>
        <v>0</v>
      </c>
      <c r="Q2641" s="58">
        <f t="shared" ref="Q2641:Q2643" si="1187">M2641+P2641</f>
        <v>0</v>
      </c>
    </row>
    <row r="2642" spans="2:17" ht="19.5" customHeight="1" x14ac:dyDescent="0.2">
      <c r="C2642" s="42" t="s">
        <v>15</v>
      </c>
      <c r="D2642" s="43">
        <v>0</v>
      </c>
      <c r="E2642" s="43">
        <v>0</v>
      </c>
      <c r="F2642" s="44">
        <f t="shared" si="1182"/>
        <v>0</v>
      </c>
      <c r="G2642" s="43">
        <v>0</v>
      </c>
      <c r="H2642" s="43">
        <v>0</v>
      </c>
      <c r="I2642" s="44">
        <f t="shared" si="1183"/>
        <v>0</v>
      </c>
      <c r="J2642" s="44">
        <f t="shared" si="1184"/>
        <v>0</v>
      </c>
      <c r="K2642" s="43">
        <v>0</v>
      </c>
      <c r="L2642" s="43">
        <v>0</v>
      </c>
      <c r="M2642" s="44">
        <f t="shared" si="1185"/>
        <v>0</v>
      </c>
      <c r="N2642" s="43">
        <v>0</v>
      </c>
      <c r="O2642" s="43">
        <v>0</v>
      </c>
      <c r="P2642" s="44">
        <f t="shared" si="1186"/>
        <v>0</v>
      </c>
      <c r="Q2642" s="47">
        <f t="shared" si="1187"/>
        <v>0</v>
      </c>
    </row>
    <row r="2643" spans="2:17" ht="19.5" customHeight="1" x14ac:dyDescent="0.2">
      <c r="C2643" s="42" t="s">
        <v>16</v>
      </c>
      <c r="D2643" s="43">
        <v>0</v>
      </c>
      <c r="E2643" s="43">
        <v>0</v>
      </c>
      <c r="F2643" s="44">
        <f t="shared" si="1182"/>
        <v>0</v>
      </c>
      <c r="G2643" s="43">
        <v>0</v>
      </c>
      <c r="H2643" s="43">
        <v>0</v>
      </c>
      <c r="I2643" s="44">
        <f t="shared" si="1183"/>
        <v>0</v>
      </c>
      <c r="J2643" s="44">
        <f t="shared" si="1184"/>
        <v>0</v>
      </c>
      <c r="K2643" s="43">
        <v>0</v>
      </c>
      <c r="L2643" s="43">
        <v>0</v>
      </c>
      <c r="M2643" s="44">
        <f t="shared" si="1185"/>
        <v>0</v>
      </c>
      <c r="N2643" s="43">
        <v>0</v>
      </c>
      <c r="O2643" s="43">
        <v>0</v>
      </c>
      <c r="P2643" s="44">
        <f t="shared" si="1186"/>
        <v>0</v>
      </c>
      <c r="Q2643" s="47">
        <f t="shared" si="1187"/>
        <v>0</v>
      </c>
    </row>
    <row r="2644" spans="2:17" ht="19.5" customHeight="1" x14ac:dyDescent="0.2">
      <c r="C2644" s="50"/>
      <c r="D2644" s="43"/>
      <c r="E2644" s="43"/>
      <c r="F2644" s="43"/>
      <c r="G2644" s="43"/>
      <c r="H2644" s="43"/>
      <c r="I2644" s="43"/>
      <c r="J2644" s="43"/>
      <c r="K2644" s="43"/>
      <c r="L2644" s="43"/>
      <c r="M2644" s="43"/>
      <c r="N2644" s="43"/>
      <c r="O2644" s="43"/>
      <c r="P2644" s="43"/>
      <c r="Q2644" s="51"/>
    </row>
    <row r="2645" spans="2:17" ht="19.5" customHeight="1" x14ac:dyDescent="0.2">
      <c r="B2645" s="1" t="s">
        <v>338</v>
      </c>
      <c r="C2645" s="50" t="s">
        <v>27</v>
      </c>
      <c r="D2645" s="44">
        <f>SUM(D2629:D2637,D2641:D2643)</f>
        <v>0</v>
      </c>
      <c r="E2645" s="44">
        <f t="shared" ref="E2645:Q2645" si="1188">SUM(E2629:E2637,E2641:E2643)</f>
        <v>0</v>
      </c>
      <c r="F2645" s="44">
        <f t="shared" si="1188"/>
        <v>0</v>
      </c>
      <c r="G2645" s="44">
        <f t="shared" si="1188"/>
        <v>0</v>
      </c>
      <c r="H2645" s="44">
        <f t="shared" si="1188"/>
        <v>0</v>
      </c>
      <c r="I2645" s="44">
        <f t="shared" si="1188"/>
        <v>0</v>
      </c>
      <c r="J2645" s="44">
        <f t="shared" si="1188"/>
        <v>0</v>
      </c>
      <c r="K2645" s="44">
        <f t="shared" si="1188"/>
        <v>0</v>
      </c>
      <c r="L2645" s="44">
        <f t="shared" si="1188"/>
        <v>0</v>
      </c>
      <c r="M2645" s="44">
        <f t="shared" si="1188"/>
        <v>0</v>
      </c>
      <c r="N2645" s="44">
        <f t="shared" si="1188"/>
        <v>0</v>
      </c>
      <c r="O2645" s="44">
        <f t="shared" si="1188"/>
        <v>0</v>
      </c>
      <c r="P2645" s="44">
        <f t="shared" si="1188"/>
        <v>0</v>
      </c>
      <c r="Q2645" s="44">
        <f t="shared" si="1188"/>
        <v>0</v>
      </c>
    </row>
    <row r="2646" spans="2:17" ht="7" customHeight="1" thickBot="1" x14ac:dyDescent="0.25">
      <c r="C2646" s="59"/>
      <c r="D2646" s="60"/>
      <c r="E2646" s="60"/>
      <c r="F2646" s="60"/>
      <c r="G2646" s="60"/>
      <c r="H2646" s="60"/>
      <c r="I2646" s="60"/>
      <c r="J2646" s="60"/>
      <c r="K2646" s="60"/>
      <c r="L2646" s="60"/>
      <c r="M2646" s="60"/>
      <c r="N2646" s="60"/>
      <c r="O2646" s="60"/>
      <c r="P2646" s="60"/>
      <c r="Q2646" s="76"/>
    </row>
    <row r="2647" spans="2:17" ht="19.5" customHeight="1" x14ac:dyDescent="0.2">
      <c r="C2647" s="163" t="str">
        <f>C2593</f>
        <v>令　和　7　年　空　港　管　理　状　況　調　書</v>
      </c>
      <c r="D2647" s="163"/>
      <c r="E2647" s="163"/>
      <c r="F2647" s="163"/>
      <c r="G2647" s="163"/>
      <c r="H2647" s="163"/>
      <c r="I2647" s="163"/>
      <c r="J2647" s="163"/>
      <c r="K2647" s="163"/>
      <c r="L2647" s="163"/>
      <c r="M2647" s="163"/>
      <c r="N2647" s="163"/>
      <c r="O2647" s="163"/>
      <c r="P2647" s="163"/>
      <c r="Q2647" s="163"/>
    </row>
    <row r="2648" spans="2:17" ht="19.5" customHeight="1" thickBot="1" x14ac:dyDescent="0.25">
      <c r="C2648" s="77" t="s">
        <v>0</v>
      </c>
      <c r="D2648" s="77" t="s">
        <v>649</v>
      </c>
      <c r="E2648" s="78"/>
      <c r="F2648" s="78"/>
      <c r="G2648" s="78"/>
      <c r="H2648" s="78"/>
      <c r="I2648" s="78"/>
      <c r="J2648" s="78"/>
      <c r="K2648" s="78"/>
      <c r="L2648" s="78"/>
      <c r="M2648" s="78"/>
      <c r="N2648" s="78"/>
      <c r="O2648" s="78"/>
      <c r="P2648" s="79"/>
      <c r="Q2648" s="79"/>
    </row>
    <row r="2649" spans="2:17" ht="19.5" customHeight="1" x14ac:dyDescent="0.2">
      <c r="C2649" s="25" t="s">
        <v>1</v>
      </c>
      <c r="D2649" s="26"/>
      <c r="E2649" s="27" t="s">
        <v>2</v>
      </c>
      <c r="F2649" s="27"/>
      <c r="G2649" s="164" t="s">
        <v>593</v>
      </c>
      <c r="H2649" s="165"/>
      <c r="I2649" s="165"/>
      <c r="J2649" s="165"/>
      <c r="K2649" s="165"/>
      <c r="L2649" s="165"/>
      <c r="M2649" s="165"/>
      <c r="N2649" s="166"/>
      <c r="O2649" s="164" t="s">
        <v>594</v>
      </c>
      <c r="P2649" s="165"/>
      <c r="Q2649" s="167"/>
    </row>
    <row r="2650" spans="2:17" ht="19.5" customHeight="1" x14ac:dyDescent="0.2">
      <c r="C2650" s="28"/>
      <c r="D2650" s="29" t="s">
        <v>3</v>
      </c>
      <c r="E2650" s="29" t="s">
        <v>4</v>
      </c>
      <c r="F2650" s="29" t="s">
        <v>5</v>
      </c>
      <c r="G2650" s="29"/>
      <c r="H2650" s="30" t="s">
        <v>6</v>
      </c>
      <c r="I2650" s="30"/>
      <c r="J2650" s="31"/>
      <c r="K2650" s="29"/>
      <c r="L2650" s="31" t="s">
        <v>7</v>
      </c>
      <c r="M2650" s="31"/>
      <c r="N2650" s="29" t="s">
        <v>8</v>
      </c>
      <c r="O2650" s="32" t="s">
        <v>595</v>
      </c>
      <c r="P2650" s="33" t="s">
        <v>596</v>
      </c>
      <c r="Q2650" s="34" t="s">
        <v>597</v>
      </c>
    </row>
    <row r="2651" spans="2:17" ht="19.5" customHeight="1" x14ac:dyDescent="0.2">
      <c r="C2651" s="28" t="s">
        <v>9</v>
      </c>
      <c r="D2651" s="32"/>
      <c r="E2651" s="32"/>
      <c r="F2651" s="32"/>
      <c r="G2651" s="29" t="s">
        <v>10</v>
      </c>
      <c r="H2651" s="29" t="s">
        <v>11</v>
      </c>
      <c r="I2651" s="29" t="s">
        <v>12</v>
      </c>
      <c r="J2651" s="29" t="s">
        <v>13</v>
      </c>
      <c r="K2651" s="29" t="s">
        <v>10</v>
      </c>
      <c r="L2651" s="29" t="s">
        <v>11</v>
      </c>
      <c r="M2651" s="29" t="s">
        <v>13</v>
      </c>
      <c r="N2651" s="32"/>
      <c r="O2651" s="35"/>
      <c r="P2651" s="36"/>
      <c r="Q2651" s="37"/>
    </row>
    <row r="2652" spans="2:17" ht="7" customHeight="1" x14ac:dyDescent="0.2">
      <c r="C2652" s="38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9"/>
      <c r="O2652" s="39"/>
      <c r="P2652" s="40"/>
      <c r="Q2652" s="41"/>
    </row>
    <row r="2653" spans="2:17" ht="19.5" customHeight="1" x14ac:dyDescent="0.2">
      <c r="C2653" s="42" t="s">
        <v>14</v>
      </c>
      <c r="D2653" s="43">
        <v>26</v>
      </c>
      <c r="E2653" s="43">
        <v>238</v>
      </c>
      <c r="F2653" s="44">
        <f>SUM(D2653:E2653)</f>
        <v>264</v>
      </c>
      <c r="G2653" s="43">
        <v>1697</v>
      </c>
      <c r="H2653" s="43">
        <v>2044</v>
      </c>
      <c r="I2653" s="43">
        <v>0</v>
      </c>
      <c r="J2653" s="45">
        <f>SUM(G2653:I2653)</f>
        <v>3741</v>
      </c>
      <c r="K2653" s="46">
        <v>10684</v>
      </c>
      <c r="L2653" s="46">
        <v>10708</v>
      </c>
      <c r="M2653" s="45">
        <f>SUM(K2653:L2653)</f>
        <v>21392</v>
      </c>
      <c r="N2653" s="45">
        <f>J2653+M2653</f>
        <v>25133</v>
      </c>
      <c r="O2653" s="46">
        <v>412</v>
      </c>
      <c r="P2653" s="46">
        <v>0</v>
      </c>
      <c r="Q2653" s="47">
        <f>SUM(O2653:P2653)</f>
        <v>412</v>
      </c>
    </row>
    <row r="2654" spans="2:17" ht="19.5" customHeight="1" x14ac:dyDescent="0.2">
      <c r="C2654" s="42" t="s">
        <v>15</v>
      </c>
      <c r="D2654" s="43">
        <v>18</v>
      </c>
      <c r="E2654" s="43">
        <v>200</v>
      </c>
      <c r="F2654" s="44">
        <f t="shared" ref="F2654:F2664" si="1189">SUM(D2654:E2654)</f>
        <v>218</v>
      </c>
      <c r="G2654" s="43">
        <v>1500</v>
      </c>
      <c r="H2654" s="43">
        <v>1453</v>
      </c>
      <c r="I2654" s="43">
        <v>0</v>
      </c>
      <c r="J2654" s="45">
        <f t="shared" ref="J2654:J2664" si="1190">SUM(G2654:I2654)</f>
        <v>2953</v>
      </c>
      <c r="K2654" s="46">
        <v>9280</v>
      </c>
      <c r="L2654" s="46">
        <v>9497</v>
      </c>
      <c r="M2654" s="45">
        <f t="shared" ref="M2654:M2664" si="1191">SUM(K2654:L2654)</f>
        <v>18777</v>
      </c>
      <c r="N2654" s="45">
        <f t="shared" ref="N2654:N2664" si="1192">J2654+M2654</f>
        <v>21730</v>
      </c>
      <c r="O2654" s="46">
        <v>398</v>
      </c>
      <c r="P2654" s="48">
        <v>0</v>
      </c>
      <c r="Q2654" s="47">
        <f t="shared" ref="Q2654:Q2664" si="1193">SUM(O2654:P2654)</f>
        <v>398</v>
      </c>
    </row>
    <row r="2655" spans="2:17" ht="19.5" customHeight="1" x14ac:dyDescent="0.2">
      <c r="C2655" s="42" t="s">
        <v>16</v>
      </c>
      <c r="D2655" s="43">
        <v>19</v>
      </c>
      <c r="E2655" s="43">
        <v>311</v>
      </c>
      <c r="F2655" s="44">
        <f t="shared" si="1189"/>
        <v>330</v>
      </c>
      <c r="G2655" s="43">
        <v>1316</v>
      </c>
      <c r="H2655" s="43">
        <v>1495</v>
      </c>
      <c r="I2655" s="43">
        <v>0</v>
      </c>
      <c r="J2655" s="45">
        <f t="shared" si="1190"/>
        <v>2811</v>
      </c>
      <c r="K2655" s="46">
        <v>14253</v>
      </c>
      <c r="L2655" s="46">
        <v>14753</v>
      </c>
      <c r="M2655" s="45">
        <f t="shared" si="1191"/>
        <v>29006</v>
      </c>
      <c r="N2655" s="45">
        <f t="shared" si="1192"/>
        <v>31817</v>
      </c>
      <c r="O2655" s="46">
        <v>593</v>
      </c>
      <c r="P2655" s="46">
        <v>0</v>
      </c>
      <c r="Q2655" s="47">
        <f t="shared" si="1193"/>
        <v>593</v>
      </c>
    </row>
    <row r="2656" spans="2:17" ht="19.5" customHeight="1" x14ac:dyDescent="0.2">
      <c r="C2656" s="42" t="s">
        <v>17</v>
      </c>
      <c r="D2656" s="43">
        <v>23</v>
      </c>
      <c r="E2656" s="43">
        <v>288</v>
      </c>
      <c r="F2656" s="44">
        <f t="shared" si="1189"/>
        <v>311</v>
      </c>
      <c r="G2656" s="43">
        <v>1830</v>
      </c>
      <c r="H2656" s="43">
        <v>2148</v>
      </c>
      <c r="I2656" s="43">
        <v>0</v>
      </c>
      <c r="J2656" s="45">
        <f t="shared" si="1190"/>
        <v>3978</v>
      </c>
      <c r="K2656" s="43">
        <v>13035</v>
      </c>
      <c r="L2656" s="43">
        <v>13683</v>
      </c>
      <c r="M2656" s="45">
        <f t="shared" si="1191"/>
        <v>26718</v>
      </c>
      <c r="N2656" s="45">
        <f t="shared" si="1192"/>
        <v>30696</v>
      </c>
      <c r="O2656" s="43">
        <v>624</v>
      </c>
      <c r="P2656" s="43">
        <v>0</v>
      </c>
      <c r="Q2656" s="47">
        <f t="shared" si="1193"/>
        <v>624</v>
      </c>
    </row>
    <row r="2657" spans="2:17" ht="19.5" customHeight="1" x14ac:dyDescent="0.2">
      <c r="C2657" s="42" t="s">
        <v>18</v>
      </c>
      <c r="D2657" s="43">
        <v>25</v>
      </c>
      <c r="E2657" s="43">
        <v>284</v>
      </c>
      <c r="F2657" s="44">
        <f t="shared" si="1189"/>
        <v>309</v>
      </c>
      <c r="G2657" s="43">
        <v>2502</v>
      </c>
      <c r="H2657" s="43">
        <v>2685</v>
      </c>
      <c r="I2657" s="43">
        <v>0</v>
      </c>
      <c r="J2657" s="45">
        <f t="shared" si="1190"/>
        <v>5187</v>
      </c>
      <c r="K2657" s="43">
        <v>14951</v>
      </c>
      <c r="L2657" s="43">
        <v>15617</v>
      </c>
      <c r="M2657" s="45">
        <f t="shared" si="1191"/>
        <v>30568</v>
      </c>
      <c r="N2657" s="45">
        <f t="shared" si="1192"/>
        <v>35755</v>
      </c>
      <c r="O2657" s="43">
        <v>671</v>
      </c>
      <c r="P2657" s="43">
        <v>0</v>
      </c>
      <c r="Q2657" s="47">
        <f t="shared" si="1193"/>
        <v>671</v>
      </c>
    </row>
    <row r="2658" spans="2:17" ht="19.5" customHeight="1" x14ac:dyDescent="0.2">
      <c r="C2658" s="42" t="s">
        <v>19</v>
      </c>
      <c r="D2658" s="43">
        <v>12</v>
      </c>
      <c r="E2658" s="43">
        <v>275</v>
      </c>
      <c r="F2658" s="44">
        <f t="shared" si="1189"/>
        <v>287</v>
      </c>
      <c r="G2658" s="43">
        <v>1157</v>
      </c>
      <c r="H2658" s="43">
        <v>1138</v>
      </c>
      <c r="I2658" s="43">
        <v>0</v>
      </c>
      <c r="J2658" s="45">
        <f t="shared" si="1190"/>
        <v>2295</v>
      </c>
      <c r="K2658" s="43">
        <v>14571</v>
      </c>
      <c r="L2658" s="43">
        <v>14927</v>
      </c>
      <c r="M2658" s="45">
        <f t="shared" si="1191"/>
        <v>29498</v>
      </c>
      <c r="N2658" s="45">
        <f t="shared" si="1192"/>
        <v>31793</v>
      </c>
      <c r="O2658" s="43">
        <v>588</v>
      </c>
      <c r="P2658" s="43">
        <v>0</v>
      </c>
      <c r="Q2658" s="47">
        <f t="shared" si="1193"/>
        <v>588</v>
      </c>
    </row>
    <row r="2659" spans="2:17" ht="19.5" customHeight="1" x14ac:dyDescent="0.2">
      <c r="C2659" s="42" t="s">
        <v>20</v>
      </c>
      <c r="D2659" s="43">
        <v>20</v>
      </c>
      <c r="E2659" s="43">
        <v>323</v>
      </c>
      <c r="F2659" s="44">
        <f t="shared" si="1189"/>
        <v>343</v>
      </c>
      <c r="G2659" s="43">
        <v>1482</v>
      </c>
      <c r="H2659" s="43">
        <v>1598</v>
      </c>
      <c r="I2659" s="43">
        <v>0</v>
      </c>
      <c r="J2659" s="45">
        <f t="shared" si="1190"/>
        <v>3080</v>
      </c>
      <c r="K2659" s="43">
        <v>14730</v>
      </c>
      <c r="L2659" s="43">
        <v>15032</v>
      </c>
      <c r="M2659" s="45">
        <f t="shared" si="1191"/>
        <v>29762</v>
      </c>
      <c r="N2659" s="45">
        <f t="shared" si="1192"/>
        <v>32842</v>
      </c>
      <c r="O2659" s="43">
        <v>675</v>
      </c>
      <c r="P2659" s="43">
        <v>0</v>
      </c>
      <c r="Q2659" s="47">
        <f t="shared" si="1193"/>
        <v>675</v>
      </c>
    </row>
    <row r="2660" spans="2:17" ht="19.5" customHeight="1" x14ac:dyDescent="0.2">
      <c r="C2660" s="42" t="s">
        <v>21</v>
      </c>
      <c r="D2660" s="43">
        <v>13</v>
      </c>
      <c r="E2660" s="43">
        <v>322</v>
      </c>
      <c r="F2660" s="44">
        <f t="shared" si="1189"/>
        <v>335</v>
      </c>
      <c r="G2660" s="43">
        <v>1427</v>
      </c>
      <c r="H2660" s="43">
        <v>1391</v>
      </c>
      <c r="I2660" s="43">
        <v>0</v>
      </c>
      <c r="J2660" s="45">
        <f t="shared" si="1190"/>
        <v>2818</v>
      </c>
      <c r="K2660" s="43">
        <v>17817</v>
      </c>
      <c r="L2660" s="43">
        <v>17856</v>
      </c>
      <c r="M2660" s="45">
        <f t="shared" si="1191"/>
        <v>35673</v>
      </c>
      <c r="N2660" s="45">
        <f t="shared" si="1192"/>
        <v>38491</v>
      </c>
      <c r="O2660" s="43">
        <v>696</v>
      </c>
      <c r="P2660" s="43">
        <v>0</v>
      </c>
      <c r="Q2660" s="47">
        <f t="shared" si="1193"/>
        <v>696</v>
      </c>
    </row>
    <row r="2661" spans="2:17" ht="19.5" customHeight="1" x14ac:dyDescent="0.2">
      <c r="C2661" s="42" t="s">
        <v>22</v>
      </c>
      <c r="D2661" s="43">
        <v>13</v>
      </c>
      <c r="E2661" s="43">
        <v>297</v>
      </c>
      <c r="F2661" s="44">
        <f t="shared" si="1189"/>
        <v>310</v>
      </c>
      <c r="G2661" s="43">
        <v>1090</v>
      </c>
      <c r="H2661" s="43">
        <v>1345</v>
      </c>
      <c r="I2661" s="43">
        <v>0</v>
      </c>
      <c r="J2661" s="45">
        <f t="shared" si="1190"/>
        <v>2435</v>
      </c>
      <c r="K2661" s="43">
        <v>15682</v>
      </c>
      <c r="L2661" s="43">
        <v>15895</v>
      </c>
      <c r="M2661" s="45">
        <f t="shared" si="1191"/>
        <v>31577</v>
      </c>
      <c r="N2661" s="45">
        <f t="shared" si="1192"/>
        <v>34012</v>
      </c>
      <c r="O2661" s="43">
        <v>595</v>
      </c>
      <c r="P2661" s="43">
        <v>0</v>
      </c>
      <c r="Q2661" s="47">
        <f t="shared" si="1193"/>
        <v>595</v>
      </c>
    </row>
    <row r="2662" spans="2:17" ht="19.5" customHeight="1" x14ac:dyDescent="0.2">
      <c r="C2662" s="42" t="s">
        <v>23</v>
      </c>
      <c r="D2662" s="43">
        <v>28</v>
      </c>
      <c r="E2662" s="43">
        <v>276</v>
      </c>
      <c r="F2662" s="44">
        <f t="shared" si="1189"/>
        <v>304</v>
      </c>
      <c r="G2662" s="43">
        <v>3227</v>
      </c>
      <c r="H2662" s="43">
        <v>3428</v>
      </c>
      <c r="I2662" s="43">
        <v>0</v>
      </c>
      <c r="J2662" s="45">
        <f t="shared" si="1190"/>
        <v>6655</v>
      </c>
      <c r="K2662" s="43">
        <v>16327</v>
      </c>
      <c r="L2662" s="43">
        <v>17326</v>
      </c>
      <c r="M2662" s="45">
        <f t="shared" si="1191"/>
        <v>33653</v>
      </c>
      <c r="N2662" s="45">
        <f t="shared" si="1192"/>
        <v>40308</v>
      </c>
      <c r="O2662" s="43">
        <v>647</v>
      </c>
      <c r="P2662" s="43">
        <v>0</v>
      </c>
      <c r="Q2662" s="47">
        <f t="shared" si="1193"/>
        <v>647</v>
      </c>
    </row>
    <row r="2663" spans="2:17" ht="19.5" customHeight="1" x14ac:dyDescent="0.2">
      <c r="C2663" s="42" t="s">
        <v>24</v>
      </c>
      <c r="D2663" s="43">
        <v>15</v>
      </c>
      <c r="E2663" s="43">
        <v>251</v>
      </c>
      <c r="F2663" s="44">
        <f t="shared" si="1189"/>
        <v>266</v>
      </c>
      <c r="G2663" s="43">
        <v>1370</v>
      </c>
      <c r="H2663" s="43">
        <v>1398</v>
      </c>
      <c r="I2663" s="43">
        <v>0</v>
      </c>
      <c r="J2663" s="45">
        <f t="shared" si="1190"/>
        <v>2768</v>
      </c>
      <c r="K2663" s="43">
        <v>14962</v>
      </c>
      <c r="L2663" s="43">
        <v>15358</v>
      </c>
      <c r="M2663" s="45">
        <f t="shared" si="1191"/>
        <v>30320</v>
      </c>
      <c r="N2663" s="45">
        <f t="shared" si="1192"/>
        <v>33088</v>
      </c>
      <c r="O2663" s="43">
        <v>498</v>
      </c>
      <c r="P2663" s="43">
        <v>0</v>
      </c>
      <c r="Q2663" s="47">
        <f t="shared" si="1193"/>
        <v>498</v>
      </c>
    </row>
    <row r="2664" spans="2:17" ht="19.5" customHeight="1" x14ac:dyDescent="0.2">
      <c r="C2664" s="42" t="s">
        <v>25</v>
      </c>
      <c r="D2664" s="43">
        <v>8</v>
      </c>
      <c r="E2664" s="43">
        <v>164</v>
      </c>
      <c r="F2664" s="44">
        <f t="shared" si="1189"/>
        <v>172</v>
      </c>
      <c r="G2664" s="43">
        <v>705</v>
      </c>
      <c r="H2664" s="43">
        <v>726</v>
      </c>
      <c r="I2664" s="43">
        <v>0</v>
      </c>
      <c r="J2664" s="45">
        <f t="shared" si="1190"/>
        <v>1431</v>
      </c>
      <c r="K2664" s="43">
        <v>12144</v>
      </c>
      <c r="L2664" s="43">
        <v>13370</v>
      </c>
      <c r="M2664" s="45">
        <f t="shared" si="1191"/>
        <v>25514</v>
      </c>
      <c r="N2664" s="45">
        <f t="shared" si="1192"/>
        <v>26945</v>
      </c>
      <c r="O2664" s="43">
        <v>300</v>
      </c>
      <c r="P2664" s="43">
        <v>0</v>
      </c>
      <c r="Q2664" s="47">
        <f t="shared" si="1193"/>
        <v>300</v>
      </c>
    </row>
    <row r="2665" spans="2:17" ht="19.5" customHeight="1" x14ac:dyDescent="0.2">
      <c r="C2665" s="50"/>
      <c r="D2665" s="43"/>
      <c r="E2665" s="43"/>
      <c r="F2665" s="43"/>
      <c r="G2665" s="43"/>
      <c r="H2665" s="43"/>
      <c r="I2665" s="43"/>
      <c r="J2665" s="43"/>
      <c r="K2665" s="43"/>
      <c r="L2665" s="43"/>
      <c r="M2665" s="43"/>
      <c r="N2665" s="43"/>
      <c r="O2665" s="43"/>
      <c r="P2665" s="40"/>
      <c r="Q2665" s="51"/>
    </row>
    <row r="2666" spans="2:17" ht="19.5" customHeight="1" x14ac:dyDescent="0.2">
      <c r="B2666" s="1" t="s">
        <v>339</v>
      </c>
      <c r="C2666" s="50" t="s">
        <v>26</v>
      </c>
      <c r="D2666" s="44">
        <f>SUM(D2653:D2664)</f>
        <v>220</v>
      </c>
      <c r="E2666" s="44">
        <f t="shared" ref="E2666:Q2666" si="1194">SUM(E2653:E2664)</f>
        <v>3229</v>
      </c>
      <c r="F2666" s="44">
        <f t="shared" si="1194"/>
        <v>3449</v>
      </c>
      <c r="G2666" s="44">
        <f t="shared" si="1194"/>
        <v>19303</v>
      </c>
      <c r="H2666" s="44">
        <f t="shared" si="1194"/>
        <v>20849</v>
      </c>
      <c r="I2666" s="44">
        <f t="shared" si="1194"/>
        <v>0</v>
      </c>
      <c r="J2666" s="44">
        <f t="shared" si="1194"/>
        <v>40152</v>
      </c>
      <c r="K2666" s="44">
        <f t="shared" si="1194"/>
        <v>168436</v>
      </c>
      <c r="L2666" s="44">
        <f t="shared" si="1194"/>
        <v>174022</v>
      </c>
      <c r="M2666" s="44">
        <f t="shared" si="1194"/>
        <v>342458</v>
      </c>
      <c r="N2666" s="44">
        <f t="shared" si="1194"/>
        <v>382610</v>
      </c>
      <c r="O2666" s="44">
        <f t="shared" si="1194"/>
        <v>6697</v>
      </c>
      <c r="P2666" s="44">
        <f t="shared" si="1194"/>
        <v>0</v>
      </c>
      <c r="Q2666" s="44">
        <f t="shared" si="1194"/>
        <v>6697</v>
      </c>
    </row>
    <row r="2667" spans="2:17" ht="7" customHeight="1" x14ac:dyDescent="0.2">
      <c r="C2667" s="50"/>
      <c r="D2667" s="43"/>
      <c r="E2667" s="43"/>
      <c r="F2667" s="43"/>
      <c r="G2667" s="43"/>
      <c r="H2667" s="43"/>
      <c r="I2667" s="43"/>
      <c r="J2667" s="43"/>
      <c r="K2667" s="43"/>
      <c r="L2667" s="43"/>
      <c r="M2667" s="43"/>
      <c r="N2667" s="43"/>
      <c r="O2667" s="43"/>
      <c r="P2667" s="43"/>
      <c r="Q2667" s="51"/>
    </row>
    <row r="2668" spans="2:17" ht="19.5" customHeight="1" x14ac:dyDescent="0.2">
      <c r="C2668" s="52" t="s">
        <v>14</v>
      </c>
      <c r="D2668" s="53">
        <v>4</v>
      </c>
      <c r="E2668" s="53">
        <v>148</v>
      </c>
      <c r="F2668" s="54">
        <f t="shared" ref="F2668:F2670" si="1195">SUM(D2668:E2668)</f>
        <v>152</v>
      </c>
      <c r="G2668" s="82">
        <v>554</v>
      </c>
      <c r="H2668" s="82">
        <v>700</v>
      </c>
      <c r="I2668" s="82">
        <v>0</v>
      </c>
      <c r="J2668" s="13">
        <f t="shared" ref="J2668:J2670" si="1196">SUM(G2668:I2668)</f>
        <v>1254</v>
      </c>
      <c r="K2668" s="82">
        <v>8942</v>
      </c>
      <c r="L2668" s="82">
        <v>8875</v>
      </c>
      <c r="M2668" s="57">
        <f>SUM(K2668:L2668)</f>
        <v>17817</v>
      </c>
      <c r="N2668" s="57">
        <f>J2668+M2668</f>
        <v>19071</v>
      </c>
      <c r="O2668" s="56">
        <v>213</v>
      </c>
      <c r="P2668" s="56">
        <v>0</v>
      </c>
      <c r="Q2668" s="58">
        <f>SUM(O2668:P2668)</f>
        <v>213</v>
      </c>
    </row>
    <row r="2669" spans="2:17" ht="19.5" customHeight="1" x14ac:dyDescent="0.2">
      <c r="C2669" s="42" t="s">
        <v>15</v>
      </c>
      <c r="D2669" s="43">
        <v>11</v>
      </c>
      <c r="E2669" s="43">
        <v>192</v>
      </c>
      <c r="F2669" s="44">
        <f t="shared" si="1195"/>
        <v>203</v>
      </c>
      <c r="G2669" s="85">
        <v>1209</v>
      </c>
      <c r="H2669" s="85">
        <v>1206</v>
      </c>
      <c r="I2669" s="85">
        <v>0</v>
      </c>
      <c r="J2669" s="88">
        <f t="shared" si="1196"/>
        <v>2415</v>
      </c>
      <c r="K2669" s="85">
        <v>10718</v>
      </c>
      <c r="L2669" s="85">
        <v>11099</v>
      </c>
      <c r="M2669" s="45">
        <f>SUM(K2669:L2669)</f>
        <v>21817</v>
      </c>
      <c r="N2669" s="45">
        <f>J2669+M2669</f>
        <v>24232</v>
      </c>
      <c r="O2669" s="46">
        <v>432</v>
      </c>
      <c r="P2669" s="48">
        <v>0</v>
      </c>
      <c r="Q2669" s="47">
        <f>SUM(O2669:P2669)</f>
        <v>432</v>
      </c>
    </row>
    <row r="2670" spans="2:17" ht="19.5" customHeight="1" x14ac:dyDescent="0.2">
      <c r="C2670" s="42" t="s">
        <v>16</v>
      </c>
      <c r="D2670" s="43">
        <v>2</v>
      </c>
      <c r="E2670" s="43">
        <v>263</v>
      </c>
      <c r="F2670" s="44">
        <f t="shared" si="1195"/>
        <v>265</v>
      </c>
      <c r="G2670" s="85">
        <v>176</v>
      </c>
      <c r="H2670" s="85">
        <v>23</v>
      </c>
      <c r="I2670" s="85">
        <v>0</v>
      </c>
      <c r="J2670" s="88">
        <f t="shared" si="1196"/>
        <v>199</v>
      </c>
      <c r="K2670" s="85">
        <v>15363</v>
      </c>
      <c r="L2670" s="85">
        <v>16511</v>
      </c>
      <c r="M2670" s="45">
        <f>SUM(K2670:L2670)</f>
        <v>31874</v>
      </c>
      <c r="N2670" s="45">
        <f>J2670+M2670</f>
        <v>32073</v>
      </c>
      <c r="O2670" s="46">
        <v>541</v>
      </c>
      <c r="P2670" s="48">
        <v>0</v>
      </c>
      <c r="Q2670" s="47">
        <f>SUM(O2670:P2670)</f>
        <v>541</v>
      </c>
    </row>
    <row r="2671" spans="2:17" ht="19.5" customHeight="1" x14ac:dyDescent="0.2">
      <c r="C2671" s="50"/>
      <c r="D2671" s="43"/>
      <c r="E2671" s="43"/>
      <c r="F2671" s="43"/>
      <c r="G2671" s="89"/>
      <c r="H2671" s="89"/>
      <c r="I2671" s="89"/>
      <c r="J2671" s="89"/>
      <c r="K2671" s="89"/>
      <c r="L2671" s="89"/>
      <c r="M2671" s="43"/>
      <c r="N2671" s="43"/>
      <c r="O2671" s="43"/>
      <c r="P2671" s="43"/>
      <c r="Q2671" s="51"/>
    </row>
    <row r="2672" spans="2:17" ht="19.5" customHeight="1" x14ac:dyDescent="0.2">
      <c r="B2672" s="1" t="s">
        <v>340</v>
      </c>
      <c r="C2672" s="50" t="s">
        <v>27</v>
      </c>
      <c r="D2672" s="44">
        <f>SUM(D2656:D2664,D2668:D2670)</f>
        <v>174</v>
      </c>
      <c r="E2672" s="44">
        <f t="shared" ref="E2672:Q2672" si="1197">SUM(E2656:E2664,E2668:E2670)</f>
        <v>3083</v>
      </c>
      <c r="F2672" s="44">
        <f t="shared" si="1197"/>
        <v>3257</v>
      </c>
      <c r="G2672" s="44">
        <f t="shared" si="1197"/>
        <v>16729</v>
      </c>
      <c r="H2672" s="44">
        <f t="shared" si="1197"/>
        <v>17786</v>
      </c>
      <c r="I2672" s="44">
        <f t="shared" si="1197"/>
        <v>0</v>
      </c>
      <c r="J2672" s="44">
        <f t="shared" si="1197"/>
        <v>34515</v>
      </c>
      <c r="K2672" s="44">
        <f t="shared" si="1197"/>
        <v>169242</v>
      </c>
      <c r="L2672" s="44">
        <f t="shared" si="1197"/>
        <v>175549</v>
      </c>
      <c r="M2672" s="44">
        <f t="shared" si="1197"/>
        <v>344791</v>
      </c>
      <c r="N2672" s="44">
        <f t="shared" si="1197"/>
        <v>379306</v>
      </c>
      <c r="O2672" s="44">
        <f t="shared" si="1197"/>
        <v>6480</v>
      </c>
      <c r="P2672" s="44">
        <f t="shared" si="1197"/>
        <v>0</v>
      </c>
      <c r="Q2672" s="44">
        <f t="shared" si="1197"/>
        <v>6480</v>
      </c>
    </row>
    <row r="2673" spans="3:17" ht="7" customHeight="1" thickBot="1" x14ac:dyDescent="0.25">
      <c r="C2673" s="59"/>
      <c r="D2673" s="60"/>
      <c r="E2673" s="60"/>
      <c r="F2673" s="60"/>
      <c r="G2673" s="60"/>
      <c r="H2673" s="60"/>
      <c r="I2673" s="60"/>
      <c r="J2673" s="60"/>
      <c r="K2673" s="60"/>
      <c r="L2673" s="60"/>
      <c r="M2673" s="60"/>
      <c r="N2673" s="60"/>
      <c r="O2673" s="60"/>
      <c r="P2673" s="61"/>
      <c r="Q2673" s="62"/>
    </row>
    <row r="2674" spans="3:17" ht="19.5" customHeight="1" x14ac:dyDescent="0.2">
      <c r="C2674" s="63"/>
      <c r="D2674" s="63"/>
      <c r="E2674" s="63"/>
      <c r="F2674" s="63"/>
      <c r="G2674" s="63"/>
      <c r="H2674" s="63"/>
      <c r="I2674" s="63"/>
      <c r="J2674" s="63"/>
      <c r="K2674" s="63"/>
      <c r="L2674" s="63"/>
      <c r="M2674" s="63"/>
      <c r="N2674" s="63"/>
      <c r="O2674" s="63"/>
      <c r="P2674" s="64"/>
      <c r="Q2674" s="64"/>
    </row>
    <row r="2675" spans="3:17" ht="19.5" customHeight="1" thickBot="1" x14ac:dyDescent="0.25">
      <c r="C2675" s="63"/>
      <c r="D2675" s="63"/>
      <c r="E2675" s="63"/>
      <c r="F2675" s="63"/>
      <c r="G2675" s="63"/>
      <c r="H2675" s="63"/>
      <c r="I2675" s="63"/>
      <c r="J2675" s="63"/>
      <c r="K2675" s="63"/>
      <c r="L2675" s="63"/>
      <c r="M2675" s="63"/>
      <c r="N2675" s="63"/>
      <c r="O2675" s="63"/>
      <c r="P2675" s="64"/>
      <c r="Q2675" s="64"/>
    </row>
    <row r="2676" spans="3:17" ht="19.5" customHeight="1" x14ac:dyDescent="0.2">
      <c r="C2676" s="25" t="s">
        <v>1</v>
      </c>
      <c r="D2676" s="26"/>
      <c r="E2676" s="27"/>
      <c r="F2676" s="27"/>
      <c r="G2676" s="27" t="s">
        <v>598</v>
      </c>
      <c r="H2676" s="27"/>
      <c r="I2676" s="27"/>
      <c r="J2676" s="27"/>
      <c r="K2676" s="26"/>
      <c r="L2676" s="27"/>
      <c r="M2676" s="27"/>
      <c r="N2676" s="27" t="s">
        <v>31</v>
      </c>
      <c r="O2676" s="27"/>
      <c r="P2676" s="65"/>
      <c r="Q2676" s="66"/>
    </row>
    <row r="2677" spans="3:17" ht="19.5" customHeight="1" x14ac:dyDescent="0.2">
      <c r="C2677" s="67"/>
      <c r="D2677" s="29"/>
      <c r="E2677" s="31" t="s">
        <v>6</v>
      </c>
      <c r="F2677" s="31"/>
      <c r="G2677" s="29"/>
      <c r="H2677" s="31" t="s">
        <v>7</v>
      </c>
      <c r="I2677" s="31"/>
      <c r="J2677" s="29" t="s">
        <v>28</v>
      </c>
      <c r="K2677" s="29"/>
      <c r="L2677" s="31" t="s">
        <v>6</v>
      </c>
      <c r="M2677" s="31"/>
      <c r="N2677" s="29"/>
      <c r="O2677" s="31" t="s">
        <v>7</v>
      </c>
      <c r="P2677" s="68"/>
      <c r="Q2677" s="69" t="s">
        <v>8</v>
      </c>
    </row>
    <row r="2678" spans="3:17" ht="19.5" customHeight="1" x14ac:dyDescent="0.2">
      <c r="C2678" s="70" t="s">
        <v>9</v>
      </c>
      <c r="D2678" s="29" t="s">
        <v>29</v>
      </c>
      <c r="E2678" s="29" t="s">
        <v>30</v>
      </c>
      <c r="F2678" s="29" t="s">
        <v>13</v>
      </c>
      <c r="G2678" s="29" t="s">
        <v>29</v>
      </c>
      <c r="H2678" s="29" t="s">
        <v>30</v>
      </c>
      <c r="I2678" s="29" t="s">
        <v>13</v>
      </c>
      <c r="J2678" s="32"/>
      <c r="K2678" s="29" t="s">
        <v>29</v>
      </c>
      <c r="L2678" s="29" t="s">
        <v>30</v>
      </c>
      <c r="M2678" s="29" t="s">
        <v>13</v>
      </c>
      <c r="N2678" s="29" t="s">
        <v>29</v>
      </c>
      <c r="O2678" s="29" t="s">
        <v>30</v>
      </c>
      <c r="P2678" s="71" t="s">
        <v>13</v>
      </c>
      <c r="Q2678" s="72"/>
    </row>
    <row r="2679" spans="3:17" ht="7" customHeight="1" x14ac:dyDescent="0.2">
      <c r="C2679" s="73"/>
      <c r="D2679" s="29"/>
      <c r="E2679" s="29"/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71"/>
      <c r="Q2679" s="69"/>
    </row>
    <row r="2680" spans="3:17" ht="19.5" customHeight="1" x14ac:dyDescent="0.2">
      <c r="C2680" s="42" t="s">
        <v>14</v>
      </c>
      <c r="D2680" s="43">
        <v>0</v>
      </c>
      <c r="E2680" s="43">
        <v>0</v>
      </c>
      <c r="F2680" s="44">
        <f>SUM(D2680:E2680)</f>
        <v>0</v>
      </c>
      <c r="G2680" s="43">
        <v>14</v>
      </c>
      <c r="H2680" s="43">
        <v>7</v>
      </c>
      <c r="I2680" s="44">
        <f t="shared" ref="I2680:I2691" si="1198">SUM(G2680:H2680)</f>
        <v>21</v>
      </c>
      <c r="J2680" s="44">
        <f>F2680+I2680</f>
        <v>21</v>
      </c>
      <c r="K2680" s="43">
        <v>0</v>
      </c>
      <c r="L2680" s="43">
        <v>0</v>
      </c>
      <c r="M2680" s="44">
        <f>SUM(K2680:L2680)</f>
        <v>0</v>
      </c>
      <c r="N2680" s="43">
        <v>4176</v>
      </c>
      <c r="O2680" s="43">
        <v>9471</v>
      </c>
      <c r="P2680" s="44">
        <f>SUM(N2680:O2680)</f>
        <v>13647</v>
      </c>
      <c r="Q2680" s="47">
        <f>M2680+P2680</f>
        <v>13647</v>
      </c>
    </row>
    <row r="2681" spans="3:17" ht="19.5" customHeight="1" x14ac:dyDescent="0.2">
      <c r="C2681" s="42" t="s">
        <v>15</v>
      </c>
      <c r="D2681" s="43">
        <v>0</v>
      </c>
      <c r="E2681" s="43">
        <v>0</v>
      </c>
      <c r="F2681" s="44">
        <f t="shared" ref="F2681:F2691" si="1199">SUM(D2681:E2681)</f>
        <v>0</v>
      </c>
      <c r="G2681" s="43">
        <v>12</v>
      </c>
      <c r="H2681" s="43">
        <v>10</v>
      </c>
      <c r="I2681" s="44">
        <f t="shared" si="1198"/>
        <v>22</v>
      </c>
      <c r="J2681" s="44">
        <f>F2681+I2681</f>
        <v>22</v>
      </c>
      <c r="K2681" s="43">
        <v>0</v>
      </c>
      <c r="L2681" s="43">
        <v>0</v>
      </c>
      <c r="M2681" s="44">
        <f t="shared" ref="M2681:M2691" si="1200">SUM(K2681:L2681)</f>
        <v>0</v>
      </c>
      <c r="N2681" s="43">
        <v>3978</v>
      </c>
      <c r="O2681" s="40">
        <v>7206</v>
      </c>
      <c r="P2681" s="44">
        <f t="shared" ref="P2681:P2691" si="1201">SUM(N2681:O2681)</f>
        <v>11184</v>
      </c>
      <c r="Q2681" s="47">
        <f t="shared" ref="Q2681:Q2691" si="1202">M2681+P2681</f>
        <v>11184</v>
      </c>
    </row>
    <row r="2682" spans="3:17" ht="19.5" customHeight="1" x14ac:dyDescent="0.2">
      <c r="C2682" s="42" t="s">
        <v>16</v>
      </c>
      <c r="D2682" s="43">
        <v>0</v>
      </c>
      <c r="E2682" s="43">
        <v>0</v>
      </c>
      <c r="F2682" s="44">
        <f t="shared" si="1199"/>
        <v>0</v>
      </c>
      <c r="G2682" s="43">
        <v>13</v>
      </c>
      <c r="H2682" s="43">
        <v>9</v>
      </c>
      <c r="I2682" s="44">
        <f t="shared" si="1198"/>
        <v>22</v>
      </c>
      <c r="J2682" s="44">
        <f>F2682+I2682</f>
        <v>22</v>
      </c>
      <c r="K2682" s="43">
        <v>0</v>
      </c>
      <c r="L2682" s="43">
        <v>0</v>
      </c>
      <c r="M2682" s="44">
        <f t="shared" si="1200"/>
        <v>0</v>
      </c>
      <c r="N2682" s="43">
        <v>4618</v>
      </c>
      <c r="O2682" s="43">
        <v>9969</v>
      </c>
      <c r="P2682" s="44">
        <f t="shared" si="1201"/>
        <v>14587</v>
      </c>
      <c r="Q2682" s="47">
        <f t="shared" si="1202"/>
        <v>14587</v>
      </c>
    </row>
    <row r="2683" spans="3:17" ht="19.5" customHeight="1" x14ac:dyDescent="0.2">
      <c r="C2683" s="42" t="s">
        <v>17</v>
      </c>
      <c r="D2683" s="43">
        <v>0</v>
      </c>
      <c r="E2683" s="43">
        <v>0</v>
      </c>
      <c r="F2683" s="44">
        <f t="shared" si="1199"/>
        <v>0</v>
      </c>
      <c r="G2683" s="43">
        <v>12</v>
      </c>
      <c r="H2683" s="43">
        <v>9</v>
      </c>
      <c r="I2683" s="44">
        <f t="shared" si="1198"/>
        <v>21</v>
      </c>
      <c r="J2683" s="44">
        <f t="shared" ref="J2683:J2691" si="1203">F2683+I2683</f>
        <v>21</v>
      </c>
      <c r="K2683" s="43">
        <v>0</v>
      </c>
      <c r="L2683" s="43">
        <v>0</v>
      </c>
      <c r="M2683" s="44">
        <f t="shared" si="1200"/>
        <v>0</v>
      </c>
      <c r="N2683" s="43">
        <v>4500</v>
      </c>
      <c r="O2683" s="43">
        <v>10059</v>
      </c>
      <c r="P2683" s="44">
        <f t="shared" si="1201"/>
        <v>14559</v>
      </c>
      <c r="Q2683" s="47">
        <f t="shared" si="1202"/>
        <v>14559</v>
      </c>
    </row>
    <row r="2684" spans="3:17" ht="19.5" customHeight="1" x14ac:dyDescent="0.2">
      <c r="C2684" s="42" t="s">
        <v>18</v>
      </c>
      <c r="D2684" s="43">
        <v>0</v>
      </c>
      <c r="E2684" s="43">
        <v>0</v>
      </c>
      <c r="F2684" s="44">
        <f t="shared" si="1199"/>
        <v>0</v>
      </c>
      <c r="G2684" s="43">
        <v>10</v>
      </c>
      <c r="H2684" s="43">
        <v>7</v>
      </c>
      <c r="I2684" s="44">
        <f t="shared" si="1198"/>
        <v>17</v>
      </c>
      <c r="J2684" s="44">
        <f t="shared" si="1203"/>
        <v>17</v>
      </c>
      <c r="K2684" s="43">
        <v>0</v>
      </c>
      <c r="L2684" s="43">
        <v>0</v>
      </c>
      <c r="M2684" s="44">
        <f t="shared" si="1200"/>
        <v>0</v>
      </c>
      <c r="N2684" s="43">
        <v>4406</v>
      </c>
      <c r="O2684" s="43">
        <v>9702</v>
      </c>
      <c r="P2684" s="44">
        <f t="shared" si="1201"/>
        <v>14108</v>
      </c>
      <c r="Q2684" s="47">
        <f t="shared" si="1202"/>
        <v>14108</v>
      </c>
    </row>
    <row r="2685" spans="3:17" ht="19.5" customHeight="1" x14ac:dyDescent="0.2">
      <c r="C2685" s="42" t="s">
        <v>19</v>
      </c>
      <c r="D2685" s="43">
        <v>0</v>
      </c>
      <c r="E2685" s="43">
        <v>0</v>
      </c>
      <c r="F2685" s="44">
        <f t="shared" si="1199"/>
        <v>0</v>
      </c>
      <c r="G2685" s="43">
        <v>8</v>
      </c>
      <c r="H2685" s="43">
        <v>8</v>
      </c>
      <c r="I2685" s="44">
        <f t="shared" si="1198"/>
        <v>16</v>
      </c>
      <c r="J2685" s="44">
        <f t="shared" si="1203"/>
        <v>16</v>
      </c>
      <c r="K2685" s="43">
        <v>0</v>
      </c>
      <c r="L2685" s="43">
        <v>0</v>
      </c>
      <c r="M2685" s="44">
        <f t="shared" si="1200"/>
        <v>0</v>
      </c>
      <c r="N2685" s="43">
        <v>4240</v>
      </c>
      <c r="O2685" s="43">
        <v>9032</v>
      </c>
      <c r="P2685" s="44">
        <f t="shared" si="1201"/>
        <v>13272</v>
      </c>
      <c r="Q2685" s="47">
        <f t="shared" si="1202"/>
        <v>13272</v>
      </c>
    </row>
    <row r="2686" spans="3:17" ht="19.5" customHeight="1" x14ac:dyDescent="0.2">
      <c r="C2686" s="42" t="s">
        <v>20</v>
      </c>
      <c r="D2686" s="43">
        <v>0</v>
      </c>
      <c r="E2686" s="43">
        <v>0</v>
      </c>
      <c r="F2686" s="44">
        <f t="shared" si="1199"/>
        <v>0</v>
      </c>
      <c r="G2686" s="43">
        <v>5</v>
      </c>
      <c r="H2686" s="43">
        <v>10</v>
      </c>
      <c r="I2686" s="44">
        <f t="shared" si="1198"/>
        <v>15</v>
      </c>
      <c r="J2686" s="44">
        <f t="shared" si="1203"/>
        <v>15</v>
      </c>
      <c r="K2686" s="43">
        <v>0</v>
      </c>
      <c r="L2686" s="43">
        <v>0</v>
      </c>
      <c r="M2686" s="44">
        <f t="shared" si="1200"/>
        <v>0</v>
      </c>
      <c r="N2686" s="43">
        <v>4271</v>
      </c>
      <c r="O2686" s="43">
        <v>8292</v>
      </c>
      <c r="P2686" s="44">
        <f t="shared" si="1201"/>
        <v>12563</v>
      </c>
      <c r="Q2686" s="47">
        <f t="shared" si="1202"/>
        <v>12563</v>
      </c>
    </row>
    <row r="2687" spans="3:17" ht="19.5" customHeight="1" x14ac:dyDescent="0.2">
      <c r="C2687" s="42" t="s">
        <v>21</v>
      </c>
      <c r="D2687" s="43">
        <v>0</v>
      </c>
      <c r="E2687" s="43">
        <v>0</v>
      </c>
      <c r="F2687" s="44">
        <f t="shared" si="1199"/>
        <v>0</v>
      </c>
      <c r="G2687" s="43">
        <v>8</v>
      </c>
      <c r="H2687" s="43">
        <v>10</v>
      </c>
      <c r="I2687" s="44">
        <f t="shared" si="1198"/>
        <v>18</v>
      </c>
      <c r="J2687" s="44">
        <f t="shared" si="1203"/>
        <v>18</v>
      </c>
      <c r="K2687" s="43">
        <v>0</v>
      </c>
      <c r="L2687" s="43">
        <v>0</v>
      </c>
      <c r="M2687" s="44">
        <f t="shared" si="1200"/>
        <v>0</v>
      </c>
      <c r="N2687" s="43">
        <v>4002</v>
      </c>
      <c r="O2687" s="43">
        <v>8579</v>
      </c>
      <c r="P2687" s="44">
        <f t="shared" si="1201"/>
        <v>12581</v>
      </c>
      <c r="Q2687" s="47">
        <f t="shared" si="1202"/>
        <v>12581</v>
      </c>
    </row>
    <row r="2688" spans="3:17" ht="19.5" customHeight="1" x14ac:dyDescent="0.2">
      <c r="C2688" s="42" t="s">
        <v>22</v>
      </c>
      <c r="D2688" s="43">
        <v>0</v>
      </c>
      <c r="E2688" s="43">
        <v>0</v>
      </c>
      <c r="F2688" s="44">
        <f t="shared" si="1199"/>
        <v>0</v>
      </c>
      <c r="G2688" s="43">
        <v>9</v>
      </c>
      <c r="H2688" s="43">
        <v>9</v>
      </c>
      <c r="I2688" s="44">
        <f t="shared" si="1198"/>
        <v>18</v>
      </c>
      <c r="J2688" s="44">
        <f t="shared" si="1203"/>
        <v>18</v>
      </c>
      <c r="K2688" s="43">
        <v>0</v>
      </c>
      <c r="L2688" s="43">
        <v>0</v>
      </c>
      <c r="M2688" s="44">
        <f t="shared" si="1200"/>
        <v>0</v>
      </c>
      <c r="N2688" s="43">
        <v>3907</v>
      </c>
      <c r="O2688" s="43">
        <v>8532</v>
      </c>
      <c r="P2688" s="44">
        <f t="shared" si="1201"/>
        <v>12439</v>
      </c>
      <c r="Q2688" s="47">
        <f t="shared" si="1202"/>
        <v>12439</v>
      </c>
    </row>
    <row r="2689" spans="2:17" ht="19.5" customHeight="1" x14ac:dyDescent="0.2">
      <c r="C2689" s="42" t="s">
        <v>23</v>
      </c>
      <c r="D2689" s="43">
        <v>0</v>
      </c>
      <c r="E2689" s="43">
        <v>0</v>
      </c>
      <c r="F2689" s="44">
        <f t="shared" si="1199"/>
        <v>0</v>
      </c>
      <c r="G2689" s="43">
        <v>10</v>
      </c>
      <c r="H2689" s="43">
        <v>7</v>
      </c>
      <c r="I2689" s="44">
        <f t="shared" si="1198"/>
        <v>17</v>
      </c>
      <c r="J2689" s="44">
        <f t="shared" si="1203"/>
        <v>17</v>
      </c>
      <c r="K2689" s="43">
        <v>0</v>
      </c>
      <c r="L2689" s="43">
        <v>0</v>
      </c>
      <c r="M2689" s="44">
        <f t="shared" si="1200"/>
        <v>0</v>
      </c>
      <c r="N2689" s="43">
        <v>5177</v>
      </c>
      <c r="O2689" s="43">
        <v>9928</v>
      </c>
      <c r="P2689" s="44">
        <f t="shared" si="1201"/>
        <v>15105</v>
      </c>
      <c r="Q2689" s="47">
        <f t="shared" si="1202"/>
        <v>15105</v>
      </c>
    </row>
    <row r="2690" spans="2:17" ht="19.5" customHeight="1" x14ac:dyDescent="0.2">
      <c r="C2690" s="42" t="s">
        <v>24</v>
      </c>
      <c r="D2690" s="43">
        <v>0</v>
      </c>
      <c r="E2690" s="43">
        <v>0</v>
      </c>
      <c r="F2690" s="44">
        <f t="shared" si="1199"/>
        <v>0</v>
      </c>
      <c r="G2690" s="43">
        <v>11</v>
      </c>
      <c r="H2690" s="43">
        <v>9</v>
      </c>
      <c r="I2690" s="44">
        <f t="shared" si="1198"/>
        <v>20</v>
      </c>
      <c r="J2690" s="44">
        <f t="shared" si="1203"/>
        <v>20</v>
      </c>
      <c r="K2690" s="43">
        <v>0</v>
      </c>
      <c r="L2690" s="43">
        <v>0</v>
      </c>
      <c r="M2690" s="44">
        <f t="shared" si="1200"/>
        <v>0</v>
      </c>
      <c r="N2690" s="43">
        <v>4283</v>
      </c>
      <c r="O2690" s="43">
        <v>9310</v>
      </c>
      <c r="P2690" s="44">
        <f t="shared" si="1201"/>
        <v>13593</v>
      </c>
      <c r="Q2690" s="47">
        <f t="shared" si="1202"/>
        <v>13593</v>
      </c>
    </row>
    <row r="2691" spans="2:17" ht="19.5" customHeight="1" x14ac:dyDescent="0.2">
      <c r="C2691" s="42" t="s">
        <v>25</v>
      </c>
      <c r="D2691" s="43">
        <v>0</v>
      </c>
      <c r="E2691" s="43">
        <v>0</v>
      </c>
      <c r="F2691" s="44">
        <f t="shared" si="1199"/>
        <v>0</v>
      </c>
      <c r="G2691" s="43">
        <v>8</v>
      </c>
      <c r="H2691" s="43">
        <v>8</v>
      </c>
      <c r="I2691" s="44">
        <f t="shared" si="1198"/>
        <v>16</v>
      </c>
      <c r="J2691" s="44">
        <f t="shared" si="1203"/>
        <v>16</v>
      </c>
      <c r="K2691" s="43">
        <v>0</v>
      </c>
      <c r="L2691" s="43">
        <v>0</v>
      </c>
      <c r="M2691" s="44">
        <f t="shared" si="1200"/>
        <v>0</v>
      </c>
      <c r="N2691" s="43">
        <v>4371</v>
      </c>
      <c r="O2691" s="43">
        <v>10203</v>
      </c>
      <c r="P2691" s="44">
        <f t="shared" si="1201"/>
        <v>14574</v>
      </c>
      <c r="Q2691" s="47">
        <f t="shared" si="1202"/>
        <v>14574</v>
      </c>
    </row>
    <row r="2692" spans="2:17" ht="19.5" customHeight="1" x14ac:dyDescent="0.2">
      <c r="C2692" s="50"/>
      <c r="D2692" s="43"/>
      <c r="E2692" s="43"/>
      <c r="F2692" s="43"/>
      <c r="G2692" s="43"/>
      <c r="H2692" s="43"/>
      <c r="I2692" s="43"/>
      <c r="J2692" s="43"/>
      <c r="K2692" s="43"/>
      <c r="L2692" s="43"/>
      <c r="M2692" s="43"/>
      <c r="N2692" s="43"/>
      <c r="O2692" s="43"/>
      <c r="P2692" s="43"/>
      <c r="Q2692" s="51"/>
    </row>
    <row r="2693" spans="2:17" ht="19.5" customHeight="1" x14ac:dyDescent="0.2">
      <c r="B2693" s="1" t="s">
        <v>341</v>
      </c>
      <c r="C2693" s="50" t="s">
        <v>26</v>
      </c>
      <c r="D2693" s="44">
        <f>SUM(D2680:D2692)</f>
        <v>0</v>
      </c>
      <c r="E2693" s="44">
        <f t="shared" ref="E2693:Q2693" si="1204">SUM(E2680:E2692)</f>
        <v>0</v>
      </c>
      <c r="F2693" s="44">
        <f t="shared" si="1204"/>
        <v>0</v>
      </c>
      <c r="G2693" s="44">
        <f t="shared" si="1204"/>
        <v>120</v>
      </c>
      <c r="H2693" s="44">
        <f t="shared" si="1204"/>
        <v>103</v>
      </c>
      <c r="I2693" s="44">
        <f t="shared" si="1204"/>
        <v>223</v>
      </c>
      <c r="J2693" s="44">
        <f t="shared" si="1204"/>
        <v>223</v>
      </c>
      <c r="K2693" s="44">
        <f t="shared" si="1204"/>
        <v>0</v>
      </c>
      <c r="L2693" s="44">
        <f t="shared" si="1204"/>
        <v>0</v>
      </c>
      <c r="M2693" s="44">
        <f t="shared" si="1204"/>
        <v>0</v>
      </c>
      <c r="N2693" s="44">
        <f t="shared" si="1204"/>
        <v>51929</v>
      </c>
      <c r="O2693" s="44">
        <f t="shared" si="1204"/>
        <v>110283</v>
      </c>
      <c r="P2693" s="44">
        <f t="shared" si="1204"/>
        <v>162212</v>
      </c>
      <c r="Q2693" s="44">
        <f t="shared" si="1204"/>
        <v>162212</v>
      </c>
    </row>
    <row r="2694" spans="2:17" ht="7" customHeight="1" x14ac:dyDescent="0.2">
      <c r="C2694" s="50"/>
      <c r="D2694" s="43"/>
      <c r="E2694" s="43"/>
      <c r="F2694" s="43"/>
      <c r="G2694" s="43"/>
      <c r="H2694" s="43"/>
      <c r="I2694" s="43"/>
      <c r="J2694" s="43"/>
      <c r="K2694" s="43"/>
      <c r="L2694" s="43"/>
      <c r="M2694" s="43"/>
      <c r="N2694" s="43"/>
      <c r="O2694" s="43"/>
      <c r="P2694" s="43"/>
      <c r="Q2694" s="51"/>
    </row>
    <row r="2695" spans="2:17" ht="19.5" customHeight="1" x14ac:dyDescent="0.2">
      <c r="C2695" s="52" t="s">
        <v>14</v>
      </c>
      <c r="D2695" s="53">
        <v>0</v>
      </c>
      <c r="E2695" s="53">
        <v>0</v>
      </c>
      <c r="F2695" s="74">
        <f t="shared" ref="F2695:F2697" si="1205">SUM(D2695:E2695)</f>
        <v>0</v>
      </c>
      <c r="G2695" s="53">
        <v>10</v>
      </c>
      <c r="H2695" s="53">
        <v>7</v>
      </c>
      <c r="I2695" s="74">
        <f t="shared" ref="I2695:I2697" si="1206">SUM(G2695:H2695)</f>
        <v>17</v>
      </c>
      <c r="J2695" s="74">
        <f t="shared" ref="J2695:J2697" si="1207">F2695+I2695</f>
        <v>17</v>
      </c>
      <c r="K2695" s="53">
        <v>0</v>
      </c>
      <c r="L2695" s="53">
        <v>0</v>
      </c>
      <c r="M2695" s="74">
        <f t="shared" ref="M2695:M2697" si="1208">SUM(K2695:L2695)</f>
        <v>0</v>
      </c>
      <c r="N2695" s="82">
        <v>4254</v>
      </c>
      <c r="O2695" s="82">
        <v>9964</v>
      </c>
      <c r="P2695" s="74">
        <f t="shared" ref="P2695:P2697" si="1209">SUM(N2695:O2695)</f>
        <v>14218</v>
      </c>
      <c r="Q2695" s="58">
        <f t="shared" ref="Q2695:Q2697" si="1210">M2695+P2695</f>
        <v>14218</v>
      </c>
    </row>
    <row r="2696" spans="2:17" ht="19.5" customHeight="1" x14ac:dyDescent="0.2">
      <c r="C2696" s="42" t="s">
        <v>15</v>
      </c>
      <c r="D2696" s="43">
        <v>0</v>
      </c>
      <c r="E2696" s="43">
        <v>0</v>
      </c>
      <c r="F2696" s="44">
        <f t="shared" si="1205"/>
        <v>0</v>
      </c>
      <c r="G2696" s="43">
        <v>12</v>
      </c>
      <c r="H2696" s="43">
        <v>8</v>
      </c>
      <c r="I2696" s="44">
        <f t="shared" si="1206"/>
        <v>20</v>
      </c>
      <c r="J2696" s="44">
        <f t="shared" si="1207"/>
        <v>20</v>
      </c>
      <c r="K2696" s="43">
        <v>0</v>
      </c>
      <c r="L2696" s="43">
        <v>0</v>
      </c>
      <c r="M2696" s="44">
        <f t="shared" si="1208"/>
        <v>0</v>
      </c>
      <c r="N2696" s="85">
        <v>3782</v>
      </c>
      <c r="O2696" s="85">
        <v>8062</v>
      </c>
      <c r="P2696" s="44">
        <f t="shared" si="1209"/>
        <v>11844</v>
      </c>
      <c r="Q2696" s="47">
        <f t="shared" si="1210"/>
        <v>11844</v>
      </c>
    </row>
    <row r="2697" spans="2:17" ht="19.5" customHeight="1" x14ac:dyDescent="0.2">
      <c r="C2697" s="42" t="s">
        <v>16</v>
      </c>
      <c r="D2697" s="43">
        <v>0</v>
      </c>
      <c r="E2697" s="43">
        <v>0</v>
      </c>
      <c r="F2697" s="44">
        <f t="shared" si="1205"/>
        <v>0</v>
      </c>
      <c r="G2697" s="43">
        <v>9</v>
      </c>
      <c r="H2697" s="43">
        <v>9</v>
      </c>
      <c r="I2697" s="44">
        <f t="shared" si="1206"/>
        <v>18</v>
      </c>
      <c r="J2697" s="44">
        <f t="shared" si="1207"/>
        <v>18</v>
      </c>
      <c r="K2697" s="43">
        <v>0</v>
      </c>
      <c r="L2697" s="43">
        <v>0</v>
      </c>
      <c r="M2697" s="44">
        <f t="shared" si="1208"/>
        <v>0</v>
      </c>
      <c r="N2697" s="85">
        <v>4735</v>
      </c>
      <c r="O2697" s="85">
        <v>10191</v>
      </c>
      <c r="P2697" s="44">
        <f t="shared" si="1209"/>
        <v>14926</v>
      </c>
      <c r="Q2697" s="47">
        <f t="shared" si="1210"/>
        <v>14926</v>
      </c>
    </row>
    <row r="2698" spans="2:17" ht="19.5" customHeight="1" x14ac:dyDescent="0.2">
      <c r="C2698" s="50"/>
      <c r="D2698" s="43"/>
      <c r="E2698" s="43"/>
      <c r="F2698" s="43"/>
      <c r="G2698" s="43"/>
      <c r="H2698" s="43"/>
      <c r="I2698" s="43"/>
      <c r="J2698" s="43"/>
      <c r="K2698" s="43"/>
      <c r="L2698" s="43"/>
      <c r="M2698" s="43"/>
      <c r="N2698" s="43"/>
      <c r="O2698" s="43"/>
      <c r="P2698" s="43"/>
      <c r="Q2698" s="51"/>
    </row>
    <row r="2699" spans="2:17" ht="19.5" customHeight="1" x14ac:dyDescent="0.2">
      <c r="B2699" s="1" t="s">
        <v>342</v>
      </c>
      <c r="C2699" s="50" t="s">
        <v>27</v>
      </c>
      <c r="D2699" s="44">
        <f>SUM(D2683:D2691,D2695:D2697)</f>
        <v>0</v>
      </c>
      <c r="E2699" s="44">
        <f t="shared" ref="E2699:Q2699" si="1211">SUM(E2683:E2691,E2695:E2697)</f>
        <v>0</v>
      </c>
      <c r="F2699" s="44">
        <f t="shared" si="1211"/>
        <v>0</v>
      </c>
      <c r="G2699" s="44">
        <f t="shared" si="1211"/>
        <v>112</v>
      </c>
      <c r="H2699" s="44">
        <f t="shared" si="1211"/>
        <v>101</v>
      </c>
      <c r="I2699" s="44">
        <f t="shared" si="1211"/>
        <v>213</v>
      </c>
      <c r="J2699" s="44">
        <f t="shared" si="1211"/>
        <v>213</v>
      </c>
      <c r="K2699" s="44">
        <f t="shared" si="1211"/>
        <v>0</v>
      </c>
      <c r="L2699" s="44">
        <f t="shared" si="1211"/>
        <v>0</v>
      </c>
      <c r="M2699" s="44">
        <f t="shared" si="1211"/>
        <v>0</v>
      </c>
      <c r="N2699" s="44">
        <f t="shared" si="1211"/>
        <v>51928</v>
      </c>
      <c r="O2699" s="44">
        <f t="shared" si="1211"/>
        <v>111854</v>
      </c>
      <c r="P2699" s="44">
        <f t="shared" si="1211"/>
        <v>163782</v>
      </c>
      <c r="Q2699" s="44">
        <f t="shared" si="1211"/>
        <v>163782</v>
      </c>
    </row>
    <row r="2700" spans="2:17" ht="7" customHeight="1" thickBot="1" x14ac:dyDescent="0.25">
      <c r="C2700" s="59"/>
      <c r="D2700" s="60"/>
      <c r="E2700" s="60"/>
      <c r="F2700" s="60"/>
      <c r="G2700" s="60"/>
      <c r="H2700" s="60"/>
      <c r="I2700" s="60"/>
      <c r="J2700" s="60"/>
      <c r="K2700" s="60"/>
      <c r="L2700" s="60"/>
      <c r="M2700" s="60"/>
      <c r="N2700" s="60"/>
      <c r="O2700" s="60"/>
      <c r="P2700" s="60"/>
      <c r="Q2700" s="76"/>
    </row>
    <row r="2701" spans="2:17" ht="19.5" customHeight="1" x14ac:dyDescent="0.2">
      <c r="C2701" s="163" t="str">
        <f>C2647</f>
        <v>令　和　7　年　空　港　管　理　状　況　調　書</v>
      </c>
      <c r="D2701" s="163"/>
      <c r="E2701" s="163"/>
      <c r="F2701" s="163"/>
      <c r="G2701" s="163"/>
      <c r="H2701" s="163"/>
      <c r="I2701" s="163"/>
      <c r="J2701" s="163"/>
      <c r="K2701" s="163"/>
      <c r="L2701" s="163"/>
      <c r="M2701" s="163"/>
      <c r="N2701" s="163"/>
      <c r="O2701" s="163"/>
      <c r="P2701" s="163"/>
      <c r="Q2701" s="163"/>
    </row>
    <row r="2702" spans="2:17" ht="19.5" customHeight="1" thickBot="1" x14ac:dyDescent="0.25">
      <c r="C2702" s="77" t="s">
        <v>0</v>
      </c>
      <c r="D2702" s="77" t="s">
        <v>650</v>
      </c>
      <c r="E2702" s="78"/>
      <c r="F2702" s="78"/>
      <c r="G2702" s="78"/>
      <c r="H2702" s="78"/>
      <c r="I2702" s="78"/>
      <c r="J2702" s="78"/>
      <c r="K2702" s="78"/>
      <c r="L2702" s="78"/>
      <c r="M2702" s="78"/>
      <c r="N2702" s="78"/>
      <c r="O2702" s="78"/>
      <c r="P2702" s="79"/>
      <c r="Q2702" s="79"/>
    </row>
    <row r="2703" spans="2:17" ht="19.5" customHeight="1" x14ac:dyDescent="0.2">
      <c r="C2703" s="25" t="s">
        <v>1</v>
      </c>
      <c r="D2703" s="26"/>
      <c r="E2703" s="27" t="s">
        <v>2</v>
      </c>
      <c r="F2703" s="27"/>
      <c r="G2703" s="164" t="s">
        <v>593</v>
      </c>
      <c r="H2703" s="165"/>
      <c r="I2703" s="165"/>
      <c r="J2703" s="165"/>
      <c r="K2703" s="165"/>
      <c r="L2703" s="165"/>
      <c r="M2703" s="165"/>
      <c r="N2703" s="166"/>
      <c r="O2703" s="164" t="s">
        <v>594</v>
      </c>
      <c r="P2703" s="165"/>
      <c r="Q2703" s="167"/>
    </row>
    <row r="2704" spans="2:17" ht="19.5" customHeight="1" x14ac:dyDescent="0.2">
      <c r="C2704" s="28"/>
      <c r="D2704" s="29" t="s">
        <v>3</v>
      </c>
      <c r="E2704" s="29" t="s">
        <v>4</v>
      </c>
      <c r="F2704" s="29" t="s">
        <v>5</v>
      </c>
      <c r="G2704" s="29"/>
      <c r="H2704" s="30" t="s">
        <v>6</v>
      </c>
      <c r="I2704" s="30"/>
      <c r="J2704" s="31"/>
      <c r="K2704" s="29"/>
      <c r="L2704" s="31" t="s">
        <v>7</v>
      </c>
      <c r="M2704" s="31"/>
      <c r="N2704" s="29" t="s">
        <v>8</v>
      </c>
      <c r="O2704" s="32" t="s">
        <v>595</v>
      </c>
      <c r="P2704" s="33" t="s">
        <v>596</v>
      </c>
      <c r="Q2704" s="34" t="s">
        <v>597</v>
      </c>
    </row>
    <row r="2705" spans="2:17" ht="19.5" customHeight="1" x14ac:dyDescent="0.2">
      <c r="C2705" s="28" t="s">
        <v>9</v>
      </c>
      <c r="D2705" s="32"/>
      <c r="E2705" s="32"/>
      <c r="F2705" s="32"/>
      <c r="G2705" s="29" t="s">
        <v>10</v>
      </c>
      <c r="H2705" s="29" t="s">
        <v>11</v>
      </c>
      <c r="I2705" s="29" t="s">
        <v>12</v>
      </c>
      <c r="J2705" s="29" t="s">
        <v>13</v>
      </c>
      <c r="K2705" s="29" t="s">
        <v>10</v>
      </c>
      <c r="L2705" s="29" t="s">
        <v>11</v>
      </c>
      <c r="M2705" s="29" t="s">
        <v>13</v>
      </c>
      <c r="N2705" s="32"/>
      <c r="O2705" s="35"/>
      <c r="P2705" s="36"/>
      <c r="Q2705" s="37"/>
    </row>
    <row r="2706" spans="2:17" ht="7" customHeight="1" x14ac:dyDescent="0.2">
      <c r="C2706" s="38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N2706" s="29"/>
      <c r="O2706" s="39"/>
      <c r="P2706" s="40"/>
      <c r="Q2706" s="41"/>
    </row>
    <row r="2707" spans="2:17" ht="19.5" customHeight="1" x14ac:dyDescent="0.2">
      <c r="C2707" s="42" t="s">
        <v>14</v>
      </c>
      <c r="D2707" s="43">
        <v>0</v>
      </c>
      <c r="E2707" s="43">
        <v>72</v>
      </c>
      <c r="F2707" s="44">
        <f>SUM(D2707:E2707)</f>
        <v>72</v>
      </c>
      <c r="G2707" s="43">
        <v>0</v>
      </c>
      <c r="H2707" s="43">
        <v>0</v>
      </c>
      <c r="I2707" s="43">
        <v>0</v>
      </c>
      <c r="J2707" s="45">
        <f>SUM(G2707:I2707)</f>
        <v>0</v>
      </c>
      <c r="K2707" s="46">
        <v>3527</v>
      </c>
      <c r="L2707" s="46">
        <v>3277</v>
      </c>
      <c r="M2707" s="45">
        <f>SUM(K2707:L2707)</f>
        <v>6804</v>
      </c>
      <c r="N2707" s="45">
        <f>J2707+M2707</f>
        <v>6804</v>
      </c>
      <c r="O2707" s="46">
        <v>48</v>
      </c>
      <c r="P2707" s="46">
        <v>0</v>
      </c>
      <c r="Q2707" s="47">
        <f>SUM(O2707:P2707)</f>
        <v>48</v>
      </c>
    </row>
    <row r="2708" spans="2:17" ht="19.5" customHeight="1" x14ac:dyDescent="0.2">
      <c r="C2708" s="42" t="s">
        <v>15</v>
      </c>
      <c r="D2708" s="43">
        <v>0</v>
      </c>
      <c r="E2708" s="43">
        <v>64</v>
      </c>
      <c r="F2708" s="44">
        <f t="shared" ref="F2708:F2718" si="1212">SUM(D2708:E2708)</f>
        <v>64</v>
      </c>
      <c r="G2708" s="43">
        <v>0</v>
      </c>
      <c r="H2708" s="43">
        <v>0</v>
      </c>
      <c r="I2708" s="43">
        <v>0</v>
      </c>
      <c r="J2708" s="45">
        <f t="shared" ref="J2708:J2718" si="1213">SUM(G2708:I2708)</f>
        <v>0</v>
      </c>
      <c r="K2708" s="46">
        <v>2244</v>
      </c>
      <c r="L2708" s="46">
        <v>2652</v>
      </c>
      <c r="M2708" s="45">
        <f t="shared" ref="M2708:M2718" si="1214">SUM(K2708:L2708)</f>
        <v>4896</v>
      </c>
      <c r="N2708" s="45">
        <f t="shared" ref="N2708:N2718" si="1215">J2708+M2708</f>
        <v>4896</v>
      </c>
      <c r="O2708" s="46">
        <v>58</v>
      </c>
      <c r="P2708" s="48">
        <v>0</v>
      </c>
      <c r="Q2708" s="47">
        <f t="shared" ref="Q2708:Q2718" si="1216">SUM(O2708:P2708)</f>
        <v>58</v>
      </c>
    </row>
    <row r="2709" spans="2:17" ht="19.5" customHeight="1" x14ac:dyDescent="0.2">
      <c r="C2709" s="42" t="s">
        <v>16</v>
      </c>
      <c r="D2709" s="43">
        <v>0</v>
      </c>
      <c r="E2709" s="43">
        <v>77</v>
      </c>
      <c r="F2709" s="44">
        <f t="shared" si="1212"/>
        <v>77</v>
      </c>
      <c r="G2709" s="43">
        <v>0</v>
      </c>
      <c r="H2709" s="43">
        <v>0</v>
      </c>
      <c r="I2709" s="43">
        <v>0</v>
      </c>
      <c r="J2709" s="45">
        <f t="shared" si="1213"/>
        <v>0</v>
      </c>
      <c r="K2709" s="46">
        <v>4457</v>
      </c>
      <c r="L2709" s="46">
        <v>5245</v>
      </c>
      <c r="M2709" s="45">
        <f t="shared" si="1214"/>
        <v>9702</v>
      </c>
      <c r="N2709" s="45">
        <f t="shared" si="1215"/>
        <v>9702</v>
      </c>
      <c r="O2709" s="46">
        <v>148</v>
      </c>
      <c r="P2709" s="46">
        <v>0</v>
      </c>
      <c r="Q2709" s="47">
        <f t="shared" si="1216"/>
        <v>148</v>
      </c>
    </row>
    <row r="2710" spans="2:17" ht="19.5" customHeight="1" x14ac:dyDescent="0.2">
      <c r="C2710" s="42" t="s">
        <v>17</v>
      </c>
      <c r="D2710" s="43">
        <v>0</v>
      </c>
      <c r="E2710" s="43">
        <v>81</v>
      </c>
      <c r="F2710" s="44">
        <f t="shared" si="1212"/>
        <v>81</v>
      </c>
      <c r="G2710" s="43">
        <v>0</v>
      </c>
      <c r="H2710" s="43">
        <v>0</v>
      </c>
      <c r="I2710" s="43">
        <v>0</v>
      </c>
      <c r="J2710" s="45">
        <f t="shared" si="1213"/>
        <v>0</v>
      </c>
      <c r="K2710" s="43">
        <v>4101</v>
      </c>
      <c r="L2710" s="43">
        <v>4686</v>
      </c>
      <c r="M2710" s="45">
        <f t="shared" si="1214"/>
        <v>8787</v>
      </c>
      <c r="N2710" s="45">
        <f t="shared" si="1215"/>
        <v>8787</v>
      </c>
      <c r="O2710" s="43">
        <v>156</v>
      </c>
      <c r="P2710" s="43">
        <v>0</v>
      </c>
      <c r="Q2710" s="47">
        <f t="shared" si="1216"/>
        <v>156</v>
      </c>
    </row>
    <row r="2711" spans="2:17" ht="19.5" customHeight="1" x14ac:dyDescent="0.2">
      <c r="C2711" s="42" t="s">
        <v>18</v>
      </c>
      <c r="D2711" s="43">
        <v>0</v>
      </c>
      <c r="E2711" s="43">
        <v>128</v>
      </c>
      <c r="F2711" s="44">
        <f t="shared" si="1212"/>
        <v>128</v>
      </c>
      <c r="G2711" s="43">
        <v>0</v>
      </c>
      <c r="H2711" s="43">
        <v>0</v>
      </c>
      <c r="I2711" s="43">
        <v>0</v>
      </c>
      <c r="J2711" s="45">
        <f t="shared" si="1213"/>
        <v>0</v>
      </c>
      <c r="K2711" s="43">
        <v>5373</v>
      </c>
      <c r="L2711" s="43">
        <v>5709</v>
      </c>
      <c r="M2711" s="45">
        <f t="shared" si="1214"/>
        <v>11082</v>
      </c>
      <c r="N2711" s="45">
        <f t="shared" si="1215"/>
        <v>11082</v>
      </c>
      <c r="O2711" s="43">
        <v>196</v>
      </c>
      <c r="P2711" s="43">
        <v>0</v>
      </c>
      <c r="Q2711" s="47">
        <f t="shared" si="1216"/>
        <v>196</v>
      </c>
    </row>
    <row r="2712" spans="2:17" ht="19.5" customHeight="1" x14ac:dyDescent="0.2">
      <c r="C2712" s="42" t="s">
        <v>19</v>
      </c>
      <c r="D2712" s="43">
        <v>0</v>
      </c>
      <c r="E2712" s="43">
        <v>97</v>
      </c>
      <c r="F2712" s="44">
        <f t="shared" si="1212"/>
        <v>97</v>
      </c>
      <c r="G2712" s="43">
        <v>0</v>
      </c>
      <c r="H2712" s="43">
        <v>0</v>
      </c>
      <c r="I2712" s="43">
        <v>0</v>
      </c>
      <c r="J2712" s="45">
        <f t="shared" si="1213"/>
        <v>0</v>
      </c>
      <c r="K2712" s="43">
        <v>4959</v>
      </c>
      <c r="L2712" s="43">
        <v>5338</v>
      </c>
      <c r="M2712" s="45">
        <f t="shared" si="1214"/>
        <v>10297</v>
      </c>
      <c r="N2712" s="45">
        <f t="shared" si="1215"/>
        <v>10297</v>
      </c>
      <c r="O2712" s="43">
        <v>170</v>
      </c>
      <c r="P2712" s="43">
        <v>0</v>
      </c>
      <c r="Q2712" s="47">
        <f t="shared" si="1216"/>
        <v>170</v>
      </c>
    </row>
    <row r="2713" spans="2:17" ht="19.5" customHeight="1" x14ac:dyDescent="0.2">
      <c r="C2713" s="42" t="s">
        <v>20</v>
      </c>
      <c r="D2713" s="43">
        <v>0</v>
      </c>
      <c r="E2713" s="43">
        <v>142</v>
      </c>
      <c r="F2713" s="44">
        <f t="shared" si="1212"/>
        <v>142</v>
      </c>
      <c r="G2713" s="43">
        <v>0</v>
      </c>
      <c r="H2713" s="43">
        <v>0</v>
      </c>
      <c r="I2713" s="43">
        <v>0</v>
      </c>
      <c r="J2713" s="45">
        <f t="shared" si="1213"/>
        <v>0</v>
      </c>
      <c r="K2713" s="43">
        <v>4978</v>
      </c>
      <c r="L2713" s="43">
        <v>5345</v>
      </c>
      <c r="M2713" s="45">
        <f t="shared" si="1214"/>
        <v>10323</v>
      </c>
      <c r="N2713" s="45">
        <f t="shared" si="1215"/>
        <v>10323</v>
      </c>
      <c r="O2713" s="43">
        <v>250</v>
      </c>
      <c r="P2713" s="43">
        <v>0</v>
      </c>
      <c r="Q2713" s="47">
        <f t="shared" si="1216"/>
        <v>250</v>
      </c>
    </row>
    <row r="2714" spans="2:17" ht="19.5" customHeight="1" x14ac:dyDescent="0.2">
      <c r="C2714" s="42" t="s">
        <v>21</v>
      </c>
      <c r="D2714" s="43">
        <v>0</v>
      </c>
      <c r="E2714" s="43">
        <v>109</v>
      </c>
      <c r="F2714" s="44">
        <f t="shared" si="1212"/>
        <v>109</v>
      </c>
      <c r="G2714" s="43">
        <v>0</v>
      </c>
      <c r="H2714" s="43">
        <v>0</v>
      </c>
      <c r="I2714" s="43">
        <v>0</v>
      </c>
      <c r="J2714" s="45">
        <f t="shared" si="1213"/>
        <v>0</v>
      </c>
      <c r="K2714" s="43">
        <v>6997</v>
      </c>
      <c r="L2714" s="43">
        <v>7470</v>
      </c>
      <c r="M2714" s="45">
        <f t="shared" si="1214"/>
        <v>14467</v>
      </c>
      <c r="N2714" s="45">
        <f t="shared" si="1215"/>
        <v>14467</v>
      </c>
      <c r="O2714" s="43">
        <v>221</v>
      </c>
      <c r="P2714" s="43">
        <v>0</v>
      </c>
      <c r="Q2714" s="47">
        <f t="shared" si="1216"/>
        <v>221</v>
      </c>
    </row>
    <row r="2715" spans="2:17" ht="19.5" customHeight="1" x14ac:dyDescent="0.2">
      <c r="C2715" s="42" t="s">
        <v>22</v>
      </c>
      <c r="D2715" s="43">
        <v>0</v>
      </c>
      <c r="E2715" s="43">
        <v>95</v>
      </c>
      <c r="F2715" s="44">
        <f t="shared" si="1212"/>
        <v>95</v>
      </c>
      <c r="G2715" s="43">
        <v>0</v>
      </c>
      <c r="H2715" s="43">
        <v>0</v>
      </c>
      <c r="I2715" s="43">
        <v>0</v>
      </c>
      <c r="J2715" s="45">
        <f t="shared" si="1213"/>
        <v>0</v>
      </c>
      <c r="K2715" s="43">
        <v>4831</v>
      </c>
      <c r="L2715" s="43">
        <v>5179</v>
      </c>
      <c r="M2715" s="45">
        <f t="shared" si="1214"/>
        <v>10010</v>
      </c>
      <c r="N2715" s="45">
        <f t="shared" si="1215"/>
        <v>10010</v>
      </c>
      <c r="O2715" s="43">
        <v>153</v>
      </c>
      <c r="P2715" s="43">
        <v>0</v>
      </c>
      <c r="Q2715" s="47">
        <f t="shared" si="1216"/>
        <v>153</v>
      </c>
    </row>
    <row r="2716" spans="2:17" ht="19.5" customHeight="1" x14ac:dyDescent="0.2">
      <c r="C2716" s="42" t="s">
        <v>23</v>
      </c>
      <c r="D2716" s="43">
        <v>0</v>
      </c>
      <c r="E2716" s="43">
        <v>109</v>
      </c>
      <c r="F2716" s="44">
        <f t="shared" si="1212"/>
        <v>109</v>
      </c>
      <c r="G2716" s="43">
        <v>0</v>
      </c>
      <c r="H2716" s="43">
        <v>0</v>
      </c>
      <c r="I2716" s="43">
        <v>0</v>
      </c>
      <c r="J2716" s="45">
        <f t="shared" si="1213"/>
        <v>0</v>
      </c>
      <c r="K2716" s="43">
        <v>6071</v>
      </c>
      <c r="L2716" s="43">
        <v>6522</v>
      </c>
      <c r="M2716" s="45">
        <f t="shared" si="1214"/>
        <v>12593</v>
      </c>
      <c r="N2716" s="45">
        <f t="shared" si="1215"/>
        <v>12593</v>
      </c>
      <c r="O2716" s="43">
        <v>175</v>
      </c>
      <c r="P2716" s="43">
        <v>0</v>
      </c>
      <c r="Q2716" s="47">
        <f t="shared" si="1216"/>
        <v>175</v>
      </c>
    </row>
    <row r="2717" spans="2:17" ht="19.5" customHeight="1" x14ac:dyDescent="0.2">
      <c r="C2717" s="42" t="s">
        <v>24</v>
      </c>
      <c r="D2717" s="43">
        <v>0</v>
      </c>
      <c r="E2717" s="43">
        <v>89</v>
      </c>
      <c r="F2717" s="44">
        <f t="shared" si="1212"/>
        <v>89</v>
      </c>
      <c r="G2717" s="43">
        <v>0</v>
      </c>
      <c r="H2717" s="43">
        <v>0</v>
      </c>
      <c r="I2717" s="43">
        <v>0</v>
      </c>
      <c r="J2717" s="45">
        <f t="shared" si="1213"/>
        <v>0</v>
      </c>
      <c r="K2717" s="43">
        <v>6029</v>
      </c>
      <c r="L2717" s="43">
        <v>6409</v>
      </c>
      <c r="M2717" s="45">
        <f t="shared" si="1214"/>
        <v>12438</v>
      </c>
      <c r="N2717" s="45">
        <f t="shared" si="1215"/>
        <v>12438</v>
      </c>
      <c r="O2717" s="43">
        <v>141</v>
      </c>
      <c r="P2717" s="43">
        <v>0</v>
      </c>
      <c r="Q2717" s="47">
        <f t="shared" si="1216"/>
        <v>141</v>
      </c>
    </row>
    <row r="2718" spans="2:17" ht="19.5" customHeight="1" x14ac:dyDescent="0.2">
      <c r="C2718" s="42" t="s">
        <v>25</v>
      </c>
      <c r="D2718" s="43">
        <v>0</v>
      </c>
      <c r="E2718" s="43">
        <v>76</v>
      </c>
      <c r="F2718" s="44">
        <f t="shared" si="1212"/>
        <v>76</v>
      </c>
      <c r="G2718" s="43">
        <v>0</v>
      </c>
      <c r="H2718" s="43">
        <v>0</v>
      </c>
      <c r="I2718" s="43">
        <v>0</v>
      </c>
      <c r="J2718" s="45">
        <f t="shared" si="1213"/>
        <v>0</v>
      </c>
      <c r="K2718" s="43">
        <v>5153</v>
      </c>
      <c r="L2718" s="43">
        <v>6177</v>
      </c>
      <c r="M2718" s="45">
        <f t="shared" si="1214"/>
        <v>11330</v>
      </c>
      <c r="N2718" s="45">
        <f t="shared" si="1215"/>
        <v>11330</v>
      </c>
      <c r="O2718" s="43">
        <v>126</v>
      </c>
      <c r="P2718" s="43">
        <v>0</v>
      </c>
      <c r="Q2718" s="47">
        <f t="shared" si="1216"/>
        <v>126</v>
      </c>
    </row>
    <row r="2719" spans="2:17" ht="19.5" customHeight="1" x14ac:dyDescent="0.2">
      <c r="C2719" s="50"/>
      <c r="D2719" s="43"/>
      <c r="E2719" s="43"/>
      <c r="F2719" s="43"/>
      <c r="G2719" s="43"/>
      <c r="H2719" s="43"/>
      <c r="I2719" s="43"/>
      <c r="J2719" s="43"/>
      <c r="K2719" s="43"/>
      <c r="L2719" s="43"/>
      <c r="M2719" s="43"/>
      <c r="N2719" s="43"/>
      <c r="O2719" s="43"/>
      <c r="P2719" s="40"/>
      <c r="Q2719" s="51"/>
    </row>
    <row r="2720" spans="2:17" ht="19.5" customHeight="1" x14ac:dyDescent="0.2">
      <c r="B2720" s="1" t="s">
        <v>343</v>
      </c>
      <c r="C2720" s="50" t="s">
        <v>26</v>
      </c>
      <c r="D2720" s="44">
        <f>SUM(D2707:D2718)</f>
        <v>0</v>
      </c>
      <c r="E2720" s="44">
        <f t="shared" ref="E2720:Q2720" si="1217">SUM(E2707:E2718)</f>
        <v>1139</v>
      </c>
      <c r="F2720" s="44">
        <f t="shared" si="1217"/>
        <v>1139</v>
      </c>
      <c r="G2720" s="44">
        <f t="shared" si="1217"/>
        <v>0</v>
      </c>
      <c r="H2720" s="44">
        <f t="shared" si="1217"/>
        <v>0</v>
      </c>
      <c r="I2720" s="44">
        <f t="shared" si="1217"/>
        <v>0</v>
      </c>
      <c r="J2720" s="44">
        <f t="shared" si="1217"/>
        <v>0</v>
      </c>
      <c r="K2720" s="44">
        <f t="shared" si="1217"/>
        <v>58720</v>
      </c>
      <c r="L2720" s="44">
        <f t="shared" si="1217"/>
        <v>64009</v>
      </c>
      <c r="M2720" s="44">
        <f t="shared" si="1217"/>
        <v>122729</v>
      </c>
      <c r="N2720" s="44">
        <f t="shared" si="1217"/>
        <v>122729</v>
      </c>
      <c r="O2720" s="133">
        <f t="shared" si="1217"/>
        <v>1842</v>
      </c>
      <c r="P2720" s="44">
        <f t="shared" si="1217"/>
        <v>0</v>
      </c>
      <c r="Q2720" s="44">
        <f t="shared" si="1217"/>
        <v>1842</v>
      </c>
    </row>
    <row r="2721" spans="2:17" ht="7" customHeight="1" x14ac:dyDescent="0.2">
      <c r="C2721" s="50"/>
      <c r="D2721" s="43"/>
      <c r="E2721" s="43"/>
      <c r="F2721" s="43"/>
      <c r="G2721" s="43"/>
      <c r="H2721" s="43"/>
      <c r="I2721" s="43"/>
      <c r="J2721" s="43"/>
      <c r="K2721" s="43"/>
      <c r="L2721" s="43"/>
      <c r="M2721" s="43"/>
      <c r="N2721" s="43"/>
      <c r="O2721" s="43"/>
      <c r="P2721" s="43"/>
      <c r="Q2721" s="51"/>
    </row>
    <row r="2722" spans="2:17" ht="19.5" customHeight="1" x14ac:dyDescent="0.2">
      <c r="C2722" s="52" t="s">
        <v>14</v>
      </c>
      <c r="D2722" s="53">
        <v>0</v>
      </c>
      <c r="E2722" s="53">
        <v>60</v>
      </c>
      <c r="F2722" s="74">
        <f t="shared" ref="F2722:F2724" si="1218">SUM(D2722:E2722)</f>
        <v>60</v>
      </c>
      <c r="G2722" s="82">
        <v>0</v>
      </c>
      <c r="H2722" s="82">
        <v>0</v>
      </c>
      <c r="I2722" s="82">
        <v>0</v>
      </c>
      <c r="J2722" s="13">
        <f t="shared" ref="J2722:J2724" si="1219">SUM(G2722:I2722)</f>
        <v>0</v>
      </c>
      <c r="K2722" s="82">
        <v>4429</v>
      </c>
      <c r="L2722" s="82">
        <v>4121</v>
      </c>
      <c r="M2722" s="57">
        <f>SUM(K2722:L2722)</f>
        <v>8550</v>
      </c>
      <c r="N2722" s="57">
        <f>J2722+M2722</f>
        <v>8550</v>
      </c>
      <c r="O2722" s="56">
        <v>95</v>
      </c>
      <c r="P2722" s="56">
        <v>0</v>
      </c>
      <c r="Q2722" s="58">
        <f>SUM(O2722:P2722)</f>
        <v>95</v>
      </c>
    </row>
    <row r="2723" spans="2:17" ht="19.5" customHeight="1" x14ac:dyDescent="0.2">
      <c r="C2723" s="42" t="s">
        <v>15</v>
      </c>
      <c r="D2723" s="43">
        <v>0</v>
      </c>
      <c r="E2723" s="43">
        <v>77</v>
      </c>
      <c r="F2723" s="44">
        <f t="shared" si="1218"/>
        <v>77</v>
      </c>
      <c r="G2723" s="85">
        <v>0</v>
      </c>
      <c r="H2723" s="85">
        <v>0</v>
      </c>
      <c r="I2723" s="85">
        <v>0</v>
      </c>
      <c r="J2723" s="88">
        <f t="shared" si="1219"/>
        <v>0</v>
      </c>
      <c r="K2723" s="85">
        <v>4152</v>
      </c>
      <c r="L2723" s="85">
        <v>4380</v>
      </c>
      <c r="M2723" s="45">
        <f>SUM(K2723:L2723)</f>
        <v>8532</v>
      </c>
      <c r="N2723" s="45">
        <f>J2723+M2723</f>
        <v>8532</v>
      </c>
      <c r="O2723" s="46">
        <v>160</v>
      </c>
      <c r="P2723" s="48">
        <v>0</v>
      </c>
      <c r="Q2723" s="47">
        <f>SUM(O2723:P2723)</f>
        <v>160</v>
      </c>
    </row>
    <row r="2724" spans="2:17" ht="19.5" customHeight="1" x14ac:dyDescent="0.2">
      <c r="C2724" s="42" t="s">
        <v>16</v>
      </c>
      <c r="D2724" s="43">
        <v>0</v>
      </c>
      <c r="E2724" s="43">
        <v>66</v>
      </c>
      <c r="F2724" s="44">
        <f t="shared" si="1218"/>
        <v>66</v>
      </c>
      <c r="G2724" s="85">
        <v>0</v>
      </c>
      <c r="H2724" s="85">
        <v>0</v>
      </c>
      <c r="I2724" s="85">
        <v>0</v>
      </c>
      <c r="J2724" s="88">
        <f t="shared" si="1219"/>
        <v>0</v>
      </c>
      <c r="K2724" s="85">
        <v>6296</v>
      </c>
      <c r="L2724" s="85">
        <v>6694</v>
      </c>
      <c r="M2724" s="45">
        <f>SUM(K2724:L2724)</f>
        <v>12990</v>
      </c>
      <c r="N2724" s="45">
        <f>J2724+M2724</f>
        <v>12990</v>
      </c>
      <c r="O2724" s="46">
        <v>214</v>
      </c>
      <c r="P2724" s="48">
        <v>0</v>
      </c>
      <c r="Q2724" s="47">
        <f>SUM(O2724:P2724)</f>
        <v>214</v>
      </c>
    </row>
    <row r="2725" spans="2:17" ht="19.5" customHeight="1" x14ac:dyDescent="0.2">
      <c r="C2725" s="50"/>
      <c r="D2725" s="43"/>
      <c r="E2725" s="43"/>
      <c r="F2725" s="43"/>
      <c r="G2725" s="43"/>
      <c r="H2725" s="43"/>
      <c r="I2725" s="43"/>
      <c r="J2725" s="43"/>
      <c r="K2725" s="137"/>
      <c r="L2725" s="137"/>
      <c r="M2725" s="43"/>
      <c r="N2725" s="43"/>
      <c r="O2725" s="43"/>
      <c r="P2725" s="43"/>
      <c r="Q2725" s="51"/>
    </row>
    <row r="2726" spans="2:17" ht="19.5" customHeight="1" x14ac:dyDescent="0.2">
      <c r="B2726" s="1" t="s">
        <v>344</v>
      </c>
      <c r="C2726" s="50" t="s">
        <v>27</v>
      </c>
      <c r="D2726" s="44">
        <f>SUM(D2710:D2718,D2722:D2724)</f>
        <v>0</v>
      </c>
      <c r="E2726" s="44">
        <f t="shared" ref="E2726:Q2726" si="1220">SUM(E2710:E2718,E2722:E2724)</f>
        <v>1129</v>
      </c>
      <c r="F2726" s="44">
        <f t="shared" si="1220"/>
        <v>1129</v>
      </c>
      <c r="G2726" s="44">
        <f t="shared" si="1220"/>
        <v>0</v>
      </c>
      <c r="H2726" s="44">
        <f t="shared" si="1220"/>
        <v>0</v>
      </c>
      <c r="I2726" s="44">
        <f t="shared" si="1220"/>
        <v>0</v>
      </c>
      <c r="J2726" s="44">
        <f t="shared" si="1220"/>
        <v>0</v>
      </c>
      <c r="K2726" s="44">
        <f t="shared" si="1220"/>
        <v>63369</v>
      </c>
      <c r="L2726" s="44">
        <f t="shared" si="1220"/>
        <v>68030</v>
      </c>
      <c r="M2726" s="44">
        <f t="shared" si="1220"/>
        <v>131399</v>
      </c>
      <c r="N2726" s="44">
        <f t="shared" si="1220"/>
        <v>131399</v>
      </c>
      <c r="O2726" s="133">
        <f t="shared" si="1220"/>
        <v>2057</v>
      </c>
      <c r="P2726" s="44">
        <f t="shared" si="1220"/>
        <v>0</v>
      </c>
      <c r="Q2726" s="44">
        <f t="shared" si="1220"/>
        <v>2057</v>
      </c>
    </row>
    <row r="2727" spans="2:17" ht="7" customHeight="1" thickBot="1" x14ac:dyDescent="0.25">
      <c r="C2727" s="59"/>
      <c r="D2727" s="60"/>
      <c r="E2727" s="60"/>
      <c r="F2727" s="60"/>
      <c r="G2727" s="60"/>
      <c r="H2727" s="60"/>
      <c r="I2727" s="60"/>
      <c r="J2727" s="60"/>
      <c r="K2727" s="60"/>
      <c r="L2727" s="60"/>
      <c r="M2727" s="60"/>
      <c r="N2727" s="60"/>
      <c r="O2727" s="60"/>
      <c r="P2727" s="61"/>
      <c r="Q2727" s="62"/>
    </row>
    <row r="2728" spans="2:17" ht="19.5" customHeight="1" x14ac:dyDescent="0.2">
      <c r="C2728" s="63"/>
      <c r="D2728" s="63"/>
      <c r="E2728" s="63"/>
      <c r="F2728" s="63"/>
      <c r="G2728" s="63"/>
      <c r="H2728" s="63"/>
      <c r="I2728" s="63"/>
      <c r="J2728" s="63"/>
      <c r="K2728" s="63"/>
      <c r="L2728" s="63"/>
      <c r="M2728" s="63"/>
      <c r="N2728" s="63"/>
      <c r="O2728" s="63"/>
      <c r="P2728" s="64"/>
      <c r="Q2728" s="64"/>
    </row>
    <row r="2729" spans="2:17" ht="19.5" customHeight="1" thickBot="1" x14ac:dyDescent="0.25">
      <c r="C2729" s="63"/>
      <c r="D2729" s="63"/>
      <c r="E2729" s="63"/>
      <c r="F2729" s="63"/>
      <c r="G2729" s="63"/>
      <c r="H2729" s="63"/>
      <c r="I2729" s="63"/>
      <c r="J2729" s="63"/>
      <c r="K2729" s="63"/>
      <c r="L2729" s="63"/>
      <c r="M2729" s="63"/>
      <c r="N2729" s="63"/>
      <c r="O2729" s="63"/>
      <c r="P2729" s="64"/>
      <c r="Q2729" s="64"/>
    </row>
    <row r="2730" spans="2:17" ht="19.5" customHeight="1" x14ac:dyDescent="0.2">
      <c r="C2730" s="25" t="s">
        <v>1</v>
      </c>
      <c r="D2730" s="26"/>
      <c r="E2730" s="27"/>
      <c r="F2730" s="27"/>
      <c r="G2730" s="27" t="s">
        <v>598</v>
      </c>
      <c r="H2730" s="27"/>
      <c r="I2730" s="27"/>
      <c r="J2730" s="27"/>
      <c r="K2730" s="26"/>
      <c r="L2730" s="27"/>
      <c r="M2730" s="27"/>
      <c r="N2730" s="27" t="s">
        <v>31</v>
      </c>
      <c r="O2730" s="27"/>
      <c r="P2730" s="65"/>
      <c r="Q2730" s="66"/>
    </row>
    <row r="2731" spans="2:17" ht="19.5" customHeight="1" x14ac:dyDescent="0.2">
      <c r="C2731" s="67"/>
      <c r="D2731" s="29"/>
      <c r="E2731" s="31" t="s">
        <v>6</v>
      </c>
      <c r="F2731" s="31"/>
      <c r="G2731" s="29"/>
      <c r="H2731" s="31" t="s">
        <v>7</v>
      </c>
      <c r="I2731" s="31"/>
      <c r="J2731" s="29" t="s">
        <v>28</v>
      </c>
      <c r="K2731" s="29"/>
      <c r="L2731" s="31" t="s">
        <v>6</v>
      </c>
      <c r="M2731" s="31"/>
      <c r="N2731" s="29"/>
      <c r="O2731" s="31" t="s">
        <v>7</v>
      </c>
      <c r="P2731" s="68"/>
      <c r="Q2731" s="69" t="s">
        <v>8</v>
      </c>
    </row>
    <row r="2732" spans="2:17" ht="19.5" customHeight="1" x14ac:dyDescent="0.2">
      <c r="C2732" s="70" t="s">
        <v>9</v>
      </c>
      <c r="D2732" s="29" t="s">
        <v>29</v>
      </c>
      <c r="E2732" s="29" t="s">
        <v>30</v>
      </c>
      <c r="F2732" s="29" t="s">
        <v>13</v>
      </c>
      <c r="G2732" s="29" t="s">
        <v>29</v>
      </c>
      <c r="H2732" s="29" t="s">
        <v>30</v>
      </c>
      <c r="I2732" s="29" t="s">
        <v>13</v>
      </c>
      <c r="J2732" s="32"/>
      <c r="K2732" s="29" t="s">
        <v>29</v>
      </c>
      <c r="L2732" s="29" t="s">
        <v>30</v>
      </c>
      <c r="M2732" s="29" t="s">
        <v>13</v>
      </c>
      <c r="N2732" s="29" t="s">
        <v>29</v>
      </c>
      <c r="O2732" s="29" t="s">
        <v>30</v>
      </c>
      <c r="P2732" s="71" t="s">
        <v>13</v>
      </c>
      <c r="Q2732" s="72"/>
    </row>
    <row r="2733" spans="2:17" ht="7" customHeight="1" x14ac:dyDescent="0.2">
      <c r="C2733" s="73"/>
      <c r="D2733" s="29"/>
      <c r="E2733" s="29"/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71"/>
      <c r="Q2733" s="69"/>
    </row>
    <row r="2734" spans="2:17" ht="19.5" customHeight="1" x14ac:dyDescent="0.2">
      <c r="C2734" s="42" t="s">
        <v>14</v>
      </c>
      <c r="D2734" s="43">
        <v>0</v>
      </c>
      <c r="E2734" s="43">
        <v>0</v>
      </c>
      <c r="F2734" s="44">
        <f>SUM(D2734:E2734)</f>
        <v>0</v>
      </c>
      <c r="G2734" s="43">
        <v>0</v>
      </c>
      <c r="H2734" s="43">
        <v>0</v>
      </c>
      <c r="I2734" s="44">
        <f t="shared" ref="I2734:I2745" si="1221">SUM(G2734:H2734)</f>
        <v>0</v>
      </c>
      <c r="J2734" s="44">
        <f>F2734+I2734</f>
        <v>0</v>
      </c>
      <c r="K2734" s="43">
        <v>0</v>
      </c>
      <c r="L2734" s="43">
        <v>0</v>
      </c>
      <c r="M2734" s="44">
        <f>SUM(K2734:L2734)</f>
        <v>0</v>
      </c>
      <c r="N2734" s="43">
        <v>0</v>
      </c>
      <c r="O2734" s="43">
        <v>0</v>
      </c>
      <c r="P2734" s="44">
        <f>SUM(N2734:O2734)</f>
        <v>0</v>
      </c>
      <c r="Q2734" s="47">
        <f>M2734+P2734</f>
        <v>0</v>
      </c>
    </row>
    <row r="2735" spans="2:17" ht="19.5" customHeight="1" x14ac:dyDescent="0.2">
      <c r="C2735" s="42" t="s">
        <v>15</v>
      </c>
      <c r="D2735" s="43">
        <v>0</v>
      </c>
      <c r="E2735" s="43">
        <v>0</v>
      </c>
      <c r="F2735" s="44">
        <f t="shared" ref="F2735:F2745" si="1222">SUM(D2735:E2735)</f>
        <v>0</v>
      </c>
      <c r="G2735" s="43">
        <v>0</v>
      </c>
      <c r="H2735" s="43">
        <v>0</v>
      </c>
      <c r="I2735" s="44">
        <f t="shared" si="1221"/>
        <v>0</v>
      </c>
      <c r="J2735" s="44">
        <f>F2735+I2735</f>
        <v>0</v>
      </c>
      <c r="K2735" s="43">
        <v>0</v>
      </c>
      <c r="L2735" s="43">
        <v>0</v>
      </c>
      <c r="M2735" s="44">
        <f t="shared" ref="M2735:M2745" si="1223">SUM(K2735:L2735)</f>
        <v>0</v>
      </c>
      <c r="N2735" s="43">
        <v>0</v>
      </c>
      <c r="O2735" s="40">
        <v>0</v>
      </c>
      <c r="P2735" s="44">
        <f t="shared" ref="P2735:P2745" si="1224">SUM(N2735:O2735)</f>
        <v>0</v>
      </c>
      <c r="Q2735" s="47">
        <f t="shared" ref="Q2735:Q2745" si="1225">M2735+P2735</f>
        <v>0</v>
      </c>
    </row>
    <row r="2736" spans="2:17" ht="19.5" customHeight="1" x14ac:dyDescent="0.2">
      <c r="C2736" s="42" t="s">
        <v>16</v>
      </c>
      <c r="D2736" s="43">
        <v>0</v>
      </c>
      <c r="E2736" s="43">
        <v>0</v>
      </c>
      <c r="F2736" s="44">
        <f t="shared" si="1222"/>
        <v>0</v>
      </c>
      <c r="G2736" s="43">
        <v>0</v>
      </c>
      <c r="H2736" s="43">
        <v>0</v>
      </c>
      <c r="I2736" s="44">
        <f t="shared" si="1221"/>
        <v>0</v>
      </c>
      <c r="J2736" s="44">
        <f>F2736+I2736</f>
        <v>0</v>
      </c>
      <c r="K2736" s="43">
        <v>0</v>
      </c>
      <c r="L2736" s="43">
        <v>0</v>
      </c>
      <c r="M2736" s="44">
        <f t="shared" si="1223"/>
        <v>0</v>
      </c>
      <c r="N2736" s="43">
        <v>0</v>
      </c>
      <c r="O2736" s="43">
        <v>0</v>
      </c>
      <c r="P2736" s="44">
        <f t="shared" si="1224"/>
        <v>0</v>
      </c>
      <c r="Q2736" s="47">
        <f t="shared" si="1225"/>
        <v>0</v>
      </c>
    </row>
    <row r="2737" spans="2:17" ht="19.5" customHeight="1" x14ac:dyDescent="0.2">
      <c r="C2737" s="42" t="s">
        <v>17</v>
      </c>
      <c r="D2737" s="43">
        <v>0</v>
      </c>
      <c r="E2737" s="43">
        <v>0</v>
      </c>
      <c r="F2737" s="44">
        <f t="shared" si="1222"/>
        <v>0</v>
      </c>
      <c r="G2737" s="43">
        <v>0</v>
      </c>
      <c r="H2737" s="43">
        <v>0</v>
      </c>
      <c r="I2737" s="44">
        <f t="shared" si="1221"/>
        <v>0</v>
      </c>
      <c r="J2737" s="44">
        <f t="shared" ref="J2737:J2745" si="1226">F2737+I2737</f>
        <v>0</v>
      </c>
      <c r="K2737" s="43">
        <v>0</v>
      </c>
      <c r="L2737" s="43">
        <v>0</v>
      </c>
      <c r="M2737" s="44">
        <f t="shared" si="1223"/>
        <v>0</v>
      </c>
      <c r="N2737" s="43">
        <v>0</v>
      </c>
      <c r="O2737" s="43">
        <v>0</v>
      </c>
      <c r="P2737" s="44">
        <f t="shared" si="1224"/>
        <v>0</v>
      </c>
      <c r="Q2737" s="47">
        <f t="shared" si="1225"/>
        <v>0</v>
      </c>
    </row>
    <row r="2738" spans="2:17" ht="19.5" customHeight="1" x14ac:dyDescent="0.2">
      <c r="C2738" s="42" t="s">
        <v>18</v>
      </c>
      <c r="D2738" s="43">
        <v>0</v>
      </c>
      <c r="E2738" s="43">
        <v>0</v>
      </c>
      <c r="F2738" s="44">
        <f t="shared" si="1222"/>
        <v>0</v>
      </c>
      <c r="G2738" s="43">
        <v>0</v>
      </c>
      <c r="H2738" s="43">
        <v>0</v>
      </c>
      <c r="I2738" s="44">
        <f t="shared" si="1221"/>
        <v>0</v>
      </c>
      <c r="J2738" s="44">
        <f t="shared" si="1226"/>
        <v>0</v>
      </c>
      <c r="K2738" s="43">
        <v>0</v>
      </c>
      <c r="L2738" s="43">
        <v>0</v>
      </c>
      <c r="M2738" s="44">
        <f t="shared" si="1223"/>
        <v>0</v>
      </c>
      <c r="N2738" s="43">
        <v>0</v>
      </c>
      <c r="O2738" s="43">
        <v>0</v>
      </c>
      <c r="P2738" s="44">
        <f t="shared" si="1224"/>
        <v>0</v>
      </c>
      <c r="Q2738" s="47">
        <f t="shared" si="1225"/>
        <v>0</v>
      </c>
    </row>
    <row r="2739" spans="2:17" ht="19.5" customHeight="1" x14ac:dyDescent="0.2">
      <c r="C2739" s="42" t="s">
        <v>19</v>
      </c>
      <c r="D2739" s="43">
        <v>0</v>
      </c>
      <c r="E2739" s="43">
        <v>0</v>
      </c>
      <c r="F2739" s="44">
        <f t="shared" si="1222"/>
        <v>0</v>
      </c>
      <c r="G2739" s="43">
        <v>1</v>
      </c>
      <c r="H2739" s="43">
        <v>1</v>
      </c>
      <c r="I2739" s="44">
        <f t="shared" si="1221"/>
        <v>2</v>
      </c>
      <c r="J2739" s="44">
        <f t="shared" si="1226"/>
        <v>2</v>
      </c>
      <c r="K2739" s="43">
        <v>0</v>
      </c>
      <c r="L2739" s="43">
        <v>0</v>
      </c>
      <c r="M2739" s="44">
        <f t="shared" si="1223"/>
        <v>0</v>
      </c>
      <c r="N2739" s="43">
        <v>0</v>
      </c>
      <c r="O2739" s="43">
        <v>0</v>
      </c>
      <c r="P2739" s="44">
        <f t="shared" si="1224"/>
        <v>0</v>
      </c>
      <c r="Q2739" s="47">
        <f t="shared" si="1225"/>
        <v>0</v>
      </c>
    </row>
    <row r="2740" spans="2:17" ht="19.5" customHeight="1" x14ac:dyDescent="0.2">
      <c r="C2740" s="42" t="s">
        <v>20</v>
      </c>
      <c r="D2740" s="43">
        <v>0</v>
      </c>
      <c r="E2740" s="43">
        <v>0</v>
      </c>
      <c r="F2740" s="44">
        <f t="shared" si="1222"/>
        <v>0</v>
      </c>
      <c r="G2740" s="43">
        <v>0</v>
      </c>
      <c r="H2740" s="43">
        <v>0</v>
      </c>
      <c r="I2740" s="44">
        <f t="shared" si="1221"/>
        <v>0</v>
      </c>
      <c r="J2740" s="44">
        <f t="shared" si="1226"/>
        <v>0</v>
      </c>
      <c r="K2740" s="43">
        <v>0</v>
      </c>
      <c r="L2740" s="43">
        <v>0</v>
      </c>
      <c r="M2740" s="44">
        <f t="shared" si="1223"/>
        <v>0</v>
      </c>
      <c r="N2740" s="43">
        <v>0</v>
      </c>
      <c r="O2740" s="43">
        <v>0</v>
      </c>
      <c r="P2740" s="44">
        <f t="shared" si="1224"/>
        <v>0</v>
      </c>
      <c r="Q2740" s="47">
        <f t="shared" si="1225"/>
        <v>0</v>
      </c>
    </row>
    <row r="2741" spans="2:17" ht="19.5" customHeight="1" x14ac:dyDescent="0.2">
      <c r="C2741" s="42" t="s">
        <v>21</v>
      </c>
      <c r="D2741" s="43">
        <v>0</v>
      </c>
      <c r="E2741" s="43">
        <v>0</v>
      </c>
      <c r="F2741" s="44">
        <f t="shared" si="1222"/>
        <v>0</v>
      </c>
      <c r="G2741" s="43">
        <v>0</v>
      </c>
      <c r="H2741" s="43">
        <v>0</v>
      </c>
      <c r="I2741" s="44">
        <f t="shared" si="1221"/>
        <v>0</v>
      </c>
      <c r="J2741" s="44">
        <f t="shared" si="1226"/>
        <v>0</v>
      </c>
      <c r="K2741" s="43">
        <v>0</v>
      </c>
      <c r="L2741" s="43">
        <v>0</v>
      </c>
      <c r="M2741" s="44">
        <f t="shared" si="1223"/>
        <v>0</v>
      </c>
      <c r="N2741" s="43">
        <v>0</v>
      </c>
      <c r="O2741" s="43">
        <v>0</v>
      </c>
      <c r="P2741" s="44">
        <f t="shared" si="1224"/>
        <v>0</v>
      </c>
      <c r="Q2741" s="47">
        <f t="shared" si="1225"/>
        <v>0</v>
      </c>
    </row>
    <row r="2742" spans="2:17" ht="19.5" customHeight="1" x14ac:dyDescent="0.2">
      <c r="C2742" s="42" t="s">
        <v>22</v>
      </c>
      <c r="D2742" s="43">
        <v>0</v>
      </c>
      <c r="E2742" s="43">
        <v>0</v>
      </c>
      <c r="F2742" s="44">
        <f t="shared" si="1222"/>
        <v>0</v>
      </c>
      <c r="G2742" s="43">
        <v>0</v>
      </c>
      <c r="H2742" s="43">
        <v>0</v>
      </c>
      <c r="I2742" s="44">
        <f t="shared" si="1221"/>
        <v>0</v>
      </c>
      <c r="J2742" s="44">
        <f t="shared" si="1226"/>
        <v>0</v>
      </c>
      <c r="K2742" s="43">
        <v>0</v>
      </c>
      <c r="L2742" s="43">
        <v>0</v>
      </c>
      <c r="M2742" s="44">
        <f t="shared" si="1223"/>
        <v>0</v>
      </c>
      <c r="N2742" s="43">
        <v>0</v>
      </c>
      <c r="O2742" s="43">
        <v>0</v>
      </c>
      <c r="P2742" s="44">
        <f t="shared" si="1224"/>
        <v>0</v>
      </c>
      <c r="Q2742" s="47">
        <f t="shared" si="1225"/>
        <v>0</v>
      </c>
    </row>
    <row r="2743" spans="2:17" ht="19.5" customHeight="1" x14ac:dyDescent="0.2">
      <c r="C2743" s="42" t="s">
        <v>23</v>
      </c>
      <c r="D2743" s="43">
        <v>0</v>
      </c>
      <c r="E2743" s="43">
        <v>0</v>
      </c>
      <c r="F2743" s="44">
        <f t="shared" si="1222"/>
        <v>0</v>
      </c>
      <c r="G2743" s="43">
        <v>0</v>
      </c>
      <c r="H2743" s="43">
        <v>1</v>
      </c>
      <c r="I2743" s="44">
        <f t="shared" si="1221"/>
        <v>1</v>
      </c>
      <c r="J2743" s="44">
        <f t="shared" si="1226"/>
        <v>1</v>
      </c>
      <c r="K2743" s="43">
        <v>0</v>
      </c>
      <c r="L2743" s="43">
        <v>0</v>
      </c>
      <c r="M2743" s="44">
        <f t="shared" si="1223"/>
        <v>0</v>
      </c>
      <c r="N2743" s="43">
        <v>0</v>
      </c>
      <c r="O2743" s="43">
        <v>0</v>
      </c>
      <c r="P2743" s="44">
        <f t="shared" si="1224"/>
        <v>0</v>
      </c>
      <c r="Q2743" s="47">
        <f t="shared" si="1225"/>
        <v>0</v>
      </c>
    </row>
    <row r="2744" spans="2:17" ht="19.5" customHeight="1" x14ac:dyDescent="0.2">
      <c r="C2744" s="42" t="s">
        <v>24</v>
      </c>
      <c r="D2744" s="43">
        <v>0</v>
      </c>
      <c r="E2744" s="43">
        <v>0</v>
      </c>
      <c r="F2744" s="44">
        <f t="shared" si="1222"/>
        <v>0</v>
      </c>
      <c r="G2744" s="43">
        <v>1</v>
      </c>
      <c r="H2744" s="43">
        <v>0</v>
      </c>
      <c r="I2744" s="44">
        <f t="shared" si="1221"/>
        <v>1</v>
      </c>
      <c r="J2744" s="44">
        <f t="shared" si="1226"/>
        <v>1</v>
      </c>
      <c r="K2744" s="43">
        <v>0</v>
      </c>
      <c r="L2744" s="43">
        <v>0</v>
      </c>
      <c r="M2744" s="44">
        <f t="shared" si="1223"/>
        <v>0</v>
      </c>
      <c r="N2744" s="43">
        <v>0</v>
      </c>
      <c r="O2744" s="43">
        <v>0</v>
      </c>
      <c r="P2744" s="44">
        <f t="shared" si="1224"/>
        <v>0</v>
      </c>
      <c r="Q2744" s="47">
        <f t="shared" si="1225"/>
        <v>0</v>
      </c>
    </row>
    <row r="2745" spans="2:17" ht="19.5" customHeight="1" x14ac:dyDescent="0.2">
      <c r="C2745" s="42" t="s">
        <v>25</v>
      </c>
      <c r="D2745" s="43">
        <v>0</v>
      </c>
      <c r="E2745" s="43">
        <v>0</v>
      </c>
      <c r="F2745" s="44">
        <f t="shared" si="1222"/>
        <v>0</v>
      </c>
      <c r="G2745" s="43">
        <v>0</v>
      </c>
      <c r="H2745" s="43">
        <v>0</v>
      </c>
      <c r="I2745" s="44">
        <f t="shared" si="1221"/>
        <v>0</v>
      </c>
      <c r="J2745" s="44">
        <f t="shared" si="1226"/>
        <v>0</v>
      </c>
      <c r="K2745" s="43">
        <v>0</v>
      </c>
      <c r="L2745" s="43">
        <v>0</v>
      </c>
      <c r="M2745" s="44">
        <f t="shared" si="1223"/>
        <v>0</v>
      </c>
      <c r="N2745" s="43">
        <v>0</v>
      </c>
      <c r="O2745" s="43">
        <v>0</v>
      </c>
      <c r="P2745" s="44">
        <f t="shared" si="1224"/>
        <v>0</v>
      </c>
      <c r="Q2745" s="47">
        <f t="shared" si="1225"/>
        <v>0</v>
      </c>
    </row>
    <row r="2746" spans="2:17" ht="19.5" customHeight="1" x14ac:dyDescent="0.2">
      <c r="C2746" s="50"/>
      <c r="D2746" s="43"/>
      <c r="E2746" s="43"/>
      <c r="F2746" s="43"/>
      <c r="G2746" s="43"/>
      <c r="H2746" s="43"/>
      <c r="I2746" s="43"/>
      <c r="J2746" s="43"/>
      <c r="K2746" s="43"/>
      <c r="L2746" s="43"/>
      <c r="M2746" s="43"/>
      <c r="N2746" s="43"/>
      <c r="O2746" s="43"/>
      <c r="P2746" s="43"/>
      <c r="Q2746" s="51"/>
    </row>
    <row r="2747" spans="2:17" ht="19.5" customHeight="1" x14ac:dyDescent="0.2">
      <c r="B2747" s="1" t="s">
        <v>345</v>
      </c>
      <c r="C2747" s="50" t="s">
        <v>26</v>
      </c>
      <c r="D2747" s="44">
        <f>SUM(D2734:D2746)</f>
        <v>0</v>
      </c>
      <c r="E2747" s="44">
        <f t="shared" ref="E2747:Q2747" si="1227">SUM(E2734:E2746)</f>
        <v>0</v>
      </c>
      <c r="F2747" s="44">
        <f t="shared" si="1227"/>
        <v>0</v>
      </c>
      <c r="G2747" s="44">
        <f t="shared" si="1227"/>
        <v>2</v>
      </c>
      <c r="H2747" s="44">
        <f t="shared" si="1227"/>
        <v>2</v>
      </c>
      <c r="I2747" s="44">
        <f t="shared" si="1227"/>
        <v>4</v>
      </c>
      <c r="J2747" s="44">
        <f t="shared" si="1227"/>
        <v>4</v>
      </c>
      <c r="K2747" s="44">
        <f t="shared" si="1227"/>
        <v>0</v>
      </c>
      <c r="L2747" s="44">
        <f t="shared" si="1227"/>
        <v>0</v>
      </c>
      <c r="M2747" s="44">
        <f t="shared" si="1227"/>
        <v>0</v>
      </c>
      <c r="N2747" s="44">
        <f t="shared" si="1227"/>
        <v>0</v>
      </c>
      <c r="O2747" s="44">
        <f t="shared" si="1227"/>
        <v>0</v>
      </c>
      <c r="P2747" s="44">
        <f t="shared" si="1227"/>
        <v>0</v>
      </c>
      <c r="Q2747" s="44">
        <f t="shared" si="1227"/>
        <v>0</v>
      </c>
    </row>
    <row r="2748" spans="2:17" ht="7" customHeight="1" x14ac:dyDescent="0.2">
      <c r="C2748" s="50"/>
      <c r="D2748" s="43"/>
      <c r="E2748" s="43"/>
      <c r="F2748" s="43"/>
      <c r="G2748" s="43"/>
      <c r="H2748" s="43"/>
      <c r="I2748" s="43"/>
      <c r="J2748" s="43"/>
      <c r="K2748" s="43"/>
      <c r="L2748" s="43"/>
      <c r="M2748" s="43"/>
      <c r="N2748" s="43"/>
      <c r="O2748" s="43"/>
      <c r="P2748" s="43"/>
      <c r="Q2748" s="51"/>
    </row>
    <row r="2749" spans="2:17" ht="19.5" customHeight="1" x14ac:dyDescent="0.2">
      <c r="C2749" s="52" t="s">
        <v>14</v>
      </c>
      <c r="D2749" s="53">
        <v>0</v>
      </c>
      <c r="E2749" s="53">
        <v>0</v>
      </c>
      <c r="F2749" s="74">
        <f t="shared" ref="F2749:F2751" si="1228">SUM(D2749:E2749)</f>
        <v>0</v>
      </c>
      <c r="G2749" s="53">
        <v>0</v>
      </c>
      <c r="H2749" s="53">
        <v>0</v>
      </c>
      <c r="I2749" s="74">
        <f t="shared" ref="I2749:I2751" si="1229">SUM(G2749:H2749)</f>
        <v>0</v>
      </c>
      <c r="J2749" s="74">
        <f t="shared" ref="J2749:J2751" si="1230">F2749+I2749</f>
        <v>0</v>
      </c>
      <c r="K2749" s="53">
        <v>0</v>
      </c>
      <c r="L2749" s="53">
        <v>0</v>
      </c>
      <c r="M2749" s="74">
        <f t="shared" ref="M2749:M2751" si="1231">SUM(K2749:L2749)</f>
        <v>0</v>
      </c>
      <c r="N2749" s="53">
        <v>0</v>
      </c>
      <c r="O2749" s="53">
        <v>0</v>
      </c>
      <c r="P2749" s="74">
        <f t="shared" ref="P2749:P2751" si="1232">SUM(N2749:O2749)</f>
        <v>0</v>
      </c>
      <c r="Q2749" s="58">
        <f t="shared" ref="Q2749:Q2751" si="1233">M2749+P2749</f>
        <v>0</v>
      </c>
    </row>
    <row r="2750" spans="2:17" ht="19.5" customHeight="1" x14ac:dyDescent="0.2">
      <c r="C2750" s="42" t="s">
        <v>15</v>
      </c>
      <c r="D2750" s="43">
        <v>0</v>
      </c>
      <c r="E2750" s="43">
        <v>0</v>
      </c>
      <c r="F2750" s="44">
        <f t="shared" si="1228"/>
        <v>0</v>
      </c>
      <c r="G2750" s="43">
        <v>0</v>
      </c>
      <c r="H2750" s="43">
        <v>0</v>
      </c>
      <c r="I2750" s="44">
        <f t="shared" si="1229"/>
        <v>0</v>
      </c>
      <c r="J2750" s="44">
        <f t="shared" si="1230"/>
        <v>0</v>
      </c>
      <c r="K2750" s="43">
        <v>0</v>
      </c>
      <c r="L2750" s="43">
        <v>0</v>
      </c>
      <c r="M2750" s="44">
        <f t="shared" si="1231"/>
        <v>0</v>
      </c>
      <c r="N2750" s="43">
        <v>0</v>
      </c>
      <c r="O2750" s="40">
        <v>0</v>
      </c>
      <c r="P2750" s="44">
        <f t="shared" si="1232"/>
        <v>0</v>
      </c>
      <c r="Q2750" s="47">
        <f t="shared" si="1233"/>
        <v>0</v>
      </c>
    </row>
    <row r="2751" spans="2:17" ht="19.5" customHeight="1" x14ac:dyDescent="0.2">
      <c r="C2751" s="42" t="s">
        <v>16</v>
      </c>
      <c r="D2751" s="43">
        <v>0</v>
      </c>
      <c r="E2751" s="43">
        <v>0</v>
      </c>
      <c r="F2751" s="44">
        <f t="shared" si="1228"/>
        <v>0</v>
      </c>
      <c r="G2751" s="43">
        <v>1</v>
      </c>
      <c r="H2751" s="43">
        <v>0</v>
      </c>
      <c r="I2751" s="44">
        <f t="shared" si="1229"/>
        <v>1</v>
      </c>
      <c r="J2751" s="44">
        <f t="shared" si="1230"/>
        <v>1</v>
      </c>
      <c r="K2751" s="43">
        <v>0</v>
      </c>
      <c r="L2751" s="43">
        <v>0</v>
      </c>
      <c r="M2751" s="44">
        <f t="shared" si="1231"/>
        <v>0</v>
      </c>
      <c r="N2751" s="43">
        <v>0</v>
      </c>
      <c r="O2751" s="43">
        <v>0</v>
      </c>
      <c r="P2751" s="44">
        <f t="shared" si="1232"/>
        <v>0</v>
      </c>
      <c r="Q2751" s="47">
        <f t="shared" si="1233"/>
        <v>0</v>
      </c>
    </row>
    <row r="2752" spans="2:17" ht="19.5" customHeight="1" x14ac:dyDescent="0.2">
      <c r="C2752" s="50"/>
      <c r="D2752" s="43"/>
      <c r="E2752" s="43"/>
      <c r="F2752" s="43"/>
      <c r="G2752" s="43"/>
      <c r="H2752" s="43"/>
      <c r="I2752" s="43"/>
      <c r="J2752" s="43"/>
      <c r="K2752" s="43"/>
      <c r="L2752" s="43"/>
      <c r="M2752" s="43"/>
      <c r="N2752" s="43"/>
      <c r="O2752" s="43"/>
      <c r="P2752" s="43"/>
      <c r="Q2752" s="51"/>
    </row>
    <row r="2753" spans="2:17" ht="19.5" customHeight="1" x14ac:dyDescent="0.2">
      <c r="B2753" s="1" t="s">
        <v>346</v>
      </c>
      <c r="C2753" s="50" t="s">
        <v>27</v>
      </c>
      <c r="D2753" s="44">
        <f>SUM(D2737:D2745,D2749:D2751)</f>
        <v>0</v>
      </c>
      <c r="E2753" s="44">
        <f t="shared" ref="E2753:Q2753" si="1234">SUM(E2737:E2745,E2749:E2751)</f>
        <v>0</v>
      </c>
      <c r="F2753" s="44">
        <f t="shared" si="1234"/>
        <v>0</v>
      </c>
      <c r="G2753" s="44">
        <f t="shared" si="1234"/>
        <v>3</v>
      </c>
      <c r="H2753" s="44">
        <f t="shared" si="1234"/>
        <v>2</v>
      </c>
      <c r="I2753" s="44">
        <f t="shared" si="1234"/>
        <v>5</v>
      </c>
      <c r="J2753" s="44">
        <f t="shared" si="1234"/>
        <v>5</v>
      </c>
      <c r="K2753" s="44">
        <f t="shared" si="1234"/>
        <v>0</v>
      </c>
      <c r="L2753" s="44">
        <f t="shared" si="1234"/>
        <v>0</v>
      </c>
      <c r="M2753" s="44">
        <f t="shared" si="1234"/>
        <v>0</v>
      </c>
      <c r="N2753" s="44">
        <f t="shared" si="1234"/>
        <v>0</v>
      </c>
      <c r="O2753" s="44">
        <f t="shared" si="1234"/>
        <v>0</v>
      </c>
      <c r="P2753" s="44">
        <f t="shared" si="1234"/>
        <v>0</v>
      </c>
      <c r="Q2753" s="44">
        <f t="shared" si="1234"/>
        <v>0</v>
      </c>
    </row>
    <row r="2754" spans="2:17" ht="7" customHeight="1" thickBot="1" x14ac:dyDescent="0.25">
      <c r="C2754" s="59"/>
      <c r="D2754" s="60"/>
      <c r="E2754" s="60"/>
      <c r="F2754" s="60"/>
      <c r="G2754" s="60"/>
      <c r="H2754" s="60"/>
      <c r="I2754" s="60"/>
      <c r="J2754" s="60"/>
      <c r="K2754" s="60"/>
      <c r="L2754" s="60"/>
      <c r="M2754" s="60"/>
      <c r="N2754" s="60"/>
      <c r="O2754" s="60"/>
      <c r="P2754" s="60"/>
      <c r="Q2754" s="76"/>
    </row>
    <row r="2755" spans="2:17" ht="19.5" customHeight="1" x14ac:dyDescent="0.2">
      <c r="C2755" s="173" t="str">
        <f>C2701</f>
        <v>令　和　7　年　空　港　管　理　状　況　調　書</v>
      </c>
      <c r="D2755" s="173"/>
      <c r="E2755" s="173"/>
      <c r="F2755" s="173"/>
      <c r="G2755" s="173"/>
      <c r="H2755" s="173"/>
      <c r="I2755" s="173"/>
      <c r="J2755" s="173"/>
      <c r="K2755" s="173"/>
      <c r="L2755" s="173"/>
      <c r="M2755" s="173"/>
      <c r="N2755" s="173"/>
      <c r="O2755" s="173"/>
      <c r="P2755" s="173"/>
      <c r="Q2755" s="173"/>
    </row>
    <row r="2756" spans="2:17" ht="19.5" customHeight="1" thickBot="1" x14ac:dyDescent="0.25">
      <c r="C2756" s="145" t="s">
        <v>0</v>
      </c>
      <c r="D2756" s="145" t="s">
        <v>651</v>
      </c>
      <c r="E2756" s="146"/>
      <c r="F2756" s="146"/>
      <c r="G2756" s="146"/>
      <c r="H2756" s="146"/>
      <c r="I2756" s="146"/>
      <c r="J2756" s="146"/>
      <c r="K2756" s="146"/>
      <c r="L2756" s="146"/>
      <c r="M2756" s="146"/>
      <c r="N2756" s="146"/>
      <c r="O2756" s="146"/>
      <c r="P2756" s="146"/>
      <c r="Q2756" s="146"/>
    </row>
    <row r="2757" spans="2:17" ht="19.5" customHeight="1" x14ac:dyDescent="0.2">
      <c r="C2757" s="25" t="s">
        <v>1</v>
      </c>
      <c r="D2757" s="26"/>
      <c r="E2757" s="27" t="s">
        <v>2</v>
      </c>
      <c r="F2757" s="27"/>
      <c r="G2757" s="164" t="s">
        <v>593</v>
      </c>
      <c r="H2757" s="165"/>
      <c r="I2757" s="165"/>
      <c r="J2757" s="165"/>
      <c r="K2757" s="165"/>
      <c r="L2757" s="165"/>
      <c r="M2757" s="165"/>
      <c r="N2757" s="166"/>
      <c r="O2757" s="164" t="s">
        <v>594</v>
      </c>
      <c r="P2757" s="165"/>
      <c r="Q2757" s="167"/>
    </row>
    <row r="2758" spans="2:17" ht="19.5" customHeight="1" x14ac:dyDescent="0.2">
      <c r="C2758" s="28"/>
      <c r="D2758" s="29" t="s">
        <v>3</v>
      </c>
      <c r="E2758" s="29" t="s">
        <v>4</v>
      </c>
      <c r="F2758" s="29" t="s">
        <v>5</v>
      </c>
      <c r="G2758" s="29"/>
      <c r="H2758" s="30" t="s">
        <v>6</v>
      </c>
      <c r="I2758" s="30"/>
      <c r="J2758" s="31"/>
      <c r="K2758" s="29"/>
      <c r="L2758" s="31" t="s">
        <v>7</v>
      </c>
      <c r="M2758" s="31"/>
      <c r="N2758" s="29" t="s">
        <v>8</v>
      </c>
      <c r="O2758" s="32" t="s">
        <v>595</v>
      </c>
      <c r="P2758" s="33" t="s">
        <v>596</v>
      </c>
      <c r="Q2758" s="34" t="s">
        <v>597</v>
      </c>
    </row>
    <row r="2759" spans="2:17" ht="19.5" customHeight="1" x14ac:dyDescent="0.2">
      <c r="C2759" s="28" t="s">
        <v>9</v>
      </c>
      <c r="D2759" s="32"/>
      <c r="E2759" s="32"/>
      <c r="F2759" s="32"/>
      <c r="G2759" s="29" t="s">
        <v>10</v>
      </c>
      <c r="H2759" s="29" t="s">
        <v>11</v>
      </c>
      <c r="I2759" s="29" t="s">
        <v>12</v>
      </c>
      <c r="J2759" s="29" t="s">
        <v>13</v>
      </c>
      <c r="K2759" s="29" t="s">
        <v>10</v>
      </c>
      <c r="L2759" s="29" t="s">
        <v>11</v>
      </c>
      <c r="M2759" s="29" t="s">
        <v>13</v>
      </c>
      <c r="N2759" s="32"/>
      <c r="O2759" s="35"/>
      <c r="P2759" s="36"/>
      <c r="Q2759" s="37"/>
    </row>
    <row r="2760" spans="2:17" ht="7" customHeight="1" x14ac:dyDescent="0.2">
      <c r="C2760" s="38"/>
      <c r="D2760" s="29"/>
      <c r="E2760" s="29"/>
      <c r="F2760" s="29"/>
      <c r="G2760" s="29"/>
      <c r="H2760" s="29"/>
      <c r="I2760" s="29"/>
      <c r="J2760" s="29"/>
      <c r="K2760" s="29"/>
      <c r="L2760" s="29"/>
      <c r="M2760" s="29"/>
      <c r="N2760" s="29"/>
      <c r="O2760" s="39"/>
      <c r="P2760" s="40"/>
      <c r="Q2760" s="41"/>
    </row>
    <row r="2761" spans="2:17" ht="19.5" customHeight="1" x14ac:dyDescent="0.2">
      <c r="C2761" s="42" t="s">
        <v>14</v>
      </c>
      <c r="D2761" s="43">
        <v>0</v>
      </c>
      <c r="E2761" s="43">
        <v>127</v>
      </c>
      <c r="F2761" s="44">
        <f>SUM(D2761:E2761)</f>
        <v>127</v>
      </c>
      <c r="G2761" s="43">
        <v>0</v>
      </c>
      <c r="H2761" s="43">
        <v>0</v>
      </c>
      <c r="I2761" s="43">
        <v>0</v>
      </c>
      <c r="J2761" s="45">
        <f>SUM(G2761:I2761)</f>
        <v>0</v>
      </c>
      <c r="K2761" s="46">
        <v>0</v>
      </c>
      <c r="L2761" s="46">
        <v>0</v>
      </c>
      <c r="M2761" s="45">
        <f>SUM(K2761:L2761)</f>
        <v>0</v>
      </c>
      <c r="N2761" s="45">
        <f>J2761+M2761</f>
        <v>0</v>
      </c>
      <c r="O2761" s="46">
        <v>4</v>
      </c>
      <c r="P2761" s="46">
        <v>1</v>
      </c>
      <c r="Q2761" s="47">
        <f>SUM(O2761:P2761)</f>
        <v>5</v>
      </c>
    </row>
    <row r="2762" spans="2:17" ht="19.5" customHeight="1" x14ac:dyDescent="0.2">
      <c r="C2762" s="42" t="s">
        <v>15</v>
      </c>
      <c r="D2762" s="43">
        <v>0</v>
      </c>
      <c r="E2762" s="43">
        <v>70</v>
      </c>
      <c r="F2762" s="44">
        <f t="shared" ref="F2762:F2772" si="1235">SUM(D2762:E2762)</f>
        <v>70</v>
      </c>
      <c r="G2762" s="43">
        <v>0</v>
      </c>
      <c r="H2762" s="43">
        <v>0</v>
      </c>
      <c r="I2762" s="43">
        <v>0</v>
      </c>
      <c r="J2762" s="45">
        <f t="shared" ref="J2762:J2772" si="1236">SUM(G2762:I2762)</f>
        <v>0</v>
      </c>
      <c r="K2762" s="46">
        <v>0</v>
      </c>
      <c r="L2762" s="46">
        <v>0</v>
      </c>
      <c r="M2762" s="45">
        <f t="shared" ref="M2762:M2772" si="1237">SUM(K2762:L2762)</f>
        <v>0</v>
      </c>
      <c r="N2762" s="45">
        <f t="shared" ref="N2762:N2772" si="1238">J2762+M2762</f>
        <v>0</v>
      </c>
      <c r="O2762" s="46">
        <v>4</v>
      </c>
      <c r="P2762" s="48">
        <v>0</v>
      </c>
      <c r="Q2762" s="47">
        <f t="shared" ref="Q2762:Q2772" si="1239">SUM(O2762:P2762)</f>
        <v>4</v>
      </c>
    </row>
    <row r="2763" spans="2:17" ht="19.5" customHeight="1" x14ac:dyDescent="0.2">
      <c r="C2763" s="42" t="s">
        <v>16</v>
      </c>
      <c r="D2763" s="43">
        <v>0</v>
      </c>
      <c r="E2763" s="43">
        <v>239</v>
      </c>
      <c r="F2763" s="44">
        <f t="shared" si="1235"/>
        <v>239</v>
      </c>
      <c r="G2763" s="43">
        <v>0</v>
      </c>
      <c r="H2763" s="43">
        <v>0</v>
      </c>
      <c r="I2763" s="43">
        <v>0</v>
      </c>
      <c r="J2763" s="45">
        <f t="shared" si="1236"/>
        <v>0</v>
      </c>
      <c r="K2763" s="46">
        <v>0</v>
      </c>
      <c r="L2763" s="46">
        <v>0</v>
      </c>
      <c r="M2763" s="45">
        <f t="shared" si="1237"/>
        <v>0</v>
      </c>
      <c r="N2763" s="45">
        <f t="shared" si="1238"/>
        <v>0</v>
      </c>
      <c r="O2763" s="46">
        <v>20</v>
      </c>
      <c r="P2763" s="46">
        <v>2</v>
      </c>
      <c r="Q2763" s="47">
        <f t="shared" si="1239"/>
        <v>22</v>
      </c>
    </row>
    <row r="2764" spans="2:17" ht="19.5" customHeight="1" x14ac:dyDescent="0.2">
      <c r="C2764" s="42" t="s">
        <v>17</v>
      </c>
      <c r="D2764" s="43">
        <v>0</v>
      </c>
      <c r="E2764" s="43">
        <v>430</v>
      </c>
      <c r="F2764" s="44">
        <f t="shared" si="1235"/>
        <v>430</v>
      </c>
      <c r="G2764" s="43">
        <v>0</v>
      </c>
      <c r="H2764" s="43">
        <v>0</v>
      </c>
      <c r="I2764" s="43">
        <v>0</v>
      </c>
      <c r="J2764" s="45">
        <f t="shared" si="1236"/>
        <v>0</v>
      </c>
      <c r="K2764" s="43">
        <v>0</v>
      </c>
      <c r="L2764" s="43">
        <v>4</v>
      </c>
      <c r="M2764" s="45">
        <f t="shared" si="1237"/>
        <v>4</v>
      </c>
      <c r="N2764" s="45">
        <f t="shared" si="1238"/>
        <v>4</v>
      </c>
      <c r="O2764" s="43">
        <v>24</v>
      </c>
      <c r="P2764" s="43">
        <v>1</v>
      </c>
      <c r="Q2764" s="47">
        <f t="shared" si="1239"/>
        <v>25</v>
      </c>
    </row>
    <row r="2765" spans="2:17" ht="19.5" customHeight="1" x14ac:dyDescent="0.2">
      <c r="C2765" s="42" t="s">
        <v>18</v>
      </c>
      <c r="D2765" s="43">
        <v>0</v>
      </c>
      <c r="E2765" s="43">
        <v>195</v>
      </c>
      <c r="F2765" s="44">
        <f t="shared" si="1235"/>
        <v>195</v>
      </c>
      <c r="G2765" s="43">
        <v>0</v>
      </c>
      <c r="H2765" s="43">
        <v>0</v>
      </c>
      <c r="I2765" s="43">
        <v>0</v>
      </c>
      <c r="J2765" s="45">
        <f t="shared" si="1236"/>
        <v>0</v>
      </c>
      <c r="K2765" s="43">
        <v>0</v>
      </c>
      <c r="L2765" s="43">
        <v>0</v>
      </c>
      <c r="M2765" s="45">
        <f t="shared" si="1237"/>
        <v>0</v>
      </c>
      <c r="N2765" s="45">
        <f t="shared" si="1238"/>
        <v>0</v>
      </c>
      <c r="O2765" s="43">
        <v>22</v>
      </c>
      <c r="P2765" s="43">
        <v>1</v>
      </c>
      <c r="Q2765" s="47">
        <f t="shared" si="1239"/>
        <v>23</v>
      </c>
    </row>
    <row r="2766" spans="2:17" ht="19.5" customHeight="1" x14ac:dyDescent="0.2">
      <c r="C2766" s="42" t="s">
        <v>19</v>
      </c>
      <c r="D2766" s="43">
        <v>0</v>
      </c>
      <c r="E2766" s="43">
        <v>370</v>
      </c>
      <c r="F2766" s="44">
        <f t="shared" si="1235"/>
        <v>370</v>
      </c>
      <c r="G2766" s="43">
        <v>0</v>
      </c>
      <c r="H2766" s="43">
        <v>0</v>
      </c>
      <c r="I2766" s="43">
        <v>0</v>
      </c>
      <c r="J2766" s="45">
        <f t="shared" si="1236"/>
        <v>0</v>
      </c>
      <c r="K2766" s="43">
        <v>0</v>
      </c>
      <c r="L2766" s="43">
        <v>0</v>
      </c>
      <c r="M2766" s="45">
        <f t="shared" si="1237"/>
        <v>0</v>
      </c>
      <c r="N2766" s="45">
        <f t="shared" si="1238"/>
        <v>0</v>
      </c>
      <c r="O2766" s="43">
        <v>16</v>
      </c>
      <c r="P2766" s="43">
        <v>1</v>
      </c>
      <c r="Q2766" s="47">
        <f t="shared" si="1239"/>
        <v>17</v>
      </c>
    </row>
    <row r="2767" spans="2:17" ht="19.5" customHeight="1" x14ac:dyDescent="0.2">
      <c r="C2767" s="42" t="s">
        <v>20</v>
      </c>
      <c r="D2767" s="43">
        <v>0</v>
      </c>
      <c r="E2767" s="43">
        <v>305</v>
      </c>
      <c r="F2767" s="44">
        <f t="shared" si="1235"/>
        <v>305</v>
      </c>
      <c r="G2767" s="43">
        <v>0</v>
      </c>
      <c r="H2767" s="43">
        <v>0</v>
      </c>
      <c r="I2767" s="43">
        <v>0</v>
      </c>
      <c r="J2767" s="45">
        <f t="shared" si="1236"/>
        <v>0</v>
      </c>
      <c r="K2767" s="43">
        <v>0</v>
      </c>
      <c r="L2767" s="43">
        <v>0</v>
      </c>
      <c r="M2767" s="45">
        <f t="shared" si="1237"/>
        <v>0</v>
      </c>
      <c r="N2767" s="45">
        <f t="shared" si="1238"/>
        <v>0</v>
      </c>
      <c r="O2767" s="43">
        <v>21</v>
      </c>
      <c r="P2767" s="43">
        <v>1</v>
      </c>
      <c r="Q2767" s="47">
        <f t="shared" si="1239"/>
        <v>22</v>
      </c>
    </row>
    <row r="2768" spans="2:17" ht="19.5" customHeight="1" x14ac:dyDescent="0.2">
      <c r="C2768" s="42" t="s">
        <v>21</v>
      </c>
      <c r="D2768" s="43">
        <v>0</v>
      </c>
      <c r="E2768" s="43">
        <v>553</v>
      </c>
      <c r="F2768" s="44">
        <f t="shared" si="1235"/>
        <v>553</v>
      </c>
      <c r="G2768" s="43">
        <v>0</v>
      </c>
      <c r="H2768" s="43">
        <v>0</v>
      </c>
      <c r="I2768" s="43">
        <v>0</v>
      </c>
      <c r="J2768" s="45">
        <f t="shared" si="1236"/>
        <v>0</v>
      </c>
      <c r="K2768" s="43">
        <v>3</v>
      </c>
      <c r="L2768" s="43">
        <v>6</v>
      </c>
      <c r="M2768" s="45">
        <f t="shared" si="1237"/>
        <v>9</v>
      </c>
      <c r="N2768" s="45">
        <f t="shared" si="1238"/>
        <v>9</v>
      </c>
      <c r="O2768" s="43">
        <v>16</v>
      </c>
      <c r="P2768" s="43">
        <v>1</v>
      </c>
      <c r="Q2768" s="47">
        <f t="shared" si="1239"/>
        <v>17</v>
      </c>
    </row>
    <row r="2769" spans="2:17" ht="19.5" customHeight="1" x14ac:dyDescent="0.2">
      <c r="C2769" s="42" t="s">
        <v>22</v>
      </c>
      <c r="D2769" s="43">
        <v>0</v>
      </c>
      <c r="E2769" s="43">
        <v>253</v>
      </c>
      <c r="F2769" s="44">
        <f t="shared" si="1235"/>
        <v>253</v>
      </c>
      <c r="G2769" s="43">
        <v>0</v>
      </c>
      <c r="H2769" s="43">
        <v>0</v>
      </c>
      <c r="I2769" s="43">
        <v>0</v>
      </c>
      <c r="J2769" s="45">
        <f t="shared" si="1236"/>
        <v>0</v>
      </c>
      <c r="K2769" s="43">
        <v>6</v>
      </c>
      <c r="L2769" s="43">
        <v>0</v>
      </c>
      <c r="M2769" s="45">
        <f t="shared" si="1237"/>
        <v>6</v>
      </c>
      <c r="N2769" s="45">
        <f t="shared" si="1238"/>
        <v>6</v>
      </c>
      <c r="O2769" s="43">
        <v>10</v>
      </c>
      <c r="P2769" s="43">
        <v>1</v>
      </c>
      <c r="Q2769" s="47">
        <f t="shared" si="1239"/>
        <v>11</v>
      </c>
    </row>
    <row r="2770" spans="2:17" ht="19.5" customHeight="1" x14ac:dyDescent="0.2">
      <c r="C2770" s="42" t="s">
        <v>23</v>
      </c>
      <c r="D2770" s="43">
        <v>0</v>
      </c>
      <c r="E2770" s="43">
        <v>346</v>
      </c>
      <c r="F2770" s="44">
        <f t="shared" si="1235"/>
        <v>346</v>
      </c>
      <c r="G2770" s="43">
        <v>0</v>
      </c>
      <c r="H2770" s="43">
        <v>0</v>
      </c>
      <c r="I2770" s="43">
        <v>0</v>
      </c>
      <c r="J2770" s="45">
        <f t="shared" si="1236"/>
        <v>0</v>
      </c>
      <c r="K2770" s="43">
        <v>3</v>
      </c>
      <c r="L2770" s="43">
        <v>25</v>
      </c>
      <c r="M2770" s="45">
        <f t="shared" si="1237"/>
        <v>28</v>
      </c>
      <c r="N2770" s="45">
        <f t="shared" si="1238"/>
        <v>28</v>
      </c>
      <c r="O2770" s="43">
        <v>11</v>
      </c>
      <c r="P2770" s="43">
        <v>2</v>
      </c>
      <c r="Q2770" s="47">
        <f t="shared" si="1239"/>
        <v>13</v>
      </c>
    </row>
    <row r="2771" spans="2:17" ht="19.5" customHeight="1" x14ac:dyDescent="0.2">
      <c r="C2771" s="42" t="s">
        <v>24</v>
      </c>
      <c r="D2771" s="43">
        <v>0</v>
      </c>
      <c r="E2771" s="43">
        <v>525</v>
      </c>
      <c r="F2771" s="44">
        <f t="shared" si="1235"/>
        <v>525</v>
      </c>
      <c r="G2771" s="43">
        <v>0</v>
      </c>
      <c r="H2771" s="43">
        <v>0</v>
      </c>
      <c r="I2771" s="43">
        <v>0</v>
      </c>
      <c r="J2771" s="45">
        <f t="shared" si="1236"/>
        <v>0</v>
      </c>
      <c r="K2771" s="43">
        <v>3</v>
      </c>
      <c r="L2771" s="43">
        <v>3</v>
      </c>
      <c r="M2771" s="45">
        <f t="shared" si="1237"/>
        <v>6</v>
      </c>
      <c r="N2771" s="45">
        <f t="shared" si="1238"/>
        <v>6</v>
      </c>
      <c r="O2771" s="43">
        <v>11</v>
      </c>
      <c r="P2771" s="43">
        <v>1</v>
      </c>
      <c r="Q2771" s="47">
        <f t="shared" si="1239"/>
        <v>12</v>
      </c>
    </row>
    <row r="2772" spans="2:17" ht="19.5" customHeight="1" x14ac:dyDescent="0.2">
      <c r="C2772" s="42" t="s">
        <v>25</v>
      </c>
      <c r="D2772" s="43">
        <v>0</v>
      </c>
      <c r="E2772" s="43">
        <v>186</v>
      </c>
      <c r="F2772" s="44">
        <f t="shared" si="1235"/>
        <v>186</v>
      </c>
      <c r="G2772" s="43">
        <v>0</v>
      </c>
      <c r="H2772" s="43">
        <v>0</v>
      </c>
      <c r="I2772" s="43">
        <v>0</v>
      </c>
      <c r="J2772" s="45">
        <f t="shared" si="1236"/>
        <v>0</v>
      </c>
      <c r="K2772" s="43">
        <v>0</v>
      </c>
      <c r="L2772" s="43">
        <v>0</v>
      </c>
      <c r="M2772" s="45">
        <f t="shared" si="1237"/>
        <v>0</v>
      </c>
      <c r="N2772" s="45">
        <f t="shared" si="1238"/>
        <v>0</v>
      </c>
      <c r="O2772" s="43">
        <v>2</v>
      </c>
      <c r="P2772" s="43">
        <v>1</v>
      </c>
      <c r="Q2772" s="47">
        <f t="shared" si="1239"/>
        <v>3</v>
      </c>
    </row>
    <row r="2773" spans="2:17" ht="19.5" customHeight="1" x14ac:dyDescent="0.2">
      <c r="C2773" s="50"/>
      <c r="D2773" s="43"/>
      <c r="E2773" s="43"/>
      <c r="F2773" s="43"/>
      <c r="G2773" s="43"/>
      <c r="H2773" s="43"/>
      <c r="I2773" s="43"/>
      <c r="J2773" s="43"/>
      <c r="K2773" s="43"/>
      <c r="L2773" s="43"/>
      <c r="M2773" s="43"/>
      <c r="N2773" s="43"/>
      <c r="O2773" s="43"/>
      <c r="P2773" s="40"/>
      <c r="Q2773" s="51"/>
    </row>
    <row r="2774" spans="2:17" ht="19.5" customHeight="1" x14ac:dyDescent="0.2">
      <c r="B2774" s="1" t="s">
        <v>347</v>
      </c>
      <c r="C2774" s="50" t="s">
        <v>26</v>
      </c>
      <c r="D2774" s="44">
        <f>SUM(D2761:D2772)</f>
        <v>0</v>
      </c>
      <c r="E2774" s="44">
        <f t="shared" ref="E2774:Q2774" si="1240">SUM(E2761:E2772)</f>
        <v>3599</v>
      </c>
      <c r="F2774" s="44">
        <f t="shared" si="1240"/>
        <v>3599</v>
      </c>
      <c r="G2774" s="44">
        <f t="shared" si="1240"/>
        <v>0</v>
      </c>
      <c r="H2774" s="44">
        <f t="shared" si="1240"/>
        <v>0</v>
      </c>
      <c r="I2774" s="44">
        <f t="shared" si="1240"/>
        <v>0</v>
      </c>
      <c r="J2774" s="44">
        <f t="shared" si="1240"/>
        <v>0</v>
      </c>
      <c r="K2774" s="44">
        <f t="shared" si="1240"/>
        <v>15</v>
      </c>
      <c r="L2774" s="44">
        <f t="shared" si="1240"/>
        <v>38</v>
      </c>
      <c r="M2774" s="44">
        <f t="shared" si="1240"/>
        <v>53</v>
      </c>
      <c r="N2774" s="44">
        <f t="shared" si="1240"/>
        <v>53</v>
      </c>
      <c r="O2774" s="44">
        <f t="shared" si="1240"/>
        <v>161</v>
      </c>
      <c r="P2774" s="44">
        <f t="shared" si="1240"/>
        <v>13</v>
      </c>
      <c r="Q2774" s="44">
        <f t="shared" si="1240"/>
        <v>174</v>
      </c>
    </row>
    <row r="2775" spans="2:17" ht="7" customHeight="1" x14ac:dyDescent="0.2">
      <c r="C2775" s="50"/>
      <c r="D2775" s="43"/>
      <c r="E2775" s="43"/>
      <c r="F2775" s="43"/>
      <c r="G2775" s="43"/>
      <c r="H2775" s="43"/>
      <c r="I2775" s="43"/>
      <c r="J2775" s="43"/>
      <c r="K2775" s="43"/>
      <c r="L2775" s="43"/>
      <c r="M2775" s="43"/>
      <c r="N2775" s="43"/>
      <c r="O2775" s="43"/>
      <c r="P2775" s="43"/>
      <c r="Q2775" s="51"/>
    </row>
    <row r="2776" spans="2:17" ht="19.5" customHeight="1" x14ac:dyDescent="0.2">
      <c r="C2776" s="52" t="s">
        <v>14</v>
      </c>
      <c r="D2776" s="53">
        <v>0</v>
      </c>
      <c r="E2776" s="53">
        <v>83</v>
      </c>
      <c r="F2776" s="54">
        <f t="shared" ref="F2776:F2778" si="1241">SUM(D2776:E2776)</f>
        <v>83</v>
      </c>
      <c r="G2776" s="82">
        <v>0</v>
      </c>
      <c r="H2776" s="82">
        <v>0</v>
      </c>
      <c r="I2776" s="82">
        <v>0</v>
      </c>
      <c r="J2776" s="13">
        <f t="shared" ref="J2776:J2778" si="1242">SUM(G2776:I2776)</f>
        <v>0</v>
      </c>
      <c r="K2776" s="82">
        <v>0</v>
      </c>
      <c r="L2776" s="82">
        <v>0</v>
      </c>
      <c r="M2776" s="57">
        <f>SUM(K2776:L2776)</f>
        <v>0</v>
      </c>
      <c r="N2776" s="57">
        <f>J2776+M2776</f>
        <v>0</v>
      </c>
      <c r="O2776" s="56">
        <v>4</v>
      </c>
      <c r="P2776" s="56">
        <v>0</v>
      </c>
      <c r="Q2776" s="58">
        <f>SUM(O2776:P2776)</f>
        <v>4</v>
      </c>
    </row>
    <row r="2777" spans="2:17" ht="19.5" customHeight="1" x14ac:dyDescent="0.2">
      <c r="C2777" s="42" t="s">
        <v>15</v>
      </c>
      <c r="D2777" s="43">
        <v>0</v>
      </c>
      <c r="E2777" s="43">
        <v>174</v>
      </c>
      <c r="F2777" s="44">
        <f t="shared" si="1241"/>
        <v>174</v>
      </c>
      <c r="G2777" s="85">
        <v>0</v>
      </c>
      <c r="H2777" s="85">
        <v>0</v>
      </c>
      <c r="I2777" s="85">
        <v>0</v>
      </c>
      <c r="J2777" s="88">
        <f t="shared" si="1242"/>
        <v>0</v>
      </c>
      <c r="K2777" s="85">
        <v>0</v>
      </c>
      <c r="L2777" s="85">
        <v>0</v>
      </c>
      <c r="M2777" s="45">
        <f>SUM(K2777:L2777)</f>
        <v>0</v>
      </c>
      <c r="N2777" s="45">
        <f>J2777+M2777</f>
        <v>0</v>
      </c>
      <c r="O2777" s="46">
        <v>6</v>
      </c>
      <c r="P2777" s="48">
        <v>1</v>
      </c>
      <c r="Q2777" s="47">
        <f>SUM(O2777:P2777)</f>
        <v>7</v>
      </c>
    </row>
    <row r="2778" spans="2:17" ht="19.5" customHeight="1" x14ac:dyDescent="0.2">
      <c r="C2778" s="42" t="s">
        <v>16</v>
      </c>
      <c r="D2778" s="43">
        <v>0</v>
      </c>
      <c r="E2778" s="43">
        <v>266</v>
      </c>
      <c r="F2778" s="44">
        <f t="shared" si="1241"/>
        <v>266</v>
      </c>
      <c r="G2778" s="85">
        <v>0</v>
      </c>
      <c r="H2778" s="85">
        <v>0</v>
      </c>
      <c r="I2778" s="85">
        <v>0</v>
      </c>
      <c r="J2778" s="88">
        <f t="shared" si="1242"/>
        <v>0</v>
      </c>
      <c r="K2778" s="85">
        <v>0</v>
      </c>
      <c r="L2778" s="85">
        <v>0</v>
      </c>
      <c r="M2778" s="45">
        <f>SUM(K2778:L2778)</f>
        <v>0</v>
      </c>
      <c r="N2778" s="45">
        <f>J2778+M2778</f>
        <v>0</v>
      </c>
      <c r="O2778" s="46">
        <v>20</v>
      </c>
      <c r="P2778" s="48">
        <v>1</v>
      </c>
      <c r="Q2778" s="47">
        <f>SUM(O2778:P2778)</f>
        <v>21</v>
      </c>
    </row>
    <row r="2779" spans="2:17" ht="19.5" customHeight="1" x14ac:dyDescent="0.2">
      <c r="C2779" s="50"/>
      <c r="D2779" s="43"/>
      <c r="E2779" s="43"/>
      <c r="F2779" s="43"/>
      <c r="G2779" s="43"/>
      <c r="H2779" s="43"/>
      <c r="I2779" s="43"/>
      <c r="J2779" s="43"/>
      <c r="K2779" s="43"/>
      <c r="L2779" s="43"/>
      <c r="M2779" s="43"/>
      <c r="N2779" s="43"/>
      <c r="O2779" s="43"/>
      <c r="P2779" s="43"/>
      <c r="Q2779" s="51"/>
    </row>
    <row r="2780" spans="2:17" ht="19.5" customHeight="1" x14ac:dyDescent="0.2">
      <c r="B2780" s="1" t="s">
        <v>348</v>
      </c>
      <c r="C2780" s="50" t="s">
        <v>27</v>
      </c>
      <c r="D2780" s="44">
        <f>SUM(D2764:D2772,D2776:D2778)</f>
        <v>0</v>
      </c>
      <c r="E2780" s="44">
        <f t="shared" ref="E2780:Q2780" si="1243">SUM(E2764:E2772,E2776:E2778)</f>
        <v>3686</v>
      </c>
      <c r="F2780" s="44">
        <f t="shared" si="1243"/>
        <v>3686</v>
      </c>
      <c r="G2780" s="44">
        <f t="shared" si="1243"/>
        <v>0</v>
      </c>
      <c r="H2780" s="44">
        <f t="shared" si="1243"/>
        <v>0</v>
      </c>
      <c r="I2780" s="44">
        <f t="shared" si="1243"/>
        <v>0</v>
      </c>
      <c r="J2780" s="44">
        <f t="shared" si="1243"/>
        <v>0</v>
      </c>
      <c r="K2780" s="44">
        <f t="shared" si="1243"/>
        <v>15</v>
      </c>
      <c r="L2780" s="44">
        <f t="shared" si="1243"/>
        <v>38</v>
      </c>
      <c r="M2780" s="133">
        <f t="shared" si="1243"/>
        <v>53</v>
      </c>
      <c r="N2780" s="44">
        <f t="shared" si="1243"/>
        <v>53</v>
      </c>
      <c r="O2780" s="44">
        <f t="shared" si="1243"/>
        <v>163</v>
      </c>
      <c r="P2780" s="44">
        <f t="shared" si="1243"/>
        <v>12</v>
      </c>
      <c r="Q2780" s="44">
        <f t="shared" si="1243"/>
        <v>175</v>
      </c>
    </row>
    <row r="2781" spans="2:17" ht="7" customHeight="1" thickBot="1" x14ac:dyDescent="0.25">
      <c r="C2781" s="59"/>
      <c r="D2781" s="60"/>
      <c r="E2781" s="60"/>
      <c r="F2781" s="60"/>
      <c r="G2781" s="60"/>
      <c r="H2781" s="60"/>
      <c r="I2781" s="60"/>
      <c r="J2781" s="60"/>
      <c r="K2781" s="60"/>
      <c r="L2781" s="60"/>
      <c r="M2781" s="60"/>
      <c r="N2781" s="60"/>
      <c r="O2781" s="60"/>
      <c r="P2781" s="61"/>
      <c r="Q2781" s="62"/>
    </row>
    <row r="2782" spans="2:17" ht="19.5" customHeight="1" x14ac:dyDescent="0.2">
      <c r="C2782" s="63"/>
      <c r="D2782" s="63"/>
      <c r="E2782" s="63"/>
      <c r="F2782" s="63"/>
      <c r="G2782" s="63"/>
      <c r="H2782" s="63"/>
      <c r="I2782" s="63"/>
      <c r="J2782" s="63"/>
      <c r="K2782" s="63"/>
      <c r="L2782" s="63"/>
      <c r="M2782" s="63"/>
      <c r="N2782" s="63"/>
      <c r="O2782" s="63"/>
      <c r="P2782" s="64"/>
      <c r="Q2782" s="64"/>
    </row>
    <row r="2783" spans="2:17" ht="19.5" customHeight="1" thickBot="1" x14ac:dyDescent="0.25">
      <c r="C2783" s="63"/>
      <c r="D2783" s="63"/>
      <c r="E2783" s="63"/>
      <c r="F2783" s="63"/>
      <c r="G2783" s="63"/>
      <c r="H2783" s="63"/>
      <c r="I2783" s="63"/>
      <c r="J2783" s="63"/>
      <c r="K2783" s="63"/>
      <c r="L2783" s="63"/>
      <c r="M2783" s="63"/>
      <c r="N2783" s="63"/>
      <c r="O2783" s="63"/>
      <c r="P2783" s="64"/>
      <c r="Q2783" s="64"/>
    </row>
    <row r="2784" spans="2:17" ht="19.5" customHeight="1" x14ac:dyDescent="0.2">
      <c r="C2784" s="25" t="s">
        <v>1</v>
      </c>
      <c r="D2784" s="26"/>
      <c r="E2784" s="27"/>
      <c r="F2784" s="27"/>
      <c r="G2784" s="27" t="s">
        <v>598</v>
      </c>
      <c r="H2784" s="27"/>
      <c r="I2784" s="27"/>
      <c r="J2784" s="27"/>
      <c r="K2784" s="26"/>
      <c r="L2784" s="27"/>
      <c r="M2784" s="27"/>
      <c r="N2784" s="27" t="s">
        <v>31</v>
      </c>
      <c r="O2784" s="27"/>
      <c r="P2784" s="65"/>
      <c r="Q2784" s="66"/>
    </row>
    <row r="2785" spans="3:17" ht="19.5" customHeight="1" x14ac:dyDescent="0.2">
      <c r="C2785" s="67"/>
      <c r="D2785" s="29"/>
      <c r="E2785" s="31" t="s">
        <v>6</v>
      </c>
      <c r="F2785" s="31"/>
      <c r="G2785" s="29"/>
      <c r="H2785" s="31" t="s">
        <v>7</v>
      </c>
      <c r="I2785" s="31"/>
      <c r="J2785" s="29" t="s">
        <v>28</v>
      </c>
      <c r="K2785" s="29"/>
      <c r="L2785" s="31" t="s">
        <v>6</v>
      </c>
      <c r="M2785" s="31"/>
      <c r="N2785" s="29"/>
      <c r="O2785" s="31" t="s">
        <v>7</v>
      </c>
      <c r="P2785" s="68"/>
      <c r="Q2785" s="69" t="s">
        <v>8</v>
      </c>
    </row>
    <row r="2786" spans="3:17" ht="19.5" customHeight="1" x14ac:dyDescent="0.2">
      <c r="C2786" s="70" t="s">
        <v>9</v>
      </c>
      <c r="D2786" s="29" t="s">
        <v>29</v>
      </c>
      <c r="E2786" s="29" t="s">
        <v>30</v>
      </c>
      <c r="F2786" s="29" t="s">
        <v>13</v>
      </c>
      <c r="G2786" s="29" t="s">
        <v>29</v>
      </c>
      <c r="H2786" s="29" t="s">
        <v>30</v>
      </c>
      <c r="I2786" s="29" t="s">
        <v>13</v>
      </c>
      <c r="J2786" s="32"/>
      <c r="K2786" s="29" t="s">
        <v>29</v>
      </c>
      <c r="L2786" s="29" t="s">
        <v>30</v>
      </c>
      <c r="M2786" s="29" t="s">
        <v>13</v>
      </c>
      <c r="N2786" s="29" t="s">
        <v>29</v>
      </c>
      <c r="O2786" s="29" t="s">
        <v>30</v>
      </c>
      <c r="P2786" s="71" t="s">
        <v>13</v>
      </c>
      <c r="Q2786" s="72"/>
    </row>
    <row r="2787" spans="3:17" ht="7" customHeight="1" x14ac:dyDescent="0.2">
      <c r="C2787" s="73"/>
      <c r="D2787" s="29"/>
      <c r="E2787" s="29"/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71"/>
      <c r="Q2787" s="69"/>
    </row>
    <row r="2788" spans="3:17" ht="19.5" customHeight="1" x14ac:dyDescent="0.2">
      <c r="C2788" s="42" t="s">
        <v>14</v>
      </c>
      <c r="D2788" s="43">
        <v>0</v>
      </c>
      <c r="E2788" s="43">
        <v>0</v>
      </c>
      <c r="F2788" s="44">
        <f>SUM(D2788:E2788)</f>
        <v>0</v>
      </c>
      <c r="G2788" s="43">
        <v>0</v>
      </c>
      <c r="H2788" s="43">
        <v>0</v>
      </c>
      <c r="I2788" s="44">
        <f t="shared" ref="I2788:I2799" si="1244">SUM(G2788:H2788)</f>
        <v>0</v>
      </c>
      <c r="J2788" s="44">
        <f>F2788+I2788</f>
        <v>0</v>
      </c>
      <c r="K2788" s="43">
        <v>0</v>
      </c>
      <c r="L2788" s="43">
        <v>0</v>
      </c>
      <c r="M2788" s="44">
        <f>SUM(K2788:L2788)</f>
        <v>0</v>
      </c>
      <c r="N2788" s="43">
        <v>0</v>
      </c>
      <c r="O2788" s="43">
        <v>0</v>
      </c>
      <c r="P2788" s="44">
        <f>SUM(N2788:O2788)</f>
        <v>0</v>
      </c>
      <c r="Q2788" s="47">
        <f>M2788+P2788</f>
        <v>0</v>
      </c>
    </row>
    <row r="2789" spans="3:17" ht="19.5" customHeight="1" x14ac:dyDescent="0.2">
      <c r="C2789" s="42" t="s">
        <v>15</v>
      </c>
      <c r="D2789" s="43">
        <v>0</v>
      </c>
      <c r="E2789" s="43">
        <v>0</v>
      </c>
      <c r="F2789" s="44">
        <f t="shared" ref="F2789:F2799" si="1245">SUM(D2789:E2789)</f>
        <v>0</v>
      </c>
      <c r="G2789" s="43">
        <v>0</v>
      </c>
      <c r="H2789" s="43">
        <v>0</v>
      </c>
      <c r="I2789" s="44">
        <f t="shared" si="1244"/>
        <v>0</v>
      </c>
      <c r="J2789" s="44">
        <f>F2789+I2789</f>
        <v>0</v>
      </c>
      <c r="K2789" s="43">
        <v>0</v>
      </c>
      <c r="L2789" s="43">
        <v>0</v>
      </c>
      <c r="M2789" s="44">
        <f t="shared" ref="M2789:M2799" si="1246">SUM(K2789:L2789)</f>
        <v>0</v>
      </c>
      <c r="N2789" s="43">
        <v>0</v>
      </c>
      <c r="O2789" s="40">
        <v>0</v>
      </c>
      <c r="P2789" s="44">
        <f t="shared" ref="P2789:P2799" si="1247">SUM(N2789:O2789)</f>
        <v>0</v>
      </c>
      <c r="Q2789" s="47">
        <f t="shared" ref="Q2789:Q2799" si="1248">M2789+P2789</f>
        <v>0</v>
      </c>
    </row>
    <row r="2790" spans="3:17" ht="19.5" customHeight="1" x14ac:dyDescent="0.2">
      <c r="C2790" s="42" t="s">
        <v>16</v>
      </c>
      <c r="D2790" s="43">
        <v>0</v>
      </c>
      <c r="E2790" s="43">
        <v>0</v>
      </c>
      <c r="F2790" s="44">
        <f t="shared" si="1245"/>
        <v>0</v>
      </c>
      <c r="G2790" s="43">
        <v>0</v>
      </c>
      <c r="H2790" s="43">
        <v>0</v>
      </c>
      <c r="I2790" s="44">
        <f t="shared" si="1244"/>
        <v>0</v>
      </c>
      <c r="J2790" s="44">
        <f>F2790+I2790</f>
        <v>0</v>
      </c>
      <c r="K2790" s="43">
        <v>0</v>
      </c>
      <c r="L2790" s="43">
        <v>0</v>
      </c>
      <c r="M2790" s="44">
        <f t="shared" si="1246"/>
        <v>0</v>
      </c>
      <c r="N2790" s="43">
        <v>0</v>
      </c>
      <c r="O2790" s="43">
        <v>0</v>
      </c>
      <c r="P2790" s="44">
        <f t="shared" si="1247"/>
        <v>0</v>
      </c>
      <c r="Q2790" s="47">
        <f t="shared" si="1248"/>
        <v>0</v>
      </c>
    </row>
    <row r="2791" spans="3:17" ht="19.5" customHeight="1" x14ac:dyDescent="0.2">
      <c r="C2791" s="42" t="s">
        <v>17</v>
      </c>
      <c r="D2791" s="43">
        <v>0</v>
      </c>
      <c r="E2791" s="43">
        <v>0</v>
      </c>
      <c r="F2791" s="44">
        <f t="shared" si="1245"/>
        <v>0</v>
      </c>
      <c r="G2791" s="43">
        <v>0</v>
      </c>
      <c r="H2791" s="43">
        <v>0</v>
      </c>
      <c r="I2791" s="44">
        <f t="shared" si="1244"/>
        <v>0</v>
      </c>
      <c r="J2791" s="44">
        <f t="shared" ref="J2791:J2799" si="1249">F2791+I2791</f>
        <v>0</v>
      </c>
      <c r="K2791" s="43">
        <v>0</v>
      </c>
      <c r="L2791" s="43">
        <v>0</v>
      </c>
      <c r="M2791" s="44">
        <f t="shared" si="1246"/>
        <v>0</v>
      </c>
      <c r="N2791" s="43">
        <v>0</v>
      </c>
      <c r="O2791" s="43">
        <v>0</v>
      </c>
      <c r="P2791" s="44">
        <f t="shared" si="1247"/>
        <v>0</v>
      </c>
      <c r="Q2791" s="47">
        <f t="shared" si="1248"/>
        <v>0</v>
      </c>
    </row>
    <row r="2792" spans="3:17" ht="19.5" customHeight="1" x14ac:dyDescent="0.2">
      <c r="C2792" s="42" t="s">
        <v>18</v>
      </c>
      <c r="D2792" s="43">
        <v>0</v>
      </c>
      <c r="E2792" s="43">
        <v>0</v>
      </c>
      <c r="F2792" s="44">
        <f t="shared" si="1245"/>
        <v>0</v>
      </c>
      <c r="G2792" s="43">
        <v>0</v>
      </c>
      <c r="H2792" s="43">
        <v>0</v>
      </c>
      <c r="I2792" s="44">
        <f t="shared" si="1244"/>
        <v>0</v>
      </c>
      <c r="J2792" s="44">
        <f t="shared" si="1249"/>
        <v>0</v>
      </c>
      <c r="K2792" s="43">
        <v>0</v>
      </c>
      <c r="L2792" s="43">
        <v>0</v>
      </c>
      <c r="M2792" s="44">
        <f t="shared" si="1246"/>
        <v>0</v>
      </c>
      <c r="N2792" s="43">
        <v>0</v>
      </c>
      <c r="O2792" s="43">
        <v>0</v>
      </c>
      <c r="P2792" s="44">
        <f t="shared" si="1247"/>
        <v>0</v>
      </c>
      <c r="Q2792" s="47">
        <f t="shared" si="1248"/>
        <v>0</v>
      </c>
    </row>
    <row r="2793" spans="3:17" ht="19.5" customHeight="1" x14ac:dyDescent="0.2">
      <c r="C2793" s="42" t="s">
        <v>19</v>
      </c>
      <c r="D2793" s="43">
        <v>0</v>
      </c>
      <c r="E2793" s="43">
        <v>0</v>
      </c>
      <c r="F2793" s="44">
        <f t="shared" si="1245"/>
        <v>0</v>
      </c>
      <c r="G2793" s="43">
        <v>0</v>
      </c>
      <c r="H2793" s="43">
        <v>0</v>
      </c>
      <c r="I2793" s="44">
        <f t="shared" si="1244"/>
        <v>0</v>
      </c>
      <c r="J2793" s="44">
        <f t="shared" si="1249"/>
        <v>0</v>
      </c>
      <c r="K2793" s="43">
        <v>0</v>
      </c>
      <c r="L2793" s="43">
        <v>0</v>
      </c>
      <c r="M2793" s="44">
        <f t="shared" si="1246"/>
        <v>0</v>
      </c>
      <c r="N2793" s="43">
        <v>0</v>
      </c>
      <c r="O2793" s="43">
        <v>0</v>
      </c>
      <c r="P2793" s="44">
        <f t="shared" si="1247"/>
        <v>0</v>
      </c>
      <c r="Q2793" s="47">
        <f t="shared" si="1248"/>
        <v>0</v>
      </c>
    </row>
    <row r="2794" spans="3:17" ht="19.5" customHeight="1" x14ac:dyDescent="0.2">
      <c r="C2794" s="42" t="s">
        <v>20</v>
      </c>
      <c r="D2794" s="43">
        <v>0</v>
      </c>
      <c r="E2794" s="43">
        <v>0</v>
      </c>
      <c r="F2794" s="44">
        <f t="shared" si="1245"/>
        <v>0</v>
      </c>
      <c r="G2794" s="43">
        <v>0</v>
      </c>
      <c r="H2794" s="43">
        <v>0</v>
      </c>
      <c r="I2794" s="44">
        <f t="shared" si="1244"/>
        <v>0</v>
      </c>
      <c r="J2794" s="44">
        <f t="shared" si="1249"/>
        <v>0</v>
      </c>
      <c r="K2794" s="43">
        <v>0</v>
      </c>
      <c r="L2794" s="43">
        <v>0</v>
      </c>
      <c r="M2794" s="44">
        <f t="shared" si="1246"/>
        <v>0</v>
      </c>
      <c r="N2794" s="43">
        <v>0</v>
      </c>
      <c r="O2794" s="43">
        <v>0</v>
      </c>
      <c r="P2794" s="44">
        <f t="shared" si="1247"/>
        <v>0</v>
      </c>
      <c r="Q2794" s="47">
        <f t="shared" si="1248"/>
        <v>0</v>
      </c>
    </row>
    <row r="2795" spans="3:17" ht="19.5" customHeight="1" x14ac:dyDescent="0.2">
      <c r="C2795" s="42" t="s">
        <v>21</v>
      </c>
      <c r="D2795" s="43">
        <v>0</v>
      </c>
      <c r="E2795" s="43">
        <v>0</v>
      </c>
      <c r="F2795" s="44">
        <f t="shared" si="1245"/>
        <v>0</v>
      </c>
      <c r="G2795" s="43">
        <v>0</v>
      </c>
      <c r="H2795" s="43">
        <v>0</v>
      </c>
      <c r="I2795" s="44">
        <f t="shared" si="1244"/>
        <v>0</v>
      </c>
      <c r="J2795" s="44">
        <f t="shared" si="1249"/>
        <v>0</v>
      </c>
      <c r="K2795" s="43">
        <v>0</v>
      </c>
      <c r="L2795" s="43">
        <v>0</v>
      </c>
      <c r="M2795" s="44">
        <f t="shared" si="1246"/>
        <v>0</v>
      </c>
      <c r="N2795" s="43">
        <v>0</v>
      </c>
      <c r="O2795" s="43">
        <v>0</v>
      </c>
      <c r="P2795" s="44">
        <f t="shared" si="1247"/>
        <v>0</v>
      </c>
      <c r="Q2795" s="47">
        <f t="shared" si="1248"/>
        <v>0</v>
      </c>
    </row>
    <row r="2796" spans="3:17" ht="19.5" customHeight="1" x14ac:dyDescent="0.2">
      <c r="C2796" s="42" t="s">
        <v>22</v>
      </c>
      <c r="D2796" s="43">
        <v>0</v>
      </c>
      <c r="E2796" s="43">
        <v>0</v>
      </c>
      <c r="F2796" s="44">
        <f t="shared" si="1245"/>
        <v>0</v>
      </c>
      <c r="G2796" s="43">
        <v>0</v>
      </c>
      <c r="H2796" s="43">
        <v>0</v>
      </c>
      <c r="I2796" s="44">
        <f t="shared" si="1244"/>
        <v>0</v>
      </c>
      <c r="J2796" s="44">
        <f t="shared" si="1249"/>
        <v>0</v>
      </c>
      <c r="K2796" s="43">
        <v>0</v>
      </c>
      <c r="L2796" s="43">
        <v>0</v>
      </c>
      <c r="M2796" s="44">
        <f t="shared" si="1246"/>
        <v>0</v>
      </c>
      <c r="N2796" s="43">
        <v>0</v>
      </c>
      <c r="O2796" s="43">
        <v>0</v>
      </c>
      <c r="P2796" s="44">
        <f t="shared" si="1247"/>
        <v>0</v>
      </c>
      <c r="Q2796" s="47">
        <f t="shared" si="1248"/>
        <v>0</v>
      </c>
    </row>
    <row r="2797" spans="3:17" ht="19.5" customHeight="1" x14ac:dyDescent="0.2">
      <c r="C2797" s="42" t="s">
        <v>23</v>
      </c>
      <c r="D2797" s="43">
        <v>0</v>
      </c>
      <c r="E2797" s="43">
        <v>0</v>
      </c>
      <c r="F2797" s="44">
        <f t="shared" si="1245"/>
        <v>0</v>
      </c>
      <c r="G2797" s="43">
        <v>0</v>
      </c>
      <c r="H2797" s="43">
        <v>0</v>
      </c>
      <c r="I2797" s="44">
        <f t="shared" si="1244"/>
        <v>0</v>
      </c>
      <c r="J2797" s="44">
        <f t="shared" si="1249"/>
        <v>0</v>
      </c>
      <c r="K2797" s="43">
        <v>0</v>
      </c>
      <c r="L2797" s="43">
        <v>0</v>
      </c>
      <c r="M2797" s="44">
        <f t="shared" si="1246"/>
        <v>0</v>
      </c>
      <c r="N2797" s="43">
        <v>0</v>
      </c>
      <c r="O2797" s="43">
        <v>0</v>
      </c>
      <c r="P2797" s="44">
        <f t="shared" si="1247"/>
        <v>0</v>
      </c>
      <c r="Q2797" s="47">
        <f t="shared" si="1248"/>
        <v>0</v>
      </c>
    </row>
    <row r="2798" spans="3:17" ht="19.5" customHeight="1" x14ac:dyDescent="0.2">
      <c r="C2798" s="42" t="s">
        <v>24</v>
      </c>
      <c r="D2798" s="43">
        <v>0</v>
      </c>
      <c r="E2798" s="43">
        <v>0</v>
      </c>
      <c r="F2798" s="44">
        <f t="shared" si="1245"/>
        <v>0</v>
      </c>
      <c r="G2798" s="43">
        <v>0</v>
      </c>
      <c r="H2798" s="43">
        <v>0</v>
      </c>
      <c r="I2798" s="44">
        <f t="shared" si="1244"/>
        <v>0</v>
      </c>
      <c r="J2798" s="44">
        <f t="shared" si="1249"/>
        <v>0</v>
      </c>
      <c r="K2798" s="43">
        <v>0</v>
      </c>
      <c r="L2798" s="43">
        <v>0</v>
      </c>
      <c r="M2798" s="44">
        <f t="shared" si="1246"/>
        <v>0</v>
      </c>
      <c r="N2798" s="43">
        <v>0</v>
      </c>
      <c r="O2798" s="43">
        <v>0</v>
      </c>
      <c r="P2798" s="44">
        <f t="shared" si="1247"/>
        <v>0</v>
      </c>
      <c r="Q2798" s="47">
        <f t="shared" si="1248"/>
        <v>0</v>
      </c>
    </row>
    <row r="2799" spans="3:17" ht="19.5" customHeight="1" x14ac:dyDescent="0.2">
      <c r="C2799" s="42" t="s">
        <v>25</v>
      </c>
      <c r="D2799" s="43">
        <v>0</v>
      </c>
      <c r="E2799" s="43">
        <v>0</v>
      </c>
      <c r="F2799" s="44">
        <f t="shared" si="1245"/>
        <v>0</v>
      </c>
      <c r="G2799" s="43">
        <v>0</v>
      </c>
      <c r="H2799" s="43">
        <v>0</v>
      </c>
      <c r="I2799" s="44">
        <f t="shared" si="1244"/>
        <v>0</v>
      </c>
      <c r="J2799" s="44">
        <f t="shared" si="1249"/>
        <v>0</v>
      </c>
      <c r="K2799" s="43">
        <v>0</v>
      </c>
      <c r="L2799" s="43">
        <v>0</v>
      </c>
      <c r="M2799" s="44">
        <f t="shared" si="1246"/>
        <v>0</v>
      </c>
      <c r="N2799" s="43">
        <v>0</v>
      </c>
      <c r="O2799" s="43">
        <v>0</v>
      </c>
      <c r="P2799" s="44">
        <f t="shared" si="1247"/>
        <v>0</v>
      </c>
      <c r="Q2799" s="47">
        <f t="shared" si="1248"/>
        <v>0</v>
      </c>
    </row>
    <row r="2800" spans="3:17" ht="19.5" customHeight="1" x14ac:dyDescent="0.2">
      <c r="C2800" s="50"/>
      <c r="D2800" s="43"/>
      <c r="E2800" s="43"/>
      <c r="F2800" s="43"/>
      <c r="G2800" s="43"/>
      <c r="H2800" s="43"/>
      <c r="I2800" s="43"/>
      <c r="J2800" s="43"/>
      <c r="K2800" s="43"/>
      <c r="L2800" s="43"/>
      <c r="M2800" s="43"/>
      <c r="N2800" s="43"/>
      <c r="O2800" s="43"/>
      <c r="P2800" s="43"/>
      <c r="Q2800" s="51"/>
    </row>
    <row r="2801" spans="2:17" ht="19.5" customHeight="1" x14ac:dyDescent="0.2">
      <c r="B2801" s="1" t="s">
        <v>349</v>
      </c>
      <c r="C2801" s="50" t="s">
        <v>26</v>
      </c>
      <c r="D2801" s="44">
        <f>SUM(D2788:D2800)</f>
        <v>0</v>
      </c>
      <c r="E2801" s="44">
        <f t="shared" ref="E2801:Q2801" si="1250">SUM(E2788:E2800)</f>
        <v>0</v>
      </c>
      <c r="F2801" s="44">
        <f t="shared" si="1250"/>
        <v>0</v>
      </c>
      <c r="G2801" s="44">
        <f t="shared" si="1250"/>
        <v>0</v>
      </c>
      <c r="H2801" s="44">
        <f t="shared" si="1250"/>
        <v>0</v>
      </c>
      <c r="I2801" s="44">
        <f t="shared" si="1250"/>
        <v>0</v>
      </c>
      <c r="J2801" s="44">
        <f t="shared" si="1250"/>
        <v>0</v>
      </c>
      <c r="K2801" s="44">
        <f t="shared" si="1250"/>
        <v>0</v>
      </c>
      <c r="L2801" s="44">
        <f t="shared" si="1250"/>
        <v>0</v>
      </c>
      <c r="M2801" s="44">
        <f t="shared" si="1250"/>
        <v>0</v>
      </c>
      <c r="N2801" s="44">
        <f t="shared" si="1250"/>
        <v>0</v>
      </c>
      <c r="O2801" s="44">
        <f t="shared" si="1250"/>
        <v>0</v>
      </c>
      <c r="P2801" s="44">
        <f t="shared" si="1250"/>
        <v>0</v>
      </c>
      <c r="Q2801" s="44">
        <f t="shared" si="1250"/>
        <v>0</v>
      </c>
    </row>
    <row r="2802" spans="2:17" ht="7" customHeight="1" x14ac:dyDescent="0.2">
      <c r="C2802" s="50"/>
      <c r="D2802" s="43"/>
      <c r="E2802" s="43"/>
      <c r="F2802" s="43"/>
      <c r="G2802" s="43"/>
      <c r="H2802" s="43"/>
      <c r="I2802" s="43"/>
      <c r="J2802" s="43"/>
      <c r="K2802" s="43"/>
      <c r="L2802" s="43"/>
      <c r="M2802" s="43"/>
      <c r="N2802" s="43"/>
      <c r="O2802" s="43"/>
      <c r="P2802" s="43"/>
      <c r="Q2802" s="51"/>
    </row>
    <row r="2803" spans="2:17" ht="19.5" customHeight="1" x14ac:dyDescent="0.2">
      <c r="C2803" s="52" t="s">
        <v>14</v>
      </c>
      <c r="D2803" s="147">
        <v>0</v>
      </c>
      <c r="E2803" s="147">
        <v>0</v>
      </c>
      <c r="F2803" s="74">
        <f t="shared" ref="F2803:F2805" si="1251">SUM(D2803:E2803)</f>
        <v>0</v>
      </c>
      <c r="G2803" s="147">
        <v>0</v>
      </c>
      <c r="H2803" s="147">
        <v>0</v>
      </c>
      <c r="I2803" s="74">
        <f t="shared" ref="I2803:I2805" si="1252">SUM(G2803:H2803)</f>
        <v>0</v>
      </c>
      <c r="J2803" s="74">
        <f t="shared" ref="J2803:J2805" si="1253">F2803+I2803</f>
        <v>0</v>
      </c>
      <c r="K2803" s="147">
        <v>0</v>
      </c>
      <c r="L2803" s="147">
        <v>0</v>
      </c>
      <c r="M2803" s="74">
        <f t="shared" ref="M2803:M2805" si="1254">SUM(K2803:L2803)</f>
        <v>0</v>
      </c>
      <c r="N2803" s="147">
        <v>0</v>
      </c>
      <c r="O2803" s="147">
        <v>0</v>
      </c>
      <c r="P2803" s="74">
        <f t="shared" ref="P2803:P2805" si="1255">SUM(N2803:O2803)</f>
        <v>0</v>
      </c>
      <c r="Q2803" s="58">
        <f t="shared" ref="Q2803:Q2805" si="1256">M2803+P2803</f>
        <v>0</v>
      </c>
    </row>
    <row r="2804" spans="2:17" ht="19.5" customHeight="1" x14ac:dyDescent="0.2">
      <c r="C2804" s="42" t="s">
        <v>15</v>
      </c>
      <c r="D2804" s="40">
        <v>0</v>
      </c>
      <c r="E2804" s="40">
        <v>0</v>
      </c>
      <c r="F2804" s="44">
        <f t="shared" si="1251"/>
        <v>0</v>
      </c>
      <c r="G2804" s="40">
        <v>0</v>
      </c>
      <c r="H2804" s="40">
        <v>0</v>
      </c>
      <c r="I2804" s="44">
        <f t="shared" si="1252"/>
        <v>0</v>
      </c>
      <c r="J2804" s="44">
        <f t="shared" si="1253"/>
        <v>0</v>
      </c>
      <c r="K2804" s="40">
        <v>0</v>
      </c>
      <c r="L2804" s="40">
        <v>0</v>
      </c>
      <c r="M2804" s="44">
        <f t="shared" si="1254"/>
        <v>0</v>
      </c>
      <c r="N2804" s="40">
        <v>0</v>
      </c>
      <c r="O2804" s="40">
        <v>0</v>
      </c>
      <c r="P2804" s="44">
        <f t="shared" si="1255"/>
        <v>0</v>
      </c>
      <c r="Q2804" s="47">
        <f t="shared" si="1256"/>
        <v>0</v>
      </c>
    </row>
    <row r="2805" spans="2:17" ht="19.5" customHeight="1" x14ac:dyDescent="0.2">
      <c r="C2805" s="42" t="s">
        <v>16</v>
      </c>
      <c r="D2805" s="40">
        <v>0</v>
      </c>
      <c r="E2805" s="40">
        <v>0</v>
      </c>
      <c r="F2805" s="44">
        <f t="shared" si="1251"/>
        <v>0</v>
      </c>
      <c r="G2805" s="40">
        <v>0</v>
      </c>
      <c r="H2805" s="40">
        <v>0</v>
      </c>
      <c r="I2805" s="44">
        <f t="shared" si="1252"/>
        <v>0</v>
      </c>
      <c r="J2805" s="44">
        <f t="shared" si="1253"/>
        <v>0</v>
      </c>
      <c r="K2805" s="40">
        <v>0</v>
      </c>
      <c r="L2805" s="40">
        <v>0</v>
      </c>
      <c r="M2805" s="44">
        <f t="shared" si="1254"/>
        <v>0</v>
      </c>
      <c r="N2805" s="40">
        <v>0</v>
      </c>
      <c r="O2805" s="40">
        <v>0</v>
      </c>
      <c r="P2805" s="44">
        <f t="shared" si="1255"/>
        <v>0</v>
      </c>
      <c r="Q2805" s="47">
        <f t="shared" si="1256"/>
        <v>0</v>
      </c>
    </row>
    <row r="2806" spans="2:17" ht="19.5" customHeight="1" x14ac:dyDescent="0.2">
      <c r="C2806" s="50"/>
      <c r="D2806" s="43"/>
      <c r="E2806" s="43"/>
      <c r="F2806" s="43"/>
      <c r="G2806" s="40">
        <v>0</v>
      </c>
      <c r="H2806" s="40">
        <v>0</v>
      </c>
      <c r="I2806" s="43"/>
      <c r="J2806" s="43"/>
      <c r="K2806" s="43"/>
      <c r="L2806" s="43"/>
      <c r="M2806" s="43"/>
      <c r="N2806" s="43"/>
      <c r="O2806" s="43"/>
      <c r="P2806" s="43"/>
      <c r="Q2806" s="51"/>
    </row>
    <row r="2807" spans="2:17" ht="19.5" customHeight="1" x14ac:dyDescent="0.2">
      <c r="B2807" s="1" t="s">
        <v>350</v>
      </c>
      <c r="C2807" s="50" t="s">
        <v>27</v>
      </c>
      <c r="D2807" s="44">
        <f>SUM(D2791:D2799,D2803:D2805)</f>
        <v>0</v>
      </c>
      <c r="E2807" s="44">
        <f t="shared" ref="E2807:Q2807" si="1257">SUM(E2791:E2799,E2803:E2805)</f>
        <v>0</v>
      </c>
      <c r="F2807" s="44">
        <f t="shared" si="1257"/>
        <v>0</v>
      </c>
      <c r="G2807" s="44">
        <f t="shared" si="1257"/>
        <v>0</v>
      </c>
      <c r="H2807" s="44">
        <f t="shared" si="1257"/>
        <v>0</v>
      </c>
      <c r="I2807" s="44">
        <f t="shared" si="1257"/>
        <v>0</v>
      </c>
      <c r="J2807" s="44">
        <f t="shared" si="1257"/>
        <v>0</v>
      </c>
      <c r="K2807" s="44">
        <f t="shared" si="1257"/>
        <v>0</v>
      </c>
      <c r="L2807" s="44">
        <f t="shared" si="1257"/>
        <v>0</v>
      </c>
      <c r="M2807" s="44">
        <f t="shared" si="1257"/>
        <v>0</v>
      </c>
      <c r="N2807" s="44">
        <f t="shared" si="1257"/>
        <v>0</v>
      </c>
      <c r="O2807" s="44">
        <f t="shared" si="1257"/>
        <v>0</v>
      </c>
      <c r="P2807" s="44">
        <f t="shared" si="1257"/>
        <v>0</v>
      </c>
      <c r="Q2807" s="44">
        <f t="shared" si="1257"/>
        <v>0</v>
      </c>
    </row>
    <row r="2808" spans="2:17" ht="7" customHeight="1" thickBot="1" x14ac:dyDescent="0.25">
      <c r="C2808" s="59"/>
      <c r="D2808" s="60"/>
      <c r="E2808" s="60"/>
      <c r="F2808" s="60"/>
      <c r="G2808" s="60"/>
      <c r="H2808" s="60"/>
      <c r="I2808" s="60"/>
      <c r="J2808" s="60"/>
      <c r="K2808" s="60"/>
      <c r="L2808" s="60"/>
      <c r="M2808" s="60"/>
      <c r="N2808" s="60"/>
      <c r="O2808" s="60"/>
      <c r="P2808" s="60"/>
      <c r="Q2808" s="76"/>
    </row>
    <row r="2809" spans="2:17" ht="19.5" customHeight="1" x14ac:dyDescent="0.2">
      <c r="C2809" s="163" t="str">
        <f>C2755</f>
        <v>令　和　7　年　空　港　管　理　状　況　調　書</v>
      </c>
      <c r="D2809" s="163"/>
      <c r="E2809" s="163"/>
      <c r="F2809" s="163"/>
      <c r="G2809" s="163"/>
      <c r="H2809" s="163"/>
      <c r="I2809" s="163"/>
      <c r="J2809" s="163"/>
      <c r="K2809" s="163"/>
      <c r="L2809" s="163"/>
      <c r="M2809" s="163"/>
      <c r="N2809" s="163"/>
      <c r="O2809" s="163"/>
      <c r="P2809" s="163"/>
      <c r="Q2809" s="163"/>
    </row>
    <row r="2810" spans="2:17" ht="19.5" customHeight="1" thickBot="1" x14ac:dyDescent="0.25">
      <c r="C2810" s="22" t="s">
        <v>0</v>
      </c>
      <c r="D2810" s="22" t="s">
        <v>652</v>
      </c>
      <c r="E2810" s="63"/>
      <c r="F2810" s="63"/>
      <c r="G2810" s="63"/>
      <c r="H2810" s="63"/>
      <c r="I2810" s="63"/>
      <c r="J2810" s="63"/>
      <c r="K2810" s="63"/>
      <c r="L2810" s="63"/>
      <c r="M2810" s="63"/>
      <c r="N2810" s="63"/>
      <c r="O2810" s="63"/>
      <c r="P2810" s="64"/>
      <c r="Q2810" s="64"/>
    </row>
    <row r="2811" spans="2:17" ht="19.5" customHeight="1" x14ac:dyDescent="0.2">
      <c r="C2811" s="25" t="s">
        <v>1</v>
      </c>
      <c r="D2811" s="26"/>
      <c r="E2811" s="27" t="s">
        <v>2</v>
      </c>
      <c r="F2811" s="27"/>
      <c r="G2811" s="164" t="s">
        <v>593</v>
      </c>
      <c r="H2811" s="165"/>
      <c r="I2811" s="165"/>
      <c r="J2811" s="165"/>
      <c r="K2811" s="165"/>
      <c r="L2811" s="165"/>
      <c r="M2811" s="165"/>
      <c r="N2811" s="166"/>
      <c r="O2811" s="164" t="s">
        <v>594</v>
      </c>
      <c r="P2811" s="165"/>
      <c r="Q2811" s="167"/>
    </row>
    <row r="2812" spans="2:17" ht="19.5" customHeight="1" x14ac:dyDescent="0.2">
      <c r="C2812" s="28"/>
      <c r="D2812" s="29" t="s">
        <v>3</v>
      </c>
      <c r="E2812" s="29" t="s">
        <v>4</v>
      </c>
      <c r="F2812" s="29" t="s">
        <v>5</v>
      </c>
      <c r="G2812" s="29"/>
      <c r="H2812" s="30" t="s">
        <v>6</v>
      </c>
      <c r="I2812" s="30"/>
      <c r="J2812" s="31"/>
      <c r="K2812" s="29"/>
      <c r="L2812" s="31" t="s">
        <v>7</v>
      </c>
      <c r="M2812" s="31"/>
      <c r="N2812" s="29" t="s">
        <v>8</v>
      </c>
      <c r="O2812" s="32" t="s">
        <v>595</v>
      </c>
      <c r="P2812" s="33" t="s">
        <v>596</v>
      </c>
      <c r="Q2812" s="34" t="s">
        <v>597</v>
      </c>
    </row>
    <row r="2813" spans="2:17" ht="19.5" customHeight="1" x14ac:dyDescent="0.2">
      <c r="C2813" s="28" t="s">
        <v>9</v>
      </c>
      <c r="D2813" s="32"/>
      <c r="E2813" s="32"/>
      <c r="F2813" s="32"/>
      <c r="G2813" s="29" t="s">
        <v>10</v>
      </c>
      <c r="H2813" s="29" t="s">
        <v>11</v>
      </c>
      <c r="I2813" s="29" t="s">
        <v>12</v>
      </c>
      <c r="J2813" s="29" t="s">
        <v>13</v>
      </c>
      <c r="K2813" s="29" t="s">
        <v>10</v>
      </c>
      <c r="L2813" s="29" t="s">
        <v>11</v>
      </c>
      <c r="M2813" s="29" t="s">
        <v>13</v>
      </c>
      <c r="N2813" s="32"/>
      <c r="O2813" s="35"/>
      <c r="P2813" s="36"/>
      <c r="Q2813" s="37"/>
    </row>
    <row r="2814" spans="2:17" ht="7" customHeight="1" x14ac:dyDescent="0.2">
      <c r="C2814" s="38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N2814" s="29"/>
      <c r="O2814" s="39"/>
      <c r="P2814" s="40"/>
      <c r="Q2814" s="41"/>
    </row>
    <row r="2815" spans="2:17" ht="19.5" customHeight="1" x14ac:dyDescent="0.2">
      <c r="C2815" s="42" t="s">
        <v>14</v>
      </c>
      <c r="D2815" s="43">
        <v>0</v>
      </c>
      <c r="E2815" s="43">
        <v>340</v>
      </c>
      <c r="F2815" s="44">
        <f>SUM(D2815:E2815)</f>
        <v>340</v>
      </c>
      <c r="G2815" s="43">
        <v>0</v>
      </c>
      <c r="H2815" s="43">
        <v>0</v>
      </c>
      <c r="I2815" s="43">
        <v>0</v>
      </c>
      <c r="J2815" s="45">
        <f>SUM(G2815:I2815)</f>
        <v>0</v>
      </c>
      <c r="K2815" s="46">
        <v>9168</v>
      </c>
      <c r="L2815" s="46">
        <v>9292</v>
      </c>
      <c r="M2815" s="45">
        <f>SUM(K2815:L2815)</f>
        <v>18460</v>
      </c>
      <c r="N2815" s="45">
        <f>J2815+M2815</f>
        <v>18460</v>
      </c>
      <c r="O2815" s="46">
        <v>488</v>
      </c>
      <c r="P2815" s="46">
        <v>0</v>
      </c>
      <c r="Q2815" s="47">
        <f>SUM(O2815:P2815)</f>
        <v>488</v>
      </c>
    </row>
    <row r="2816" spans="2:17" ht="19.5" customHeight="1" x14ac:dyDescent="0.2">
      <c r="C2816" s="42" t="s">
        <v>15</v>
      </c>
      <c r="D2816" s="43">
        <v>0</v>
      </c>
      <c r="E2816" s="43">
        <v>292</v>
      </c>
      <c r="F2816" s="44">
        <f t="shared" ref="F2816:F2826" si="1258">SUM(D2816:E2816)</f>
        <v>292</v>
      </c>
      <c r="G2816" s="43">
        <v>0</v>
      </c>
      <c r="H2816" s="43">
        <v>0</v>
      </c>
      <c r="I2816" s="43">
        <v>0</v>
      </c>
      <c r="J2816" s="45">
        <f t="shared" ref="J2816:J2826" si="1259">SUM(G2816:I2816)</f>
        <v>0</v>
      </c>
      <c r="K2816" s="46">
        <v>9071</v>
      </c>
      <c r="L2816" s="46">
        <v>9017</v>
      </c>
      <c r="M2816" s="45">
        <f t="shared" ref="M2816:M2826" si="1260">SUM(K2816:L2816)</f>
        <v>18088</v>
      </c>
      <c r="N2816" s="45">
        <f t="shared" ref="N2816:N2826" si="1261">J2816+M2816</f>
        <v>18088</v>
      </c>
      <c r="O2816" s="46">
        <v>452</v>
      </c>
      <c r="P2816" s="48">
        <v>1</v>
      </c>
      <c r="Q2816" s="47">
        <f t="shared" ref="Q2816:Q2826" si="1262">SUM(O2816:P2816)</f>
        <v>453</v>
      </c>
    </row>
    <row r="2817" spans="2:17" ht="19.5" customHeight="1" x14ac:dyDescent="0.2">
      <c r="C2817" s="42" t="s">
        <v>16</v>
      </c>
      <c r="D2817" s="43">
        <v>0</v>
      </c>
      <c r="E2817" s="43">
        <v>325</v>
      </c>
      <c r="F2817" s="44">
        <f t="shared" si="1258"/>
        <v>325</v>
      </c>
      <c r="G2817" s="43">
        <v>0</v>
      </c>
      <c r="H2817" s="43">
        <v>0</v>
      </c>
      <c r="I2817" s="43">
        <v>0</v>
      </c>
      <c r="J2817" s="45">
        <f t="shared" si="1259"/>
        <v>0</v>
      </c>
      <c r="K2817" s="46">
        <v>12165</v>
      </c>
      <c r="L2817" s="46">
        <v>11909</v>
      </c>
      <c r="M2817" s="45">
        <f t="shared" si="1260"/>
        <v>24074</v>
      </c>
      <c r="N2817" s="45">
        <f t="shared" si="1261"/>
        <v>24074</v>
      </c>
      <c r="O2817" s="46">
        <v>555</v>
      </c>
      <c r="P2817" s="46">
        <v>0</v>
      </c>
      <c r="Q2817" s="47">
        <f t="shared" si="1262"/>
        <v>555</v>
      </c>
    </row>
    <row r="2818" spans="2:17" ht="19.5" customHeight="1" x14ac:dyDescent="0.2">
      <c r="C2818" s="42" t="s">
        <v>17</v>
      </c>
      <c r="D2818" s="43">
        <v>0</v>
      </c>
      <c r="E2818" s="43">
        <v>328</v>
      </c>
      <c r="F2818" s="44">
        <f t="shared" si="1258"/>
        <v>328</v>
      </c>
      <c r="G2818" s="43">
        <v>0</v>
      </c>
      <c r="H2818" s="43">
        <v>0</v>
      </c>
      <c r="I2818" s="43">
        <v>0</v>
      </c>
      <c r="J2818" s="45">
        <f t="shared" si="1259"/>
        <v>0</v>
      </c>
      <c r="K2818" s="43">
        <v>8714</v>
      </c>
      <c r="L2818" s="43">
        <v>8838</v>
      </c>
      <c r="M2818" s="45">
        <f t="shared" si="1260"/>
        <v>17552</v>
      </c>
      <c r="N2818" s="45">
        <f t="shared" si="1261"/>
        <v>17552</v>
      </c>
      <c r="O2818" s="43">
        <v>476</v>
      </c>
      <c r="P2818" s="43">
        <v>1</v>
      </c>
      <c r="Q2818" s="47">
        <f t="shared" si="1262"/>
        <v>477</v>
      </c>
    </row>
    <row r="2819" spans="2:17" ht="19.5" customHeight="1" x14ac:dyDescent="0.2">
      <c r="C2819" s="42" t="s">
        <v>18</v>
      </c>
      <c r="D2819" s="43">
        <v>0</v>
      </c>
      <c r="E2819" s="43">
        <v>356</v>
      </c>
      <c r="F2819" s="44">
        <f t="shared" si="1258"/>
        <v>356</v>
      </c>
      <c r="G2819" s="43">
        <v>0</v>
      </c>
      <c r="H2819" s="43">
        <v>0</v>
      </c>
      <c r="I2819" s="43">
        <v>0</v>
      </c>
      <c r="J2819" s="45">
        <f t="shared" si="1259"/>
        <v>0</v>
      </c>
      <c r="K2819" s="43">
        <v>11344</v>
      </c>
      <c r="L2819" s="43">
        <v>11529</v>
      </c>
      <c r="M2819" s="45">
        <f t="shared" si="1260"/>
        <v>22873</v>
      </c>
      <c r="N2819" s="45">
        <f t="shared" si="1261"/>
        <v>22873</v>
      </c>
      <c r="O2819" s="43">
        <v>580</v>
      </c>
      <c r="P2819" s="43">
        <v>1</v>
      </c>
      <c r="Q2819" s="47">
        <f t="shared" si="1262"/>
        <v>581</v>
      </c>
    </row>
    <row r="2820" spans="2:17" ht="19.5" customHeight="1" x14ac:dyDescent="0.2">
      <c r="C2820" s="42" t="s">
        <v>19</v>
      </c>
      <c r="D2820" s="43">
        <v>0</v>
      </c>
      <c r="E2820" s="43">
        <v>338</v>
      </c>
      <c r="F2820" s="44">
        <f t="shared" si="1258"/>
        <v>338</v>
      </c>
      <c r="G2820" s="43">
        <v>0</v>
      </c>
      <c r="H2820" s="43">
        <v>0</v>
      </c>
      <c r="I2820" s="43">
        <v>0</v>
      </c>
      <c r="J2820" s="45">
        <f t="shared" si="1259"/>
        <v>0</v>
      </c>
      <c r="K2820" s="43">
        <v>10699</v>
      </c>
      <c r="L2820" s="43">
        <v>10890</v>
      </c>
      <c r="M2820" s="45">
        <f t="shared" si="1260"/>
        <v>21589</v>
      </c>
      <c r="N2820" s="45">
        <f t="shared" si="1261"/>
        <v>21589</v>
      </c>
      <c r="O2820" s="43">
        <v>576</v>
      </c>
      <c r="P2820" s="43">
        <v>0</v>
      </c>
      <c r="Q2820" s="47">
        <f t="shared" si="1262"/>
        <v>576</v>
      </c>
    </row>
    <row r="2821" spans="2:17" ht="19.5" customHeight="1" x14ac:dyDescent="0.2">
      <c r="C2821" s="42" t="s">
        <v>20</v>
      </c>
      <c r="D2821" s="43">
        <v>0</v>
      </c>
      <c r="E2821" s="43">
        <v>356</v>
      </c>
      <c r="F2821" s="44">
        <f t="shared" si="1258"/>
        <v>356</v>
      </c>
      <c r="G2821" s="43">
        <v>0</v>
      </c>
      <c r="H2821" s="43">
        <v>0</v>
      </c>
      <c r="I2821" s="43">
        <v>0</v>
      </c>
      <c r="J2821" s="45">
        <f t="shared" si="1259"/>
        <v>0</v>
      </c>
      <c r="K2821" s="43">
        <v>11547</v>
      </c>
      <c r="L2821" s="43">
        <v>11550</v>
      </c>
      <c r="M2821" s="45">
        <f t="shared" si="1260"/>
        <v>23097</v>
      </c>
      <c r="N2821" s="45">
        <f t="shared" si="1261"/>
        <v>23097</v>
      </c>
      <c r="O2821" s="43">
        <v>554</v>
      </c>
      <c r="P2821" s="43">
        <v>1</v>
      </c>
      <c r="Q2821" s="47">
        <f t="shared" si="1262"/>
        <v>555</v>
      </c>
    </row>
    <row r="2822" spans="2:17" ht="19.5" customHeight="1" x14ac:dyDescent="0.2">
      <c r="C2822" s="42" t="s">
        <v>21</v>
      </c>
      <c r="D2822" s="43">
        <v>0</v>
      </c>
      <c r="E2822" s="43">
        <v>398</v>
      </c>
      <c r="F2822" s="44">
        <f t="shared" si="1258"/>
        <v>398</v>
      </c>
      <c r="G2822" s="43">
        <v>0</v>
      </c>
      <c r="H2822" s="43">
        <v>0</v>
      </c>
      <c r="I2822" s="43">
        <v>0</v>
      </c>
      <c r="J2822" s="45">
        <f t="shared" si="1259"/>
        <v>0</v>
      </c>
      <c r="K2822" s="43">
        <v>14805</v>
      </c>
      <c r="L2822" s="43">
        <v>14696</v>
      </c>
      <c r="M2822" s="45">
        <f t="shared" si="1260"/>
        <v>29501</v>
      </c>
      <c r="N2822" s="45">
        <f t="shared" si="1261"/>
        <v>29501</v>
      </c>
      <c r="O2822" s="43">
        <v>642</v>
      </c>
      <c r="P2822" s="43">
        <v>1</v>
      </c>
      <c r="Q2822" s="47">
        <f t="shared" si="1262"/>
        <v>643</v>
      </c>
    </row>
    <row r="2823" spans="2:17" ht="19.5" customHeight="1" x14ac:dyDescent="0.2">
      <c r="C2823" s="42" t="s">
        <v>22</v>
      </c>
      <c r="D2823" s="43">
        <v>4</v>
      </c>
      <c r="E2823" s="43">
        <v>371</v>
      </c>
      <c r="F2823" s="44">
        <f t="shared" si="1258"/>
        <v>375</v>
      </c>
      <c r="G2823" s="43">
        <v>302</v>
      </c>
      <c r="H2823" s="43">
        <v>295</v>
      </c>
      <c r="I2823" s="43">
        <v>0</v>
      </c>
      <c r="J2823" s="45">
        <f t="shared" si="1259"/>
        <v>597</v>
      </c>
      <c r="K2823" s="43">
        <v>12671</v>
      </c>
      <c r="L2823" s="43">
        <v>12545</v>
      </c>
      <c r="M2823" s="45">
        <f t="shared" si="1260"/>
        <v>25216</v>
      </c>
      <c r="N2823" s="45">
        <f t="shared" si="1261"/>
        <v>25813</v>
      </c>
      <c r="O2823" s="43">
        <v>640</v>
      </c>
      <c r="P2823" s="43">
        <v>0</v>
      </c>
      <c r="Q2823" s="47">
        <f t="shared" si="1262"/>
        <v>640</v>
      </c>
    </row>
    <row r="2824" spans="2:17" ht="19.5" customHeight="1" x14ac:dyDescent="0.2">
      <c r="C2824" s="42" t="s">
        <v>23</v>
      </c>
      <c r="D2824" s="43">
        <v>0</v>
      </c>
      <c r="E2824" s="43">
        <v>329</v>
      </c>
      <c r="F2824" s="44">
        <f t="shared" si="1258"/>
        <v>329</v>
      </c>
      <c r="G2824" s="43">
        <v>0</v>
      </c>
      <c r="H2824" s="43">
        <v>0</v>
      </c>
      <c r="I2824" s="43">
        <v>0</v>
      </c>
      <c r="J2824" s="45">
        <f t="shared" si="1259"/>
        <v>0</v>
      </c>
      <c r="K2824" s="43">
        <v>13002</v>
      </c>
      <c r="L2824" s="43">
        <v>12338</v>
      </c>
      <c r="M2824" s="45">
        <f t="shared" si="1260"/>
        <v>25340</v>
      </c>
      <c r="N2824" s="45">
        <f t="shared" si="1261"/>
        <v>25340</v>
      </c>
      <c r="O2824" s="43">
        <v>580</v>
      </c>
      <c r="P2824" s="43">
        <v>1</v>
      </c>
      <c r="Q2824" s="47">
        <f t="shared" si="1262"/>
        <v>581</v>
      </c>
    </row>
    <row r="2825" spans="2:17" ht="19.5" customHeight="1" x14ac:dyDescent="0.2">
      <c r="C2825" s="42" t="s">
        <v>24</v>
      </c>
      <c r="D2825" s="43">
        <v>0</v>
      </c>
      <c r="E2825" s="43">
        <v>270</v>
      </c>
      <c r="F2825" s="44">
        <f t="shared" si="1258"/>
        <v>270</v>
      </c>
      <c r="G2825" s="43">
        <v>0</v>
      </c>
      <c r="H2825" s="43">
        <v>0</v>
      </c>
      <c r="I2825" s="43">
        <v>0</v>
      </c>
      <c r="J2825" s="45">
        <f t="shared" si="1259"/>
        <v>0</v>
      </c>
      <c r="K2825" s="43">
        <v>8822</v>
      </c>
      <c r="L2825" s="43">
        <v>8936</v>
      </c>
      <c r="M2825" s="45">
        <f t="shared" si="1260"/>
        <v>17758</v>
      </c>
      <c r="N2825" s="45">
        <f t="shared" si="1261"/>
        <v>17758</v>
      </c>
      <c r="O2825" s="43">
        <v>470</v>
      </c>
      <c r="P2825" s="43">
        <v>0</v>
      </c>
      <c r="Q2825" s="47">
        <f t="shared" si="1262"/>
        <v>470</v>
      </c>
    </row>
    <row r="2826" spans="2:17" ht="19.5" customHeight="1" x14ac:dyDescent="0.2">
      <c r="C2826" s="42" t="s">
        <v>25</v>
      </c>
      <c r="D2826" s="43">
        <v>0</v>
      </c>
      <c r="E2826" s="43">
        <v>215</v>
      </c>
      <c r="F2826" s="44">
        <f t="shared" si="1258"/>
        <v>215</v>
      </c>
      <c r="G2826" s="43">
        <v>0</v>
      </c>
      <c r="H2826" s="43">
        <v>0</v>
      </c>
      <c r="I2826" s="43">
        <v>0</v>
      </c>
      <c r="J2826" s="45">
        <f t="shared" si="1259"/>
        <v>0</v>
      </c>
      <c r="K2826" s="43">
        <v>7818</v>
      </c>
      <c r="L2826" s="43">
        <v>7878</v>
      </c>
      <c r="M2826" s="45">
        <f t="shared" si="1260"/>
        <v>15696</v>
      </c>
      <c r="N2826" s="45">
        <f t="shared" si="1261"/>
        <v>15696</v>
      </c>
      <c r="O2826" s="43">
        <v>481</v>
      </c>
      <c r="P2826" s="43">
        <v>0</v>
      </c>
      <c r="Q2826" s="47">
        <f t="shared" si="1262"/>
        <v>481</v>
      </c>
    </row>
    <row r="2827" spans="2:17" ht="19.5" customHeight="1" x14ac:dyDescent="0.2">
      <c r="C2827" s="50"/>
      <c r="D2827" s="43"/>
      <c r="E2827" s="43"/>
      <c r="F2827" s="43"/>
      <c r="G2827" s="43"/>
      <c r="H2827" s="43"/>
      <c r="I2827" s="43"/>
      <c r="J2827" s="43"/>
      <c r="K2827" s="43"/>
      <c r="L2827" s="43"/>
      <c r="M2827" s="43"/>
      <c r="N2827" s="43"/>
      <c r="O2827" s="43"/>
      <c r="P2827" s="40"/>
      <c r="Q2827" s="51"/>
    </row>
    <row r="2828" spans="2:17" ht="19.5" customHeight="1" x14ac:dyDescent="0.2">
      <c r="B2828" s="1" t="s">
        <v>351</v>
      </c>
      <c r="C2828" s="50" t="s">
        <v>26</v>
      </c>
      <c r="D2828" s="44">
        <f>SUM(D2815:D2826)</f>
        <v>4</v>
      </c>
      <c r="E2828" s="44">
        <f t="shared" ref="E2828:Q2828" si="1263">SUM(E2815:E2826)</f>
        <v>3918</v>
      </c>
      <c r="F2828" s="44">
        <f t="shared" si="1263"/>
        <v>3922</v>
      </c>
      <c r="G2828" s="44">
        <f t="shared" si="1263"/>
        <v>302</v>
      </c>
      <c r="H2828" s="44">
        <f t="shared" si="1263"/>
        <v>295</v>
      </c>
      <c r="I2828" s="44">
        <f t="shared" si="1263"/>
        <v>0</v>
      </c>
      <c r="J2828" s="44">
        <f t="shared" si="1263"/>
        <v>597</v>
      </c>
      <c r="K2828" s="44">
        <f t="shared" si="1263"/>
        <v>129826</v>
      </c>
      <c r="L2828" s="44">
        <f t="shared" si="1263"/>
        <v>129418</v>
      </c>
      <c r="M2828" s="44">
        <f t="shared" si="1263"/>
        <v>259244</v>
      </c>
      <c r="N2828" s="44">
        <f t="shared" si="1263"/>
        <v>259841</v>
      </c>
      <c r="O2828" s="44">
        <f t="shared" si="1263"/>
        <v>6494</v>
      </c>
      <c r="P2828" s="44">
        <f t="shared" si="1263"/>
        <v>6</v>
      </c>
      <c r="Q2828" s="44">
        <f t="shared" si="1263"/>
        <v>6500</v>
      </c>
    </row>
    <row r="2829" spans="2:17" ht="7" customHeight="1" x14ac:dyDescent="0.2">
      <c r="C2829" s="50"/>
      <c r="D2829" s="43"/>
      <c r="E2829" s="43"/>
      <c r="F2829" s="43"/>
      <c r="G2829" s="43"/>
      <c r="H2829" s="43"/>
      <c r="I2829" s="43"/>
      <c r="J2829" s="43"/>
      <c r="K2829" s="43"/>
      <c r="L2829" s="43"/>
      <c r="M2829" s="43"/>
      <c r="N2829" s="43"/>
      <c r="O2829" s="43"/>
      <c r="P2829" s="43"/>
      <c r="Q2829" s="51"/>
    </row>
    <row r="2830" spans="2:17" ht="19.5" customHeight="1" x14ac:dyDescent="0.2">
      <c r="C2830" s="52" t="s">
        <v>14</v>
      </c>
      <c r="D2830" s="53">
        <v>0</v>
      </c>
      <c r="E2830" s="53">
        <v>214</v>
      </c>
      <c r="F2830" s="54">
        <f t="shared" ref="F2830:F2832" si="1264">SUM(D2830:E2830)</f>
        <v>214</v>
      </c>
      <c r="G2830" s="53">
        <v>0</v>
      </c>
      <c r="H2830" s="53">
        <v>0</v>
      </c>
      <c r="I2830" s="53">
        <v>0</v>
      </c>
      <c r="J2830" s="55">
        <f t="shared" ref="J2830:J2832" si="1265">SUM(G2830:I2830)</f>
        <v>0</v>
      </c>
      <c r="K2830" s="56">
        <v>7665</v>
      </c>
      <c r="L2830" s="56">
        <v>7346</v>
      </c>
      <c r="M2830" s="57">
        <f>SUM(K2830:L2830)</f>
        <v>15011</v>
      </c>
      <c r="N2830" s="57">
        <f>J2830+M2830</f>
        <v>15011</v>
      </c>
      <c r="O2830" s="56">
        <v>44</v>
      </c>
      <c r="P2830" s="56">
        <v>0</v>
      </c>
      <c r="Q2830" s="58">
        <f>SUM(O2830:P2830)</f>
        <v>44</v>
      </c>
    </row>
    <row r="2831" spans="2:17" ht="19.5" customHeight="1" x14ac:dyDescent="0.2">
      <c r="C2831" s="42" t="s">
        <v>15</v>
      </c>
      <c r="D2831" s="43">
        <v>1</v>
      </c>
      <c r="E2831" s="43">
        <v>191</v>
      </c>
      <c r="F2831" s="44">
        <f t="shared" si="1264"/>
        <v>192</v>
      </c>
      <c r="G2831" s="43">
        <v>0</v>
      </c>
      <c r="H2831" s="43">
        <v>0</v>
      </c>
      <c r="I2831" s="43">
        <v>0</v>
      </c>
      <c r="J2831" s="45">
        <f t="shared" si="1265"/>
        <v>0</v>
      </c>
      <c r="K2831" s="46">
        <v>7454</v>
      </c>
      <c r="L2831" s="46">
        <v>7542</v>
      </c>
      <c r="M2831" s="45">
        <f>SUM(K2831:L2831)</f>
        <v>14996</v>
      </c>
      <c r="N2831" s="45">
        <f>J2831+M2831</f>
        <v>14996</v>
      </c>
      <c r="O2831" s="46">
        <v>374</v>
      </c>
      <c r="P2831" s="48">
        <v>0</v>
      </c>
      <c r="Q2831" s="47">
        <f>SUM(O2831:P2831)</f>
        <v>374</v>
      </c>
    </row>
    <row r="2832" spans="2:17" ht="19.5" customHeight="1" x14ac:dyDescent="0.2">
      <c r="C2832" s="42" t="s">
        <v>16</v>
      </c>
      <c r="D2832" s="43">
        <v>6</v>
      </c>
      <c r="E2832" s="43">
        <v>229</v>
      </c>
      <c r="F2832" s="44">
        <f t="shared" si="1264"/>
        <v>235</v>
      </c>
      <c r="G2832" s="43">
        <v>500</v>
      </c>
      <c r="H2832" s="43">
        <v>504</v>
      </c>
      <c r="I2832" s="43">
        <v>0</v>
      </c>
      <c r="J2832" s="45">
        <f t="shared" si="1265"/>
        <v>1004</v>
      </c>
      <c r="K2832" s="46">
        <v>9466</v>
      </c>
      <c r="L2832" s="46">
        <v>9267</v>
      </c>
      <c r="M2832" s="45">
        <f>SUM(K2832:L2832)</f>
        <v>18733</v>
      </c>
      <c r="N2832" s="45">
        <f>J2832+M2832</f>
        <v>19737</v>
      </c>
      <c r="O2832" s="46">
        <v>474</v>
      </c>
      <c r="P2832" s="48">
        <v>1</v>
      </c>
      <c r="Q2832" s="47">
        <f>SUM(O2832:P2832)</f>
        <v>475</v>
      </c>
    </row>
    <row r="2833" spans="2:17" ht="19.5" customHeight="1" x14ac:dyDescent="0.2">
      <c r="C2833" s="50"/>
      <c r="D2833" s="43"/>
      <c r="E2833" s="43"/>
      <c r="F2833" s="43"/>
      <c r="G2833" s="43"/>
      <c r="H2833" s="43"/>
      <c r="I2833" s="43"/>
      <c r="J2833" s="43"/>
      <c r="K2833" s="43"/>
      <c r="L2833" s="43"/>
      <c r="M2833" s="43"/>
      <c r="N2833" s="43"/>
      <c r="O2833" s="43"/>
      <c r="P2833" s="43"/>
      <c r="Q2833" s="51"/>
    </row>
    <row r="2834" spans="2:17" ht="19.5" customHeight="1" x14ac:dyDescent="0.2">
      <c r="B2834" s="1" t="s">
        <v>352</v>
      </c>
      <c r="C2834" s="50" t="s">
        <v>27</v>
      </c>
      <c r="D2834" s="44">
        <f>SUM(D2818:D2826,D2830:D2832)</f>
        <v>11</v>
      </c>
      <c r="E2834" s="44">
        <f t="shared" ref="E2834:Q2834" si="1266">SUM(E2818:E2826,E2830:E2832)</f>
        <v>3595</v>
      </c>
      <c r="F2834" s="44">
        <f t="shared" si="1266"/>
        <v>3606</v>
      </c>
      <c r="G2834" s="44">
        <f t="shared" si="1266"/>
        <v>802</v>
      </c>
      <c r="H2834" s="44">
        <f t="shared" si="1266"/>
        <v>799</v>
      </c>
      <c r="I2834" s="44">
        <f t="shared" si="1266"/>
        <v>0</v>
      </c>
      <c r="J2834" s="44">
        <f t="shared" si="1266"/>
        <v>1601</v>
      </c>
      <c r="K2834" s="44">
        <f t="shared" si="1266"/>
        <v>124007</v>
      </c>
      <c r="L2834" s="44">
        <f t="shared" si="1266"/>
        <v>123355</v>
      </c>
      <c r="M2834" s="44">
        <f t="shared" si="1266"/>
        <v>247362</v>
      </c>
      <c r="N2834" s="44">
        <f t="shared" si="1266"/>
        <v>248963</v>
      </c>
      <c r="O2834" s="44">
        <f t="shared" si="1266"/>
        <v>5891</v>
      </c>
      <c r="P2834" s="44">
        <f t="shared" si="1266"/>
        <v>6</v>
      </c>
      <c r="Q2834" s="44">
        <f t="shared" si="1266"/>
        <v>5897</v>
      </c>
    </row>
    <row r="2835" spans="2:17" ht="7" customHeight="1" thickBot="1" x14ac:dyDescent="0.25">
      <c r="C2835" s="59"/>
      <c r="D2835" s="60"/>
      <c r="E2835" s="60"/>
      <c r="F2835" s="60"/>
      <c r="G2835" s="60"/>
      <c r="H2835" s="60"/>
      <c r="I2835" s="60"/>
      <c r="J2835" s="60"/>
      <c r="K2835" s="60"/>
      <c r="L2835" s="60"/>
      <c r="M2835" s="60"/>
      <c r="N2835" s="60"/>
      <c r="O2835" s="60"/>
      <c r="P2835" s="61"/>
      <c r="Q2835" s="62"/>
    </row>
    <row r="2836" spans="2:17" ht="19.5" customHeight="1" x14ac:dyDescent="0.2">
      <c r="C2836" s="63"/>
      <c r="D2836" s="63"/>
      <c r="E2836" s="63"/>
      <c r="F2836" s="63"/>
      <c r="G2836" s="63"/>
      <c r="H2836" s="63"/>
      <c r="I2836" s="63"/>
      <c r="J2836" s="63"/>
      <c r="K2836" s="63"/>
      <c r="L2836" s="63"/>
      <c r="M2836" s="63"/>
      <c r="N2836" s="63"/>
      <c r="O2836" s="63"/>
      <c r="P2836" s="64"/>
      <c r="Q2836" s="64"/>
    </row>
    <row r="2837" spans="2:17" ht="19.5" customHeight="1" thickBot="1" x14ac:dyDescent="0.25">
      <c r="C2837" s="63"/>
      <c r="D2837" s="63"/>
      <c r="E2837" s="63"/>
      <c r="F2837" s="63"/>
      <c r="G2837" s="63"/>
      <c r="H2837" s="63"/>
      <c r="I2837" s="63"/>
      <c r="J2837" s="63"/>
      <c r="K2837" s="63"/>
      <c r="L2837" s="63"/>
      <c r="M2837" s="63"/>
      <c r="N2837" s="63"/>
      <c r="O2837" s="63"/>
      <c r="P2837" s="64"/>
      <c r="Q2837" s="64"/>
    </row>
    <row r="2838" spans="2:17" ht="19.5" customHeight="1" x14ac:dyDescent="0.2">
      <c r="C2838" s="25" t="s">
        <v>1</v>
      </c>
      <c r="D2838" s="26"/>
      <c r="E2838" s="27"/>
      <c r="F2838" s="27"/>
      <c r="G2838" s="27" t="s">
        <v>598</v>
      </c>
      <c r="H2838" s="27"/>
      <c r="I2838" s="27"/>
      <c r="J2838" s="27"/>
      <c r="K2838" s="26"/>
      <c r="L2838" s="27"/>
      <c r="M2838" s="27"/>
      <c r="N2838" s="27" t="s">
        <v>31</v>
      </c>
      <c r="O2838" s="27"/>
      <c r="P2838" s="65"/>
      <c r="Q2838" s="66"/>
    </row>
    <row r="2839" spans="2:17" ht="19.5" customHeight="1" x14ac:dyDescent="0.2">
      <c r="C2839" s="67"/>
      <c r="D2839" s="29"/>
      <c r="E2839" s="31" t="s">
        <v>6</v>
      </c>
      <c r="F2839" s="31"/>
      <c r="G2839" s="29"/>
      <c r="H2839" s="31" t="s">
        <v>7</v>
      </c>
      <c r="I2839" s="31"/>
      <c r="J2839" s="29" t="s">
        <v>28</v>
      </c>
      <c r="K2839" s="29"/>
      <c r="L2839" s="31" t="s">
        <v>6</v>
      </c>
      <c r="M2839" s="31"/>
      <c r="N2839" s="29"/>
      <c r="O2839" s="31" t="s">
        <v>7</v>
      </c>
      <c r="P2839" s="68"/>
      <c r="Q2839" s="69" t="s">
        <v>8</v>
      </c>
    </row>
    <row r="2840" spans="2:17" ht="19.5" customHeight="1" x14ac:dyDescent="0.2">
      <c r="C2840" s="70" t="s">
        <v>9</v>
      </c>
      <c r="D2840" s="29" t="s">
        <v>29</v>
      </c>
      <c r="E2840" s="29" t="s">
        <v>30</v>
      </c>
      <c r="F2840" s="29" t="s">
        <v>13</v>
      </c>
      <c r="G2840" s="29" t="s">
        <v>29</v>
      </c>
      <c r="H2840" s="29" t="s">
        <v>30</v>
      </c>
      <c r="I2840" s="29" t="s">
        <v>13</v>
      </c>
      <c r="J2840" s="32"/>
      <c r="K2840" s="29" t="s">
        <v>29</v>
      </c>
      <c r="L2840" s="29" t="s">
        <v>30</v>
      </c>
      <c r="M2840" s="29" t="s">
        <v>13</v>
      </c>
      <c r="N2840" s="29" t="s">
        <v>29</v>
      </c>
      <c r="O2840" s="29" t="s">
        <v>30</v>
      </c>
      <c r="P2840" s="71" t="s">
        <v>13</v>
      </c>
      <c r="Q2840" s="72"/>
    </row>
    <row r="2841" spans="2:17" ht="7" customHeight="1" x14ac:dyDescent="0.2">
      <c r="C2841" s="73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71"/>
      <c r="Q2841" s="69"/>
    </row>
    <row r="2842" spans="2:17" ht="19.5" customHeight="1" x14ac:dyDescent="0.2">
      <c r="C2842" s="42" t="s">
        <v>14</v>
      </c>
      <c r="D2842" s="43">
        <v>0</v>
      </c>
      <c r="E2842" s="43">
        <v>0</v>
      </c>
      <c r="F2842" s="44">
        <f>SUM(D2842:E2842)</f>
        <v>0</v>
      </c>
      <c r="G2842" s="43">
        <v>0</v>
      </c>
      <c r="H2842" s="43">
        <v>0</v>
      </c>
      <c r="I2842" s="44">
        <f t="shared" ref="I2842:I2853" si="1267">SUM(G2842:H2842)</f>
        <v>0</v>
      </c>
      <c r="J2842" s="44">
        <f>F2842+I2842</f>
        <v>0</v>
      </c>
      <c r="K2842" s="43">
        <v>0</v>
      </c>
      <c r="L2842" s="43">
        <v>0</v>
      </c>
      <c r="M2842" s="44">
        <f>SUM(K2842:L2842)</f>
        <v>0</v>
      </c>
      <c r="N2842" s="43">
        <v>0</v>
      </c>
      <c r="O2842" s="43">
        <v>0</v>
      </c>
      <c r="P2842" s="44">
        <f>SUM(N2842:O2842)</f>
        <v>0</v>
      </c>
      <c r="Q2842" s="47">
        <f>M2842+P2842</f>
        <v>0</v>
      </c>
    </row>
    <row r="2843" spans="2:17" ht="19.5" customHeight="1" x14ac:dyDescent="0.2">
      <c r="C2843" s="42" t="s">
        <v>15</v>
      </c>
      <c r="D2843" s="43">
        <v>0</v>
      </c>
      <c r="E2843" s="43">
        <v>0</v>
      </c>
      <c r="F2843" s="44">
        <f t="shared" ref="F2843:F2853" si="1268">SUM(D2843:E2843)</f>
        <v>0</v>
      </c>
      <c r="G2843" s="43">
        <v>0</v>
      </c>
      <c r="H2843" s="43">
        <v>0</v>
      </c>
      <c r="I2843" s="44">
        <f t="shared" si="1267"/>
        <v>0</v>
      </c>
      <c r="J2843" s="44">
        <f>F2843+I2843</f>
        <v>0</v>
      </c>
      <c r="K2843" s="43">
        <v>0</v>
      </c>
      <c r="L2843" s="43">
        <v>0</v>
      </c>
      <c r="M2843" s="44">
        <f t="shared" ref="M2843:M2853" si="1269">SUM(K2843:L2843)</f>
        <v>0</v>
      </c>
      <c r="N2843" s="43">
        <v>0</v>
      </c>
      <c r="O2843" s="43">
        <v>0</v>
      </c>
      <c r="P2843" s="44">
        <f t="shared" ref="P2843:P2853" si="1270">SUM(N2843:O2843)</f>
        <v>0</v>
      </c>
      <c r="Q2843" s="47">
        <f t="shared" ref="Q2843:Q2853" si="1271">M2843+P2843</f>
        <v>0</v>
      </c>
    </row>
    <row r="2844" spans="2:17" ht="19.5" customHeight="1" x14ac:dyDescent="0.2">
      <c r="C2844" s="42" t="s">
        <v>16</v>
      </c>
      <c r="D2844" s="43">
        <v>0</v>
      </c>
      <c r="E2844" s="43">
        <v>0</v>
      </c>
      <c r="F2844" s="44">
        <f t="shared" si="1268"/>
        <v>0</v>
      </c>
      <c r="G2844" s="43">
        <v>0</v>
      </c>
      <c r="H2844" s="43">
        <v>0</v>
      </c>
      <c r="I2844" s="44">
        <f t="shared" si="1267"/>
        <v>0</v>
      </c>
      <c r="J2844" s="44">
        <f>F2844+I2844</f>
        <v>0</v>
      </c>
      <c r="K2844" s="43">
        <v>0</v>
      </c>
      <c r="L2844" s="43">
        <v>0</v>
      </c>
      <c r="M2844" s="44">
        <f t="shared" si="1269"/>
        <v>0</v>
      </c>
      <c r="N2844" s="43">
        <v>0</v>
      </c>
      <c r="O2844" s="43">
        <v>0</v>
      </c>
      <c r="P2844" s="44">
        <f t="shared" si="1270"/>
        <v>0</v>
      </c>
      <c r="Q2844" s="47">
        <f t="shared" si="1271"/>
        <v>0</v>
      </c>
    </row>
    <row r="2845" spans="2:17" ht="19.5" customHeight="1" x14ac:dyDescent="0.2">
      <c r="C2845" s="42" t="s">
        <v>17</v>
      </c>
      <c r="D2845" s="43">
        <v>0</v>
      </c>
      <c r="E2845" s="43">
        <v>0</v>
      </c>
      <c r="F2845" s="44">
        <f t="shared" si="1268"/>
        <v>0</v>
      </c>
      <c r="G2845" s="43">
        <v>0</v>
      </c>
      <c r="H2845" s="43">
        <v>0</v>
      </c>
      <c r="I2845" s="44">
        <f t="shared" si="1267"/>
        <v>0</v>
      </c>
      <c r="J2845" s="44">
        <f t="shared" ref="J2845:J2853" si="1272">F2845+I2845</f>
        <v>0</v>
      </c>
      <c r="K2845" s="43">
        <v>0</v>
      </c>
      <c r="L2845" s="43">
        <v>0</v>
      </c>
      <c r="M2845" s="44">
        <f t="shared" si="1269"/>
        <v>0</v>
      </c>
      <c r="N2845" s="43">
        <v>0</v>
      </c>
      <c r="O2845" s="43">
        <v>0</v>
      </c>
      <c r="P2845" s="44">
        <f t="shared" si="1270"/>
        <v>0</v>
      </c>
      <c r="Q2845" s="47">
        <f t="shared" si="1271"/>
        <v>0</v>
      </c>
    </row>
    <row r="2846" spans="2:17" ht="19.5" customHeight="1" x14ac:dyDescent="0.2">
      <c r="C2846" s="42" t="s">
        <v>18</v>
      </c>
      <c r="D2846" s="43">
        <v>0</v>
      </c>
      <c r="E2846" s="43">
        <v>0</v>
      </c>
      <c r="F2846" s="44">
        <f t="shared" si="1268"/>
        <v>0</v>
      </c>
      <c r="G2846" s="43">
        <v>0</v>
      </c>
      <c r="H2846" s="43">
        <v>0</v>
      </c>
      <c r="I2846" s="44">
        <f t="shared" si="1267"/>
        <v>0</v>
      </c>
      <c r="J2846" s="44">
        <f t="shared" si="1272"/>
        <v>0</v>
      </c>
      <c r="K2846" s="43">
        <v>0</v>
      </c>
      <c r="L2846" s="43">
        <v>0</v>
      </c>
      <c r="M2846" s="44">
        <f t="shared" si="1269"/>
        <v>0</v>
      </c>
      <c r="N2846" s="43">
        <v>0</v>
      </c>
      <c r="O2846" s="43">
        <v>0</v>
      </c>
      <c r="P2846" s="44">
        <f t="shared" si="1270"/>
        <v>0</v>
      </c>
      <c r="Q2846" s="47">
        <f t="shared" si="1271"/>
        <v>0</v>
      </c>
    </row>
    <row r="2847" spans="2:17" ht="19.5" customHeight="1" x14ac:dyDescent="0.2">
      <c r="C2847" s="42" t="s">
        <v>19</v>
      </c>
      <c r="D2847" s="43">
        <v>0</v>
      </c>
      <c r="E2847" s="43">
        <v>0</v>
      </c>
      <c r="F2847" s="44">
        <f t="shared" si="1268"/>
        <v>0</v>
      </c>
      <c r="G2847" s="43">
        <v>0</v>
      </c>
      <c r="H2847" s="43">
        <v>0</v>
      </c>
      <c r="I2847" s="44">
        <f t="shared" si="1267"/>
        <v>0</v>
      </c>
      <c r="J2847" s="44">
        <f t="shared" si="1272"/>
        <v>0</v>
      </c>
      <c r="K2847" s="43">
        <v>0</v>
      </c>
      <c r="L2847" s="43">
        <v>0</v>
      </c>
      <c r="M2847" s="44">
        <f t="shared" si="1269"/>
        <v>0</v>
      </c>
      <c r="N2847" s="43">
        <v>0</v>
      </c>
      <c r="O2847" s="43">
        <v>0</v>
      </c>
      <c r="P2847" s="44">
        <f t="shared" si="1270"/>
        <v>0</v>
      </c>
      <c r="Q2847" s="47">
        <f t="shared" si="1271"/>
        <v>0</v>
      </c>
    </row>
    <row r="2848" spans="2:17" ht="19.5" customHeight="1" x14ac:dyDescent="0.2">
      <c r="C2848" s="42" t="s">
        <v>20</v>
      </c>
      <c r="D2848" s="43">
        <v>0</v>
      </c>
      <c r="E2848" s="43">
        <v>0</v>
      </c>
      <c r="F2848" s="44">
        <f t="shared" si="1268"/>
        <v>0</v>
      </c>
      <c r="G2848" s="43">
        <v>0</v>
      </c>
      <c r="H2848" s="43">
        <v>0</v>
      </c>
      <c r="I2848" s="44">
        <f t="shared" si="1267"/>
        <v>0</v>
      </c>
      <c r="J2848" s="44">
        <f t="shared" si="1272"/>
        <v>0</v>
      </c>
      <c r="K2848" s="43">
        <v>0</v>
      </c>
      <c r="L2848" s="43">
        <v>0</v>
      </c>
      <c r="M2848" s="44">
        <f t="shared" si="1269"/>
        <v>0</v>
      </c>
      <c r="N2848" s="43">
        <v>0</v>
      </c>
      <c r="O2848" s="43">
        <v>0</v>
      </c>
      <c r="P2848" s="44">
        <f t="shared" si="1270"/>
        <v>0</v>
      </c>
      <c r="Q2848" s="47">
        <f t="shared" si="1271"/>
        <v>0</v>
      </c>
    </row>
    <row r="2849" spans="2:17" ht="19.5" customHeight="1" x14ac:dyDescent="0.2">
      <c r="C2849" s="42" t="s">
        <v>21</v>
      </c>
      <c r="D2849" s="43">
        <v>0</v>
      </c>
      <c r="E2849" s="43">
        <v>0</v>
      </c>
      <c r="F2849" s="44">
        <f t="shared" si="1268"/>
        <v>0</v>
      </c>
      <c r="G2849" s="43">
        <v>0</v>
      </c>
      <c r="H2849" s="43">
        <v>0</v>
      </c>
      <c r="I2849" s="44">
        <f t="shared" si="1267"/>
        <v>0</v>
      </c>
      <c r="J2849" s="44">
        <f t="shared" si="1272"/>
        <v>0</v>
      </c>
      <c r="K2849" s="43">
        <v>0</v>
      </c>
      <c r="L2849" s="43">
        <v>0</v>
      </c>
      <c r="M2849" s="44">
        <f t="shared" si="1269"/>
        <v>0</v>
      </c>
      <c r="N2849" s="43">
        <v>0</v>
      </c>
      <c r="O2849" s="43">
        <v>0</v>
      </c>
      <c r="P2849" s="44">
        <f t="shared" si="1270"/>
        <v>0</v>
      </c>
      <c r="Q2849" s="47">
        <f t="shared" si="1271"/>
        <v>0</v>
      </c>
    </row>
    <row r="2850" spans="2:17" ht="19.5" customHeight="1" x14ac:dyDescent="0.2">
      <c r="C2850" s="42" t="s">
        <v>22</v>
      </c>
      <c r="D2850" s="43">
        <v>0</v>
      </c>
      <c r="E2850" s="43">
        <v>0</v>
      </c>
      <c r="F2850" s="44">
        <f t="shared" si="1268"/>
        <v>0</v>
      </c>
      <c r="G2850" s="43">
        <v>0</v>
      </c>
      <c r="H2850" s="43">
        <v>0</v>
      </c>
      <c r="I2850" s="44">
        <f t="shared" si="1267"/>
        <v>0</v>
      </c>
      <c r="J2850" s="44">
        <f t="shared" si="1272"/>
        <v>0</v>
      </c>
      <c r="K2850" s="43">
        <v>0</v>
      </c>
      <c r="L2850" s="43">
        <v>0</v>
      </c>
      <c r="M2850" s="44">
        <f t="shared" si="1269"/>
        <v>0</v>
      </c>
      <c r="N2850" s="43">
        <v>0</v>
      </c>
      <c r="O2850" s="43">
        <v>0</v>
      </c>
      <c r="P2850" s="44">
        <f t="shared" si="1270"/>
        <v>0</v>
      </c>
      <c r="Q2850" s="47">
        <f t="shared" si="1271"/>
        <v>0</v>
      </c>
    </row>
    <row r="2851" spans="2:17" ht="19.5" customHeight="1" x14ac:dyDescent="0.2">
      <c r="C2851" s="42" t="s">
        <v>23</v>
      </c>
      <c r="D2851" s="43">
        <v>0</v>
      </c>
      <c r="E2851" s="43">
        <v>0</v>
      </c>
      <c r="F2851" s="44">
        <f t="shared" si="1268"/>
        <v>0</v>
      </c>
      <c r="G2851" s="43">
        <v>0</v>
      </c>
      <c r="H2851" s="43">
        <v>0</v>
      </c>
      <c r="I2851" s="44">
        <f t="shared" si="1267"/>
        <v>0</v>
      </c>
      <c r="J2851" s="44">
        <f t="shared" si="1272"/>
        <v>0</v>
      </c>
      <c r="K2851" s="43">
        <v>0</v>
      </c>
      <c r="L2851" s="43">
        <v>0</v>
      </c>
      <c r="M2851" s="44">
        <f t="shared" si="1269"/>
        <v>0</v>
      </c>
      <c r="N2851" s="43">
        <v>0</v>
      </c>
      <c r="O2851" s="43">
        <v>0</v>
      </c>
      <c r="P2851" s="44">
        <f t="shared" si="1270"/>
        <v>0</v>
      </c>
      <c r="Q2851" s="47">
        <f t="shared" si="1271"/>
        <v>0</v>
      </c>
    </row>
    <row r="2852" spans="2:17" ht="19.5" customHeight="1" x14ac:dyDescent="0.2">
      <c r="C2852" s="42" t="s">
        <v>24</v>
      </c>
      <c r="D2852" s="43">
        <v>0</v>
      </c>
      <c r="E2852" s="43">
        <v>0</v>
      </c>
      <c r="F2852" s="44">
        <f t="shared" si="1268"/>
        <v>0</v>
      </c>
      <c r="G2852" s="43">
        <v>0</v>
      </c>
      <c r="H2852" s="43">
        <v>0</v>
      </c>
      <c r="I2852" s="44">
        <f t="shared" si="1267"/>
        <v>0</v>
      </c>
      <c r="J2852" s="44">
        <f t="shared" si="1272"/>
        <v>0</v>
      </c>
      <c r="K2852" s="43">
        <v>0</v>
      </c>
      <c r="L2852" s="43">
        <v>0</v>
      </c>
      <c r="M2852" s="44">
        <f t="shared" si="1269"/>
        <v>0</v>
      </c>
      <c r="N2852" s="43">
        <v>0</v>
      </c>
      <c r="O2852" s="43">
        <v>0</v>
      </c>
      <c r="P2852" s="44">
        <f t="shared" si="1270"/>
        <v>0</v>
      </c>
      <c r="Q2852" s="47">
        <f t="shared" si="1271"/>
        <v>0</v>
      </c>
    </row>
    <row r="2853" spans="2:17" ht="19.5" customHeight="1" x14ac:dyDescent="0.2">
      <c r="C2853" s="42" t="s">
        <v>25</v>
      </c>
      <c r="D2853" s="43">
        <v>0</v>
      </c>
      <c r="E2853" s="43">
        <v>0</v>
      </c>
      <c r="F2853" s="44">
        <f t="shared" si="1268"/>
        <v>0</v>
      </c>
      <c r="G2853" s="43">
        <v>0</v>
      </c>
      <c r="H2853" s="43">
        <v>0</v>
      </c>
      <c r="I2853" s="44">
        <f t="shared" si="1267"/>
        <v>0</v>
      </c>
      <c r="J2853" s="44">
        <f t="shared" si="1272"/>
        <v>0</v>
      </c>
      <c r="K2853" s="43">
        <v>0</v>
      </c>
      <c r="L2853" s="43">
        <v>0</v>
      </c>
      <c r="M2853" s="44">
        <f t="shared" si="1269"/>
        <v>0</v>
      </c>
      <c r="N2853" s="43">
        <v>0</v>
      </c>
      <c r="O2853" s="43">
        <v>0</v>
      </c>
      <c r="P2853" s="44">
        <f t="shared" si="1270"/>
        <v>0</v>
      </c>
      <c r="Q2853" s="47">
        <f t="shared" si="1271"/>
        <v>0</v>
      </c>
    </row>
    <row r="2854" spans="2:17" ht="19.5" customHeight="1" x14ac:dyDescent="0.2">
      <c r="C2854" s="50"/>
      <c r="D2854" s="43"/>
      <c r="E2854" s="43"/>
      <c r="F2854" s="43"/>
      <c r="G2854" s="43"/>
      <c r="H2854" s="43"/>
      <c r="I2854" s="43"/>
      <c r="J2854" s="43"/>
      <c r="K2854" s="43"/>
      <c r="L2854" s="43"/>
      <c r="M2854" s="43"/>
      <c r="N2854" s="43"/>
      <c r="O2854" s="43"/>
      <c r="P2854" s="43"/>
      <c r="Q2854" s="51"/>
    </row>
    <row r="2855" spans="2:17" ht="19.5" customHeight="1" x14ac:dyDescent="0.2">
      <c r="B2855" s="1" t="s">
        <v>353</v>
      </c>
      <c r="C2855" s="50" t="s">
        <v>26</v>
      </c>
      <c r="D2855" s="44">
        <f>SUM(D2842:D2854)</f>
        <v>0</v>
      </c>
      <c r="E2855" s="44">
        <f t="shared" ref="E2855:Q2855" si="1273">SUM(E2842:E2854)</f>
        <v>0</v>
      </c>
      <c r="F2855" s="44">
        <f t="shared" si="1273"/>
        <v>0</v>
      </c>
      <c r="G2855" s="44">
        <f t="shared" si="1273"/>
        <v>0</v>
      </c>
      <c r="H2855" s="44">
        <f t="shared" si="1273"/>
        <v>0</v>
      </c>
      <c r="I2855" s="44">
        <f t="shared" si="1273"/>
        <v>0</v>
      </c>
      <c r="J2855" s="44">
        <f t="shared" si="1273"/>
        <v>0</v>
      </c>
      <c r="K2855" s="44">
        <f t="shared" si="1273"/>
        <v>0</v>
      </c>
      <c r="L2855" s="44">
        <f t="shared" si="1273"/>
        <v>0</v>
      </c>
      <c r="M2855" s="44">
        <f t="shared" si="1273"/>
        <v>0</v>
      </c>
      <c r="N2855" s="44">
        <f t="shared" si="1273"/>
        <v>0</v>
      </c>
      <c r="O2855" s="44">
        <f t="shared" si="1273"/>
        <v>0</v>
      </c>
      <c r="P2855" s="44">
        <f t="shared" si="1273"/>
        <v>0</v>
      </c>
      <c r="Q2855" s="44">
        <f t="shared" si="1273"/>
        <v>0</v>
      </c>
    </row>
    <row r="2856" spans="2:17" ht="7" customHeight="1" x14ac:dyDescent="0.2">
      <c r="C2856" s="50"/>
      <c r="D2856" s="43"/>
      <c r="E2856" s="43"/>
      <c r="F2856" s="43"/>
      <c r="G2856" s="43"/>
      <c r="H2856" s="43"/>
      <c r="I2856" s="43"/>
      <c r="J2856" s="43"/>
      <c r="K2856" s="43"/>
      <c r="L2856" s="43"/>
      <c r="M2856" s="43"/>
      <c r="N2856" s="43"/>
      <c r="O2856" s="43"/>
      <c r="P2856" s="43"/>
      <c r="Q2856" s="51"/>
    </row>
    <row r="2857" spans="2:17" ht="19.5" customHeight="1" x14ac:dyDescent="0.2">
      <c r="C2857" s="52" t="s">
        <v>14</v>
      </c>
      <c r="D2857" s="53">
        <v>0</v>
      </c>
      <c r="E2857" s="53">
        <v>0</v>
      </c>
      <c r="F2857" s="74">
        <f t="shared" ref="F2857:F2859" si="1274">SUM(D2857:E2857)</f>
        <v>0</v>
      </c>
      <c r="G2857" s="53">
        <v>0</v>
      </c>
      <c r="H2857" s="53">
        <v>0</v>
      </c>
      <c r="I2857" s="74">
        <f t="shared" ref="I2857:I2859" si="1275">SUM(G2857:H2857)</f>
        <v>0</v>
      </c>
      <c r="J2857" s="74">
        <f t="shared" ref="J2857:J2859" si="1276">F2857+I2857</f>
        <v>0</v>
      </c>
      <c r="K2857" s="53">
        <v>0</v>
      </c>
      <c r="L2857" s="53">
        <v>0</v>
      </c>
      <c r="M2857" s="74">
        <f t="shared" ref="M2857:M2859" si="1277">SUM(K2857:L2857)</f>
        <v>0</v>
      </c>
      <c r="N2857" s="53">
        <v>0</v>
      </c>
      <c r="O2857" s="53">
        <v>0</v>
      </c>
      <c r="P2857" s="74">
        <f t="shared" ref="P2857:P2859" si="1278">SUM(N2857:O2857)</f>
        <v>0</v>
      </c>
      <c r="Q2857" s="58">
        <f t="shared" ref="Q2857:Q2859" si="1279">M2857+P2857</f>
        <v>0</v>
      </c>
    </row>
    <row r="2858" spans="2:17" ht="19.5" customHeight="1" x14ac:dyDescent="0.2">
      <c r="C2858" s="42" t="s">
        <v>15</v>
      </c>
      <c r="D2858" s="43">
        <v>0</v>
      </c>
      <c r="E2858" s="43">
        <v>0</v>
      </c>
      <c r="F2858" s="44">
        <f t="shared" si="1274"/>
        <v>0</v>
      </c>
      <c r="G2858" s="43">
        <v>0</v>
      </c>
      <c r="H2858" s="43">
        <v>0</v>
      </c>
      <c r="I2858" s="44">
        <f t="shared" si="1275"/>
        <v>0</v>
      </c>
      <c r="J2858" s="44">
        <f t="shared" si="1276"/>
        <v>0</v>
      </c>
      <c r="K2858" s="43">
        <v>0</v>
      </c>
      <c r="L2858" s="43">
        <v>0</v>
      </c>
      <c r="M2858" s="44">
        <f t="shared" si="1277"/>
        <v>0</v>
      </c>
      <c r="N2858" s="43">
        <v>0</v>
      </c>
      <c r="O2858" s="43">
        <v>0</v>
      </c>
      <c r="P2858" s="44">
        <f t="shared" si="1278"/>
        <v>0</v>
      </c>
      <c r="Q2858" s="47">
        <f t="shared" si="1279"/>
        <v>0</v>
      </c>
    </row>
    <row r="2859" spans="2:17" ht="19.5" customHeight="1" x14ac:dyDescent="0.2">
      <c r="C2859" s="42" t="s">
        <v>16</v>
      </c>
      <c r="D2859" s="43">
        <v>0</v>
      </c>
      <c r="E2859" s="43">
        <v>0</v>
      </c>
      <c r="F2859" s="44">
        <f t="shared" si="1274"/>
        <v>0</v>
      </c>
      <c r="G2859" s="43">
        <v>0</v>
      </c>
      <c r="H2859" s="43">
        <v>0</v>
      </c>
      <c r="I2859" s="44">
        <f t="shared" si="1275"/>
        <v>0</v>
      </c>
      <c r="J2859" s="44">
        <f t="shared" si="1276"/>
        <v>0</v>
      </c>
      <c r="K2859" s="43">
        <v>0</v>
      </c>
      <c r="L2859" s="43">
        <v>0</v>
      </c>
      <c r="M2859" s="44">
        <f t="shared" si="1277"/>
        <v>0</v>
      </c>
      <c r="N2859" s="43">
        <v>0</v>
      </c>
      <c r="O2859" s="43">
        <v>0</v>
      </c>
      <c r="P2859" s="44">
        <f t="shared" si="1278"/>
        <v>0</v>
      </c>
      <c r="Q2859" s="47">
        <f t="shared" si="1279"/>
        <v>0</v>
      </c>
    </row>
    <row r="2860" spans="2:17" ht="19.5" customHeight="1" x14ac:dyDescent="0.2">
      <c r="C2860" s="50"/>
      <c r="D2860" s="43"/>
      <c r="E2860" s="43"/>
      <c r="F2860" s="43"/>
      <c r="G2860" s="43"/>
      <c r="H2860" s="43"/>
      <c r="I2860" s="43"/>
      <c r="J2860" s="43"/>
      <c r="K2860" s="43"/>
      <c r="L2860" s="43"/>
      <c r="M2860" s="43"/>
      <c r="N2860" s="43"/>
      <c r="O2860" s="43"/>
      <c r="P2860" s="43"/>
      <c r="Q2860" s="51"/>
    </row>
    <row r="2861" spans="2:17" ht="19.5" customHeight="1" x14ac:dyDescent="0.2">
      <c r="B2861" s="1" t="s">
        <v>354</v>
      </c>
      <c r="C2861" s="50" t="s">
        <v>27</v>
      </c>
      <c r="D2861" s="44">
        <f>SUM(D2845:D2853,D2857:D2859)</f>
        <v>0</v>
      </c>
      <c r="E2861" s="44">
        <f t="shared" ref="E2861:Q2861" si="1280">SUM(E2845:E2853,E2857:E2859)</f>
        <v>0</v>
      </c>
      <c r="F2861" s="44">
        <f t="shared" si="1280"/>
        <v>0</v>
      </c>
      <c r="G2861" s="44">
        <f t="shared" si="1280"/>
        <v>0</v>
      </c>
      <c r="H2861" s="44">
        <f t="shared" si="1280"/>
        <v>0</v>
      </c>
      <c r="I2861" s="44">
        <f t="shared" si="1280"/>
        <v>0</v>
      </c>
      <c r="J2861" s="44">
        <f t="shared" si="1280"/>
        <v>0</v>
      </c>
      <c r="K2861" s="44">
        <f t="shared" si="1280"/>
        <v>0</v>
      </c>
      <c r="L2861" s="44">
        <f t="shared" si="1280"/>
        <v>0</v>
      </c>
      <c r="M2861" s="44">
        <f t="shared" si="1280"/>
        <v>0</v>
      </c>
      <c r="N2861" s="44">
        <f t="shared" si="1280"/>
        <v>0</v>
      </c>
      <c r="O2861" s="44">
        <f t="shared" si="1280"/>
        <v>0</v>
      </c>
      <c r="P2861" s="44">
        <f t="shared" si="1280"/>
        <v>0</v>
      </c>
      <c r="Q2861" s="44">
        <f t="shared" si="1280"/>
        <v>0</v>
      </c>
    </row>
    <row r="2862" spans="2:17" ht="7" customHeight="1" thickBot="1" x14ac:dyDescent="0.25">
      <c r="C2862" s="59"/>
      <c r="D2862" s="60"/>
      <c r="E2862" s="60"/>
      <c r="F2862" s="60"/>
      <c r="G2862" s="60"/>
      <c r="H2862" s="60"/>
      <c r="I2862" s="60"/>
      <c r="J2862" s="60"/>
      <c r="K2862" s="60"/>
      <c r="L2862" s="60"/>
      <c r="M2862" s="60"/>
      <c r="N2862" s="60"/>
      <c r="O2862" s="60"/>
      <c r="P2862" s="60"/>
      <c r="Q2862" s="76"/>
    </row>
    <row r="2863" spans="2:17" ht="19.5" customHeight="1" x14ac:dyDescent="0.2">
      <c r="C2863" s="163" t="str">
        <f>C2809</f>
        <v>令　和　7　年　空　港　管　理　状　況　調　書</v>
      </c>
      <c r="D2863" s="163"/>
      <c r="E2863" s="163"/>
      <c r="F2863" s="163"/>
      <c r="G2863" s="163"/>
      <c r="H2863" s="163"/>
      <c r="I2863" s="163"/>
      <c r="J2863" s="163"/>
      <c r="K2863" s="163"/>
      <c r="L2863" s="163"/>
      <c r="M2863" s="163"/>
      <c r="N2863" s="163"/>
      <c r="O2863" s="163"/>
      <c r="P2863" s="163"/>
      <c r="Q2863" s="163"/>
    </row>
    <row r="2864" spans="2:17" ht="19.5" customHeight="1" thickBot="1" x14ac:dyDescent="0.25">
      <c r="C2864" s="22" t="s">
        <v>0</v>
      </c>
      <c r="D2864" s="22" t="s">
        <v>653</v>
      </c>
      <c r="E2864" s="63"/>
      <c r="F2864" s="63"/>
      <c r="G2864" s="63"/>
      <c r="H2864" s="63"/>
      <c r="I2864" s="63"/>
      <c r="J2864" s="63"/>
      <c r="K2864" s="63"/>
      <c r="L2864" s="63"/>
      <c r="M2864" s="63"/>
      <c r="N2864" s="63"/>
      <c r="O2864" s="63"/>
      <c r="P2864" s="64"/>
      <c r="Q2864" s="64"/>
    </row>
    <row r="2865" spans="3:17" ht="19.5" customHeight="1" x14ac:dyDescent="0.2">
      <c r="C2865" s="25" t="s">
        <v>1</v>
      </c>
      <c r="D2865" s="26"/>
      <c r="E2865" s="27" t="s">
        <v>2</v>
      </c>
      <c r="F2865" s="27"/>
      <c r="G2865" s="164" t="s">
        <v>593</v>
      </c>
      <c r="H2865" s="165"/>
      <c r="I2865" s="165"/>
      <c r="J2865" s="165"/>
      <c r="K2865" s="165"/>
      <c r="L2865" s="165"/>
      <c r="M2865" s="165"/>
      <c r="N2865" s="166"/>
      <c r="O2865" s="164" t="s">
        <v>594</v>
      </c>
      <c r="P2865" s="165"/>
      <c r="Q2865" s="167"/>
    </row>
    <row r="2866" spans="3:17" ht="19.5" customHeight="1" x14ac:dyDescent="0.2">
      <c r="C2866" s="28"/>
      <c r="D2866" s="29" t="s">
        <v>3</v>
      </c>
      <c r="E2866" s="29" t="s">
        <v>4</v>
      </c>
      <c r="F2866" s="29" t="s">
        <v>5</v>
      </c>
      <c r="G2866" s="29"/>
      <c r="H2866" s="30" t="s">
        <v>6</v>
      </c>
      <c r="I2866" s="30"/>
      <c r="J2866" s="31"/>
      <c r="K2866" s="29"/>
      <c r="L2866" s="31" t="s">
        <v>7</v>
      </c>
      <c r="M2866" s="31"/>
      <c r="N2866" s="29" t="s">
        <v>8</v>
      </c>
      <c r="O2866" s="32" t="s">
        <v>595</v>
      </c>
      <c r="P2866" s="33" t="s">
        <v>596</v>
      </c>
      <c r="Q2866" s="34" t="s">
        <v>597</v>
      </c>
    </row>
    <row r="2867" spans="3:17" ht="19.5" customHeight="1" x14ac:dyDescent="0.2">
      <c r="C2867" s="28" t="s">
        <v>9</v>
      </c>
      <c r="D2867" s="32"/>
      <c r="E2867" s="32"/>
      <c r="F2867" s="32"/>
      <c r="G2867" s="29" t="s">
        <v>10</v>
      </c>
      <c r="H2867" s="29" t="s">
        <v>11</v>
      </c>
      <c r="I2867" s="29" t="s">
        <v>12</v>
      </c>
      <c r="J2867" s="29" t="s">
        <v>13</v>
      </c>
      <c r="K2867" s="29" t="s">
        <v>10</v>
      </c>
      <c r="L2867" s="29" t="s">
        <v>11</v>
      </c>
      <c r="M2867" s="29" t="s">
        <v>13</v>
      </c>
      <c r="N2867" s="32"/>
      <c r="O2867" s="35"/>
      <c r="P2867" s="36"/>
      <c r="Q2867" s="37"/>
    </row>
    <row r="2868" spans="3:17" ht="7" customHeight="1" x14ac:dyDescent="0.2">
      <c r="C2868" s="38"/>
      <c r="D2868" s="29"/>
      <c r="E2868" s="29"/>
      <c r="F2868" s="29"/>
      <c r="G2868" s="29"/>
      <c r="H2868" s="29"/>
      <c r="I2868" s="29"/>
      <c r="J2868" s="29"/>
      <c r="K2868" s="29"/>
      <c r="L2868" s="29"/>
      <c r="M2868" s="29"/>
      <c r="N2868" s="29"/>
      <c r="O2868" s="39"/>
      <c r="P2868" s="40"/>
      <c r="Q2868" s="41"/>
    </row>
    <row r="2869" spans="3:17" ht="19.5" customHeight="1" x14ac:dyDescent="0.2">
      <c r="C2869" s="42" t="s">
        <v>14</v>
      </c>
      <c r="D2869" s="43">
        <v>83</v>
      </c>
      <c r="E2869" s="43">
        <v>350</v>
      </c>
      <c r="F2869" s="44">
        <f>SUM(D2869:E2869)</f>
        <v>433</v>
      </c>
      <c r="G2869" s="43">
        <v>10024</v>
      </c>
      <c r="H2869" s="43">
        <v>12108</v>
      </c>
      <c r="I2869" s="43">
        <v>0</v>
      </c>
      <c r="J2869" s="45">
        <f>SUM(G2869:I2869)</f>
        <v>22132</v>
      </c>
      <c r="K2869" s="46">
        <v>15488</v>
      </c>
      <c r="L2869" s="46">
        <v>16647</v>
      </c>
      <c r="M2869" s="45">
        <f>SUM(K2869:L2869)</f>
        <v>32135</v>
      </c>
      <c r="N2869" s="45">
        <f>J2869+M2869</f>
        <v>54267</v>
      </c>
      <c r="O2869" s="46">
        <v>1486</v>
      </c>
      <c r="P2869" s="46">
        <v>0</v>
      </c>
      <c r="Q2869" s="47">
        <f>SUM(O2869:P2869)</f>
        <v>1486</v>
      </c>
    </row>
    <row r="2870" spans="3:17" ht="19.5" customHeight="1" x14ac:dyDescent="0.2">
      <c r="C2870" s="42" t="s">
        <v>15</v>
      </c>
      <c r="D2870" s="43">
        <v>80</v>
      </c>
      <c r="E2870" s="43">
        <v>314</v>
      </c>
      <c r="F2870" s="44">
        <f t="shared" ref="F2870:F2880" si="1281">SUM(D2870:E2870)</f>
        <v>394</v>
      </c>
      <c r="G2870" s="43">
        <v>12252</v>
      </c>
      <c r="H2870" s="43">
        <v>10773</v>
      </c>
      <c r="I2870" s="43">
        <v>0</v>
      </c>
      <c r="J2870" s="45">
        <f t="shared" ref="J2870:J2880" si="1282">SUM(G2870:I2870)</f>
        <v>23025</v>
      </c>
      <c r="K2870" s="46">
        <v>16499</v>
      </c>
      <c r="L2870" s="46">
        <v>16680</v>
      </c>
      <c r="M2870" s="45">
        <f t="shared" ref="M2870:M2880" si="1283">SUM(K2870:L2870)</f>
        <v>33179</v>
      </c>
      <c r="N2870" s="45">
        <f t="shared" ref="N2870:N2880" si="1284">J2870+M2870</f>
        <v>56204</v>
      </c>
      <c r="O2870" s="46">
        <v>1501</v>
      </c>
      <c r="P2870" s="48">
        <v>0</v>
      </c>
      <c r="Q2870" s="47">
        <f t="shared" ref="Q2870:Q2880" si="1285">SUM(O2870:P2870)</f>
        <v>1501</v>
      </c>
    </row>
    <row r="2871" spans="3:17" ht="19.5" customHeight="1" x14ac:dyDescent="0.2">
      <c r="C2871" s="42" t="s">
        <v>16</v>
      </c>
      <c r="D2871" s="43">
        <v>82</v>
      </c>
      <c r="E2871" s="43">
        <v>389</v>
      </c>
      <c r="F2871" s="44">
        <f t="shared" si="1281"/>
        <v>471</v>
      </c>
      <c r="G2871" s="43">
        <v>12178</v>
      </c>
      <c r="H2871" s="43">
        <v>12337</v>
      </c>
      <c r="I2871" s="43">
        <v>0</v>
      </c>
      <c r="J2871" s="45">
        <f t="shared" si="1282"/>
        <v>24515</v>
      </c>
      <c r="K2871" s="46">
        <v>23981</v>
      </c>
      <c r="L2871" s="46">
        <v>24626</v>
      </c>
      <c r="M2871" s="45">
        <f t="shared" si="1283"/>
        <v>48607</v>
      </c>
      <c r="N2871" s="45">
        <f t="shared" si="1284"/>
        <v>73122</v>
      </c>
      <c r="O2871" s="46">
        <v>1739</v>
      </c>
      <c r="P2871" s="46">
        <v>0</v>
      </c>
      <c r="Q2871" s="47">
        <f t="shared" si="1285"/>
        <v>1739</v>
      </c>
    </row>
    <row r="2872" spans="3:17" ht="19.5" customHeight="1" x14ac:dyDescent="0.2">
      <c r="C2872" s="42" t="s">
        <v>17</v>
      </c>
      <c r="D2872" s="43">
        <v>62</v>
      </c>
      <c r="E2872" s="43">
        <v>357</v>
      </c>
      <c r="F2872" s="44">
        <f t="shared" si="1281"/>
        <v>419</v>
      </c>
      <c r="G2872" s="43">
        <v>8145</v>
      </c>
      <c r="H2872" s="43">
        <v>8518</v>
      </c>
      <c r="I2872" s="43">
        <v>0</v>
      </c>
      <c r="J2872" s="45">
        <f t="shared" si="1282"/>
        <v>16663</v>
      </c>
      <c r="K2872" s="43">
        <v>16384</v>
      </c>
      <c r="L2872" s="43">
        <v>15626</v>
      </c>
      <c r="M2872" s="45">
        <f t="shared" si="1283"/>
        <v>32010</v>
      </c>
      <c r="N2872" s="45">
        <f t="shared" si="1284"/>
        <v>48673</v>
      </c>
      <c r="O2872" s="43">
        <v>1379</v>
      </c>
      <c r="P2872" s="43">
        <v>0</v>
      </c>
      <c r="Q2872" s="47">
        <f t="shared" si="1285"/>
        <v>1379</v>
      </c>
    </row>
    <row r="2873" spans="3:17" ht="19.5" customHeight="1" x14ac:dyDescent="0.2">
      <c r="C2873" s="42" t="s">
        <v>18</v>
      </c>
      <c r="D2873" s="43">
        <v>61</v>
      </c>
      <c r="E2873" s="43">
        <v>352</v>
      </c>
      <c r="F2873" s="44">
        <f t="shared" si="1281"/>
        <v>413</v>
      </c>
      <c r="G2873" s="43">
        <v>8045</v>
      </c>
      <c r="H2873" s="43">
        <v>8430</v>
      </c>
      <c r="I2873" s="43">
        <v>0</v>
      </c>
      <c r="J2873" s="45">
        <f t="shared" si="1282"/>
        <v>16475</v>
      </c>
      <c r="K2873" s="43">
        <v>18769</v>
      </c>
      <c r="L2873" s="43">
        <v>19681</v>
      </c>
      <c r="M2873" s="45">
        <f t="shared" si="1283"/>
        <v>38450</v>
      </c>
      <c r="N2873" s="45">
        <f t="shared" si="1284"/>
        <v>54925</v>
      </c>
      <c r="O2873" s="43">
        <v>1433</v>
      </c>
      <c r="P2873" s="43">
        <v>0</v>
      </c>
      <c r="Q2873" s="47">
        <f t="shared" si="1285"/>
        <v>1433</v>
      </c>
    </row>
    <row r="2874" spans="3:17" ht="19.5" customHeight="1" x14ac:dyDescent="0.2">
      <c r="C2874" s="42" t="s">
        <v>19</v>
      </c>
      <c r="D2874" s="43">
        <v>90</v>
      </c>
      <c r="E2874" s="43">
        <v>342</v>
      </c>
      <c r="F2874" s="44">
        <f t="shared" si="1281"/>
        <v>432</v>
      </c>
      <c r="G2874" s="43">
        <v>10170</v>
      </c>
      <c r="H2874" s="43">
        <v>9887</v>
      </c>
      <c r="I2874" s="43">
        <v>0</v>
      </c>
      <c r="J2874" s="45">
        <f t="shared" si="1282"/>
        <v>20057</v>
      </c>
      <c r="K2874" s="43">
        <v>17435</v>
      </c>
      <c r="L2874" s="43">
        <v>17129</v>
      </c>
      <c r="M2874" s="45">
        <f t="shared" si="1283"/>
        <v>34564</v>
      </c>
      <c r="N2874" s="45">
        <f t="shared" si="1284"/>
        <v>54621</v>
      </c>
      <c r="O2874" s="43">
        <v>1438</v>
      </c>
      <c r="P2874" s="43">
        <v>0</v>
      </c>
      <c r="Q2874" s="47">
        <f t="shared" si="1285"/>
        <v>1438</v>
      </c>
    </row>
    <row r="2875" spans="3:17" ht="19.5" customHeight="1" x14ac:dyDescent="0.2">
      <c r="C2875" s="42" t="s">
        <v>20</v>
      </c>
      <c r="D2875" s="43">
        <v>97</v>
      </c>
      <c r="E2875" s="43">
        <v>373</v>
      </c>
      <c r="F2875" s="44">
        <f t="shared" si="1281"/>
        <v>470</v>
      </c>
      <c r="G2875" s="43">
        <v>9495</v>
      </c>
      <c r="H2875" s="43">
        <v>10060</v>
      </c>
      <c r="I2875" s="43">
        <v>0</v>
      </c>
      <c r="J2875" s="45">
        <f t="shared" si="1282"/>
        <v>19555</v>
      </c>
      <c r="K2875" s="43">
        <v>19747</v>
      </c>
      <c r="L2875" s="43">
        <v>19310</v>
      </c>
      <c r="M2875" s="45">
        <f t="shared" si="1283"/>
        <v>39057</v>
      </c>
      <c r="N2875" s="45">
        <f t="shared" si="1284"/>
        <v>58612</v>
      </c>
      <c r="O2875" s="43">
        <v>1561</v>
      </c>
      <c r="P2875" s="43">
        <v>0</v>
      </c>
      <c r="Q2875" s="47">
        <f t="shared" si="1285"/>
        <v>1561</v>
      </c>
    </row>
    <row r="2876" spans="3:17" ht="19.5" customHeight="1" x14ac:dyDescent="0.2">
      <c r="C2876" s="42" t="s">
        <v>21</v>
      </c>
      <c r="D2876" s="43">
        <v>96</v>
      </c>
      <c r="E2876" s="43">
        <v>380</v>
      </c>
      <c r="F2876" s="44">
        <f t="shared" si="1281"/>
        <v>476</v>
      </c>
      <c r="G2876" s="43">
        <v>13703</v>
      </c>
      <c r="H2876" s="43">
        <v>12760</v>
      </c>
      <c r="I2876" s="43">
        <v>0</v>
      </c>
      <c r="J2876" s="45">
        <f t="shared" si="1282"/>
        <v>26463</v>
      </c>
      <c r="K2876" s="43">
        <v>24200</v>
      </c>
      <c r="L2876" s="43">
        <v>24856</v>
      </c>
      <c r="M2876" s="45">
        <f t="shared" si="1283"/>
        <v>49056</v>
      </c>
      <c r="N2876" s="45">
        <f t="shared" si="1284"/>
        <v>75519</v>
      </c>
      <c r="O2876" s="43">
        <v>1688</v>
      </c>
      <c r="P2876" s="43">
        <v>0</v>
      </c>
      <c r="Q2876" s="47">
        <f t="shared" si="1285"/>
        <v>1688</v>
      </c>
    </row>
    <row r="2877" spans="3:17" ht="19.5" customHeight="1" x14ac:dyDescent="0.2">
      <c r="C2877" s="42" t="s">
        <v>22</v>
      </c>
      <c r="D2877" s="43">
        <v>89</v>
      </c>
      <c r="E2877" s="43">
        <v>380</v>
      </c>
      <c r="F2877" s="44">
        <f t="shared" si="1281"/>
        <v>469</v>
      </c>
      <c r="G2877" s="43">
        <v>11323</v>
      </c>
      <c r="H2877" s="43">
        <v>12626</v>
      </c>
      <c r="I2877" s="43">
        <v>0</v>
      </c>
      <c r="J2877" s="45">
        <f t="shared" si="1282"/>
        <v>23949</v>
      </c>
      <c r="K2877" s="43">
        <v>20589</v>
      </c>
      <c r="L2877" s="43">
        <v>20734</v>
      </c>
      <c r="M2877" s="45">
        <f t="shared" si="1283"/>
        <v>41323</v>
      </c>
      <c r="N2877" s="45">
        <f t="shared" si="1284"/>
        <v>65272</v>
      </c>
      <c r="O2877" s="43">
        <v>1551</v>
      </c>
      <c r="P2877" s="43">
        <v>0</v>
      </c>
      <c r="Q2877" s="47">
        <f t="shared" si="1285"/>
        <v>1551</v>
      </c>
    </row>
    <row r="2878" spans="3:17" ht="19.5" customHeight="1" x14ac:dyDescent="0.2">
      <c r="C2878" s="42" t="s">
        <v>23</v>
      </c>
      <c r="D2878" s="43">
        <v>98</v>
      </c>
      <c r="E2878" s="43">
        <v>370</v>
      </c>
      <c r="F2878" s="44">
        <f t="shared" si="1281"/>
        <v>468</v>
      </c>
      <c r="G2878" s="43">
        <v>13762</v>
      </c>
      <c r="H2878" s="43">
        <v>13422</v>
      </c>
      <c r="I2878" s="43">
        <v>0</v>
      </c>
      <c r="J2878" s="45">
        <f t="shared" si="1282"/>
        <v>27184</v>
      </c>
      <c r="K2878" s="43">
        <v>21631</v>
      </c>
      <c r="L2878" s="43">
        <v>21814</v>
      </c>
      <c r="M2878" s="45">
        <f t="shared" si="1283"/>
        <v>43445</v>
      </c>
      <c r="N2878" s="45">
        <f t="shared" si="1284"/>
        <v>70629</v>
      </c>
      <c r="O2878" s="43">
        <v>1558</v>
      </c>
      <c r="P2878" s="43">
        <v>0</v>
      </c>
      <c r="Q2878" s="47">
        <f t="shared" si="1285"/>
        <v>1558</v>
      </c>
    </row>
    <row r="2879" spans="3:17" ht="19.5" customHeight="1" x14ac:dyDescent="0.2">
      <c r="C2879" s="42" t="s">
        <v>24</v>
      </c>
      <c r="D2879" s="43">
        <v>83</v>
      </c>
      <c r="E2879" s="43">
        <v>349</v>
      </c>
      <c r="F2879" s="44">
        <f t="shared" si="1281"/>
        <v>432</v>
      </c>
      <c r="G2879" s="43">
        <v>12082</v>
      </c>
      <c r="H2879" s="43">
        <v>12250</v>
      </c>
      <c r="I2879" s="43">
        <v>0</v>
      </c>
      <c r="J2879" s="45">
        <f t="shared" si="1282"/>
        <v>24332</v>
      </c>
      <c r="K2879" s="43">
        <v>20041</v>
      </c>
      <c r="L2879" s="43">
        <v>20006</v>
      </c>
      <c r="M2879" s="45">
        <f t="shared" si="1283"/>
        <v>40047</v>
      </c>
      <c r="N2879" s="45">
        <f t="shared" si="1284"/>
        <v>64379</v>
      </c>
      <c r="O2879" s="43">
        <v>1500</v>
      </c>
      <c r="P2879" s="43">
        <v>0</v>
      </c>
      <c r="Q2879" s="47">
        <f t="shared" si="1285"/>
        <v>1500</v>
      </c>
    </row>
    <row r="2880" spans="3:17" ht="19.5" customHeight="1" x14ac:dyDescent="0.2">
      <c r="C2880" s="42" t="s">
        <v>25</v>
      </c>
      <c r="D2880" s="43">
        <v>73</v>
      </c>
      <c r="E2880" s="43">
        <v>326</v>
      </c>
      <c r="F2880" s="44">
        <f t="shared" si="1281"/>
        <v>399</v>
      </c>
      <c r="G2880" s="43">
        <v>11260</v>
      </c>
      <c r="H2880" s="43">
        <v>10996</v>
      </c>
      <c r="I2880" s="43">
        <v>0</v>
      </c>
      <c r="J2880" s="45">
        <f t="shared" si="1282"/>
        <v>22256</v>
      </c>
      <c r="K2880" s="43">
        <v>18256</v>
      </c>
      <c r="L2880" s="43">
        <v>17755</v>
      </c>
      <c r="M2880" s="45">
        <f t="shared" si="1283"/>
        <v>36011</v>
      </c>
      <c r="N2880" s="45">
        <f t="shared" si="1284"/>
        <v>58267</v>
      </c>
      <c r="O2880" s="43">
        <v>1462</v>
      </c>
      <c r="P2880" s="43">
        <v>0</v>
      </c>
      <c r="Q2880" s="47">
        <f t="shared" si="1285"/>
        <v>1462</v>
      </c>
    </row>
    <row r="2881" spans="2:17" ht="19.5" customHeight="1" x14ac:dyDescent="0.2">
      <c r="C2881" s="50"/>
      <c r="D2881" s="43"/>
      <c r="E2881" s="43"/>
      <c r="F2881" s="43"/>
      <c r="G2881" s="43"/>
      <c r="H2881" s="43"/>
      <c r="I2881" s="43"/>
      <c r="J2881" s="43"/>
      <c r="K2881" s="43"/>
      <c r="L2881" s="43"/>
      <c r="M2881" s="43"/>
      <c r="N2881" s="43"/>
      <c r="O2881" s="43"/>
      <c r="P2881" s="40"/>
      <c r="Q2881" s="51"/>
    </row>
    <row r="2882" spans="2:17" ht="19.5" customHeight="1" x14ac:dyDescent="0.2">
      <c r="B2882" s="1" t="s">
        <v>355</v>
      </c>
      <c r="C2882" s="50" t="s">
        <v>26</v>
      </c>
      <c r="D2882" s="44">
        <f>SUM(D2869:D2880)</f>
        <v>994</v>
      </c>
      <c r="E2882" s="44">
        <f t="shared" ref="E2882:Q2882" si="1286">SUM(E2869:E2880)</f>
        <v>4282</v>
      </c>
      <c r="F2882" s="44">
        <f t="shared" si="1286"/>
        <v>5276</v>
      </c>
      <c r="G2882" s="44">
        <f t="shared" si="1286"/>
        <v>132439</v>
      </c>
      <c r="H2882" s="44">
        <f t="shared" si="1286"/>
        <v>134167</v>
      </c>
      <c r="I2882" s="44">
        <f t="shared" si="1286"/>
        <v>0</v>
      </c>
      <c r="J2882" s="44">
        <f t="shared" si="1286"/>
        <v>266606</v>
      </c>
      <c r="K2882" s="44">
        <f t="shared" si="1286"/>
        <v>233020</v>
      </c>
      <c r="L2882" s="44">
        <f t="shared" si="1286"/>
        <v>234864</v>
      </c>
      <c r="M2882" s="44">
        <f t="shared" si="1286"/>
        <v>467884</v>
      </c>
      <c r="N2882" s="44">
        <f t="shared" si="1286"/>
        <v>734490</v>
      </c>
      <c r="O2882" s="44">
        <f t="shared" si="1286"/>
        <v>18296</v>
      </c>
      <c r="P2882" s="44">
        <f t="shared" si="1286"/>
        <v>0</v>
      </c>
      <c r="Q2882" s="44">
        <f t="shared" si="1286"/>
        <v>18296</v>
      </c>
    </row>
    <row r="2883" spans="2:17" ht="7" customHeight="1" x14ac:dyDescent="0.2">
      <c r="C2883" s="50"/>
      <c r="D2883" s="43"/>
      <c r="E2883" s="43"/>
      <c r="F2883" s="43"/>
      <c r="G2883" s="43"/>
      <c r="H2883" s="43"/>
      <c r="I2883" s="43"/>
      <c r="J2883" s="43"/>
      <c r="K2883" s="43"/>
      <c r="L2883" s="43"/>
      <c r="M2883" s="43"/>
      <c r="N2883" s="43"/>
      <c r="O2883" s="43"/>
      <c r="P2883" s="43"/>
      <c r="Q2883" s="51"/>
    </row>
    <row r="2884" spans="2:17" ht="19.5" customHeight="1" x14ac:dyDescent="0.2">
      <c r="C2884" s="52" t="s">
        <v>14</v>
      </c>
      <c r="D2884" s="53">
        <v>64</v>
      </c>
      <c r="E2884" s="53">
        <v>315</v>
      </c>
      <c r="F2884" s="54">
        <f t="shared" ref="F2884:F2886" si="1287">SUM(D2884:E2884)</f>
        <v>379</v>
      </c>
      <c r="G2884" s="53">
        <v>9975</v>
      </c>
      <c r="H2884" s="53">
        <v>11077</v>
      </c>
      <c r="I2884" s="53">
        <v>0</v>
      </c>
      <c r="J2884" s="55">
        <f t="shared" ref="J2884:J2886" si="1288">SUM(G2884:I2884)</f>
        <v>21052</v>
      </c>
      <c r="K2884" s="56">
        <v>15754</v>
      </c>
      <c r="L2884" s="56">
        <v>16390</v>
      </c>
      <c r="M2884" s="57">
        <f>SUM(K2884:L2884)</f>
        <v>32144</v>
      </c>
      <c r="N2884" s="57">
        <f>J2884+M2884</f>
        <v>53196</v>
      </c>
      <c r="O2884" s="56">
        <v>1436</v>
      </c>
      <c r="P2884" s="56">
        <v>0</v>
      </c>
      <c r="Q2884" s="58">
        <f>SUM(O2884:P2884)</f>
        <v>1436</v>
      </c>
    </row>
    <row r="2885" spans="2:17" ht="19.5" customHeight="1" x14ac:dyDescent="0.2">
      <c r="C2885" s="42" t="s">
        <v>15</v>
      </c>
      <c r="D2885" s="43">
        <v>58</v>
      </c>
      <c r="E2885" s="43">
        <v>303</v>
      </c>
      <c r="F2885" s="44">
        <f t="shared" si="1287"/>
        <v>361</v>
      </c>
      <c r="G2885" s="43">
        <v>9955</v>
      </c>
      <c r="H2885" s="43">
        <v>9652</v>
      </c>
      <c r="I2885" s="43">
        <v>0</v>
      </c>
      <c r="J2885" s="45">
        <f t="shared" si="1288"/>
        <v>19607</v>
      </c>
      <c r="K2885" s="46">
        <v>16669</v>
      </c>
      <c r="L2885" s="46">
        <v>16653</v>
      </c>
      <c r="M2885" s="45">
        <f>SUM(K2885:L2885)</f>
        <v>33322</v>
      </c>
      <c r="N2885" s="45">
        <f>J2885+M2885</f>
        <v>52929</v>
      </c>
      <c r="O2885" s="46">
        <v>1226</v>
      </c>
      <c r="P2885" s="48">
        <v>0</v>
      </c>
      <c r="Q2885" s="47">
        <f>SUM(O2885:P2885)</f>
        <v>1226</v>
      </c>
    </row>
    <row r="2886" spans="2:17" ht="19.5" customHeight="1" x14ac:dyDescent="0.2">
      <c r="C2886" s="42" t="s">
        <v>16</v>
      </c>
      <c r="D2886" s="43">
        <v>65</v>
      </c>
      <c r="E2886" s="43">
        <v>319</v>
      </c>
      <c r="F2886" s="44">
        <f t="shared" si="1287"/>
        <v>384</v>
      </c>
      <c r="G2886" s="43">
        <v>10497</v>
      </c>
      <c r="H2886" s="43">
        <v>10737</v>
      </c>
      <c r="I2886" s="43">
        <v>0</v>
      </c>
      <c r="J2886" s="45">
        <f t="shared" si="1288"/>
        <v>21234</v>
      </c>
      <c r="K2886" s="46">
        <v>21926</v>
      </c>
      <c r="L2886" s="46">
        <v>22506</v>
      </c>
      <c r="M2886" s="45">
        <f>SUM(K2886:L2886)</f>
        <v>44432</v>
      </c>
      <c r="N2886" s="45">
        <f>J2886+M2886</f>
        <v>65666</v>
      </c>
      <c r="O2886" s="46">
        <v>1495</v>
      </c>
      <c r="P2886" s="48">
        <v>0</v>
      </c>
      <c r="Q2886" s="47">
        <f>SUM(O2886:P2886)</f>
        <v>1495</v>
      </c>
    </row>
    <row r="2887" spans="2:17" ht="19.5" customHeight="1" x14ac:dyDescent="0.2">
      <c r="C2887" s="50"/>
      <c r="D2887" s="43"/>
      <c r="E2887" s="43"/>
      <c r="F2887" s="43"/>
      <c r="G2887" s="43"/>
      <c r="H2887" s="43"/>
      <c r="I2887" s="43"/>
      <c r="J2887" s="43"/>
      <c r="K2887" s="43"/>
      <c r="L2887" s="43"/>
      <c r="M2887" s="43"/>
      <c r="N2887" s="43"/>
      <c r="O2887" s="43"/>
      <c r="P2887" s="43"/>
      <c r="Q2887" s="51"/>
    </row>
    <row r="2888" spans="2:17" ht="19.5" customHeight="1" x14ac:dyDescent="0.2">
      <c r="B2888" s="1" t="s">
        <v>356</v>
      </c>
      <c r="C2888" s="50" t="s">
        <v>27</v>
      </c>
      <c r="D2888" s="44">
        <f>SUM(D2872:D2880,D2884:D2886)</f>
        <v>936</v>
      </c>
      <c r="E2888" s="44">
        <f t="shared" ref="E2888:Q2888" si="1289">SUM(E2872:E2880,E2884:E2886)</f>
        <v>4166</v>
      </c>
      <c r="F2888" s="44">
        <f t="shared" si="1289"/>
        <v>5102</v>
      </c>
      <c r="G2888" s="44">
        <f t="shared" si="1289"/>
        <v>128412</v>
      </c>
      <c r="H2888" s="44">
        <f t="shared" si="1289"/>
        <v>130415</v>
      </c>
      <c r="I2888" s="44">
        <f t="shared" si="1289"/>
        <v>0</v>
      </c>
      <c r="J2888" s="44">
        <f t="shared" si="1289"/>
        <v>258827</v>
      </c>
      <c r="K2888" s="44">
        <f t="shared" si="1289"/>
        <v>231401</v>
      </c>
      <c r="L2888" s="44">
        <f t="shared" si="1289"/>
        <v>232460</v>
      </c>
      <c r="M2888" s="44">
        <f t="shared" si="1289"/>
        <v>463861</v>
      </c>
      <c r="N2888" s="44">
        <f t="shared" si="1289"/>
        <v>722688</v>
      </c>
      <c r="O2888" s="44">
        <f t="shared" si="1289"/>
        <v>17727</v>
      </c>
      <c r="P2888" s="44">
        <f t="shared" si="1289"/>
        <v>0</v>
      </c>
      <c r="Q2888" s="44">
        <f t="shared" si="1289"/>
        <v>17727</v>
      </c>
    </row>
    <row r="2889" spans="2:17" ht="7" customHeight="1" thickBot="1" x14ac:dyDescent="0.25">
      <c r="C2889" s="59"/>
      <c r="D2889" s="60"/>
      <c r="E2889" s="60"/>
      <c r="F2889" s="60"/>
      <c r="G2889" s="60"/>
      <c r="H2889" s="60"/>
      <c r="I2889" s="60"/>
      <c r="J2889" s="60"/>
      <c r="K2889" s="60"/>
      <c r="L2889" s="60"/>
      <c r="M2889" s="60"/>
      <c r="N2889" s="60"/>
      <c r="O2889" s="60"/>
      <c r="P2889" s="61"/>
      <c r="Q2889" s="62"/>
    </row>
    <row r="2890" spans="2:17" ht="19.5" customHeight="1" x14ac:dyDescent="0.2">
      <c r="C2890" s="63"/>
      <c r="D2890" s="63"/>
      <c r="E2890" s="63"/>
      <c r="F2890" s="63"/>
      <c r="G2890" s="63"/>
      <c r="H2890" s="63"/>
      <c r="I2890" s="63"/>
      <c r="J2890" s="63"/>
      <c r="K2890" s="63"/>
      <c r="L2890" s="63"/>
      <c r="M2890" s="63"/>
      <c r="N2890" s="63"/>
      <c r="O2890" s="63"/>
      <c r="P2890" s="64"/>
      <c r="Q2890" s="64"/>
    </row>
    <row r="2891" spans="2:17" ht="19.5" customHeight="1" thickBot="1" x14ac:dyDescent="0.25">
      <c r="C2891" s="63"/>
      <c r="D2891" s="63"/>
      <c r="E2891" s="63"/>
      <c r="F2891" s="63"/>
      <c r="G2891" s="63"/>
      <c r="H2891" s="63"/>
      <c r="I2891" s="63"/>
      <c r="J2891" s="63"/>
      <c r="K2891" s="63"/>
      <c r="L2891" s="63"/>
      <c r="M2891" s="63"/>
      <c r="N2891" s="63"/>
      <c r="O2891" s="63"/>
      <c r="P2891" s="64"/>
      <c r="Q2891" s="64"/>
    </row>
    <row r="2892" spans="2:17" ht="19.5" customHeight="1" x14ac:dyDescent="0.2">
      <c r="C2892" s="25" t="s">
        <v>1</v>
      </c>
      <c r="D2892" s="26"/>
      <c r="E2892" s="27"/>
      <c r="F2892" s="27"/>
      <c r="G2892" s="27" t="s">
        <v>598</v>
      </c>
      <c r="H2892" s="27"/>
      <c r="I2892" s="27"/>
      <c r="J2892" s="27"/>
      <c r="K2892" s="26"/>
      <c r="L2892" s="27"/>
      <c r="M2892" s="27"/>
      <c r="N2892" s="27" t="s">
        <v>31</v>
      </c>
      <c r="O2892" s="27"/>
      <c r="P2892" s="65"/>
      <c r="Q2892" s="66"/>
    </row>
    <row r="2893" spans="2:17" ht="19.5" customHeight="1" x14ac:dyDescent="0.2">
      <c r="C2893" s="67"/>
      <c r="D2893" s="29"/>
      <c r="E2893" s="31" t="s">
        <v>6</v>
      </c>
      <c r="F2893" s="31"/>
      <c r="G2893" s="29"/>
      <c r="H2893" s="31" t="s">
        <v>7</v>
      </c>
      <c r="I2893" s="31"/>
      <c r="J2893" s="29" t="s">
        <v>28</v>
      </c>
      <c r="K2893" s="29"/>
      <c r="L2893" s="31" t="s">
        <v>6</v>
      </c>
      <c r="M2893" s="31"/>
      <c r="N2893" s="29"/>
      <c r="O2893" s="31" t="s">
        <v>7</v>
      </c>
      <c r="P2893" s="68"/>
      <c r="Q2893" s="69" t="s">
        <v>8</v>
      </c>
    </row>
    <row r="2894" spans="2:17" ht="19.5" customHeight="1" x14ac:dyDescent="0.2">
      <c r="C2894" s="70" t="s">
        <v>9</v>
      </c>
      <c r="D2894" s="29" t="s">
        <v>29</v>
      </c>
      <c r="E2894" s="29" t="s">
        <v>30</v>
      </c>
      <c r="F2894" s="29" t="s">
        <v>13</v>
      </c>
      <c r="G2894" s="29" t="s">
        <v>29</v>
      </c>
      <c r="H2894" s="29" t="s">
        <v>30</v>
      </c>
      <c r="I2894" s="29" t="s">
        <v>13</v>
      </c>
      <c r="J2894" s="32"/>
      <c r="K2894" s="29" t="s">
        <v>29</v>
      </c>
      <c r="L2894" s="29" t="s">
        <v>30</v>
      </c>
      <c r="M2894" s="29" t="s">
        <v>13</v>
      </c>
      <c r="N2894" s="29" t="s">
        <v>29</v>
      </c>
      <c r="O2894" s="29" t="s">
        <v>30</v>
      </c>
      <c r="P2894" s="71" t="s">
        <v>13</v>
      </c>
      <c r="Q2894" s="72"/>
    </row>
    <row r="2895" spans="2:17" ht="7" customHeight="1" x14ac:dyDescent="0.2">
      <c r="C2895" s="73"/>
      <c r="D2895" s="29"/>
      <c r="E2895" s="29"/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71"/>
      <c r="Q2895" s="69"/>
    </row>
    <row r="2896" spans="2:17" ht="19.5" customHeight="1" x14ac:dyDescent="0.2">
      <c r="C2896" s="42" t="s">
        <v>14</v>
      </c>
      <c r="D2896" s="43">
        <v>0</v>
      </c>
      <c r="E2896" s="43">
        <v>10</v>
      </c>
      <c r="F2896" s="44">
        <f>SUM(D2896:E2896)</f>
        <v>10</v>
      </c>
      <c r="G2896" s="43">
        <v>6</v>
      </c>
      <c r="H2896" s="43">
        <v>0</v>
      </c>
      <c r="I2896" s="44">
        <f t="shared" ref="I2896:I2907" si="1290">SUM(G2896:H2896)</f>
        <v>6</v>
      </c>
      <c r="J2896" s="44">
        <f>F2896+I2896</f>
        <v>16</v>
      </c>
      <c r="K2896" s="43">
        <v>0</v>
      </c>
      <c r="L2896" s="43">
        <v>0</v>
      </c>
      <c r="M2896" s="44">
        <f>SUM(K2896:L2896)</f>
        <v>0</v>
      </c>
      <c r="N2896" s="43">
        <v>0</v>
      </c>
      <c r="O2896" s="43">
        <v>0</v>
      </c>
      <c r="P2896" s="44">
        <f>SUM(N2896:O2896)</f>
        <v>0</v>
      </c>
      <c r="Q2896" s="47">
        <f>M2896+P2896</f>
        <v>0</v>
      </c>
    </row>
    <row r="2897" spans="2:17" ht="19.5" customHeight="1" x14ac:dyDescent="0.2">
      <c r="C2897" s="42" t="s">
        <v>15</v>
      </c>
      <c r="D2897" s="43">
        <v>0</v>
      </c>
      <c r="E2897" s="43">
        <v>14</v>
      </c>
      <c r="F2897" s="44">
        <f t="shared" ref="F2897:F2907" si="1291">SUM(D2897:E2897)</f>
        <v>14</v>
      </c>
      <c r="G2897" s="43">
        <v>7</v>
      </c>
      <c r="H2897" s="43">
        <v>0</v>
      </c>
      <c r="I2897" s="44">
        <f t="shared" si="1290"/>
        <v>7</v>
      </c>
      <c r="J2897" s="44">
        <f>F2897+I2897</f>
        <v>21</v>
      </c>
      <c r="K2897" s="43">
        <v>0</v>
      </c>
      <c r="L2897" s="43">
        <v>0</v>
      </c>
      <c r="M2897" s="44">
        <f t="shared" ref="M2897:M2907" si="1292">SUM(K2897:L2897)</f>
        <v>0</v>
      </c>
      <c r="N2897" s="43">
        <v>0</v>
      </c>
      <c r="O2897" s="40">
        <v>0</v>
      </c>
      <c r="P2897" s="44">
        <f t="shared" ref="P2897:P2907" si="1293">SUM(N2897:O2897)</f>
        <v>0</v>
      </c>
      <c r="Q2897" s="47">
        <f t="shared" ref="Q2897:Q2907" si="1294">M2897+P2897</f>
        <v>0</v>
      </c>
    </row>
    <row r="2898" spans="2:17" ht="19.5" customHeight="1" x14ac:dyDescent="0.2">
      <c r="C2898" s="42" t="s">
        <v>16</v>
      </c>
      <c r="D2898" s="43">
        <v>0</v>
      </c>
      <c r="E2898" s="43">
        <v>15</v>
      </c>
      <c r="F2898" s="44">
        <f t="shared" si="1291"/>
        <v>15</v>
      </c>
      <c r="G2898" s="43">
        <v>7</v>
      </c>
      <c r="H2898" s="43">
        <v>0</v>
      </c>
      <c r="I2898" s="44">
        <f t="shared" si="1290"/>
        <v>7</v>
      </c>
      <c r="J2898" s="44">
        <f>F2898+I2898</f>
        <v>22</v>
      </c>
      <c r="K2898" s="43">
        <v>0</v>
      </c>
      <c r="L2898" s="43">
        <v>0</v>
      </c>
      <c r="M2898" s="44">
        <f t="shared" si="1292"/>
        <v>0</v>
      </c>
      <c r="N2898" s="43">
        <v>0</v>
      </c>
      <c r="O2898" s="43">
        <v>0</v>
      </c>
      <c r="P2898" s="44">
        <f t="shared" si="1293"/>
        <v>0</v>
      </c>
      <c r="Q2898" s="47">
        <f t="shared" si="1294"/>
        <v>0</v>
      </c>
    </row>
    <row r="2899" spans="2:17" ht="19.5" customHeight="1" x14ac:dyDescent="0.2">
      <c r="C2899" s="42" t="s">
        <v>17</v>
      </c>
      <c r="D2899" s="43">
        <v>0</v>
      </c>
      <c r="E2899" s="43">
        <v>15</v>
      </c>
      <c r="F2899" s="44">
        <f t="shared" si="1291"/>
        <v>15</v>
      </c>
      <c r="G2899" s="43">
        <v>7</v>
      </c>
      <c r="H2899" s="43">
        <v>0</v>
      </c>
      <c r="I2899" s="44">
        <f t="shared" si="1290"/>
        <v>7</v>
      </c>
      <c r="J2899" s="44">
        <f t="shared" ref="J2899:J2907" si="1295">F2899+I2899</f>
        <v>22</v>
      </c>
      <c r="K2899" s="43">
        <v>0</v>
      </c>
      <c r="L2899" s="43">
        <v>0</v>
      </c>
      <c r="M2899" s="44">
        <f t="shared" si="1292"/>
        <v>0</v>
      </c>
      <c r="N2899" s="43">
        <v>0</v>
      </c>
      <c r="O2899" s="43">
        <v>0</v>
      </c>
      <c r="P2899" s="44">
        <f t="shared" si="1293"/>
        <v>0</v>
      </c>
      <c r="Q2899" s="47">
        <f t="shared" si="1294"/>
        <v>0</v>
      </c>
    </row>
    <row r="2900" spans="2:17" ht="19.5" customHeight="1" x14ac:dyDescent="0.2">
      <c r="C2900" s="42" t="s">
        <v>18</v>
      </c>
      <c r="D2900" s="43">
        <v>0</v>
      </c>
      <c r="E2900" s="43">
        <v>18</v>
      </c>
      <c r="F2900" s="44">
        <f t="shared" si="1291"/>
        <v>18</v>
      </c>
      <c r="G2900" s="43">
        <v>9</v>
      </c>
      <c r="H2900" s="43">
        <v>0</v>
      </c>
      <c r="I2900" s="44">
        <f t="shared" si="1290"/>
        <v>9</v>
      </c>
      <c r="J2900" s="44">
        <f t="shared" si="1295"/>
        <v>27</v>
      </c>
      <c r="K2900" s="43">
        <v>0</v>
      </c>
      <c r="L2900" s="43">
        <v>0</v>
      </c>
      <c r="M2900" s="44">
        <f t="shared" si="1292"/>
        <v>0</v>
      </c>
      <c r="N2900" s="43">
        <v>0</v>
      </c>
      <c r="O2900" s="43">
        <v>0</v>
      </c>
      <c r="P2900" s="44">
        <f t="shared" si="1293"/>
        <v>0</v>
      </c>
      <c r="Q2900" s="47">
        <f t="shared" si="1294"/>
        <v>0</v>
      </c>
    </row>
    <row r="2901" spans="2:17" ht="19.5" customHeight="1" x14ac:dyDescent="0.2">
      <c r="C2901" s="42" t="s">
        <v>19</v>
      </c>
      <c r="D2901" s="43">
        <v>0</v>
      </c>
      <c r="E2901" s="43">
        <v>18</v>
      </c>
      <c r="F2901" s="44">
        <f t="shared" si="1291"/>
        <v>18</v>
      </c>
      <c r="G2901" s="43">
        <v>8</v>
      </c>
      <c r="H2901" s="43">
        <v>0</v>
      </c>
      <c r="I2901" s="44">
        <f t="shared" si="1290"/>
        <v>8</v>
      </c>
      <c r="J2901" s="44">
        <f t="shared" si="1295"/>
        <v>26</v>
      </c>
      <c r="K2901" s="43">
        <v>0</v>
      </c>
      <c r="L2901" s="43">
        <v>0</v>
      </c>
      <c r="M2901" s="44">
        <f t="shared" si="1292"/>
        <v>0</v>
      </c>
      <c r="N2901" s="43">
        <v>0</v>
      </c>
      <c r="O2901" s="43">
        <v>0</v>
      </c>
      <c r="P2901" s="44">
        <f t="shared" si="1293"/>
        <v>0</v>
      </c>
      <c r="Q2901" s="47">
        <f t="shared" si="1294"/>
        <v>0</v>
      </c>
    </row>
    <row r="2902" spans="2:17" ht="19.5" customHeight="1" x14ac:dyDescent="0.2">
      <c r="C2902" s="42" t="s">
        <v>20</v>
      </c>
      <c r="D2902" s="43">
        <v>0</v>
      </c>
      <c r="E2902" s="43">
        <v>17</v>
      </c>
      <c r="F2902" s="44">
        <f t="shared" si="1291"/>
        <v>17</v>
      </c>
      <c r="G2902" s="43">
        <v>6</v>
      </c>
      <c r="H2902" s="43">
        <v>0</v>
      </c>
      <c r="I2902" s="44">
        <f t="shared" si="1290"/>
        <v>6</v>
      </c>
      <c r="J2902" s="44">
        <f t="shared" si="1295"/>
        <v>23</v>
      </c>
      <c r="K2902" s="43">
        <v>0</v>
      </c>
      <c r="L2902" s="43">
        <v>0</v>
      </c>
      <c r="M2902" s="44">
        <f t="shared" si="1292"/>
        <v>0</v>
      </c>
      <c r="N2902" s="43">
        <v>0</v>
      </c>
      <c r="O2902" s="43">
        <v>0</v>
      </c>
      <c r="P2902" s="44">
        <f t="shared" si="1293"/>
        <v>0</v>
      </c>
      <c r="Q2902" s="47">
        <f t="shared" si="1294"/>
        <v>0</v>
      </c>
    </row>
    <row r="2903" spans="2:17" ht="19.5" customHeight="1" x14ac:dyDescent="0.2">
      <c r="C2903" s="42" t="s">
        <v>21</v>
      </c>
      <c r="D2903" s="43">
        <v>0</v>
      </c>
      <c r="E2903" s="43">
        <v>15</v>
      </c>
      <c r="F2903" s="44">
        <f t="shared" si="1291"/>
        <v>15</v>
      </c>
      <c r="G2903" s="43">
        <v>8</v>
      </c>
      <c r="H2903" s="43">
        <v>4</v>
      </c>
      <c r="I2903" s="44">
        <f t="shared" si="1290"/>
        <v>12</v>
      </c>
      <c r="J2903" s="44">
        <f t="shared" si="1295"/>
        <v>27</v>
      </c>
      <c r="K2903" s="43">
        <v>0</v>
      </c>
      <c r="L2903" s="43">
        <v>0</v>
      </c>
      <c r="M2903" s="44">
        <f t="shared" si="1292"/>
        <v>0</v>
      </c>
      <c r="N2903" s="43">
        <v>0</v>
      </c>
      <c r="O2903" s="43">
        <v>0</v>
      </c>
      <c r="P2903" s="44">
        <f t="shared" si="1293"/>
        <v>0</v>
      </c>
      <c r="Q2903" s="47">
        <f t="shared" si="1294"/>
        <v>0</v>
      </c>
    </row>
    <row r="2904" spans="2:17" ht="19.5" customHeight="1" x14ac:dyDescent="0.2">
      <c r="C2904" s="42" t="s">
        <v>22</v>
      </c>
      <c r="D2904" s="43">
        <v>0</v>
      </c>
      <c r="E2904" s="43">
        <v>16</v>
      </c>
      <c r="F2904" s="44">
        <f t="shared" si="1291"/>
        <v>16</v>
      </c>
      <c r="G2904" s="43">
        <v>5</v>
      </c>
      <c r="H2904" s="43">
        <v>1</v>
      </c>
      <c r="I2904" s="44">
        <f t="shared" si="1290"/>
        <v>6</v>
      </c>
      <c r="J2904" s="44">
        <f t="shared" si="1295"/>
        <v>22</v>
      </c>
      <c r="K2904" s="43">
        <v>0</v>
      </c>
      <c r="L2904" s="43">
        <v>0</v>
      </c>
      <c r="M2904" s="44">
        <f t="shared" si="1292"/>
        <v>0</v>
      </c>
      <c r="N2904" s="43">
        <v>0</v>
      </c>
      <c r="O2904" s="43">
        <v>0</v>
      </c>
      <c r="P2904" s="44">
        <f t="shared" si="1293"/>
        <v>0</v>
      </c>
      <c r="Q2904" s="47">
        <f t="shared" si="1294"/>
        <v>0</v>
      </c>
    </row>
    <row r="2905" spans="2:17" ht="19.5" customHeight="1" x14ac:dyDescent="0.2">
      <c r="C2905" s="42" t="s">
        <v>23</v>
      </c>
      <c r="D2905" s="43">
        <v>0</v>
      </c>
      <c r="E2905" s="43">
        <v>17</v>
      </c>
      <c r="F2905" s="44">
        <f t="shared" si="1291"/>
        <v>17</v>
      </c>
      <c r="G2905" s="43">
        <v>5</v>
      </c>
      <c r="H2905" s="43">
        <v>0</v>
      </c>
      <c r="I2905" s="44">
        <f t="shared" si="1290"/>
        <v>5</v>
      </c>
      <c r="J2905" s="44">
        <f t="shared" si="1295"/>
        <v>22</v>
      </c>
      <c r="K2905" s="43">
        <v>0</v>
      </c>
      <c r="L2905" s="43">
        <v>0</v>
      </c>
      <c r="M2905" s="44">
        <f t="shared" si="1292"/>
        <v>0</v>
      </c>
      <c r="N2905" s="43">
        <v>0</v>
      </c>
      <c r="O2905" s="43">
        <v>0</v>
      </c>
      <c r="P2905" s="44">
        <f t="shared" si="1293"/>
        <v>0</v>
      </c>
      <c r="Q2905" s="47">
        <f t="shared" si="1294"/>
        <v>0</v>
      </c>
    </row>
    <row r="2906" spans="2:17" ht="19.5" customHeight="1" x14ac:dyDescent="0.2">
      <c r="C2906" s="42" t="s">
        <v>24</v>
      </c>
      <c r="D2906" s="43">
        <v>0</v>
      </c>
      <c r="E2906" s="43">
        <v>15</v>
      </c>
      <c r="F2906" s="44">
        <f t="shared" si="1291"/>
        <v>15</v>
      </c>
      <c r="G2906" s="43">
        <v>6</v>
      </c>
      <c r="H2906" s="43">
        <v>1</v>
      </c>
      <c r="I2906" s="44">
        <f t="shared" si="1290"/>
        <v>7</v>
      </c>
      <c r="J2906" s="44">
        <f t="shared" si="1295"/>
        <v>22</v>
      </c>
      <c r="K2906" s="43">
        <v>0</v>
      </c>
      <c r="L2906" s="43">
        <v>0</v>
      </c>
      <c r="M2906" s="44">
        <f t="shared" si="1292"/>
        <v>0</v>
      </c>
      <c r="N2906" s="43">
        <v>0</v>
      </c>
      <c r="O2906" s="43">
        <v>0</v>
      </c>
      <c r="P2906" s="44">
        <f t="shared" si="1293"/>
        <v>0</v>
      </c>
      <c r="Q2906" s="47">
        <f t="shared" si="1294"/>
        <v>0</v>
      </c>
    </row>
    <row r="2907" spans="2:17" ht="19.5" customHeight="1" x14ac:dyDescent="0.2">
      <c r="C2907" s="42" t="s">
        <v>25</v>
      </c>
      <c r="D2907" s="43">
        <v>0</v>
      </c>
      <c r="E2907" s="43">
        <v>3</v>
      </c>
      <c r="F2907" s="44">
        <f t="shared" si="1291"/>
        <v>3</v>
      </c>
      <c r="G2907" s="43">
        <v>5</v>
      </c>
      <c r="H2907" s="43">
        <v>1</v>
      </c>
      <c r="I2907" s="44">
        <f t="shared" si="1290"/>
        <v>6</v>
      </c>
      <c r="J2907" s="44">
        <f t="shared" si="1295"/>
        <v>9</v>
      </c>
      <c r="K2907" s="43">
        <v>0</v>
      </c>
      <c r="L2907" s="43">
        <v>0</v>
      </c>
      <c r="M2907" s="44">
        <f t="shared" si="1292"/>
        <v>0</v>
      </c>
      <c r="N2907" s="43">
        <v>0</v>
      </c>
      <c r="O2907" s="43">
        <v>0</v>
      </c>
      <c r="P2907" s="44">
        <f t="shared" si="1293"/>
        <v>0</v>
      </c>
      <c r="Q2907" s="47">
        <f t="shared" si="1294"/>
        <v>0</v>
      </c>
    </row>
    <row r="2908" spans="2:17" ht="19.5" customHeight="1" x14ac:dyDescent="0.2">
      <c r="C2908" s="50"/>
      <c r="D2908" s="43"/>
      <c r="E2908" s="43"/>
      <c r="F2908" s="43"/>
      <c r="G2908" s="43"/>
      <c r="H2908" s="43"/>
      <c r="I2908" s="43"/>
      <c r="J2908" s="43"/>
      <c r="K2908" s="43"/>
      <c r="L2908" s="43"/>
      <c r="M2908" s="43"/>
      <c r="N2908" s="43"/>
      <c r="O2908" s="43"/>
      <c r="P2908" s="43"/>
      <c r="Q2908" s="51"/>
    </row>
    <row r="2909" spans="2:17" ht="19.5" customHeight="1" x14ac:dyDescent="0.2">
      <c r="B2909" s="1" t="s">
        <v>357</v>
      </c>
      <c r="C2909" s="50" t="s">
        <v>26</v>
      </c>
      <c r="D2909" s="44">
        <f>SUM(D2896:D2908)</f>
        <v>0</v>
      </c>
      <c r="E2909" s="44">
        <f t="shared" ref="E2909:Q2909" si="1296">SUM(E2896:E2908)</f>
        <v>173</v>
      </c>
      <c r="F2909" s="44">
        <f t="shared" si="1296"/>
        <v>173</v>
      </c>
      <c r="G2909" s="44">
        <f t="shared" si="1296"/>
        <v>79</v>
      </c>
      <c r="H2909" s="44">
        <f t="shared" si="1296"/>
        <v>7</v>
      </c>
      <c r="I2909" s="44">
        <f t="shared" si="1296"/>
        <v>86</v>
      </c>
      <c r="J2909" s="44">
        <f t="shared" si="1296"/>
        <v>259</v>
      </c>
      <c r="K2909" s="44">
        <f t="shared" si="1296"/>
        <v>0</v>
      </c>
      <c r="L2909" s="44">
        <f t="shared" si="1296"/>
        <v>0</v>
      </c>
      <c r="M2909" s="44">
        <f t="shared" si="1296"/>
        <v>0</v>
      </c>
      <c r="N2909" s="44">
        <f t="shared" si="1296"/>
        <v>0</v>
      </c>
      <c r="O2909" s="44">
        <f t="shared" si="1296"/>
        <v>0</v>
      </c>
      <c r="P2909" s="44">
        <f t="shared" si="1296"/>
        <v>0</v>
      </c>
      <c r="Q2909" s="44">
        <f t="shared" si="1296"/>
        <v>0</v>
      </c>
    </row>
    <row r="2910" spans="2:17" ht="7" customHeight="1" x14ac:dyDescent="0.2">
      <c r="C2910" s="50"/>
      <c r="D2910" s="43"/>
      <c r="E2910" s="43"/>
      <c r="F2910" s="43"/>
      <c r="G2910" s="43"/>
      <c r="H2910" s="43"/>
      <c r="I2910" s="43"/>
      <c r="J2910" s="43"/>
      <c r="K2910" s="43"/>
      <c r="L2910" s="43"/>
      <c r="M2910" s="43"/>
      <c r="N2910" s="43"/>
      <c r="O2910" s="43"/>
      <c r="P2910" s="43"/>
      <c r="Q2910" s="51"/>
    </row>
    <row r="2911" spans="2:17" ht="19.5" customHeight="1" x14ac:dyDescent="0.2">
      <c r="C2911" s="52" t="s">
        <v>14</v>
      </c>
      <c r="D2911" s="53">
        <v>0</v>
      </c>
      <c r="E2911" s="53">
        <v>0</v>
      </c>
      <c r="F2911" s="74">
        <f t="shared" ref="F2911:F2913" si="1297">SUM(D2911:E2911)</f>
        <v>0</v>
      </c>
      <c r="G2911" s="53">
        <v>5</v>
      </c>
      <c r="H2911" s="53">
        <v>0</v>
      </c>
      <c r="I2911" s="74">
        <f t="shared" ref="I2911:I2913" si="1298">SUM(G2911:H2911)</f>
        <v>5</v>
      </c>
      <c r="J2911" s="74">
        <f t="shared" ref="J2911:J2913" si="1299">F2911+I2911</f>
        <v>5</v>
      </c>
      <c r="K2911" s="53">
        <v>0</v>
      </c>
      <c r="L2911" s="53">
        <v>0</v>
      </c>
      <c r="M2911" s="74">
        <f t="shared" ref="M2911:M2913" si="1300">SUM(K2911:L2911)</f>
        <v>0</v>
      </c>
      <c r="N2911" s="53">
        <v>0</v>
      </c>
      <c r="O2911" s="53">
        <v>0</v>
      </c>
      <c r="P2911" s="74">
        <f t="shared" ref="P2911:P2913" si="1301">SUM(N2911:O2911)</f>
        <v>0</v>
      </c>
      <c r="Q2911" s="58">
        <f t="shared" ref="Q2911:Q2913" si="1302">M2911+P2911</f>
        <v>0</v>
      </c>
    </row>
    <row r="2912" spans="2:17" ht="19.5" customHeight="1" x14ac:dyDescent="0.2">
      <c r="C2912" s="42" t="s">
        <v>15</v>
      </c>
      <c r="D2912" s="43">
        <v>0</v>
      </c>
      <c r="E2912" s="43">
        <v>0</v>
      </c>
      <c r="F2912" s="44">
        <f t="shared" si="1297"/>
        <v>0</v>
      </c>
      <c r="G2912" s="43">
        <v>6</v>
      </c>
      <c r="H2912" s="43">
        <v>0</v>
      </c>
      <c r="I2912" s="44">
        <f t="shared" si="1298"/>
        <v>6</v>
      </c>
      <c r="J2912" s="44">
        <f t="shared" si="1299"/>
        <v>6</v>
      </c>
      <c r="K2912" s="43">
        <v>0</v>
      </c>
      <c r="L2912" s="43">
        <v>0</v>
      </c>
      <c r="M2912" s="44">
        <f t="shared" si="1300"/>
        <v>0</v>
      </c>
      <c r="N2912" s="43">
        <v>0</v>
      </c>
      <c r="O2912" s="43">
        <v>0</v>
      </c>
      <c r="P2912" s="44">
        <f t="shared" si="1301"/>
        <v>0</v>
      </c>
      <c r="Q2912" s="47">
        <f t="shared" si="1302"/>
        <v>0</v>
      </c>
    </row>
    <row r="2913" spans="2:19" ht="19.5" customHeight="1" x14ac:dyDescent="0.2">
      <c r="C2913" s="42" t="s">
        <v>16</v>
      </c>
      <c r="D2913" s="43">
        <v>0</v>
      </c>
      <c r="E2913" s="43">
        <v>0</v>
      </c>
      <c r="F2913" s="44">
        <f t="shared" si="1297"/>
        <v>0</v>
      </c>
      <c r="G2913" s="43">
        <v>2</v>
      </c>
      <c r="H2913" s="43">
        <v>0</v>
      </c>
      <c r="I2913" s="44">
        <f t="shared" si="1298"/>
        <v>2</v>
      </c>
      <c r="J2913" s="44">
        <f t="shared" si="1299"/>
        <v>2</v>
      </c>
      <c r="K2913" s="43">
        <v>0</v>
      </c>
      <c r="L2913" s="43">
        <v>0</v>
      </c>
      <c r="M2913" s="44">
        <f t="shared" si="1300"/>
        <v>0</v>
      </c>
      <c r="N2913" s="43">
        <v>0</v>
      </c>
      <c r="O2913" s="43">
        <v>0</v>
      </c>
      <c r="P2913" s="44">
        <f t="shared" si="1301"/>
        <v>0</v>
      </c>
      <c r="Q2913" s="47">
        <f t="shared" si="1302"/>
        <v>0</v>
      </c>
    </row>
    <row r="2914" spans="2:19" ht="19.5" customHeight="1" x14ac:dyDescent="0.2">
      <c r="C2914" s="50"/>
      <c r="D2914" s="43"/>
      <c r="E2914" s="43"/>
      <c r="F2914" s="43"/>
      <c r="G2914" s="43"/>
      <c r="H2914" s="43"/>
      <c r="I2914" s="43"/>
      <c r="J2914" s="43"/>
      <c r="K2914" s="43"/>
      <c r="L2914" s="43"/>
      <c r="M2914" s="43"/>
      <c r="N2914" s="43"/>
      <c r="O2914" s="43"/>
      <c r="P2914" s="43"/>
      <c r="Q2914" s="51"/>
    </row>
    <row r="2915" spans="2:19" ht="19.5" customHeight="1" x14ac:dyDescent="0.2">
      <c r="B2915" s="1" t="s">
        <v>358</v>
      </c>
      <c r="C2915" s="50" t="s">
        <v>27</v>
      </c>
      <c r="D2915" s="44">
        <f>SUM(D2899:D2907,D2911:D2913)</f>
        <v>0</v>
      </c>
      <c r="E2915" s="44">
        <f t="shared" ref="E2915:Q2915" si="1303">SUM(E2899:E2907,E2911:E2913)</f>
        <v>134</v>
      </c>
      <c r="F2915" s="44">
        <f t="shared" si="1303"/>
        <v>134</v>
      </c>
      <c r="G2915" s="44">
        <f t="shared" si="1303"/>
        <v>72</v>
      </c>
      <c r="H2915" s="44">
        <f t="shared" si="1303"/>
        <v>7</v>
      </c>
      <c r="I2915" s="44">
        <f t="shared" si="1303"/>
        <v>79</v>
      </c>
      <c r="J2915" s="44">
        <f t="shared" si="1303"/>
        <v>213</v>
      </c>
      <c r="K2915" s="44">
        <f t="shared" si="1303"/>
        <v>0</v>
      </c>
      <c r="L2915" s="44">
        <f t="shared" si="1303"/>
        <v>0</v>
      </c>
      <c r="M2915" s="44">
        <f t="shared" si="1303"/>
        <v>0</v>
      </c>
      <c r="N2915" s="44">
        <f t="shared" si="1303"/>
        <v>0</v>
      </c>
      <c r="O2915" s="44">
        <f t="shared" si="1303"/>
        <v>0</v>
      </c>
      <c r="P2915" s="44">
        <f t="shared" si="1303"/>
        <v>0</v>
      </c>
      <c r="Q2915" s="44">
        <f t="shared" si="1303"/>
        <v>0</v>
      </c>
    </row>
    <row r="2916" spans="2:19" s="6" customFormat="1" ht="7" customHeight="1" thickBot="1" x14ac:dyDescent="0.25">
      <c r="B2916" s="5"/>
      <c r="C2916" s="59"/>
      <c r="D2916" s="60"/>
      <c r="E2916" s="60"/>
      <c r="F2916" s="60"/>
      <c r="G2916" s="60"/>
      <c r="H2916" s="60"/>
      <c r="I2916" s="60"/>
      <c r="J2916" s="60"/>
      <c r="K2916" s="60"/>
      <c r="L2916" s="60"/>
      <c r="M2916" s="60"/>
      <c r="N2916" s="60"/>
      <c r="O2916" s="60"/>
      <c r="P2916" s="60"/>
      <c r="Q2916" s="76"/>
      <c r="S2916" s="5"/>
    </row>
    <row r="2917" spans="2:19" ht="19.5" customHeight="1" x14ac:dyDescent="0.2">
      <c r="C2917" s="173" t="str">
        <f>C2863</f>
        <v>令　和　7　年　空　港　管　理　状　況　調　書</v>
      </c>
      <c r="D2917" s="173"/>
      <c r="E2917" s="173"/>
      <c r="F2917" s="173"/>
      <c r="G2917" s="173"/>
      <c r="H2917" s="173"/>
      <c r="I2917" s="173"/>
      <c r="J2917" s="173"/>
      <c r="K2917" s="173"/>
      <c r="L2917" s="173"/>
      <c r="M2917" s="173"/>
      <c r="N2917" s="173"/>
      <c r="O2917" s="173"/>
      <c r="P2917" s="173"/>
      <c r="Q2917" s="173"/>
    </row>
    <row r="2918" spans="2:19" ht="19.5" customHeight="1" thickBot="1" x14ac:dyDescent="0.25">
      <c r="C2918" s="145" t="s">
        <v>0</v>
      </c>
      <c r="D2918" s="145" t="s">
        <v>654</v>
      </c>
      <c r="E2918" s="146"/>
      <c r="F2918" s="146"/>
      <c r="G2918" s="146"/>
      <c r="H2918" s="146"/>
      <c r="I2918" s="146"/>
      <c r="J2918" s="146"/>
      <c r="K2918" s="146"/>
      <c r="L2918" s="146"/>
      <c r="M2918" s="146"/>
      <c r="N2918" s="146"/>
      <c r="O2918" s="146"/>
      <c r="P2918" s="146"/>
      <c r="Q2918" s="146"/>
    </row>
    <row r="2919" spans="2:19" ht="19.5" customHeight="1" x14ac:dyDescent="0.2">
      <c r="C2919" s="25" t="s">
        <v>1</v>
      </c>
      <c r="D2919" s="26"/>
      <c r="E2919" s="27" t="s">
        <v>2</v>
      </c>
      <c r="F2919" s="27"/>
      <c r="G2919" s="164" t="s">
        <v>593</v>
      </c>
      <c r="H2919" s="165"/>
      <c r="I2919" s="165"/>
      <c r="J2919" s="165"/>
      <c r="K2919" s="165"/>
      <c r="L2919" s="165"/>
      <c r="M2919" s="165"/>
      <c r="N2919" s="166"/>
      <c r="O2919" s="164" t="s">
        <v>594</v>
      </c>
      <c r="P2919" s="165"/>
      <c r="Q2919" s="167"/>
    </row>
    <row r="2920" spans="2:19" ht="19.5" customHeight="1" x14ac:dyDescent="0.2">
      <c r="C2920" s="28"/>
      <c r="D2920" s="29" t="s">
        <v>3</v>
      </c>
      <c r="E2920" s="29" t="s">
        <v>4</v>
      </c>
      <c r="F2920" s="29" t="s">
        <v>5</v>
      </c>
      <c r="G2920" s="29"/>
      <c r="H2920" s="30" t="s">
        <v>6</v>
      </c>
      <c r="I2920" s="30"/>
      <c r="J2920" s="31"/>
      <c r="K2920" s="29"/>
      <c r="L2920" s="31" t="s">
        <v>7</v>
      </c>
      <c r="M2920" s="31"/>
      <c r="N2920" s="29" t="s">
        <v>8</v>
      </c>
      <c r="O2920" s="32" t="s">
        <v>595</v>
      </c>
      <c r="P2920" s="33" t="s">
        <v>596</v>
      </c>
      <c r="Q2920" s="34" t="s">
        <v>597</v>
      </c>
    </row>
    <row r="2921" spans="2:19" ht="19.5" customHeight="1" x14ac:dyDescent="0.2">
      <c r="C2921" s="28" t="s">
        <v>9</v>
      </c>
      <c r="D2921" s="32"/>
      <c r="E2921" s="32"/>
      <c r="F2921" s="32"/>
      <c r="G2921" s="29" t="s">
        <v>10</v>
      </c>
      <c r="H2921" s="29" t="s">
        <v>11</v>
      </c>
      <c r="I2921" s="29" t="s">
        <v>12</v>
      </c>
      <c r="J2921" s="29" t="s">
        <v>13</v>
      </c>
      <c r="K2921" s="29" t="s">
        <v>10</v>
      </c>
      <c r="L2921" s="29" t="s">
        <v>11</v>
      </c>
      <c r="M2921" s="29" t="s">
        <v>13</v>
      </c>
      <c r="N2921" s="32"/>
      <c r="O2921" s="35"/>
      <c r="P2921" s="36"/>
      <c r="Q2921" s="37"/>
    </row>
    <row r="2922" spans="2:19" ht="7" customHeight="1" x14ac:dyDescent="0.2">
      <c r="C2922" s="38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N2922" s="29"/>
      <c r="O2922" s="39"/>
      <c r="P2922" s="40"/>
      <c r="Q2922" s="41"/>
    </row>
    <row r="2923" spans="2:19" ht="19.5" customHeight="1" x14ac:dyDescent="0.2">
      <c r="C2923" s="42" t="s">
        <v>14</v>
      </c>
      <c r="D2923" s="43">
        <v>0</v>
      </c>
      <c r="E2923" s="43">
        <v>1418</v>
      </c>
      <c r="F2923" s="44">
        <f t="shared" ref="F2923:F2934" si="1304">SUM(D2923:E2923)</f>
        <v>1418</v>
      </c>
      <c r="G2923" s="43">
        <v>0</v>
      </c>
      <c r="H2923" s="43">
        <v>0</v>
      </c>
      <c r="I2923" s="43">
        <v>0</v>
      </c>
      <c r="J2923" s="45">
        <f>SUM(G2923:I2923)</f>
        <v>0</v>
      </c>
      <c r="K2923" s="46">
        <v>141430</v>
      </c>
      <c r="L2923" s="46">
        <v>137275</v>
      </c>
      <c r="M2923" s="45">
        <f>SUM(K2923:L2923)</f>
        <v>278705</v>
      </c>
      <c r="N2923" s="45">
        <f>J2923+M2923</f>
        <v>278705</v>
      </c>
      <c r="O2923" s="46">
        <v>6402</v>
      </c>
      <c r="P2923" s="46">
        <v>0</v>
      </c>
      <c r="Q2923" s="47">
        <f>SUM(O2923:P2923)</f>
        <v>6402</v>
      </c>
    </row>
    <row r="2924" spans="2:19" ht="19.5" customHeight="1" x14ac:dyDescent="0.2">
      <c r="C2924" s="42" t="s">
        <v>15</v>
      </c>
      <c r="D2924" s="43">
        <v>0</v>
      </c>
      <c r="E2924" s="43">
        <v>1328</v>
      </c>
      <c r="F2924" s="44">
        <f t="shared" si="1304"/>
        <v>1328</v>
      </c>
      <c r="G2924" s="43">
        <v>0</v>
      </c>
      <c r="H2924" s="43">
        <v>0</v>
      </c>
      <c r="I2924" s="43">
        <v>0</v>
      </c>
      <c r="J2924" s="45">
        <f t="shared" ref="J2924:J2934" si="1305">SUM(G2924:I2924)</f>
        <v>0</v>
      </c>
      <c r="K2924" s="46">
        <v>139191</v>
      </c>
      <c r="L2924" s="46">
        <v>140780</v>
      </c>
      <c r="M2924" s="45">
        <f t="shared" ref="M2924:M2934" si="1306">SUM(K2924:L2924)</f>
        <v>279971</v>
      </c>
      <c r="N2924" s="45">
        <f t="shared" ref="N2924:N2934" si="1307">J2924+M2924</f>
        <v>279971</v>
      </c>
      <c r="O2924" s="46">
        <v>5645</v>
      </c>
      <c r="P2924" s="48">
        <v>0</v>
      </c>
      <c r="Q2924" s="47">
        <f t="shared" ref="Q2924:Q2934" si="1308">SUM(O2924:P2924)</f>
        <v>5645</v>
      </c>
    </row>
    <row r="2925" spans="2:19" ht="19.5" customHeight="1" x14ac:dyDescent="0.2">
      <c r="C2925" s="42" t="s">
        <v>16</v>
      </c>
      <c r="D2925" s="43">
        <v>0</v>
      </c>
      <c r="E2925" s="43">
        <v>1429</v>
      </c>
      <c r="F2925" s="44">
        <f t="shared" si="1304"/>
        <v>1429</v>
      </c>
      <c r="G2925" s="43">
        <v>0</v>
      </c>
      <c r="H2925" s="43">
        <v>0</v>
      </c>
      <c r="I2925" s="43">
        <v>0</v>
      </c>
      <c r="J2925" s="45">
        <f t="shared" si="1305"/>
        <v>0</v>
      </c>
      <c r="K2925" s="46">
        <v>157958</v>
      </c>
      <c r="L2925" s="46">
        <v>161906</v>
      </c>
      <c r="M2925" s="45">
        <f t="shared" si="1306"/>
        <v>319864</v>
      </c>
      <c r="N2925" s="45">
        <f t="shared" si="1307"/>
        <v>319864</v>
      </c>
      <c r="O2925" s="46">
        <v>6415</v>
      </c>
      <c r="P2925" s="46">
        <v>0</v>
      </c>
      <c r="Q2925" s="47">
        <f t="shared" si="1308"/>
        <v>6415</v>
      </c>
    </row>
    <row r="2926" spans="2:19" ht="19.5" customHeight="1" x14ac:dyDescent="0.2">
      <c r="C2926" s="42" t="s">
        <v>17</v>
      </c>
      <c r="D2926" s="43">
        <v>82</v>
      </c>
      <c r="E2926" s="43">
        <v>1390</v>
      </c>
      <c r="F2926" s="44">
        <f t="shared" si="1304"/>
        <v>1472</v>
      </c>
      <c r="G2926" s="43">
        <v>11977</v>
      </c>
      <c r="H2926" s="43">
        <v>11586</v>
      </c>
      <c r="I2926" s="43">
        <v>0</v>
      </c>
      <c r="J2926" s="45">
        <f t="shared" si="1305"/>
        <v>23563</v>
      </c>
      <c r="K2926" s="43">
        <v>135227</v>
      </c>
      <c r="L2926" s="43">
        <v>134305</v>
      </c>
      <c r="M2926" s="45">
        <f t="shared" si="1306"/>
        <v>269532</v>
      </c>
      <c r="N2926" s="45">
        <f t="shared" si="1307"/>
        <v>293095</v>
      </c>
      <c r="O2926" s="43">
        <v>6553</v>
      </c>
      <c r="P2926" s="43">
        <v>0</v>
      </c>
      <c r="Q2926" s="47">
        <f t="shared" si="1308"/>
        <v>6553</v>
      </c>
    </row>
    <row r="2927" spans="2:19" ht="19.5" customHeight="1" x14ac:dyDescent="0.2">
      <c r="C2927" s="42" t="s">
        <v>18</v>
      </c>
      <c r="D2927" s="43">
        <v>178</v>
      </c>
      <c r="E2927" s="43">
        <v>1445</v>
      </c>
      <c r="F2927" s="44">
        <f t="shared" si="1304"/>
        <v>1623</v>
      </c>
      <c r="G2927" s="43">
        <v>26313</v>
      </c>
      <c r="H2927" s="43">
        <v>25697</v>
      </c>
      <c r="I2927" s="43">
        <v>0</v>
      </c>
      <c r="J2927" s="45">
        <f t="shared" si="1305"/>
        <v>52010</v>
      </c>
      <c r="K2927" s="43">
        <v>150078</v>
      </c>
      <c r="L2927" s="43">
        <v>152791</v>
      </c>
      <c r="M2927" s="45">
        <f t="shared" si="1306"/>
        <v>302869</v>
      </c>
      <c r="N2927" s="45">
        <f t="shared" si="1307"/>
        <v>354879</v>
      </c>
      <c r="O2927" s="43">
        <v>7086</v>
      </c>
      <c r="P2927" s="43">
        <v>0</v>
      </c>
      <c r="Q2927" s="47">
        <f t="shared" si="1308"/>
        <v>7086</v>
      </c>
    </row>
    <row r="2928" spans="2:19" ht="19.5" customHeight="1" x14ac:dyDescent="0.2">
      <c r="C2928" s="42" t="s">
        <v>19</v>
      </c>
      <c r="D2928" s="43">
        <v>164</v>
      </c>
      <c r="E2928" s="43">
        <v>1384</v>
      </c>
      <c r="F2928" s="44">
        <f t="shared" si="1304"/>
        <v>1548</v>
      </c>
      <c r="G2928" s="43">
        <v>24618</v>
      </c>
      <c r="H2928" s="43">
        <v>23821</v>
      </c>
      <c r="I2928" s="43">
        <v>0</v>
      </c>
      <c r="J2928" s="45">
        <f t="shared" si="1305"/>
        <v>48439</v>
      </c>
      <c r="K2928" s="43">
        <v>151080</v>
      </c>
      <c r="L2928" s="43">
        <v>149944</v>
      </c>
      <c r="M2928" s="45">
        <f t="shared" si="1306"/>
        <v>301024</v>
      </c>
      <c r="N2928" s="45">
        <f t="shared" si="1307"/>
        <v>349463</v>
      </c>
      <c r="O2928" s="43">
        <v>6919</v>
      </c>
      <c r="P2928" s="43">
        <v>0</v>
      </c>
      <c r="Q2928" s="47">
        <f t="shared" si="1308"/>
        <v>6919</v>
      </c>
    </row>
    <row r="2929" spans="2:17" ht="19.5" customHeight="1" x14ac:dyDescent="0.2">
      <c r="C2929" s="42" t="s">
        <v>20</v>
      </c>
      <c r="D2929" s="43">
        <v>164</v>
      </c>
      <c r="E2929" s="43">
        <v>1425</v>
      </c>
      <c r="F2929" s="44">
        <f t="shared" si="1304"/>
        <v>1589</v>
      </c>
      <c r="G2929" s="43">
        <v>22196</v>
      </c>
      <c r="H2929" s="43">
        <v>21567</v>
      </c>
      <c r="I2929" s="43">
        <v>0</v>
      </c>
      <c r="J2929" s="45">
        <f t="shared" si="1305"/>
        <v>43763</v>
      </c>
      <c r="K2929" s="43">
        <v>152809</v>
      </c>
      <c r="L2929" s="43">
        <v>150647</v>
      </c>
      <c r="M2929" s="45">
        <f t="shared" si="1306"/>
        <v>303456</v>
      </c>
      <c r="N2929" s="45">
        <f t="shared" si="1307"/>
        <v>347219</v>
      </c>
      <c r="O2929" s="43">
        <v>7444</v>
      </c>
      <c r="P2929" s="43">
        <v>0</v>
      </c>
      <c r="Q2929" s="47">
        <f t="shared" si="1308"/>
        <v>7444</v>
      </c>
    </row>
    <row r="2930" spans="2:17" ht="19.5" customHeight="1" x14ac:dyDescent="0.2">
      <c r="C2930" s="42" t="s">
        <v>21</v>
      </c>
      <c r="D2930" s="43">
        <v>159</v>
      </c>
      <c r="E2930" s="43">
        <v>1443</v>
      </c>
      <c r="F2930" s="44">
        <f t="shared" si="1304"/>
        <v>1602</v>
      </c>
      <c r="G2930" s="43">
        <v>25610</v>
      </c>
      <c r="H2930" s="43">
        <v>23337</v>
      </c>
      <c r="I2930" s="43">
        <v>0</v>
      </c>
      <c r="J2930" s="45">
        <f t="shared" si="1305"/>
        <v>48947</v>
      </c>
      <c r="K2930" s="43">
        <v>175416</v>
      </c>
      <c r="L2930" s="43">
        <v>176657</v>
      </c>
      <c r="M2930" s="45">
        <f t="shared" si="1306"/>
        <v>352073</v>
      </c>
      <c r="N2930" s="45">
        <f t="shared" si="1307"/>
        <v>401020</v>
      </c>
      <c r="O2930" s="43">
        <v>7220</v>
      </c>
      <c r="P2930" s="43">
        <v>0</v>
      </c>
      <c r="Q2930" s="47">
        <f t="shared" si="1308"/>
        <v>7220</v>
      </c>
    </row>
    <row r="2931" spans="2:17" ht="19.5" customHeight="1" x14ac:dyDescent="0.2">
      <c r="C2931" s="42" t="s">
        <v>22</v>
      </c>
      <c r="D2931" s="43">
        <v>160</v>
      </c>
      <c r="E2931" s="43">
        <v>1379</v>
      </c>
      <c r="F2931" s="44">
        <f t="shared" si="1304"/>
        <v>1539</v>
      </c>
      <c r="G2931" s="43">
        <v>22821</v>
      </c>
      <c r="H2931" s="43">
        <v>23026</v>
      </c>
      <c r="I2931" s="43">
        <v>0</v>
      </c>
      <c r="J2931" s="45">
        <f t="shared" si="1305"/>
        <v>45847</v>
      </c>
      <c r="K2931" s="43">
        <v>162387</v>
      </c>
      <c r="L2931" s="43">
        <v>164526</v>
      </c>
      <c r="M2931" s="45">
        <f t="shared" si="1306"/>
        <v>326913</v>
      </c>
      <c r="N2931" s="45">
        <f t="shared" si="1307"/>
        <v>372760</v>
      </c>
      <c r="O2931" s="43">
        <v>6786</v>
      </c>
      <c r="P2931" s="43">
        <v>0</v>
      </c>
      <c r="Q2931" s="47">
        <f t="shared" si="1308"/>
        <v>6786</v>
      </c>
    </row>
    <row r="2932" spans="2:17" ht="19.5" customHeight="1" x14ac:dyDescent="0.2">
      <c r="C2932" s="42" t="s">
        <v>23</v>
      </c>
      <c r="D2932" s="43">
        <v>176</v>
      </c>
      <c r="E2932" s="43">
        <v>1420</v>
      </c>
      <c r="F2932" s="44">
        <f t="shared" si="1304"/>
        <v>1596</v>
      </c>
      <c r="G2932" s="43">
        <v>26969</v>
      </c>
      <c r="H2932" s="43">
        <v>24539</v>
      </c>
      <c r="I2932" s="43">
        <v>0</v>
      </c>
      <c r="J2932" s="45">
        <f t="shared" si="1305"/>
        <v>51508</v>
      </c>
      <c r="K2932" s="43">
        <v>167192</v>
      </c>
      <c r="L2932" s="43">
        <v>167288</v>
      </c>
      <c r="M2932" s="45">
        <f t="shared" si="1306"/>
        <v>334480</v>
      </c>
      <c r="N2932" s="45">
        <f t="shared" si="1307"/>
        <v>385988</v>
      </c>
      <c r="O2932" s="43">
        <v>7270</v>
      </c>
      <c r="P2932" s="43">
        <v>0</v>
      </c>
      <c r="Q2932" s="47">
        <f t="shared" si="1308"/>
        <v>7270</v>
      </c>
    </row>
    <row r="2933" spans="2:17" ht="19.5" customHeight="1" x14ac:dyDescent="0.2">
      <c r="C2933" s="42" t="s">
        <v>24</v>
      </c>
      <c r="D2933" s="43">
        <v>155</v>
      </c>
      <c r="E2933" s="43">
        <v>1363</v>
      </c>
      <c r="F2933" s="44">
        <f t="shared" si="1304"/>
        <v>1518</v>
      </c>
      <c r="G2933" s="43">
        <v>24278</v>
      </c>
      <c r="H2933" s="43">
        <v>23765</v>
      </c>
      <c r="I2933" s="43">
        <v>0</v>
      </c>
      <c r="J2933" s="45">
        <f t="shared" si="1305"/>
        <v>48043</v>
      </c>
      <c r="K2933" s="43">
        <v>149591</v>
      </c>
      <c r="L2933" s="43">
        <v>150946</v>
      </c>
      <c r="M2933" s="45">
        <f t="shared" si="1306"/>
        <v>300537</v>
      </c>
      <c r="N2933" s="45">
        <f t="shared" si="1307"/>
        <v>348580</v>
      </c>
      <c r="O2933" s="43">
        <v>6663</v>
      </c>
      <c r="P2933" s="43">
        <v>0</v>
      </c>
      <c r="Q2933" s="47">
        <f t="shared" si="1308"/>
        <v>6663</v>
      </c>
    </row>
    <row r="2934" spans="2:17" ht="19.5" customHeight="1" x14ac:dyDescent="0.2">
      <c r="C2934" s="42" t="s">
        <v>25</v>
      </c>
      <c r="D2934" s="43">
        <v>141</v>
      </c>
      <c r="E2934" s="43">
        <v>1384</v>
      </c>
      <c r="F2934" s="44">
        <f t="shared" si="1304"/>
        <v>1525</v>
      </c>
      <c r="G2934" s="43">
        <v>22474</v>
      </c>
      <c r="H2934" s="43">
        <v>20663</v>
      </c>
      <c r="I2934" s="43">
        <v>0</v>
      </c>
      <c r="J2934" s="45">
        <f t="shared" si="1305"/>
        <v>43137</v>
      </c>
      <c r="K2934" s="43">
        <v>144631</v>
      </c>
      <c r="L2934" s="43">
        <v>140555</v>
      </c>
      <c r="M2934" s="45">
        <f t="shared" si="1306"/>
        <v>285186</v>
      </c>
      <c r="N2934" s="45">
        <f t="shared" si="1307"/>
        <v>328323</v>
      </c>
      <c r="O2934" s="43">
        <v>6705</v>
      </c>
      <c r="P2934" s="43">
        <v>0</v>
      </c>
      <c r="Q2934" s="47">
        <f t="shared" si="1308"/>
        <v>6705</v>
      </c>
    </row>
    <row r="2935" spans="2:17" ht="19.5" customHeight="1" x14ac:dyDescent="0.2">
      <c r="C2935" s="50"/>
      <c r="D2935" s="43"/>
      <c r="E2935" s="43"/>
      <c r="F2935" s="43"/>
      <c r="G2935" s="43"/>
      <c r="H2935" s="43"/>
      <c r="I2935" s="43"/>
      <c r="J2935" s="43"/>
      <c r="K2935" s="43"/>
      <c r="L2935" s="43"/>
      <c r="M2935" s="43"/>
      <c r="N2935" s="43"/>
      <c r="O2935" s="43"/>
      <c r="P2935" s="40"/>
      <c r="Q2935" s="51"/>
    </row>
    <row r="2936" spans="2:17" ht="19.5" customHeight="1" x14ac:dyDescent="0.2">
      <c r="B2936" s="1" t="s">
        <v>359</v>
      </c>
      <c r="C2936" s="50" t="s">
        <v>26</v>
      </c>
      <c r="D2936" s="44">
        <f>SUM(D2923:D2934)</f>
        <v>1379</v>
      </c>
      <c r="E2936" s="44">
        <f>SUM(E2923:E2934)</f>
        <v>16808</v>
      </c>
      <c r="F2936" s="44">
        <f t="shared" ref="F2936:Q2936" si="1309">SUM(F2923:F2934)</f>
        <v>18187</v>
      </c>
      <c r="G2936" s="44">
        <f t="shared" si="1309"/>
        <v>207256</v>
      </c>
      <c r="H2936" s="44">
        <f t="shared" si="1309"/>
        <v>198001</v>
      </c>
      <c r="I2936" s="44">
        <f t="shared" si="1309"/>
        <v>0</v>
      </c>
      <c r="J2936" s="44">
        <f t="shared" si="1309"/>
        <v>405257</v>
      </c>
      <c r="K2936" s="44">
        <f t="shared" si="1309"/>
        <v>1826990</v>
      </c>
      <c r="L2936" s="44">
        <f t="shared" si="1309"/>
        <v>1827620</v>
      </c>
      <c r="M2936" s="44">
        <f t="shared" si="1309"/>
        <v>3654610</v>
      </c>
      <c r="N2936" s="44">
        <f t="shared" si="1309"/>
        <v>4059867</v>
      </c>
      <c r="O2936" s="44">
        <f t="shared" si="1309"/>
        <v>81108</v>
      </c>
      <c r="P2936" s="44">
        <f t="shared" si="1309"/>
        <v>0</v>
      </c>
      <c r="Q2936" s="44">
        <f t="shared" si="1309"/>
        <v>81108</v>
      </c>
    </row>
    <row r="2937" spans="2:17" ht="7" customHeight="1" x14ac:dyDescent="0.2">
      <c r="C2937" s="50"/>
      <c r="D2937" s="43"/>
      <c r="E2937" s="43"/>
      <c r="F2937" s="43"/>
      <c r="G2937" s="43"/>
      <c r="H2937" s="43"/>
      <c r="I2937" s="43"/>
      <c r="J2937" s="43"/>
      <c r="K2937" s="43"/>
      <c r="L2937" s="43"/>
      <c r="M2937" s="43"/>
      <c r="N2937" s="43"/>
      <c r="O2937" s="43"/>
      <c r="P2937" s="43"/>
      <c r="Q2937" s="51"/>
    </row>
    <row r="2938" spans="2:17" ht="19.5" customHeight="1" x14ac:dyDescent="0.2">
      <c r="C2938" s="52" t="s">
        <v>14</v>
      </c>
      <c r="D2938" s="53">
        <v>128</v>
      </c>
      <c r="E2938" s="53">
        <v>1327</v>
      </c>
      <c r="F2938" s="54">
        <f t="shared" ref="F2938:F2940" si="1310">SUM(D2938:E2938)</f>
        <v>1455</v>
      </c>
      <c r="G2938" s="80">
        <v>19845</v>
      </c>
      <c r="H2938" s="80">
        <v>21779</v>
      </c>
      <c r="I2938" s="80">
        <v>0</v>
      </c>
      <c r="J2938" s="13">
        <f t="shared" ref="J2938:J2940" si="1311">SUM(G2938:I2938)</f>
        <v>41624</v>
      </c>
      <c r="K2938" s="82">
        <v>138741</v>
      </c>
      <c r="L2938" s="82">
        <v>136687</v>
      </c>
      <c r="M2938" s="57">
        <f>SUM(K2938:L2938)</f>
        <v>275428</v>
      </c>
      <c r="N2938" s="57">
        <f>J2938+M2938</f>
        <v>317052</v>
      </c>
      <c r="O2938" s="56">
        <v>6739</v>
      </c>
      <c r="P2938" s="56">
        <v>0</v>
      </c>
      <c r="Q2938" s="58">
        <f>SUM(O2938:P2938)</f>
        <v>6739</v>
      </c>
    </row>
    <row r="2939" spans="2:17" ht="19.5" customHeight="1" x14ac:dyDescent="0.2">
      <c r="C2939" s="42" t="s">
        <v>15</v>
      </c>
      <c r="D2939" s="43">
        <v>114</v>
      </c>
      <c r="E2939" s="43">
        <v>1266</v>
      </c>
      <c r="F2939" s="44">
        <f t="shared" si="1310"/>
        <v>1380</v>
      </c>
      <c r="G2939" s="83">
        <v>20327</v>
      </c>
      <c r="H2939" s="83">
        <v>19226</v>
      </c>
      <c r="I2939" s="83">
        <v>0</v>
      </c>
      <c r="J2939" s="88">
        <f t="shared" si="1311"/>
        <v>39553</v>
      </c>
      <c r="K2939" s="85">
        <v>132974</v>
      </c>
      <c r="L2939" s="85">
        <v>133433</v>
      </c>
      <c r="M2939" s="45">
        <f>SUM(K2939:L2939)</f>
        <v>266407</v>
      </c>
      <c r="N2939" s="45">
        <f>J2939+M2939</f>
        <v>305960</v>
      </c>
      <c r="O2939" s="46">
        <v>6014</v>
      </c>
      <c r="P2939" s="48">
        <v>0</v>
      </c>
      <c r="Q2939" s="47">
        <f>SUM(O2939:P2939)</f>
        <v>6014</v>
      </c>
    </row>
    <row r="2940" spans="2:17" ht="19.5" customHeight="1" x14ac:dyDescent="0.2">
      <c r="C2940" s="42" t="s">
        <v>16</v>
      </c>
      <c r="D2940" s="43">
        <v>130</v>
      </c>
      <c r="E2940" s="43">
        <v>1341</v>
      </c>
      <c r="F2940" s="44">
        <f t="shared" si="1310"/>
        <v>1471</v>
      </c>
      <c r="G2940" s="83">
        <v>21667</v>
      </c>
      <c r="H2940" s="83">
        <v>21854</v>
      </c>
      <c r="I2940" s="83">
        <v>0</v>
      </c>
      <c r="J2940" s="88">
        <f t="shared" si="1311"/>
        <v>43521</v>
      </c>
      <c r="K2940" s="85">
        <v>159852</v>
      </c>
      <c r="L2940" s="85">
        <v>165071</v>
      </c>
      <c r="M2940" s="45">
        <f>SUM(K2940:L2940)</f>
        <v>324923</v>
      </c>
      <c r="N2940" s="45">
        <f>J2940+M2940</f>
        <v>368444</v>
      </c>
      <c r="O2940" s="46">
        <v>6655</v>
      </c>
      <c r="P2940" s="48">
        <v>0</v>
      </c>
      <c r="Q2940" s="47">
        <f>SUM(O2940:P2940)</f>
        <v>6655</v>
      </c>
    </row>
    <row r="2941" spans="2:17" ht="19.5" customHeight="1" x14ac:dyDescent="0.2">
      <c r="C2941" s="50"/>
      <c r="D2941" s="43"/>
      <c r="E2941" s="43"/>
      <c r="F2941" s="43"/>
      <c r="G2941" s="89"/>
      <c r="H2941" s="89"/>
      <c r="I2941" s="89"/>
      <c r="J2941" s="89"/>
      <c r="K2941" s="89"/>
      <c r="L2941" s="89"/>
      <c r="M2941" s="43"/>
      <c r="N2941" s="43"/>
      <c r="O2941" s="43"/>
      <c r="P2941" s="43"/>
      <c r="Q2941" s="51"/>
    </row>
    <row r="2942" spans="2:17" ht="19.5" customHeight="1" x14ac:dyDescent="0.2">
      <c r="B2942" s="1" t="s">
        <v>360</v>
      </c>
      <c r="C2942" s="50" t="s">
        <v>27</v>
      </c>
      <c r="D2942" s="44">
        <f>SUM(D2926:D2934,D2938:D2940)</f>
        <v>1751</v>
      </c>
      <c r="E2942" s="44">
        <f>SUM(E2926:E2934,E2938:E2940)</f>
        <v>16567</v>
      </c>
      <c r="F2942" s="44">
        <f t="shared" ref="F2942:P2942" si="1312">SUM(F2926:F2934,F2938:F2940)</f>
        <v>18318</v>
      </c>
      <c r="G2942" s="44">
        <f t="shared" si="1312"/>
        <v>269095</v>
      </c>
      <c r="H2942" s="44">
        <f t="shared" si="1312"/>
        <v>260860</v>
      </c>
      <c r="I2942" s="44">
        <f t="shared" si="1312"/>
        <v>0</v>
      </c>
      <c r="J2942" s="44">
        <f t="shared" si="1312"/>
        <v>529955</v>
      </c>
      <c r="K2942" s="44">
        <f t="shared" si="1312"/>
        <v>1819978</v>
      </c>
      <c r="L2942" s="44">
        <f t="shared" si="1312"/>
        <v>1822850</v>
      </c>
      <c r="M2942" s="44">
        <f t="shared" si="1312"/>
        <v>3642828</v>
      </c>
      <c r="N2942" s="44">
        <f t="shared" si="1312"/>
        <v>4172783</v>
      </c>
      <c r="O2942" s="44">
        <f t="shared" si="1312"/>
        <v>82054</v>
      </c>
      <c r="P2942" s="44">
        <f t="shared" si="1312"/>
        <v>0</v>
      </c>
      <c r="Q2942" s="44">
        <f>SUM(Q2926:Q2934,Q2938:Q2940)</f>
        <v>82054</v>
      </c>
    </row>
    <row r="2943" spans="2:17" ht="7" customHeight="1" thickBot="1" x14ac:dyDescent="0.25">
      <c r="C2943" s="59"/>
      <c r="D2943" s="60"/>
      <c r="E2943" s="60"/>
      <c r="F2943" s="60"/>
      <c r="G2943" s="60"/>
      <c r="H2943" s="60"/>
      <c r="I2943" s="60"/>
      <c r="J2943" s="60"/>
      <c r="K2943" s="60"/>
      <c r="L2943" s="60"/>
      <c r="M2943" s="60"/>
      <c r="N2943" s="60"/>
      <c r="O2943" s="60"/>
      <c r="P2943" s="61"/>
      <c r="Q2943" s="62"/>
    </row>
    <row r="2944" spans="2:17" ht="19.5" customHeight="1" x14ac:dyDescent="0.2">
      <c r="C2944" s="63"/>
      <c r="D2944" s="63"/>
      <c r="E2944" s="63"/>
      <c r="F2944" s="63"/>
      <c r="G2944" s="63"/>
      <c r="H2944" s="63"/>
      <c r="I2944" s="63"/>
      <c r="J2944" s="63"/>
      <c r="K2944" s="63"/>
      <c r="L2944" s="63"/>
      <c r="M2944" s="63"/>
      <c r="N2944" s="63"/>
      <c r="O2944" s="63"/>
      <c r="P2944" s="64"/>
      <c r="Q2944" s="64"/>
    </row>
    <row r="2945" spans="3:17" ht="19.5" customHeight="1" thickBot="1" x14ac:dyDescent="0.25">
      <c r="C2945" s="63"/>
      <c r="D2945" s="63"/>
      <c r="E2945" s="63"/>
      <c r="F2945" s="63"/>
      <c r="G2945" s="63"/>
      <c r="H2945" s="63"/>
      <c r="I2945" s="63"/>
      <c r="J2945" s="63"/>
      <c r="K2945" s="63"/>
      <c r="L2945" s="63"/>
      <c r="M2945" s="63"/>
      <c r="N2945" s="63"/>
      <c r="O2945" s="63"/>
      <c r="P2945" s="64"/>
      <c r="Q2945" s="64"/>
    </row>
    <row r="2946" spans="3:17" ht="19.5" customHeight="1" x14ac:dyDescent="0.2">
      <c r="C2946" s="25" t="s">
        <v>1</v>
      </c>
      <c r="D2946" s="26"/>
      <c r="E2946" s="27"/>
      <c r="F2946" s="27"/>
      <c r="G2946" s="27" t="s">
        <v>598</v>
      </c>
      <c r="H2946" s="27"/>
      <c r="I2946" s="27"/>
      <c r="J2946" s="27"/>
      <c r="K2946" s="26"/>
      <c r="L2946" s="27"/>
      <c r="M2946" s="27"/>
      <c r="N2946" s="27" t="s">
        <v>31</v>
      </c>
      <c r="O2946" s="27"/>
      <c r="P2946" s="65"/>
      <c r="Q2946" s="66"/>
    </row>
    <row r="2947" spans="3:17" ht="19.5" customHeight="1" x14ac:dyDescent="0.2">
      <c r="C2947" s="67"/>
      <c r="D2947" s="29"/>
      <c r="E2947" s="31" t="s">
        <v>6</v>
      </c>
      <c r="F2947" s="31"/>
      <c r="G2947" s="29"/>
      <c r="H2947" s="31" t="s">
        <v>7</v>
      </c>
      <c r="I2947" s="31"/>
      <c r="J2947" s="29" t="s">
        <v>28</v>
      </c>
      <c r="K2947" s="29"/>
      <c r="L2947" s="31" t="s">
        <v>6</v>
      </c>
      <c r="M2947" s="31"/>
      <c r="N2947" s="29"/>
      <c r="O2947" s="31" t="s">
        <v>7</v>
      </c>
      <c r="P2947" s="68"/>
      <c r="Q2947" s="69" t="s">
        <v>8</v>
      </c>
    </row>
    <row r="2948" spans="3:17" ht="19.5" customHeight="1" x14ac:dyDescent="0.2">
      <c r="C2948" s="70" t="s">
        <v>9</v>
      </c>
      <c r="D2948" s="29" t="s">
        <v>29</v>
      </c>
      <c r="E2948" s="29" t="s">
        <v>30</v>
      </c>
      <c r="F2948" s="29" t="s">
        <v>13</v>
      </c>
      <c r="G2948" s="29" t="s">
        <v>29</v>
      </c>
      <c r="H2948" s="29" t="s">
        <v>30</v>
      </c>
      <c r="I2948" s="29" t="s">
        <v>13</v>
      </c>
      <c r="J2948" s="32"/>
      <c r="K2948" s="29" t="s">
        <v>29</v>
      </c>
      <c r="L2948" s="29" t="s">
        <v>30</v>
      </c>
      <c r="M2948" s="29" t="s">
        <v>13</v>
      </c>
      <c r="N2948" s="29" t="s">
        <v>29</v>
      </c>
      <c r="O2948" s="29" t="s">
        <v>30</v>
      </c>
      <c r="P2948" s="71" t="s">
        <v>13</v>
      </c>
      <c r="Q2948" s="72"/>
    </row>
    <row r="2949" spans="3:17" ht="7" customHeight="1" x14ac:dyDescent="0.2">
      <c r="C2949" s="73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71"/>
      <c r="Q2949" s="69"/>
    </row>
    <row r="2950" spans="3:17" ht="19.5" customHeight="1" x14ac:dyDescent="0.2">
      <c r="C2950" s="42" t="s">
        <v>14</v>
      </c>
      <c r="D2950" s="43">
        <v>0</v>
      </c>
      <c r="E2950" s="43">
        <v>0</v>
      </c>
      <c r="F2950" s="44">
        <f>SUM(D2950:E2950)</f>
        <v>0</v>
      </c>
      <c r="G2950" s="43">
        <v>0</v>
      </c>
      <c r="H2950" s="43">
        <v>0</v>
      </c>
      <c r="I2950" s="44">
        <f t="shared" ref="I2950:I2961" si="1313">SUM(G2950:H2950)</f>
        <v>0</v>
      </c>
      <c r="J2950" s="44">
        <f>F2950+I2950</f>
        <v>0</v>
      </c>
      <c r="K2950" s="43">
        <v>0</v>
      </c>
      <c r="L2950" s="43">
        <v>0</v>
      </c>
      <c r="M2950" s="44">
        <f>SUM(K2950:L2950)</f>
        <v>0</v>
      </c>
      <c r="N2950" s="43">
        <v>0</v>
      </c>
      <c r="O2950" s="43">
        <v>0</v>
      </c>
      <c r="P2950" s="44">
        <f>SUM(N2950:O2950)</f>
        <v>0</v>
      </c>
      <c r="Q2950" s="47">
        <f>M2950+P2950</f>
        <v>0</v>
      </c>
    </row>
    <row r="2951" spans="3:17" ht="19.5" customHeight="1" x14ac:dyDescent="0.2">
      <c r="C2951" s="42" t="s">
        <v>15</v>
      </c>
      <c r="D2951" s="43">
        <v>0</v>
      </c>
      <c r="E2951" s="43">
        <v>0</v>
      </c>
      <c r="F2951" s="44">
        <f t="shared" ref="F2951:F2961" si="1314">SUM(D2951:E2951)</f>
        <v>0</v>
      </c>
      <c r="G2951" s="43">
        <v>0</v>
      </c>
      <c r="H2951" s="43">
        <v>0</v>
      </c>
      <c r="I2951" s="44">
        <f t="shared" si="1313"/>
        <v>0</v>
      </c>
      <c r="J2951" s="44">
        <f>F2951+I2951</f>
        <v>0</v>
      </c>
      <c r="K2951" s="43">
        <v>0</v>
      </c>
      <c r="L2951" s="43">
        <v>0</v>
      </c>
      <c r="M2951" s="44">
        <f t="shared" ref="M2951:M2961" si="1315">SUM(K2951:L2951)</f>
        <v>0</v>
      </c>
      <c r="N2951" s="43">
        <v>0</v>
      </c>
      <c r="O2951" s="40">
        <v>0</v>
      </c>
      <c r="P2951" s="44">
        <f t="shared" ref="P2951:P2961" si="1316">SUM(N2951:O2951)</f>
        <v>0</v>
      </c>
      <c r="Q2951" s="47">
        <f t="shared" ref="Q2951:Q2961" si="1317">M2951+P2951</f>
        <v>0</v>
      </c>
    </row>
    <row r="2952" spans="3:17" ht="19.5" customHeight="1" x14ac:dyDescent="0.2">
      <c r="C2952" s="42" t="s">
        <v>16</v>
      </c>
      <c r="D2952" s="43">
        <v>0</v>
      </c>
      <c r="E2952" s="43">
        <v>0</v>
      </c>
      <c r="F2952" s="44">
        <f t="shared" si="1314"/>
        <v>0</v>
      </c>
      <c r="G2952" s="43">
        <v>0</v>
      </c>
      <c r="H2952" s="43">
        <v>0</v>
      </c>
      <c r="I2952" s="44">
        <f t="shared" si="1313"/>
        <v>0</v>
      </c>
      <c r="J2952" s="44">
        <f>F2952+I2952</f>
        <v>0</v>
      </c>
      <c r="K2952" s="43">
        <v>0</v>
      </c>
      <c r="L2952" s="43">
        <v>0</v>
      </c>
      <c r="M2952" s="44">
        <f t="shared" si="1315"/>
        <v>0</v>
      </c>
      <c r="N2952" s="43">
        <v>0</v>
      </c>
      <c r="O2952" s="43">
        <v>0</v>
      </c>
      <c r="P2952" s="44">
        <f t="shared" si="1316"/>
        <v>0</v>
      </c>
      <c r="Q2952" s="47">
        <f t="shared" si="1317"/>
        <v>0</v>
      </c>
    </row>
    <row r="2953" spans="3:17" ht="19.5" customHeight="1" x14ac:dyDescent="0.2">
      <c r="C2953" s="42" t="s">
        <v>17</v>
      </c>
      <c r="D2953" s="43">
        <v>0</v>
      </c>
      <c r="E2953" s="43">
        <v>0</v>
      </c>
      <c r="F2953" s="44">
        <f t="shared" si="1314"/>
        <v>0</v>
      </c>
      <c r="G2953" s="43">
        <v>0</v>
      </c>
      <c r="H2953" s="43">
        <v>0</v>
      </c>
      <c r="I2953" s="44">
        <f t="shared" si="1313"/>
        <v>0</v>
      </c>
      <c r="J2953" s="44">
        <f t="shared" ref="J2953:J2961" si="1318">F2953+I2953</f>
        <v>0</v>
      </c>
      <c r="K2953" s="43">
        <v>0</v>
      </c>
      <c r="L2953" s="43">
        <v>0</v>
      </c>
      <c r="M2953" s="44">
        <f t="shared" si="1315"/>
        <v>0</v>
      </c>
      <c r="N2953" s="43">
        <v>0</v>
      </c>
      <c r="O2953" s="43">
        <v>0</v>
      </c>
      <c r="P2953" s="44">
        <f t="shared" si="1316"/>
        <v>0</v>
      </c>
      <c r="Q2953" s="47">
        <f t="shared" si="1317"/>
        <v>0</v>
      </c>
    </row>
    <row r="2954" spans="3:17" ht="19.5" customHeight="1" x14ac:dyDescent="0.2">
      <c r="C2954" s="42" t="s">
        <v>18</v>
      </c>
      <c r="D2954" s="43">
        <v>0</v>
      </c>
      <c r="E2954" s="43">
        <v>0</v>
      </c>
      <c r="F2954" s="44">
        <f t="shared" si="1314"/>
        <v>0</v>
      </c>
      <c r="G2954" s="43">
        <v>0</v>
      </c>
      <c r="H2954" s="43">
        <v>0</v>
      </c>
      <c r="I2954" s="44">
        <f t="shared" si="1313"/>
        <v>0</v>
      </c>
      <c r="J2954" s="44">
        <f t="shared" si="1318"/>
        <v>0</v>
      </c>
      <c r="K2954" s="43">
        <v>0</v>
      </c>
      <c r="L2954" s="43">
        <v>0</v>
      </c>
      <c r="M2954" s="44">
        <f t="shared" si="1315"/>
        <v>0</v>
      </c>
      <c r="N2954" s="43">
        <v>0</v>
      </c>
      <c r="O2954" s="43">
        <v>0</v>
      </c>
      <c r="P2954" s="44">
        <f t="shared" si="1316"/>
        <v>0</v>
      </c>
      <c r="Q2954" s="47">
        <f t="shared" si="1317"/>
        <v>0</v>
      </c>
    </row>
    <row r="2955" spans="3:17" ht="19.5" customHeight="1" x14ac:dyDescent="0.2">
      <c r="C2955" s="42" t="s">
        <v>19</v>
      </c>
      <c r="D2955" s="43">
        <v>0</v>
      </c>
      <c r="E2955" s="43">
        <v>0</v>
      </c>
      <c r="F2955" s="44">
        <f t="shared" si="1314"/>
        <v>0</v>
      </c>
      <c r="G2955" s="43">
        <v>0</v>
      </c>
      <c r="H2955" s="43">
        <v>0</v>
      </c>
      <c r="I2955" s="44">
        <f t="shared" si="1313"/>
        <v>0</v>
      </c>
      <c r="J2955" s="44">
        <f t="shared" si="1318"/>
        <v>0</v>
      </c>
      <c r="K2955" s="43">
        <v>0</v>
      </c>
      <c r="L2955" s="43">
        <v>0</v>
      </c>
      <c r="M2955" s="44">
        <f t="shared" si="1315"/>
        <v>0</v>
      </c>
      <c r="N2955" s="43">
        <v>0</v>
      </c>
      <c r="O2955" s="43">
        <v>0</v>
      </c>
      <c r="P2955" s="44">
        <f t="shared" si="1316"/>
        <v>0</v>
      </c>
      <c r="Q2955" s="47">
        <f t="shared" si="1317"/>
        <v>0</v>
      </c>
    </row>
    <row r="2956" spans="3:17" ht="19.5" customHeight="1" x14ac:dyDescent="0.2">
      <c r="C2956" s="42" t="s">
        <v>20</v>
      </c>
      <c r="D2956" s="43">
        <v>0</v>
      </c>
      <c r="E2956" s="43">
        <v>0</v>
      </c>
      <c r="F2956" s="44">
        <f t="shared" si="1314"/>
        <v>0</v>
      </c>
      <c r="G2956" s="43">
        <v>0</v>
      </c>
      <c r="H2956" s="43">
        <v>0</v>
      </c>
      <c r="I2956" s="44">
        <f t="shared" si="1313"/>
        <v>0</v>
      </c>
      <c r="J2956" s="44">
        <f t="shared" si="1318"/>
        <v>0</v>
      </c>
      <c r="K2956" s="43">
        <v>0</v>
      </c>
      <c r="L2956" s="43">
        <v>0</v>
      </c>
      <c r="M2956" s="44">
        <f t="shared" si="1315"/>
        <v>0</v>
      </c>
      <c r="N2956" s="43">
        <v>0</v>
      </c>
      <c r="O2956" s="43">
        <v>0</v>
      </c>
      <c r="P2956" s="44">
        <f t="shared" si="1316"/>
        <v>0</v>
      </c>
      <c r="Q2956" s="47">
        <f t="shared" si="1317"/>
        <v>0</v>
      </c>
    </row>
    <row r="2957" spans="3:17" ht="19.5" customHeight="1" x14ac:dyDescent="0.2">
      <c r="C2957" s="42" t="s">
        <v>21</v>
      </c>
      <c r="D2957" s="43">
        <v>0</v>
      </c>
      <c r="E2957" s="43">
        <v>0</v>
      </c>
      <c r="F2957" s="44">
        <f t="shared" si="1314"/>
        <v>0</v>
      </c>
      <c r="G2957" s="43">
        <v>0</v>
      </c>
      <c r="H2957" s="43">
        <v>0</v>
      </c>
      <c r="I2957" s="44">
        <f t="shared" si="1313"/>
        <v>0</v>
      </c>
      <c r="J2957" s="44">
        <f t="shared" si="1318"/>
        <v>0</v>
      </c>
      <c r="K2957" s="43">
        <v>0</v>
      </c>
      <c r="L2957" s="43">
        <v>0</v>
      </c>
      <c r="M2957" s="44">
        <f t="shared" si="1315"/>
        <v>0</v>
      </c>
      <c r="N2957" s="43">
        <v>0</v>
      </c>
      <c r="O2957" s="43">
        <v>0</v>
      </c>
      <c r="P2957" s="44">
        <f t="shared" si="1316"/>
        <v>0</v>
      </c>
      <c r="Q2957" s="47">
        <f t="shared" si="1317"/>
        <v>0</v>
      </c>
    </row>
    <row r="2958" spans="3:17" ht="19.5" customHeight="1" x14ac:dyDescent="0.2">
      <c r="C2958" s="42" t="s">
        <v>22</v>
      </c>
      <c r="D2958" s="43">
        <v>0</v>
      </c>
      <c r="E2958" s="43">
        <v>0</v>
      </c>
      <c r="F2958" s="44">
        <f t="shared" si="1314"/>
        <v>0</v>
      </c>
      <c r="G2958" s="43">
        <v>0</v>
      </c>
      <c r="H2958" s="43">
        <v>0</v>
      </c>
      <c r="I2958" s="44">
        <f t="shared" si="1313"/>
        <v>0</v>
      </c>
      <c r="J2958" s="44">
        <f t="shared" si="1318"/>
        <v>0</v>
      </c>
      <c r="K2958" s="43">
        <v>0</v>
      </c>
      <c r="L2958" s="43">
        <v>0</v>
      </c>
      <c r="M2958" s="44">
        <f t="shared" si="1315"/>
        <v>0</v>
      </c>
      <c r="N2958" s="43">
        <v>0</v>
      </c>
      <c r="O2958" s="43">
        <v>0</v>
      </c>
      <c r="P2958" s="44">
        <f t="shared" si="1316"/>
        <v>0</v>
      </c>
      <c r="Q2958" s="47">
        <f t="shared" si="1317"/>
        <v>0</v>
      </c>
    </row>
    <row r="2959" spans="3:17" ht="19.5" customHeight="1" x14ac:dyDescent="0.2">
      <c r="C2959" s="42" t="s">
        <v>23</v>
      </c>
      <c r="D2959" s="43">
        <v>0</v>
      </c>
      <c r="E2959" s="43">
        <v>0</v>
      </c>
      <c r="F2959" s="44">
        <f t="shared" si="1314"/>
        <v>0</v>
      </c>
      <c r="G2959" s="43">
        <v>0</v>
      </c>
      <c r="H2959" s="43">
        <v>0</v>
      </c>
      <c r="I2959" s="44">
        <f t="shared" si="1313"/>
        <v>0</v>
      </c>
      <c r="J2959" s="44">
        <f t="shared" si="1318"/>
        <v>0</v>
      </c>
      <c r="K2959" s="43">
        <v>0</v>
      </c>
      <c r="L2959" s="43">
        <v>0</v>
      </c>
      <c r="M2959" s="44">
        <f t="shared" si="1315"/>
        <v>0</v>
      </c>
      <c r="N2959" s="43">
        <v>0</v>
      </c>
      <c r="O2959" s="43">
        <v>0</v>
      </c>
      <c r="P2959" s="44">
        <f t="shared" si="1316"/>
        <v>0</v>
      </c>
      <c r="Q2959" s="47">
        <f t="shared" si="1317"/>
        <v>0</v>
      </c>
    </row>
    <row r="2960" spans="3:17" ht="19.5" customHeight="1" x14ac:dyDescent="0.2">
      <c r="C2960" s="42" t="s">
        <v>24</v>
      </c>
      <c r="D2960" s="43">
        <v>0</v>
      </c>
      <c r="E2960" s="43">
        <v>0</v>
      </c>
      <c r="F2960" s="44">
        <f t="shared" si="1314"/>
        <v>0</v>
      </c>
      <c r="G2960" s="43">
        <v>0</v>
      </c>
      <c r="H2960" s="43">
        <v>0</v>
      </c>
      <c r="I2960" s="44">
        <f t="shared" si="1313"/>
        <v>0</v>
      </c>
      <c r="J2960" s="44">
        <f t="shared" si="1318"/>
        <v>0</v>
      </c>
      <c r="K2960" s="43">
        <v>0</v>
      </c>
      <c r="L2960" s="43">
        <v>0</v>
      </c>
      <c r="M2960" s="44">
        <f t="shared" si="1315"/>
        <v>0</v>
      </c>
      <c r="N2960" s="43">
        <v>0</v>
      </c>
      <c r="O2960" s="43">
        <v>0</v>
      </c>
      <c r="P2960" s="44">
        <f t="shared" si="1316"/>
        <v>0</v>
      </c>
      <c r="Q2960" s="47">
        <f t="shared" si="1317"/>
        <v>0</v>
      </c>
    </row>
    <row r="2961" spans="2:17" ht="19.5" customHeight="1" x14ac:dyDescent="0.2">
      <c r="C2961" s="42" t="s">
        <v>25</v>
      </c>
      <c r="D2961" s="43">
        <v>0</v>
      </c>
      <c r="E2961" s="43">
        <v>0</v>
      </c>
      <c r="F2961" s="44">
        <f t="shared" si="1314"/>
        <v>0</v>
      </c>
      <c r="G2961" s="43">
        <v>0</v>
      </c>
      <c r="H2961" s="43">
        <v>0</v>
      </c>
      <c r="I2961" s="44">
        <f t="shared" si="1313"/>
        <v>0</v>
      </c>
      <c r="J2961" s="44">
        <f t="shared" si="1318"/>
        <v>0</v>
      </c>
      <c r="K2961" s="43">
        <v>0</v>
      </c>
      <c r="L2961" s="43">
        <v>0</v>
      </c>
      <c r="M2961" s="44">
        <f t="shared" si="1315"/>
        <v>0</v>
      </c>
      <c r="N2961" s="43">
        <v>0</v>
      </c>
      <c r="O2961" s="43">
        <v>0</v>
      </c>
      <c r="P2961" s="44">
        <f t="shared" si="1316"/>
        <v>0</v>
      </c>
      <c r="Q2961" s="47">
        <f t="shared" si="1317"/>
        <v>0</v>
      </c>
    </row>
    <row r="2962" spans="2:17" ht="19.5" customHeight="1" x14ac:dyDescent="0.2">
      <c r="C2962" s="50"/>
      <c r="D2962" s="43"/>
      <c r="E2962" s="43"/>
      <c r="F2962" s="43"/>
      <c r="G2962" s="43"/>
      <c r="H2962" s="43"/>
      <c r="I2962" s="43"/>
      <c r="J2962" s="43"/>
      <c r="K2962" s="43"/>
      <c r="L2962" s="43"/>
      <c r="M2962" s="43"/>
      <c r="N2962" s="43"/>
      <c r="O2962" s="43"/>
      <c r="P2962" s="43"/>
      <c r="Q2962" s="51"/>
    </row>
    <row r="2963" spans="2:17" ht="19.5" customHeight="1" x14ac:dyDescent="0.2">
      <c r="B2963" s="1" t="s">
        <v>361</v>
      </c>
      <c r="C2963" s="50" t="s">
        <v>26</v>
      </c>
      <c r="D2963" s="44">
        <f>SUM(D2950:D2962)</f>
        <v>0</v>
      </c>
      <c r="E2963" s="44">
        <f t="shared" ref="E2963:Q2963" si="1319">SUM(E2950:E2962)</f>
        <v>0</v>
      </c>
      <c r="F2963" s="44">
        <f t="shared" si="1319"/>
        <v>0</v>
      </c>
      <c r="G2963" s="44">
        <f t="shared" si="1319"/>
        <v>0</v>
      </c>
      <c r="H2963" s="44">
        <f t="shared" si="1319"/>
        <v>0</v>
      </c>
      <c r="I2963" s="44">
        <f t="shared" si="1319"/>
        <v>0</v>
      </c>
      <c r="J2963" s="44">
        <f t="shared" si="1319"/>
        <v>0</v>
      </c>
      <c r="K2963" s="44">
        <f t="shared" si="1319"/>
        <v>0</v>
      </c>
      <c r="L2963" s="44">
        <f t="shared" si="1319"/>
        <v>0</v>
      </c>
      <c r="M2963" s="44">
        <f t="shared" si="1319"/>
        <v>0</v>
      </c>
      <c r="N2963" s="44">
        <f t="shared" si="1319"/>
        <v>0</v>
      </c>
      <c r="O2963" s="44">
        <f t="shared" si="1319"/>
        <v>0</v>
      </c>
      <c r="P2963" s="44">
        <f t="shared" si="1319"/>
        <v>0</v>
      </c>
      <c r="Q2963" s="44">
        <f t="shared" si="1319"/>
        <v>0</v>
      </c>
    </row>
    <row r="2964" spans="2:17" ht="7" customHeight="1" x14ac:dyDescent="0.2">
      <c r="C2964" s="50"/>
      <c r="D2964" s="43"/>
      <c r="E2964" s="43"/>
      <c r="F2964" s="43"/>
      <c r="G2964" s="43"/>
      <c r="H2964" s="43"/>
      <c r="I2964" s="43"/>
      <c r="J2964" s="43"/>
      <c r="K2964" s="43"/>
      <c r="L2964" s="43"/>
      <c r="M2964" s="43"/>
      <c r="N2964" s="43"/>
      <c r="O2964" s="43"/>
      <c r="P2964" s="43"/>
      <c r="Q2964" s="51"/>
    </row>
    <row r="2965" spans="2:17" ht="19.5" customHeight="1" x14ac:dyDescent="0.2">
      <c r="C2965" s="52" t="s">
        <v>14</v>
      </c>
      <c r="D2965" s="147">
        <v>0</v>
      </c>
      <c r="E2965" s="147">
        <v>0</v>
      </c>
      <c r="F2965" s="74">
        <f t="shared" ref="F2965:F2967" si="1320">SUM(D2965:E2965)</f>
        <v>0</v>
      </c>
      <c r="G2965" s="147">
        <v>0</v>
      </c>
      <c r="H2965" s="147">
        <v>0</v>
      </c>
      <c r="I2965" s="74">
        <f>SUM(G2965:H2965)</f>
        <v>0</v>
      </c>
      <c r="J2965" s="74">
        <f t="shared" ref="J2965:J2967" si="1321">F2965+I2965</f>
        <v>0</v>
      </c>
      <c r="K2965" s="147">
        <v>0</v>
      </c>
      <c r="L2965" s="147">
        <v>0</v>
      </c>
      <c r="M2965" s="74">
        <f t="shared" ref="M2965:M2967" si="1322">SUM(K2965:L2965)</f>
        <v>0</v>
      </c>
      <c r="N2965" s="147">
        <v>0</v>
      </c>
      <c r="O2965" s="147">
        <v>0</v>
      </c>
      <c r="P2965" s="74">
        <f t="shared" ref="P2965:P2967" si="1323">SUM(N2965:O2965)</f>
        <v>0</v>
      </c>
      <c r="Q2965" s="58">
        <f t="shared" ref="Q2965:Q2967" si="1324">M2965+P2965</f>
        <v>0</v>
      </c>
    </row>
    <row r="2966" spans="2:17" ht="19.5" customHeight="1" x14ac:dyDescent="0.2">
      <c r="C2966" s="42" t="s">
        <v>15</v>
      </c>
      <c r="D2966" s="40">
        <v>0</v>
      </c>
      <c r="E2966" s="40">
        <v>0</v>
      </c>
      <c r="F2966" s="44">
        <f t="shared" si="1320"/>
        <v>0</v>
      </c>
      <c r="G2966" s="40">
        <v>0</v>
      </c>
      <c r="H2966" s="40">
        <v>0</v>
      </c>
      <c r="I2966" s="44">
        <f>SUM(G2966:H2966)</f>
        <v>0</v>
      </c>
      <c r="J2966" s="44">
        <f t="shared" si="1321"/>
        <v>0</v>
      </c>
      <c r="K2966" s="40">
        <v>0</v>
      </c>
      <c r="L2966" s="40">
        <v>0</v>
      </c>
      <c r="M2966" s="44">
        <f t="shared" si="1322"/>
        <v>0</v>
      </c>
      <c r="N2966" s="40">
        <v>0</v>
      </c>
      <c r="O2966" s="40">
        <v>0</v>
      </c>
      <c r="P2966" s="44">
        <f t="shared" si="1323"/>
        <v>0</v>
      </c>
      <c r="Q2966" s="47">
        <f t="shared" si="1324"/>
        <v>0</v>
      </c>
    </row>
    <row r="2967" spans="2:17" ht="19.5" customHeight="1" x14ac:dyDescent="0.2">
      <c r="C2967" s="42" t="s">
        <v>16</v>
      </c>
      <c r="D2967" s="40">
        <v>0</v>
      </c>
      <c r="E2967" s="40">
        <v>0</v>
      </c>
      <c r="F2967" s="44">
        <f t="shared" si="1320"/>
        <v>0</v>
      </c>
      <c r="G2967" s="40">
        <v>0</v>
      </c>
      <c r="H2967" s="40">
        <v>0</v>
      </c>
      <c r="I2967" s="44">
        <f>SUM(G2967:H2967)</f>
        <v>0</v>
      </c>
      <c r="J2967" s="44">
        <f t="shared" si="1321"/>
        <v>0</v>
      </c>
      <c r="K2967" s="40">
        <v>0</v>
      </c>
      <c r="L2967" s="40">
        <v>0</v>
      </c>
      <c r="M2967" s="44">
        <f t="shared" si="1322"/>
        <v>0</v>
      </c>
      <c r="N2967" s="40">
        <v>0</v>
      </c>
      <c r="O2967" s="40">
        <v>0</v>
      </c>
      <c r="P2967" s="44">
        <f t="shared" si="1323"/>
        <v>0</v>
      </c>
      <c r="Q2967" s="47">
        <f t="shared" si="1324"/>
        <v>0</v>
      </c>
    </row>
    <row r="2968" spans="2:17" ht="19.5" customHeight="1" x14ac:dyDescent="0.2">
      <c r="C2968" s="50"/>
      <c r="D2968" s="43"/>
      <c r="E2968" s="43"/>
      <c r="F2968" s="43"/>
      <c r="G2968" s="43"/>
      <c r="H2968" s="43"/>
      <c r="I2968" s="43"/>
      <c r="J2968" s="43"/>
      <c r="K2968" s="43"/>
      <c r="L2968" s="43"/>
      <c r="M2968" s="43"/>
      <c r="N2968" s="43"/>
      <c r="O2968" s="43"/>
      <c r="P2968" s="43"/>
      <c r="Q2968" s="51"/>
    </row>
    <row r="2969" spans="2:17" ht="19.5" customHeight="1" x14ac:dyDescent="0.2">
      <c r="B2969" s="1" t="s">
        <v>362</v>
      </c>
      <c r="C2969" s="50" t="s">
        <v>27</v>
      </c>
      <c r="D2969" s="44">
        <f>SUM(D2953:D2961,D2965:D2967)</f>
        <v>0</v>
      </c>
      <c r="E2969" s="44">
        <f t="shared" ref="E2969:Q2969" si="1325">SUM(E2953:E2961,E2965:E2967)</f>
        <v>0</v>
      </c>
      <c r="F2969" s="44">
        <f t="shared" si="1325"/>
        <v>0</v>
      </c>
      <c r="G2969" s="44">
        <f>SUM(G2953:G2961,G2965:G2967)</f>
        <v>0</v>
      </c>
      <c r="H2969" s="44">
        <f>SUM(H2953:H2961,H2965:H2967)</f>
        <v>0</v>
      </c>
      <c r="I2969" s="44">
        <f t="shared" si="1325"/>
        <v>0</v>
      </c>
      <c r="J2969" s="44">
        <f t="shared" si="1325"/>
        <v>0</v>
      </c>
      <c r="K2969" s="44">
        <f t="shared" si="1325"/>
        <v>0</v>
      </c>
      <c r="L2969" s="44">
        <f t="shared" si="1325"/>
        <v>0</v>
      </c>
      <c r="M2969" s="44">
        <f t="shared" si="1325"/>
        <v>0</v>
      </c>
      <c r="N2969" s="44">
        <f t="shared" si="1325"/>
        <v>0</v>
      </c>
      <c r="O2969" s="44">
        <f t="shared" si="1325"/>
        <v>0</v>
      </c>
      <c r="P2969" s="44">
        <f t="shared" si="1325"/>
        <v>0</v>
      </c>
      <c r="Q2969" s="44">
        <f t="shared" si="1325"/>
        <v>0</v>
      </c>
    </row>
    <row r="2970" spans="2:17" ht="7" customHeight="1" thickBot="1" x14ac:dyDescent="0.25">
      <c r="C2970" s="59"/>
      <c r="D2970" s="60"/>
      <c r="E2970" s="60"/>
      <c r="F2970" s="60"/>
      <c r="G2970" s="60"/>
      <c r="H2970" s="60"/>
      <c r="I2970" s="60"/>
      <c r="J2970" s="60"/>
      <c r="K2970" s="60"/>
      <c r="L2970" s="60"/>
      <c r="M2970" s="60"/>
      <c r="N2970" s="60"/>
      <c r="O2970" s="60"/>
      <c r="P2970" s="60"/>
      <c r="Q2970" s="76"/>
    </row>
    <row r="2971" spans="2:17" ht="19.5" customHeight="1" x14ac:dyDescent="0.2">
      <c r="C2971" s="173" t="str">
        <f>C2917</f>
        <v>令　和　7　年　空　港　管　理　状　況　調　書</v>
      </c>
      <c r="D2971" s="173"/>
      <c r="E2971" s="173"/>
      <c r="F2971" s="173"/>
      <c r="G2971" s="173"/>
      <c r="H2971" s="173"/>
      <c r="I2971" s="173"/>
      <c r="J2971" s="173"/>
      <c r="K2971" s="173"/>
      <c r="L2971" s="173"/>
      <c r="M2971" s="173"/>
      <c r="N2971" s="173"/>
      <c r="O2971" s="173"/>
      <c r="P2971" s="173"/>
      <c r="Q2971" s="173"/>
    </row>
    <row r="2972" spans="2:17" ht="19.5" customHeight="1" thickBot="1" x14ac:dyDescent="0.25">
      <c r="C2972" s="145" t="s">
        <v>0</v>
      </c>
      <c r="D2972" s="145" t="s">
        <v>655</v>
      </c>
      <c r="E2972" s="146"/>
      <c r="F2972" s="146"/>
      <c r="G2972" s="146"/>
      <c r="H2972" s="146"/>
      <c r="I2972" s="146"/>
      <c r="J2972" s="146"/>
      <c r="K2972" s="146"/>
      <c r="L2972" s="146"/>
      <c r="M2972" s="146"/>
      <c r="N2972" s="146"/>
      <c r="O2972" s="146"/>
      <c r="P2972" s="146"/>
      <c r="Q2972" s="146"/>
    </row>
    <row r="2973" spans="2:17" ht="19.5" customHeight="1" x14ac:dyDescent="0.2">
      <c r="C2973" s="25" t="s">
        <v>1</v>
      </c>
      <c r="D2973" s="26"/>
      <c r="E2973" s="27" t="s">
        <v>2</v>
      </c>
      <c r="F2973" s="27"/>
      <c r="G2973" s="164" t="s">
        <v>593</v>
      </c>
      <c r="H2973" s="165"/>
      <c r="I2973" s="165"/>
      <c r="J2973" s="165"/>
      <c r="K2973" s="165"/>
      <c r="L2973" s="165"/>
      <c r="M2973" s="165"/>
      <c r="N2973" s="166"/>
      <c r="O2973" s="164" t="s">
        <v>594</v>
      </c>
      <c r="P2973" s="165"/>
      <c r="Q2973" s="167"/>
    </row>
    <row r="2974" spans="2:17" ht="19.5" customHeight="1" x14ac:dyDescent="0.2">
      <c r="C2974" s="28"/>
      <c r="D2974" s="29" t="s">
        <v>3</v>
      </c>
      <c r="E2974" s="29" t="s">
        <v>4</v>
      </c>
      <c r="F2974" s="29" t="s">
        <v>5</v>
      </c>
      <c r="G2974" s="29"/>
      <c r="H2974" s="30" t="s">
        <v>6</v>
      </c>
      <c r="I2974" s="30"/>
      <c r="J2974" s="31"/>
      <c r="K2974" s="29"/>
      <c r="L2974" s="31" t="s">
        <v>7</v>
      </c>
      <c r="M2974" s="31"/>
      <c r="N2974" s="29" t="s">
        <v>8</v>
      </c>
      <c r="O2974" s="32" t="s">
        <v>595</v>
      </c>
      <c r="P2974" s="33" t="s">
        <v>596</v>
      </c>
      <c r="Q2974" s="34" t="s">
        <v>597</v>
      </c>
    </row>
    <row r="2975" spans="2:17" ht="19.5" customHeight="1" x14ac:dyDescent="0.2">
      <c r="C2975" s="28" t="s">
        <v>9</v>
      </c>
      <c r="D2975" s="32"/>
      <c r="E2975" s="32"/>
      <c r="F2975" s="32"/>
      <c r="G2975" s="29" t="s">
        <v>10</v>
      </c>
      <c r="H2975" s="29" t="s">
        <v>11</v>
      </c>
      <c r="I2975" s="29" t="s">
        <v>12</v>
      </c>
      <c r="J2975" s="29" t="s">
        <v>13</v>
      </c>
      <c r="K2975" s="29" t="s">
        <v>10</v>
      </c>
      <c r="L2975" s="29" t="s">
        <v>11</v>
      </c>
      <c r="M2975" s="29" t="s">
        <v>13</v>
      </c>
      <c r="N2975" s="32"/>
      <c r="O2975" s="35"/>
      <c r="P2975" s="36"/>
      <c r="Q2975" s="37"/>
    </row>
    <row r="2976" spans="2:17" ht="7" customHeight="1" x14ac:dyDescent="0.2">
      <c r="C2976" s="38"/>
      <c r="D2976" s="29"/>
      <c r="E2976" s="29"/>
      <c r="F2976" s="29"/>
      <c r="G2976" s="29"/>
      <c r="H2976" s="29"/>
      <c r="I2976" s="29"/>
      <c r="J2976" s="29"/>
      <c r="K2976" s="29"/>
      <c r="L2976" s="29"/>
      <c r="M2976" s="29"/>
      <c r="N2976" s="29"/>
      <c r="O2976" s="39"/>
      <c r="P2976" s="40"/>
      <c r="Q2976" s="41"/>
    </row>
    <row r="2977" spans="2:19" ht="19.5" customHeight="1" x14ac:dyDescent="0.2">
      <c r="C2977" s="42" t="s">
        <v>14</v>
      </c>
      <c r="D2977" s="43">
        <v>3</v>
      </c>
      <c r="E2977" s="43">
        <v>212</v>
      </c>
      <c r="F2977" s="44">
        <f>SUM(D2977:E2977)</f>
        <v>215</v>
      </c>
      <c r="G2977" s="43">
        <v>313</v>
      </c>
      <c r="H2977" s="43">
        <v>466</v>
      </c>
      <c r="I2977" s="43">
        <v>0</v>
      </c>
      <c r="J2977" s="45">
        <f>SUM(G2977:I2977)</f>
        <v>779</v>
      </c>
      <c r="K2977" s="46">
        <v>9532</v>
      </c>
      <c r="L2977" s="46">
        <v>8638</v>
      </c>
      <c r="M2977" s="45">
        <f>SUM(K2977:L2977)</f>
        <v>18170</v>
      </c>
      <c r="N2977" s="45">
        <f>J2977+M2977</f>
        <v>18949</v>
      </c>
      <c r="O2977" s="46">
        <v>283</v>
      </c>
      <c r="P2977" s="46">
        <v>0</v>
      </c>
      <c r="Q2977" s="47">
        <f>SUM(O2977:P2977)</f>
        <v>283</v>
      </c>
    </row>
    <row r="2978" spans="2:19" ht="19.5" customHeight="1" x14ac:dyDescent="0.2">
      <c r="C2978" s="42" t="s">
        <v>15</v>
      </c>
      <c r="D2978" s="43">
        <v>1</v>
      </c>
      <c r="E2978" s="43">
        <v>158</v>
      </c>
      <c r="F2978" s="44">
        <f t="shared" ref="F2978:F2988" si="1326">SUM(D2978:E2978)</f>
        <v>159</v>
      </c>
      <c r="G2978" s="43">
        <v>154</v>
      </c>
      <c r="H2978" s="43">
        <v>0</v>
      </c>
      <c r="I2978" s="43">
        <v>0</v>
      </c>
      <c r="J2978" s="45">
        <f t="shared" ref="J2978:J2988" si="1327">SUM(G2978:I2978)</f>
        <v>154</v>
      </c>
      <c r="K2978" s="46">
        <v>9603</v>
      </c>
      <c r="L2978" s="46">
        <v>9950</v>
      </c>
      <c r="M2978" s="45">
        <f t="shared" ref="M2978:M2988" si="1328">SUM(K2978:L2978)</f>
        <v>19553</v>
      </c>
      <c r="N2978" s="45">
        <f t="shared" ref="N2978:N2988" si="1329">J2978+M2978</f>
        <v>19707</v>
      </c>
      <c r="O2978" s="46">
        <v>209</v>
      </c>
      <c r="P2978" s="48">
        <v>0</v>
      </c>
      <c r="Q2978" s="47">
        <f t="shared" ref="Q2978:Q2988" si="1330">SUM(O2978:P2978)</f>
        <v>209</v>
      </c>
    </row>
    <row r="2979" spans="2:19" ht="19.5" customHeight="1" x14ac:dyDescent="0.2">
      <c r="C2979" s="42" t="s">
        <v>16</v>
      </c>
      <c r="D2979" s="43">
        <v>0</v>
      </c>
      <c r="E2979" s="43">
        <v>201</v>
      </c>
      <c r="F2979" s="44">
        <f t="shared" si="1326"/>
        <v>201</v>
      </c>
      <c r="G2979" s="43">
        <v>0</v>
      </c>
      <c r="H2979" s="43">
        <v>0</v>
      </c>
      <c r="I2979" s="43">
        <v>0</v>
      </c>
      <c r="J2979" s="45">
        <f t="shared" si="1327"/>
        <v>0</v>
      </c>
      <c r="K2979" s="46">
        <v>11061</v>
      </c>
      <c r="L2979" s="46">
        <v>11534</v>
      </c>
      <c r="M2979" s="45">
        <f t="shared" si="1328"/>
        <v>22595</v>
      </c>
      <c r="N2979" s="45">
        <f t="shared" si="1329"/>
        <v>22595</v>
      </c>
      <c r="O2979" s="46">
        <v>292</v>
      </c>
      <c r="P2979" s="46">
        <v>0</v>
      </c>
      <c r="Q2979" s="47">
        <f t="shared" si="1330"/>
        <v>292</v>
      </c>
    </row>
    <row r="2980" spans="2:19" ht="19.5" customHeight="1" x14ac:dyDescent="0.2">
      <c r="C2980" s="42" t="s">
        <v>17</v>
      </c>
      <c r="D2980" s="43">
        <v>0</v>
      </c>
      <c r="E2980" s="43">
        <v>168</v>
      </c>
      <c r="F2980" s="44">
        <f t="shared" si="1326"/>
        <v>168</v>
      </c>
      <c r="G2980" s="43">
        <v>0</v>
      </c>
      <c r="H2980" s="43">
        <v>0</v>
      </c>
      <c r="I2980" s="43">
        <v>0</v>
      </c>
      <c r="J2980" s="45">
        <f t="shared" si="1327"/>
        <v>0</v>
      </c>
      <c r="K2980" s="43">
        <v>9813</v>
      </c>
      <c r="L2980" s="43">
        <v>10286</v>
      </c>
      <c r="M2980" s="45">
        <f t="shared" si="1328"/>
        <v>20099</v>
      </c>
      <c r="N2980" s="45">
        <f t="shared" si="1329"/>
        <v>20099</v>
      </c>
      <c r="O2980" s="43">
        <v>318</v>
      </c>
      <c r="P2980" s="43">
        <v>0</v>
      </c>
      <c r="Q2980" s="47">
        <f t="shared" si="1330"/>
        <v>318</v>
      </c>
    </row>
    <row r="2981" spans="2:19" ht="19.5" customHeight="1" x14ac:dyDescent="0.2">
      <c r="C2981" s="42" t="s">
        <v>18</v>
      </c>
      <c r="D2981" s="43">
        <v>4</v>
      </c>
      <c r="E2981" s="43">
        <v>174</v>
      </c>
      <c r="F2981" s="44">
        <f t="shared" si="1326"/>
        <v>178</v>
      </c>
      <c r="G2981" s="43">
        <v>179</v>
      </c>
      <c r="H2981" s="43">
        <v>179</v>
      </c>
      <c r="I2981" s="43">
        <v>0</v>
      </c>
      <c r="J2981" s="45">
        <f t="shared" si="1327"/>
        <v>358</v>
      </c>
      <c r="K2981" s="43">
        <v>12133</v>
      </c>
      <c r="L2981" s="43">
        <v>12806</v>
      </c>
      <c r="M2981" s="45">
        <f t="shared" si="1328"/>
        <v>24939</v>
      </c>
      <c r="N2981" s="45">
        <f t="shared" si="1329"/>
        <v>25297</v>
      </c>
      <c r="O2981" s="43">
        <v>316</v>
      </c>
      <c r="P2981" s="43">
        <v>0</v>
      </c>
      <c r="Q2981" s="47">
        <f t="shared" si="1330"/>
        <v>316</v>
      </c>
    </row>
    <row r="2982" spans="2:19" ht="19.5" customHeight="1" x14ac:dyDescent="0.2">
      <c r="C2982" s="42" t="s">
        <v>19</v>
      </c>
      <c r="D2982" s="43">
        <v>0</v>
      </c>
      <c r="E2982" s="43">
        <v>150</v>
      </c>
      <c r="F2982" s="44">
        <f t="shared" si="1326"/>
        <v>150</v>
      </c>
      <c r="G2982" s="43">
        <v>0</v>
      </c>
      <c r="H2982" s="43">
        <v>0</v>
      </c>
      <c r="I2982" s="43">
        <v>0</v>
      </c>
      <c r="J2982" s="45">
        <f t="shared" si="1327"/>
        <v>0</v>
      </c>
      <c r="K2982" s="43">
        <v>10275</v>
      </c>
      <c r="L2982" s="43">
        <v>10021</v>
      </c>
      <c r="M2982" s="45">
        <f t="shared" si="1328"/>
        <v>20296</v>
      </c>
      <c r="N2982" s="45">
        <f t="shared" si="1329"/>
        <v>20296</v>
      </c>
      <c r="O2982" s="43">
        <v>273</v>
      </c>
      <c r="P2982" s="43">
        <v>0</v>
      </c>
      <c r="Q2982" s="47">
        <f t="shared" si="1330"/>
        <v>273</v>
      </c>
    </row>
    <row r="2983" spans="2:19" ht="19.5" customHeight="1" x14ac:dyDescent="0.2">
      <c r="C2983" s="42" t="s">
        <v>20</v>
      </c>
      <c r="D2983" s="43">
        <v>0</v>
      </c>
      <c r="E2983" s="43">
        <v>170</v>
      </c>
      <c r="F2983" s="44">
        <f t="shared" si="1326"/>
        <v>170</v>
      </c>
      <c r="G2983" s="43">
        <v>0</v>
      </c>
      <c r="H2983" s="43">
        <v>0</v>
      </c>
      <c r="I2983" s="43">
        <v>0</v>
      </c>
      <c r="J2983" s="45">
        <f t="shared" si="1327"/>
        <v>0</v>
      </c>
      <c r="K2983" s="43">
        <v>9103</v>
      </c>
      <c r="L2983" s="43">
        <v>9631</v>
      </c>
      <c r="M2983" s="45">
        <f t="shared" si="1328"/>
        <v>18734</v>
      </c>
      <c r="N2983" s="45">
        <f t="shared" si="1329"/>
        <v>18734</v>
      </c>
      <c r="O2983" s="43">
        <v>332</v>
      </c>
      <c r="P2983" s="43">
        <v>0</v>
      </c>
      <c r="Q2983" s="47">
        <f t="shared" si="1330"/>
        <v>332</v>
      </c>
    </row>
    <row r="2984" spans="2:19" ht="19.5" customHeight="1" x14ac:dyDescent="0.2">
      <c r="C2984" s="42" t="s">
        <v>21</v>
      </c>
      <c r="D2984" s="43">
        <v>0</v>
      </c>
      <c r="E2984" s="43">
        <v>162</v>
      </c>
      <c r="F2984" s="44">
        <f t="shared" si="1326"/>
        <v>162</v>
      </c>
      <c r="G2984" s="43">
        <v>0</v>
      </c>
      <c r="H2984" s="43">
        <v>0</v>
      </c>
      <c r="I2984" s="43">
        <v>0</v>
      </c>
      <c r="J2984" s="45">
        <f t="shared" si="1327"/>
        <v>0</v>
      </c>
      <c r="K2984" s="43">
        <v>12187</v>
      </c>
      <c r="L2984" s="43">
        <v>11869</v>
      </c>
      <c r="M2984" s="45">
        <f t="shared" si="1328"/>
        <v>24056</v>
      </c>
      <c r="N2984" s="45">
        <f t="shared" si="1329"/>
        <v>24056</v>
      </c>
      <c r="O2984" s="43">
        <v>332</v>
      </c>
      <c r="P2984" s="43">
        <v>0</v>
      </c>
      <c r="Q2984" s="47">
        <f t="shared" si="1330"/>
        <v>332</v>
      </c>
    </row>
    <row r="2985" spans="2:19" ht="19.5" customHeight="1" x14ac:dyDescent="0.2">
      <c r="C2985" s="42" t="s">
        <v>22</v>
      </c>
      <c r="D2985" s="43">
        <v>0</v>
      </c>
      <c r="E2985" s="43">
        <v>178</v>
      </c>
      <c r="F2985" s="44">
        <f t="shared" si="1326"/>
        <v>178</v>
      </c>
      <c r="G2985" s="43">
        <v>0</v>
      </c>
      <c r="H2985" s="43">
        <v>0</v>
      </c>
      <c r="I2985" s="43">
        <v>0</v>
      </c>
      <c r="J2985" s="45">
        <f t="shared" si="1327"/>
        <v>0</v>
      </c>
      <c r="K2985" s="43">
        <v>9308</v>
      </c>
      <c r="L2985" s="43">
        <v>9233</v>
      </c>
      <c r="M2985" s="45">
        <f t="shared" si="1328"/>
        <v>18541</v>
      </c>
      <c r="N2985" s="45">
        <f t="shared" si="1329"/>
        <v>18541</v>
      </c>
      <c r="O2985" s="43">
        <v>322</v>
      </c>
      <c r="P2985" s="43">
        <v>0</v>
      </c>
      <c r="Q2985" s="47">
        <f t="shared" si="1330"/>
        <v>322</v>
      </c>
    </row>
    <row r="2986" spans="2:19" ht="19.5" customHeight="1" x14ac:dyDescent="0.2">
      <c r="C2986" s="42" t="s">
        <v>23</v>
      </c>
      <c r="D2986" s="43">
        <v>0</v>
      </c>
      <c r="E2986" s="43">
        <v>178</v>
      </c>
      <c r="F2986" s="44">
        <f t="shared" si="1326"/>
        <v>178</v>
      </c>
      <c r="G2986" s="43">
        <v>0</v>
      </c>
      <c r="H2986" s="43">
        <v>0</v>
      </c>
      <c r="I2986" s="43">
        <v>0</v>
      </c>
      <c r="J2986" s="45">
        <f t="shared" si="1327"/>
        <v>0</v>
      </c>
      <c r="K2986" s="43">
        <v>10308</v>
      </c>
      <c r="L2986" s="43">
        <v>10060</v>
      </c>
      <c r="M2986" s="45">
        <f t="shared" si="1328"/>
        <v>20368</v>
      </c>
      <c r="N2986" s="45">
        <f t="shared" si="1329"/>
        <v>20368</v>
      </c>
      <c r="O2986" s="43">
        <v>315</v>
      </c>
      <c r="P2986" s="43">
        <v>0</v>
      </c>
      <c r="Q2986" s="47">
        <f t="shared" si="1330"/>
        <v>315</v>
      </c>
    </row>
    <row r="2987" spans="2:19" ht="19.5" customHeight="1" x14ac:dyDescent="0.2">
      <c r="C2987" s="42" t="s">
        <v>24</v>
      </c>
      <c r="D2987" s="43">
        <v>0</v>
      </c>
      <c r="E2987" s="43">
        <v>179</v>
      </c>
      <c r="F2987" s="44">
        <f t="shared" si="1326"/>
        <v>179</v>
      </c>
      <c r="G2987" s="43">
        <v>0</v>
      </c>
      <c r="H2987" s="43">
        <v>0</v>
      </c>
      <c r="I2987" s="43">
        <v>0</v>
      </c>
      <c r="J2987" s="45">
        <f t="shared" si="1327"/>
        <v>0</v>
      </c>
      <c r="K2987" s="43">
        <v>10787</v>
      </c>
      <c r="L2987" s="43">
        <v>10349</v>
      </c>
      <c r="M2987" s="45">
        <f t="shared" si="1328"/>
        <v>21136</v>
      </c>
      <c r="N2987" s="45">
        <f t="shared" si="1329"/>
        <v>21136</v>
      </c>
      <c r="O2987" s="43">
        <v>252</v>
      </c>
      <c r="P2987" s="43">
        <v>0</v>
      </c>
      <c r="Q2987" s="47">
        <f t="shared" si="1330"/>
        <v>252</v>
      </c>
    </row>
    <row r="2988" spans="2:19" ht="19.5" customHeight="1" x14ac:dyDescent="0.2">
      <c r="C2988" s="42" t="s">
        <v>25</v>
      </c>
      <c r="D2988" s="43">
        <v>0</v>
      </c>
      <c r="E2988" s="43">
        <v>175</v>
      </c>
      <c r="F2988" s="44">
        <f t="shared" si="1326"/>
        <v>175</v>
      </c>
      <c r="G2988" s="43">
        <v>0</v>
      </c>
      <c r="H2988" s="43">
        <v>0</v>
      </c>
      <c r="I2988" s="43">
        <v>0</v>
      </c>
      <c r="J2988" s="45">
        <f t="shared" si="1327"/>
        <v>0</v>
      </c>
      <c r="K2988" s="43">
        <v>8448</v>
      </c>
      <c r="L2988" s="43">
        <v>9378</v>
      </c>
      <c r="M2988" s="45">
        <f t="shared" si="1328"/>
        <v>17826</v>
      </c>
      <c r="N2988" s="45">
        <f t="shared" si="1329"/>
        <v>17826</v>
      </c>
      <c r="O2988" s="43">
        <v>269</v>
      </c>
      <c r="P2988" s="43">
        <v>0</v>
      </c>
      <c r="Q2988" s="47">
        <f t="shared" si="1330"/>
        <v>269</v>
      </c>
    </row>
    <row r="2989" spans="2:19" ht="19.5" customHeight="1" x14ac:dyDescent="0.2">
      <c r="C2989" s="50"/>
      <c r="D2989" s="43"/>
      <c r="E2989" s="43"/>
      <c r="F2989" s="43"/>
      <c r="G2989" s="43"/>
      <c r="H2989" s="43"/>
      <c r="I2989" s="43"/>
      <c r="J2989" s="43"/>
      <c r="K2989" s="43"/>
      <c r="L2989" s="43"/>
      <c r="M2989" s="43"/>
      <c r="N2989" s="43"/>
      <c r="O2989" s="43"/>
      <c r="P2989" s="40"/>
      <c r="Q2989" s="51"/>
    </row>
    <row r="2990" spans="2:19" ht="19.5" customHeight="1" x14ac:dyDescent="0.2">
      <c r="B2990" s="1" t="s">
        <v>363</v>
      </c>
      <c r="C2990" s="50" t="s">
        <v>26</v>
      </c>
      <c r="D2990" s="44">
        <f>SUM(D2977:D2988)</f>
        <v>8</v>
      </c>
      <c r="E2990" s="44">
        <f t="shared" ref="E2990:Q2990" si="1331">SUM(E2977:E2988)</f>
        <v>2105</v>
      </c>
      <c r="F2990" s="44">
        <f t="shared" si="1331"/>
        <v>2113</v>
      </c>
      <c r="G2990" s="44">
        <f t="shared" si="1331"/>
        <v>646</v>
      </c>
      <c r="H2990" s="44">
        <f t="shared" si="1331"/>
        <v>645</v>
      </c>
      <c r="I2990" s="44">
        <f t="shared" si="1331"/>
        <v>0</v>
      </c>
      <c r="J2990" s="44">
        <f t="shared" si="1331"/>
        <v>1291</v>
      </c>
      <c r="K2990" s="44">
        <f t="shared" si="1331"/>
        <v>122558</v>
      </c>
      <c r="L2990" s="44">
        <f t="shared" si="1331"/>
        <v>123755</v>
      </c>
      <c r="M2990" s="44">
        <f t="shared" si="1331"/>
        <v>246313</v>
      </c>
      <c r="N2990" s="44">
        <f t="shared" si="1331"/>
        <v>247604</v>
      </c>
      <c r="O2990" s="44">
        <f t="shared" si="1331"/>
        <v>3513</v>
      </c>
      <c r="P2990" s="44">
        <f t="shared" si="1331"/>
        <v>0</v>
      </c>
      <c r="Q2990" s="44">
        <f t="shared" si="1331"/>
        <v>3513</v>
      </c>
    </row>
    <row r="2991" spans="2:19" ht="7" customHeight="1" x14ac:dyDescent="0.2">
      <c r="C2991" s="50"/>
      <c r="D2991" s="43"/>
      <c r="E2991" s="43"/>
      <c r="F2991" s="43"/>
      <c r="G2991" s="43"/>
      <c r="H2991" s="43"/>
      <c r="I2991" s="43"/>
      <c r="J2991" s="43"/>
      <c r="K2991" s="43"/>
      <c r="L2991" s="43"/>
      <c r="M2991" s="43"/>
      <c r="N2991" s="43"/>
      <c r="O2991" s="43"/>
      <c r="P2991" s="43"/>
      <c r="Q2991" s="51"/>
    </row>
    <row r="2992" spans="2:19" s="10" customFormat="1" ht="19.5" customHeight="1" x14ac:dyDescent="0.2">
      <c r="B2992" s="11"/>
      <c r="C2992" s="52" t="s">
        <v>14</v>
      </c>
      <c r="D2992" s="53">
        <v>0</v>
      </c>
      <c r="E2992" s="53">
        <v>174</v>
      </c>
      <c r="F2992" s="54">
        <f t="shared" ref="F2992:F2994" si="1332">SUM(D2992:E2992)</f>
        <v>174</v>
      </c>
      <c r="G2992" s="82">
        <v>0</v>
      </c>
      <c r="H2992" s="82">
        <v>0</v>
      </c>
      <c r="I2992" s="82">
        <v>0</v>
      </c>
      <c r="J2992" s="13">
        <f t="shared" ref="J2992:J2994" si="1333">SUM(G2992:I2992)</f>
        <v>0</v>
      </c>
      <c r="K2992" s="82">
        <v>8482</v>
      </c>
      <c r="L2992" s="82">
        <v>7408</v>
      </c>
      <c r="M2992" s="57">
        <f>SUM(K2992:L2992)</f>
        <v>15890</v>
      </c>
      <c r="N2992" s="57">
        <f>J2992+M2992</f>
        <v>15890</v>
      </c>
      <c r="O2992" s="56">
        <v>296</v>
      </c>
      <c r="P2992" s="56">
        <v>0</v>
      </c>
      <c r="Q2992" s="58">
        <f>SUM(O2992:P2992)</f>
        <v>296</v>
      </c>
      <c r="S2992" s="11"/>
    </row>
    <row r="2993" spans="2:17" ht="19.5" customHeight="1" x14ac:dyDescent="0.2">
      <c r="C2993" s="42" t="s">
        <v>15</v>
      </c>
      <c r="D2993" s="43">
        <v>3</v>
      </c>
      <c r="E2993" s="43">
        <v>156</v>
      </c>
      <c r="F2993" s="44">
        <f t="shared" si="1332"/>
        <v>159</v>
      </c>
      <c r="G2993" s="85">
        <v>309</v>
      </c>
      <c r="H2993" s="85">
        <v>309</v>
      </c>
      <c r="I2993" s="85">
        <v>0</v>
      </c>
      <c r="J2993" s="88">
        <f t="shared" si="1333"/>
        <v>618</v>
      </c>
      <c r="K2993" s="85">
        <v>9260</v>
      </c>
      <c r="L2993" s="85">
        <v>9399</v>
      </c>
      <c r="M2993" s="45">
        <f>SUM(K2993:L2993)</f>
        <v>18659</v>
      </c>
      <c r="N2993" s="45">
        <f>J2993+M2993</f>
        <v>19277</v>
      </c>
      <c r="O2993" s="46">
        <v>311</v>
      </c>
      <c r="P2993" s="48">
        <v>0</v>
      </c>
      <c r="Q2993" s="47">
        <f>SUM(O2993:P2993)</f>
        <v>311</v>
      </c>
    </row>
    <row r="2994" spans="2:17" ht="19.5" customHeight="1" x14ac:dyDescent="0.2">
      <c r="C2994" s="42" t="s">
        <v>16</v>
      </c>
      <c r="D2994" s="43">
        <v>0</v>
      </c>
      <c r="E2994" s="43">
        <v>191</v>
      </c>
      <c r="F2994" s="44">
        <f t="shared" si="1332"/>
        <v>191</v>
      </c>
      <c r="G2994" s="85">
        <v>0</v>
      </c>
      <c r="H2994" s="85">
        <v>0</v>
      </c>
      <c r="I2994" s="85">
        <v>0</v>
      </c>
      <c r="J2994" s="88">
        <f t="shared" si="1333"/>
        <v>0</v>
      </c>
      <c r="K2994" s="85">
        <v>11064</v>
      </c>
      <c r="L2994" s="85">
        <v>11041</v>
      </c>
      <c r="M2994" s="45">
        <f>SUM(K2994:L2994)</f>
        <v>22105</v>
      </c>
      <c r="N2994" s="45">
        <f>J2994+M2994</f>
        <v>22105</v>
      </c>
      <c r="O2994" s="46">
        <v>304</v>
      </c>
      <c r="P2994" s="48">
        <v>0</v>
      </c>
      <c r="Q2994" s="47">
        <f>SUM(O2994:P2994)</f>
        <v>304</v>
      </c>
    </row>
    <row r="2995" spans="2:17" ht="19.5" customHeight="1" x14ac:dyDescent="0.2">
      <c r="C2995" s="50"/>
      <c r="D2995" s="43"/>
      <c r="E2995" s="43"/>
      <c r="F2995" s="43"/>
      <c r="G2995" s="43"/>
      <c r="H2995" s="43"/>
      <c r="I2995" s="43"/>
      <c r="J2995" s="43"/>
      <c r="K2995" s="43"/>
      <c r="L2995" s="43"/>
      <c r="M2995" s="43"/>
      <c r="N2995" s="43"/>
      <c r="O2995" s="43"/>
      <c r="P2995" s="43"/>
      <c r="Q2995" s="51"/>
    </row>
    <row r="2996" spans="2:17" ht="19.5" customHeight="1" x14ac:dyDescent="0.2">
      <c r="B2996" s="1" t="s">
        <v>364</v>
      </c>
      <c r="C2996" s="50" t="s">
        <v>27</v>
      </c>
      <c r="D2996" s="44">
        <f>SUM(D2980:D2988,D2992:D2994)</f>
        <v>7</v>
      </c>
      <c r="E2996" s="44">
        <f t="shared" ref="E2996:Q2996" si="1334">SUM(E2980:E2988,E2992:E2994)</f>
        <v>2055</v>
      </c>
      <c r="F2996" s="44">
        <f t="shared" si="1334"/>
        <v>2062</v>
      </c>
      <c r="G2996" s="133">
        <f t="shared" si="1334"/>
        <v>488</v>
      </c>
      <c r="H2996" s="133">
        <f t="shared" si="1334"/>
        <v>488</v>
      </c>
      <c r="I2996" s="44">
        <f t="shared" si="1334"/>
        <v>0</v>
      </c>
      <c r="J2996" s="44">
        <f t="shared" si="1334"/>
        <v>976</v>
      </c>
      <c r="K2996" s="44">
        <f t="shared" si="1334"/>
        <v>121168</v>
      </c>
      <c r="L2996" s="44">
        <f t="shared" si="1334"/>
        <v>121481</v>
      </c>
      <c r="M2996" s="44">
        <f t="shared" si="1334"/>
        <v>242649</v>
      </c>
      <c r="N2996" s="44">
        <f t="shared" si="1334"/>
        <v>243625</v>
      </c>
      <c r="O2996" s="44">
        <f t="shared" si="1334"/>
        <v>3640</v>
      </c>
      <c r="P2996" s="44">
        <f t="shared" si="1334"/>
        <v>0</v>
      </c>
      <c r="Q2996" s="44">
        <f t="shared" si="1334"/>
        <v>3640</v>
      </c>
    </row>
    <row r="2997" spans="2:17" ht="7" customHeight="1" thickBot="1" x14ac:dyDescent="0.25">
      <c r="C2997" s="59"/>
      <c r="D2997" s="60"/>
      <c r="E2997" s="60"/>
      <c r="F2997" s="60"/>
      <c r="G2997" s="60"/>
      <c r="H2997" s="60"/>
      <c r="I2997" s="60"/>
      <c r="J2997" s="60"/>
      <c r="K2997" s="60"/>
      <c r="L2997" s="60"/>
      <c r="M2997" s="60"/>
      <c r="N2997" s="60"/>
      <c r="O2997" s="60"/>
      <c r="P2997" s="61"/>
      <c r="Q2997" s="62"/>
    </row>
    <row r="2998" spans="2:17" ht="19.5" customHeight="1" x14ac:dyDescent="0.2">
      <c r="C2998" s="63"/>
      <c r="D2998" s="63"/>
      <c r="E2998" s="63"/>
      <c r="F2998" s="63"/>
      <c r="G2998" s="63"/>
      <c r="H2998" s="63"/>
      <c r="I2998" s="63"/>
      <c r="J2998" s="63"/>
      <c r="K2998" s="63"/>
      <c r="L2998" s="63"/>
      <c r="M2998" s="63"/>
      <c r="N2998" s="63"/>
      <c r="O2998" s="63"/>
      <c r="P2998" s="64"/>
      <c r="Q2998" s="64"/>
    </row>
    <row r="2999" spans="2:17" ht="19.5" customHeight="1" thickBot="1" x14ac:dyDescent="0.25">
      <c r="C2999" s="63"/>
      <c r="D2999" s="63"/>
      <c r="E2999" s="63"/>
      <c r="F2999" s="63"/>
      <c r="G2999" s="63"/>
      <c r="H2999" s="63"/>
      <c r="I2999" s="63"/>
      <c r="J2999" s="63"/>
      <c r="K2999" s="63"/>
      <c r="L2999" s="63"/>
      <c r="M2999" s="63"/>
      <c r="N2999" s="63"/>
      <c r="O2999" s="63"/>
      <c r="P2999" s="64"/>
      <c r="Q2999" s="64"/>
    </row>
    <row r="3000" spans="2:17" ht="19.5" customHeight="1" x14ac:dyDescent="0.2">
      <c r="C3000" s="25" t="s">
        <v>1</v>
      </c>
      <c r="D3000" s="26"/>
      <c r="E3000" s="27"/>
      <c r="F3000" s="27"/>
      <c r="G3000" s="27" t="s">
        <v>598</v>
      </c>
      <c r="H3000" s="27"/>
      <c r="I3000" s="27"/>
      <c r="J3000" s="27"/>
      <c r="K3000" s="26"/>
      <c r="L3000" s="27"/>
      <c r="M3000" s="27"/>
      <c r="N3000" s="27" t="s">
        <v>31</v>
      </c>
      <c r="O3000" s="27"/>
      <c r="P3000" s="65"/>
      <c r="Q3000" s="66"/>
    </row>
    <row r="3001" spans="2:17" ht="19.5" customHeight="1" x14ac:dyDescent="0.2">
      <c r="C3001" s="67"/>
      <c r="D3001" s="29"/>
      <c r="E3001" s="31" t="s">
        <v>6</v>
      </c>
      <c r="F3001" s="31"/>
      <c r="G3001" s="29"/>
      <c r="H3001" s="31" t="s">
        <v>7</v>
      </c>
      <c r="I3001" s="31"/>
      <c r="J3001" s="29" t="s">
        <v>28</v>
      </c>
      <c r="K3001" s="29"/>
      <c r="L3001" s="31" t="s">
        <v>6</v>
      </c>
      <c r="M3001" s="31"/>
      <c r="N3001" s="29"/>
      <c r="O3001" s="31" t="s">
        <v>7</v>
      </c>
      <c r="P3001" s="68"/>
      <c r="Q3001" s="69" t="s">
        <v>8</v>
      </c>
    </row>
    <row r="3002" spans="2:17" ht="19.5" customHeight="1" x14ac:dyDescent="0.2">
      <c r="C3002" s="70" t="s">
        <v>9</v>
      </c>
      <c r="D3002" s="29" t="s">
        <v>29</v>
      </c>
      <c r="E3002" s="29" t="s">
        <v>30</v>
      </c>
      <c r="F3002" s="29" t="s">
        <v>13</v>
      </c>
      <c r="G3002" s="29" t="s">
        <v>29</v>
      </c>
      <c r="H3002" s="29" t="s">
        <v>30</v>
      </c>
      <c r="I3002" s="29" t="s">
        <v>13</v>
      </c>
      <c r="J3002" s="32"/>
      <c r="K3002" s="29" t="s">
        <v>29</v>
      </c>
      <c r="L3002" s="29" t="s">
        <v>30</v>
      </c>
      <c r="M3002" s="29" t="s">
        <v>13</v>
      </c>
      <c r="N3002" s="29" t="s">
        <v>29</v>
      </c>
      <c r="O3002" s="29" t="s">
        <v>30</v>
      </c>
      <c r="P3002" s="71" t="s">
        <v>13</v>
      </c>
      <c r="Q3002" s="72"/>
    </row>
    <row r="3003" spans="2:17" ht="7" customHeight="1" x14ac:dyDescent="0.2">
      <c r="C3003" s="73"/>
      <c r="D3003" s="29"/>
      <c r="E3003" s="29"/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71"/>
      <c r="Q3003" s="69"/>
    </row>
    <row r="3004" spans="2:17" ht="19.5" customHeight="1" x14ac:dyDescent="0.2">
      <c r="C3004" s="42" t="s">
        <v>14</v>
      </c>
      <c r="D3004" s="43">
        <v>0</v>
      </c>
      <c r="E3004" s="43">
        <v>0</v>
      </c>
      <c r="F3004" s="44">
        <f>SUM(D3004:E3004)</f>
        <v>0</v>
      </c>
      <c r="G3004" s="43">
        <v>0</v>
      </c>
      <c r="H3004" s="43">
        <v>0</v>
      </c>
      <c r="I3004" s="44">
        <f t="shared" ref="I3004:I3015" si="1335">SUM(G3004:H3004)</f>
        <v>0</v>
      </c>
      <c r="J3004" s="44">
        <f>F3004+I3004</f>
        <v>0</v>
      </c>
      <c r="K3004" s="43">
        <v>0</v>
      </c>
      <c r="L3004" s="43">
        <v>0</v>
      </c>
      <c r="M3004" s="44">
        <f>SUM(K3004:L3004)</f>
        <v>0</v>
      </c>
      <c r="N3004" s="43">
        <v>0</v>
      </c>
      <c r="O3004" s="43">
        <v>0</v>
      </c>
      <c r="P3004" s="44">
        <f>SUM(N3004:O3004)</f>
        <v>0</v>
      </c>
      <c r="Q3004" s="47">
        <f>M3004+P3004</f>
        <v>0</v>
      </c>
    </row>
    <row r="3005" spans="2:17" ht="19.5" customHeight="1" x14ac:dyDescent="0.2">
      <c r="C3005" s="42" t="s">
        <v>15</v>
      </c>
      <c r="D3005" s="43">
        <v>0</v>
      </c>
      <c r="E3005" s="43">
        <v>0</v>
      </c>
      <c r="F3005" s="44">
        <f t="shared" ref="F3005:F3015" si="1336">SUM(D3005:E3005)</f>
        <v>0</v>
      </c>
      <c r="G3005" s="43">
        <v>1</v>
      </c>
      <c r="H3005" s="43">
        <v>0</v>
      </c>
      <c r="I3005" s="44">
        <f t="shared" si="1335"/>
        <v>1</v>
      </c>
      <c r="J3005" s="44">
        <f>F3005+I3005</f>
        <v>1</v>
      </c>
      <c r="K3005" s="43">
        <v>0</v>
      </c>
      <c r="L3005" s="43">
        <v>0</v>
      </c>
      <c r="M3005" s="44">
        <f t="shared" ref="M3005:M3015" si="1337">SUM(K3005:L3005)</f>
        <v>0</v>
      </c>
      <c r="N3005" s="43">
        <v>0</v>
      </c>
      <c r="O3005" s="40">
        <v>0</v>
      </c>
      <c r="P3005" s="44">
        <f t="shared" ref="P3005:P3015" si="1338">SUM(N3005:O3005)</f>
        <v>0</v>
      </c>
      <c r="Q3005" s="47">
        <f t="shared" ref="Q3005:Q3015" si="1339">M3005+P3005</f>
        <v>0</v>
      </c>
    </row>
    <row r="3006" spans="2:17" ht="19.5" customHeight="1" x14ac:dyDescent="0.2">
      <c r="C3006" s="42" t="s">
        <v>16</v>
      </c>
      <c r="D3006" s="43">
        <v>0</v>
      </c>
      <c r="E3006" s="43">
        <v>0</v>
      </c>
      <c r="F3006" s="44">
        <f t="shared" si="1336"/>
        <v>0</v>
      </c>
      <c r="G3006" s="43">
        <v>1</v>
      </c>
      <c r="H3006" s="43">
        <v>1</v>
      </c>
      <c r="I3006" s="44">
        <f t="shared" si="1335"/>
        <v>2</v>
      </c>
      <c r="J3006" s="44">
        <f>F3006+I3006</f>
        <v>2</v>
      </c>
      <c r="K3006" s="43">
        <v>0</v>
      </c>
      <c r="L3006" s="43">
        <v>0</v>
      </c>
      <c r="M3006" s="44">
        <f t="shared" si="1337"/>
        <v>0</v>
      </c>
      <c r="N3006" s="43">
        <v>0</v>
      </c>
      <c r="O3006" s="43">
        <v>0</v>
      </c>
      <c r="P3006" s="44">
        <f t="shared" si="1338"/>
        <v>0</v>
      </c>
      <c r="Q3006" s="47">
        <f t="shared" si="1339"/>
        <v>0</v>
      </c>
    </row>
    <row r="3007" spans="2:17" ht="19.5" customHeight="1" x14ac:dyDescent="0.2">
      <c r="C3007" s="42" t="s">
        <v>17</v>
      </c>
      <c r="D3007" s="43">
        <v>0</v>
      </c>
      <c r="E3007" s="43">
        <v>0</v>
      </c>
      <c r="F3007" s="44">
        <f t="shared" si="1336"/>
        <v>0</v>
      </c>
      <c r="G3007" s="43">
        <v>1</v>
      </c>
      <c r="H3007" s="43">
        <v>1</v>
      </c>
      <c r="I3007" s="44">
        <f t="shared" si="1335"/>
        <v>2</v>
      </c>
      <c r="J3007" s="44">
        <f t="shared" ref="J3007:J3015" si="1340">F3007+I3007</f>
        <v>2</v>
      </c>
      <c r="K3007" s="43">
        <v>0</v>
      </c>
      <c r="L3007" s="43">
        <v>0</v>
      </c>
      <c r="M3007" s="44">
        <f t="shared" si="1337"/>
        <v>0</v>
      </c>
      <c r="N3007" s="43">
        <v>0</v>
      </c>
      <c r="O3007" s="43">
        <v>0</v>
      </c>
      <c r="P3007" s="44">
        <f t="shared" si="1338"/>
        <v>0</v>
      </c>
      <c r="Q3007" s="47">
        <f t="shared" si="1339"/>
        <v>0</v>
      </c>
    </row>
    <row r="3008" spans="2:17" ht="19.5" customHeight="1" x14ac:dyDescent="0.2">
      <c r="C3008" s="42" t="s">
        <v>18</v>
      </c>
      <c r="D3008" s="43">
        <v>0</v>
      </c>
      <c r="E3008" s="43">
        <v>0</v>
      </c>
      <c r="F3008" s="44">
        <f t="shared" si="1336"/>
        <v>0</v>
      </c>
      <c r="G3008" s="43">
        <v>0</v>
      </c>
      <c r="H3008" s="43">
        <v>0</v>
      </c>
      <c r="I3008" s="44">
        <f t="shared" si="1335"/>
        <v>0</v>
      </c>
      <c r="J3008" s="44">
        <f t="shared" si="1340"/>
        <v>0</v>
      </c>
      <c r="K3008" s="43">
        <v>0</v>
      </c>
      <c r="L3008" s="43">
        <v>0</v>
      </c>
      <c r="M3008" s="44">
        <f t="shared" si="1337"/>
        <v>0</v>
      </c>
      <c r="N3008" s="43">
        <v>0</v>
      </c>
      <c r="O3008" s="43">
        <v>0</v>
      </c>
      <c r="P3008" s="44">
        <f t="shared" si="1338"/>
        <v>0</v>
      </c>
      <c r="Q3008" s="47">
        <f t="shared" si="1339"/>
        <v>0</v>
      </c>
    </row>
    <row r="3009" spans="2:17" ht="19.5" customHeight="1" x14ac:dyDescent="0.2">
      <c r="C3009" s="42" t="s">
        <v>19</v>
      </c>
      <c r="D3009" s="43">
        <v>0</v>
      </c>
      <c r="E3009" s="43">
        <v>0</v>
      </c>
      <c r="F3009" s="44">
        <f t="shared" si="1336"/>
        <v>0</v>
      </c>
      <c r="G3009" s="43">
        <v>1</v>
      </c>
      <c r="H3009" s="43">
        <v>1</v>
      </c>
      <c r="I3009" s="44">
        <f t="shared" si="1335"/>
        <v>2</v>
      </c>
      <c r="J3009" s="44">
        <f t="shared" si="1340"/>
        <v>2</v>
      </c>
      <c r="K3009" s="43">
        <v>0</v>
      </c>
      <c r="L3009" s="43">
        <v>0</v>
      </c>
      <c r="M3009" s="44">
        <f t="shared" si="1337"/>
        <v>0</v>
      </c>
      <c r="N3009" s="43">
        <v>0</v>
      </c>
      <c r="O3009" s="43">
        <v>0</v>
      </c>
      <c r="P3009" s="44">
        <f t="shared" si="1338"/>
        <v>0</v>
      </c>
      <c r="Q3009" s="47">
        <f t="shared" si="1339"/>
        <v>0</v>
      </c>
    </row>
    <row r="3010" spans="2:17" ht="19.5" customHeight="1" x14ac:dyDescent="0.2">
      <c r="C3010" s="42" t="s">
        <v>20</v>
      </c>
      <c r="D3010" s="43">
        <v>0</v>
      </c>
      <c r="E3010" s="43">
        <v>0</v>
      </c>
      <c r="F3010" s="44">
        <f t="shared" si="1336"/>
        <v>0</v>
      </c>
      <c r="G3010" s="43">
        <v>1</v>
      </c>
      <c r="H3010" s="43">
        <v>1</v>
      </c>
      <c r="I3010" s="44">
        <f t="shared" si="1335"/>
        <v>2</v>
      </c>
      <c r="J3010" s="44">
        <f t="shared" si="1340"/>
        <v>2</v>
      </c>
      <c r="K3010" s="43">
        <v>0</v>
      </c>
      <c r="L3010" s="43">
        <v>0</v>
      </c>
      <c r="M3010" s="44">
        <f t="shared" si="1337"/>
        <v>0</v>
      </c>
      <c r="N3010" s="43">
        <v>0</v>
      </c>
      <c r="O3010" s="43">
        <v>0</v>
      </c>
      <c r="P3010" s="44">
        <f t="shared" si="1338"/>
        <v>0</v>
      </c>
      <c r="Q3010" s="47">
        <f t="shared" si="1339"/>
        <v>0</v>
      </c>
    </row>
    <row r="3011" spans="2:17" ht="19.5" customHeight="1" x14ac:dyDescent="0.2">
      <c r="C3011" s="42" t="s">
        <v>21</v>
      </c>
      <c r="D3011" s="43">
        <v>0</v>
      </c>
      <c r="E3011" s="43">
        <v>0</v>
      </c>
      <c r="F3011" s="44">
        <f t="shared" si="1336"/>
        <v>0</v>
      </c>
      <c r="G3011" s="43">
        <v>1</v>
      </c>
      <c r="H3011" s="43">
        <v>1</v>
      </c>
      <c r="I3011" s="44">
        <f t="shared" si="1335"/>
        <v>2</v>
      </c>
      <c r="J3011" s="44">
        <f t="shared" si="1340"/>
        <v>2</v>
      </c>
      <c r="K3011" s="43">
        <v>0</v>
      </c>
      <c r="L3011" s="43">
        <v>0</v>
      </c>
      <c r="M3011" s="44">
        <f t="shared" si="1337"/>
        <v>0</v>
      </c>
      <c r="N3011" s="43">
        <v>0</v>
      </c>
      <c r="O3011" s="43">
        <v>0</v>
      </c>
      <c r="P3011" s="44">
        <f t="shared" si="1338"/>
        <v>0</v>
      </c>
      <c r="Q3011" s="47">
        <f t="shared" si="1339"/>
        <v>0</v>
      </c>
    </row>
    <row r="3012" spans="2:17" ht="19.5" customHeight="1" x14ac:dyDescent="0.2">
      <c r="C3012" s="42" t="s">
        <v>22</v>
      </c>
      <c r="D3012" s="43">
        <v>0</v>
      </c>
      <c r="E3012" s="43">
        <v>0</v>
      </c>
      <c r="F3012" s="44">
        <f t="shared" si="1336"/>
        <v>0</v>
      </c>
      <c r="G3012" s="43">
        <v>1</v>
      </c>
      <c r="H3012" s="43">
        <v>0</v>
      </c>
      <c r="I3012" s="44">
        <f t="shared" si="1335"/>
        <v>1</v>
      </c>
      <c r="J3012" s="44">
        <f t="shared" si="1340"/>
        <v>1</v>
      </c>
      <c r="K3012" s="43">
        <v>0</v>
      </c>
      <c r="L3012" s="43">
        <v>0</v>
      </c>
      <c r="M3012" s="44">
        <f t="shared" si="1337"/>
        <v>0</v>
      </c>
      <c r="N3012" s="43">
        <v>0</v>
      </c>
      <c r="O3012" s="43">
        <v>0</v>
      </c>
      <c r="P3012" s="44">
        <f t="shared" si="1338"/>
        <v>0</v>
      </c>
      <c r="Q3012" s="47">
        <f t="shared" si="1339"/>
        <v>0</v>
      </c>
    </row>
    <row r="3013" spans="2:17" ht="19.5" customHeight="1" x14ac:dyDescent="0.2">
      <c r="C3013" s="42" t="s">
        <v>23</v>
      </c>
      <c r="D3013" s="43">
        <v>0</v>
      </c>
      <c r="E3013" s="43">
        <v>0</v>
      </c>
      <c r="F3013" s="44">
        <f t="shared" si="1336"/>
        <v>0</v>
      </c>
      <c r="G3013" s="43">
        <v>0</v>
      </c>
      <c r="H3013" s="43">
        <v>0</v>
      </c>
      <c r="I3013" s="44">
        <f t="shared" si="1335"/>
        <v>0</v>
      </c>
      <c r="J3013" s="44">
        <f t="shared" si="1340"/>
        <v>0</v>
      </c>
      <c r="K3013" s="43">
        <v>0</v>
      </c>
      <c r="L3013" s="43">
        <v>0</v>
      </c>
      <c r="M3013" s="44">
        <f t="shared" si="1337"/>
        <v>0</v>
      </c>
      <c r="N3013" s="43">
        <v>0</v>
      </c>
      <c r="O3013" s="43">
        <v>0</v>
      </c>
      <c r="P3013" s="44">
        <f t="shared" si="1338"/>
        <v>0</v>
      </c>
      <c r="Q3013" s="47">
        <f t="shared" si="1339"/>
        <v>0</v>
      </c>
    </row>
    <row r="3014" spans="2:17" ht="19.5" customHeight="1" x14ac:dyDescent="0.2">
      <c r="C3014" s="42" t="s">
        <v>24</v>
      </c>
      <c r="D3014" s="43">
        <v>0</v>
      </c>
      <c r="E3014" s="43">
        <v>0</v>
      </c>
      <c r="F3014" s="44">
        <f t="shared" si="1336"/>
        <v>0</v>
      </c>
      <c r="G3014" s="43">
        <v>0</v>
      </c>
      <c r="H3014" s="43">
        <v>1</v>
      </c>
      <c r="I3014" s="44">
        <f t="shared" si="1335"/>
        <v>1</v>
      </c>
      <c r="J3014" s="44">
        <f t="shared" si="1340"/>
        <v>1</v>
      </c>
      <c r="K3014" s="43">
        <v>0</v>
      </c>
      <c r="L3014" s="43">
        <v>0</v>
      </c>
      <c r="M3014" s="44">
        <f t="shared" si="1337"/>
        <v>0</v>
      </c>
      <c r="N3014" s="43">
        <v>0</v>
      </c>
      <c r="O3014" s="43">
        <v>0</v>
      </c>
      <c r="P3014" s="44">
        <f t="shared" si="1338"/>
        <v>0</v>
      </c>
      <c r="Q3014" s="47">
        <f t="shared" si="1339"/>
        <v>0</v>
      </c>
    </row>
    <row r="3015" spans="2:17" ht="19.5" customHeight="1" x14ac:dyDescent="0.2">
      <c r="C3015" s="42" t="s">
        <v>25</v>
      </c>
      <c r="D3015" s="43">
        <v>0</v>
      </c>
      <c r="E3015" s="43">
        <v>0</v>
      </c>
      <c r="F3015" s="44">
        <f t="shared" si="1336"/>
        <v>0</v>
      </c>
      <c r="G3015" s="43">
        <v>0</v>
      </c>
      <c r="H3015" s="43">
        <v>1</v>
      </c>
      <c r="I3015" s="44">
        <f t="shared" si="1335"/>
        <v>1</v>
      </c>
      <c r="J3015" s="44">
        <f t="shared" si="1340"/>
        <v>1</v>
      </c>
      <c r="K3015" s="43">
        <v>0</v>
      </c>
      <c r="L3015" s="43">
        <v>0</v>
      </c>
      <c r="M3015" s="44">
        <f t="shared" si="1337"/>
        <v>0</v>
      </c>
      <c r="N3015" s="43">
        <v>0</v>
      </c>
      <c r="O3015" s="43">
        <v>0</v>
      </c>
      <c r="P3015" s="44">
        <f t="shared" si="1338"/>
        <v>0</v>
      </c>
      <c r="Q3015" s="47">
        <f t="shared" si="1339"/>
        <v>0</v>
      </c>
    </row>
    <row r="3016" spans="2:17" ht="19.5" customHeight="1" x14ac:dyDescent="0.2">
      <c r="C3016" s="50"/>
      <c r="D3016" s="43"/>
      <c r="E3016" s="43"/>
      <c r="F3016" s="43"/>
      <c r="G3016" s="43"/>
      <c r="H3016" s="43"/>
      <c r="I3016" s="43"/>
      <c r="J3016" s="43"/>
      <c r="K3016" s="43"/>
      <c r="L3016" s="43"/>
      <c r="M3016" s="43"/>
      <c r="N3016" s="43"/>
      <c r="O3016" s="43"/>
      <c r="P3016" s="43"/>
      <c r="Q3016" s="51"/>
    </row>
    <row r="3017" spans="2:17" ht="19.5" customHeight="1" x14ac:dyDescent="0.2">
      <c r="B3017" s="1" t="s">
        <v>365</v>
      </c>
      <c r="C3017" s="50" t="s">
        <v>26</v>
      </c>
      <c r="D3017" s="44">
        <f>SUM(D3004:D3016)</f>
        <v>0</v>
      </c>
      <c r="E3017" s="44">
        <f t="shared" ref="E3017:Q3017" si="1341">SUM(E3004:E3016)</f>
        <v>0</v>
      </c>
      <c r="F3017" s="44">
        <f t="shared" si="1341"/>
        <v>0</v>
      </c>
      <c r="G3017" s="44">
        <f t="shared" si="1341"/>
        <v>7</v>
      </c>
      <c r="H3017" s="44">
        <f t="shared" si="1341"/>
        <v>7</v>
      </c>
      <c r="I3017" s="44">
        <f t="shared" si="1341"/>
        <v>14</v>
      </c>
      <c r="J3017" s="44">
        <f t="shared" si="1341"/>
        <v>14</v>
      </c>
      <c r="K3017" s="44">
        <f t="shared" si="1341"/>
        <v>0</v>
      </c>
      <c r="L3017" s="44">
        <f t="shared" si="1341"/>
        <v>0</v>
      </c>
      <c r="M3017" s="44">
        <f t="shared" si="1341"/>
        <v>0</v>
      </c>
      <c r="N3017" s="44">
        <f t="shared" si="1341"/>
        <v>0</v>
      </c>
      <c r="O3017" s="44">
        <f t="shared" si="1341"/>
        <v>0</v>
      </c>
      <c r="P3017" s="44">
        <f t="shared" si="1341"/>
        <v>0</v>
      </c>
      <c r="Q3017" s="44">
        <f t="shared" si="1341"/>
        <v>0</v>
      </c>
    </row>
    <row r="3018" spans="2:17" ht="7" customHeight="1" x14ac:dyDescent="0.2">
      <c r="C3018" s="50"/>
      <c r="D3018" s="43"/>
      <c r="E3018" s="43"/>
      <c r="F3018" s="43"/>
      <c r="G3018" s="43"/>
      <c r="H3018" s="43"/>
      <c r="I3018" s="43"/>
      <c r="J3018" s="43"/>
      <c r="K3018" s="43"/>
      <c r="L3018" s="43"/>
      <c r="M3018" s="43"/>
      <c r="N3018" s="43"/>
      <c r="O3018" s="43"/>
      <c r="P3018" s="43"/>
      <c r="Q3018" s="51"/>
    </row>
    <row r="3019" spans="2:17" ht="19.5" customHeight="1" x14ac:dyDescent="0.2">
      <c r="C3019" s="52" t="s">
        <v>14</v>
      </c>
      <c r="D3019" s="53">
        <v>0</v>
      </c>
      <c r="E3019" s="53">
        <v>0</v>
      </c>
      <c r="F3019" s="74">
        <f t="shared" ref="F3019:F3021" si="1342">SUM(D3019:E3019)</f>
        <v>0</v>
      </c>
      <c r="G3019" s="53">
        <v>0</v>
      </c>
      <c r="H3019" s="53">
        <v>0</v>
      </c>
      <c r="I3019" s="74">
        <f t="shared" ref="I3019:I3021" si="1343">SUM(G3019:H3019)</f>
        <v>0</v>
      </c>
      <c r="J3019" s="74">
        <f t="shared" ref="J3019:J3021" si="1344">F3019+I3019</f>
        <v>0</v>
      </c>
      <c r="K3019" s="147">
        <v>0</v>
      </c>
      <c r="L3019" s="147">
        <v>0</v>
      </c>
      <c r="M3019" s="74">
        <f t="shared" ref="M3019:M3021" si="1345">SUM(K3019:L3019)</f>
        <v>0</v>
      </c>
      <c r="N3019" s="147">
        <v>0</v>
      </c>
      <c r="O3019" s="147">
        <v>0</v>
      </c>
      <c r="P3019" s="74">
        <f t="shared" ref="P3019:P3021" si="1346">SUM(N3019:O3019)</f>
        <v>0</v>
      </c>
      <c r="Q3019" s="58">
        <f t="shared" ref="Q3019:Q3021" si="1347">M3019+P3019</f>
        <v>0</v>
      </c>
    </row>
    <row r="3020" spans="2:17" ht="19.5" customHeight="1" x14ac:dyDescent="0.2">
      <c r="C3020" s="42" t="s">
        <v>15</v>
      </c>
      <c r="D3020" s="43">
        <v>0</v>
      </c>
      <c r="E3020" s="43">
        <v>0</v>
      </c>
      <c r="F3020" s="44">
        <f t="shared" si="1342"/>
        <v>0</v>
      </c>
      <c r="G3020" s="43">
        <v>1</v>
      </c>
      <c r="H3020" s="43">
        <v>0</v>
      </c>
      <c r="I3020" s="44">
        <f t="shared" si="1343"/>
        <v>1</v>
      </c>
      <c r="J3020" s="44">
        <f t="shared" si="1344"/>
        <v>1</v>
      </c>
      <c r="K3020" s="40">
        <v>0</v>
      </c>
      <c r="L3020" s="40">
        <v>0</v>
      </c>
      <c r="M3020" s="44">
        <f t="shared" si="1345"/>
        <v>0</v>
      </c>
      <c r="N3020" s="40">
        <v>0</v>
      </c>
      <c r="O3020" s="40">
        <v>0</v>
      </c>
      <c r="P3020" s="44">
        <f t="shared" si="1346"/>
        <v>0</v>
      </c>
      <c r="Q3020" s="47">
        <f t="shared" si="1347"/>
        <v>0</v>
      </c>
    </row>
    <row r="3021" spans="2:17" ht="19.5" customHeight="1" x14ac:dyDescent="0.2">
      <c r="C3021" s="42" t="s">
        <v>16</v>
      </c>
      <c r="D3021" s="43">
        <v>0</v>
      </c>
      <c r="E3021" s="43">
        <v>0</v>
      </c>
      <c r="F3021" s="44">
        <f t="shared" si="1342"/>
        <v>0</v>
      </c>
      <c r="G3021" s="43">
        <v>0</v>
      </c>
      <c r="H3021" s="43">
        <v>0</v>
      </c>
      <c r="I3021" s="44">
        <f t="shared" si="1343"/>
        <v>0</v>
      </c>
      <c r="J3021" s="44">
        <f t="shared" si="1344"/>
        <v>0</v>
      </c>
      <c r="K3021" s="40">
        <v>0</v>
      </c>
      <c r="L3021" s="40">
        <v>0</v>
      </c>
      <c r="M3021" s="44">
        <f t="shared" si="1345"/>
        <v>0</v>
      </c>
      <c r="N3021" s="40">
        <v>0</v>
      </c>
      <c r="O3021" s="40">
        <v>0</v>
      </c>
      <c r="P3021" s="44">
        <f t="shared" si="1346"/>
        <v>0</v>
      </c>
      <c r="Q3021" s="47">
        <f t="shared" si="1347"/>
        <v>0</v>
      </c>
    </row>
    <row r="3022" spans="2:17" ht="19.5" customHeight="1" x14ac:dyDescent="0.2">
      <c r="C3022" s="50"/>
      <c r="D3022" s="43"/>
      <c r="E3022" s="43"/>
      <c r="F3022" s="43"/>
      <c r="G3022" s="43"/>
      <c r="H3022" s="43"/>
      <c r="I3022" s="43"/>
      <c r="J3022" s="43"/>
      <c r="K3022" s="43"/>
      <c r="L3022" s="43"/>
      <c r="M3022" s="43"/>
      <c r="N3022" s="43"/>
      <c r="O3022" s="43"/>
      <c r="P3022" s="43"/>
      <c r="Q3022" s="51"/>
    </row>
    <row r="3023" spans="2:17" ht="19.5" customHeight="1" x14ac:dyDescent="0.2">
      <c r="B3023" s="1" t="s">
        <v>366</v>
      </c>
      <c r="C3023" s="50" t="s">
        <v>27</v>
      </c>
      <c r="D3023" s="44">
        <f>SUM(D3007:D3015,D3019:D3021)</f>
        <v>0</v>
      </c>
      <c r="E3023" s="44">
        <f t="shared" ref="E3023:Q3023" si="1348">SUM(E3007:E3015,E3019:E3021)</f>
        <v>0</v>
      </c>
      <c r="F3023" s="44">
        <f t="shared" si="1348"/>
        <v>0</v>
      </c>
      <c r="G3023" s="44">
        <f t="shared" si="1348"/>
        <v>6</v>
      </c>
      <c r="H3023" s="44">
        <f t="shared" si="1348"/>
        <v>6</v>
      </c>
      <c r="I3023" s="44">
        <f t="shared" si="1348"/>
        <v>12</v>
      </c>
      <c r="J3023" s="44">
        <f t="shared" si="1348"/>
        <v>12</v>
      </c>
      <c r="K3023" s="44">
        <f t="shared" si="1348"/>
        <v>0</v>
      </c>
      <c r="L3023" s="44">
        <f t="shared" si="1348"/>
        <v>0</v>
      </c>
      <c r="M3023" s="44">
        <f t="shared" si="1348"/>
        <v>0</v>
      </c>
      <c r="N3023" s="44">
        <f t="shared" si="1348"/>
        <v>0</v>
      </c>
      <c r="O3023" s="44">
        <f t="shared" si="1348"/>
        <v>0</v>
      </c>
      <c r="P3023" s="44">
        <f t="shared" si="1348"/>
        <v>0</v>
      </c>
      <c r="Q3023" s="44">
        <f t="shared" si="1348"/>
        <v>0</v>
      </c>
    </row>
    <row r="3024" spans="2:17" ht="7" customHeight="1" thickBot="1" x14ac:dyDescent="0.25">
      <c r="C3024" s="59"/>
      <c r="D3024" s="60"/>
      <c r="E3024" s="60"/>
      <c r="F3024" s="60"/>
      <c r="G3024" s="60"/>
      <c r="H3024" s="60"/>
      <c r="I3024" s="60"/>
      <c r="J3024" s="60"/>
      <c r="K3024" s="60"/>
      <c r="L3024" s="60"/>
      <c r="M3024" s="60"/>
      <c r="N3024" s="60"/>
      <c r="O3024" s="60"/>
      <c r="P3024" s="60"/>
      <c r="Q3024" s="76"/>
    </row>
    <row r="3025" spans="3:17" ht="19.5" customHeight="1" x14ac:dyDescent="0.2">
      <c r="C3025" s="173" t="str">
        <f>C2971</f>
        <v>令　和　7　年　空　港　管　理　状　況　調　書</v>
      </c>
      <c r="D3025" s="173"/>
      <c r="E3025" s="173"/>
      <c r="F3025" s="173"/>
      <c r="G3025" s="173"/>
      <c r="H3025" s="173"/>
      <c r="I3025" s="173"/>
      <c r="J3025" s="173"/>
      <c r="K3025" s="173"/>
      <c r="L3025" s="173"/>
      <c r="M3025" s="173"/>
      <c r="N3025" s="173"/>
      <c r="O3025" s="173"/>
      <c r="P3025" s="173"/>
      <c r="Q3025" s="173"/>
    </row>
    <row r="3026" spans="3:17" ht="19.5" customHeight="1" thickBot="1" x14ac:dyDescent="0.25">
      <c r="C3026" s="145" t="s">
        <v>0</v>
      </c>
      <c r="D3026" s="145" t="s">
        <v>656</v>
      </c>
      <c r="E3026" s="146"/>
      <c r="F3026" s="146"/>
      <c r="G3026" s="146"/>
      <c r="H3026" s="146"/>
      <c r="I3026" s="146"/>
      <c r="J3026" s="146"/>
      <c r="K3026" s="146"/>
      <c r="L3026" s="146"/>
      <c r="M3026" s="146"/>
      <c r="N3026" s="146"/>
      <c r="O3026" s="146"/>
      <c r="P3026" s="146"/>
      <c r="Q3026" s="146"/>
    </row>
    <row r="3027" spans="3:17" ht="19.5" customHeight="1" x14ac:dyDescent="0.2">
      <c r="C3027" s="25" t="s">
        <v>1</v>
      </c>
      <c r="D3027" s="26"/>
      <c r="E3027" s="27" t="s">
        <v>2</v>
      </c>
      <c r="F3027" s="27"/>
      <c r="G3027" s="164" t="s">
        <v>593</v>
      </c>
      <c r="H3027" s="165"/>
      <c r="I3027" s="165"/>
      <c r="J3027" s="165"/>
      <c r="K3027" s="165"/>
      <c r="L3027" s="165"/>
      <c r="M3027" s="165"/>
      <c r="N3027" s="166"/>
      <c r="O3027" s="164" t="s">
        <v>594</v>
      </c>
      <c r="P3027" s="165"/>
      <c r="Q3027" s="167"/>
    </row>
    <row r="3028" spans="3:17" ht="19.5" customHeight="1" x14ac:dyDescent="0.2">
      <c r="C3028" s="28"/>
      <c r="D3028" s="29" t="s">
        <v>3</v>
      </c>
      <c r="E3028" s="29" t="s">
        <v>4</v>
      </c>
      <c r="F3028" s="29" t="s">
        <v>5</v>
      </c>
      <c r="G3028" s="29"/>
      <c r="H3028" s="30" t="s">
        <v>6</v>
      </c>
      <c r="I3028" s="30"/>
      <c r="J3028" s="31"/>
      <c r="K3028" s="29"/>
      <c r="L3028" s="31" t="s">
        <v>7</v>
      </c>
      <c r="M3028" s="31"/>
      <c r="N3028" s="29" t="s">
        <v>8</v>
      </c>
      <c r="O3028" s="32" t="s">
        <v>595</v>
      </c>
      <c r="P3028" s="33" t="s">
        <v>596</v>
      </c>
      <c r="Q3028" s="34" t="s">
        <v>597</v>
      </c>
    </row>
    <row r="3029" spans="3:17" ht="19.5" customHeight="1" x14ac:dyDescent="0.2">
      <c r="C3029" s="28" t="s">
        <v>9</v>
      </c>
      <c r="D3029" s="32"/>
      <c r="E3029" s="32"/>
      <c r="F3029" s="32"/>
      <c r="G3029" s="29" t="s">
        <v>10</v>
      </c>
      <c r="H3029" s="29" t="s">
        <v>11</v>
      </c>
      <c r="I3029" s="29" t="s">
        <v>12</v>
      </c>
      <c r="J3029" s="29" t="s">
        <v>13</v>
      </c>
      <c r="K3029" s="29" t="s">
        <v>10</v>
      </c>
      <c r="L3029" s="29" t="s">
        <v>11</v>
      </c>
      <c r="M3029" s="29" t="s">
        <v>13</v>
      </c>
      <c r="N3029" s="32"/>
      <c r="O3029" s="35"/>
      <c r="P3029" s="36"/>
      <c r="Q3029" s="37"/>
    </row>
    <row r="3030" spans="3:17" ht="7" customHeight="1" x14ac:dyDescent="0.2">
      <c r="C3030" s="38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N3030" s="29"/>
      <c r="O3030" s="39"/>
      <c r="P3030" s="40"/>
      <c r="Q3030" s="41"/>
    </row>
    <row r="3031" spans="3:17" ht="19.5" customHeight="1" x14ac:dyDescent="0.2">
      <c r="C3031" s="42" t="s">
        <v>14</v>
      </c>
      <c r="D3031" s="43">
        <v>0</v>
      </c>
      <c r="E3031" s="43">
        <v>214</v>
      </c>
      <c r="F3031" s="44">
        <f>SUM(D3031:E3031)</f>
        <v>214</v>
      </c>
      <c r="G3031" s="43">
        <v>0</v>
      </c>
      <c r="H3031" s="43">
        <v>0</v>
      </c>
      <c r="I3031" s="43">
        <v>0</v>
      </c>
      <c r="J3031" s="45">
        <f>SUM(G3031:I3031)</f>
        <v>0</v>
      </c>
      <c r="K3031" s="46">
        <v>14824</v>
      </c>
      <c r="L3031" s="46">
        <v>12565</v>
      </c>
      <c r="M3031" s="45">
        <f>SUM(K3031:L3031)</f>
        <v>27389</v>
      </c>
      <c r="N3031" s="45">
        <f>J3031+M3031</f>
        <v>27389</v>
      </c>
      <c r="O3031" s="46">
        <v>332</v>
      </c>
      <c r="P3031" s="46">
        <v>0</v>
      </c>
      <c r="Q3031" s="47">
        <f>SUM(O3031:P3031)</f>
        <v>332</v>
      </c>
    </row>
    <row r="3032" spans="3:17" ht="19.5" customHeight="1" x14ac:dyDescent="0.2">
      <c r="C3032" s="42" t="s">
        <v>15</v>
      </c>
      <c r="D3032" s="43">
        <v>0</v>
      </c>
      <c r="E3032" s="43">
        <v>200</v>
      </c>
      <c r="F3032" s="44">
        <f t="shared" ref="F3032:F3042" si="1349">SUM(D3032:E3032)</f>
        <v>200</v>
      </c>
      <c r="G3032" s="43">
        <v>0</v>
      </c>
      <c r="H3032" s="43">
        <v>0</v>
      </c>
      <c r="I3032" s="43">
        <v>0</v>
      </c>
      <c r="J3032" s="45">
        <f t="shared" ref="J3032:J3042" si="1350">SUM(G3032:I3032)</f>
        <v>0</v>
      </c>
      <c r="K3032" s="46">
        <v>11261</v>
      </c>
      <c r="L3032" s="46">
        <v>11502</v>
      </c>
      <c r="M3032" s="45">
        <f t="shared" ref="M3032:M3042" si="1351">SUM(K3032:L3032)</f>
        <v>22763</v>
      </c>
      <c r="N3032" s="45">
        <f t="shared" ref="N3032:N3042" si="1352">J3032+M3032</f>
        <v>22763</v>
      </c>
      <c r="O3032" s="46">
        <v>232</v>
      </c>
      <c r="P3032" s="48">
        <v>0</v>
      </c>
      <c r="Q3032" s="47">
        <f t="shared" ref="Q3032:Q3042" si="1353">SUM(O3032:P3032)</f>
        <v>232</v>
      </c>
    </row>
    <row r="3033" spans="3:17" ht="19.5" customHeight="1" x14ac:dyDescent="0.2">
      <c r="C3033" s="42" t="s">
        <v>16</v>
      </c>
      <c r="D3033" s="43">
        <v>0</v>
      </c>
      <c r="E3033" s="43">
        <v>238</v>
      </c>
      <c r="F3033" s="44">
        <f t="shared" si="1349"/>
        <v>238</v>
      </c>
      <c r="G3033" s="43">
        <v>0</v>
      </c>
      <c r="H3033" s="43">
        <v>0</v>
      </c>
      <c r="I3033" s="43">
        <v>0</v>
      </c>
      <c r="J3033" s="45">
        <f t="shared" si="1350"/>
        <v>0</v>
      </c>
      <c r="K3033" s="46">
        <v>17657</v>
      </c>
      <c r="L3033" s="46">
        <v>18670</v>
      </c>
      <c r="M3033" s="45">
        <f t="shared" si="1351"/>
        <v>36327</v>
      </c>
      <c r="N3033" s="45">
        <f t="shared" si="1352"/>
        <v>36327</v>
      </c>
      <c r="O3033" s="46">
        <v>446</v>
      </c>
      <c r="P3033" s="46">
        <v>0</v>
      </c>
      <c r="Q3033" s="47">
        <f t="shared" si="1353"/>
        <v>446</v>
      </c>
    </row>
    <row r="3034" spans="3:17" ht="19.5" customHeight="1" x14ac:dyDescent="0.2">
      <c r="C3034" s="42" t="s">
        <v>17</v>
      </c>
      <c r="D3034" s="43">
        <v>0</v>
      </c>
      <c r="E3034" s="43">
        <v>234</v>
      </c>
      <c r="F3034" s="44">
        <f t="shared" si="1349"/>
        <v>234</v>
      </c>
      <c r="G3034" s="43">
        <v>0</v>
      </c>
      <c r="H3034" s="43">
        <v>0</v>
      </c>
      <c r="I3034" s="43">
        <v>0</v>
      </c>
      <c r="J3034" s="45">
        <f t="shared" si="1350"/>
        <v>0</v>
      </c>
      <c r="K3034" s="43">
        <v>14947</v>
      </c>
      <c r="L3034" s="43">
        <v>15850</v>
      </c>
      <c r="M3034" s="45">
        <f t="shared" si="1351"/>
        <v>30797</v>
      </c>
      <c r="N3034" s="45">
        <f t="shared" si="1352"/>
        <v>30797</v>
      </c>
      <c r="O3034" s="43">
        <v>507</v>
      </c>
      <c r="P3034" s="43">
        <v>0</v>
      </c>
      <c r="Q3034" s="47">
        <f t="shared" si="1353"/>
        <v>507</v>
      </c>
    </row>
    <row r="3035" spans="3:17" ht="19.5" customHeight="1" x14ac:dyDescent="0.2">
      <c r="C3035" s="42" t="s">
        <v>18</v>
      </c>
      <c r="D3035" s="43">
        <v>0</v>
      </c>
      <c r="E3035" s="43">
        <v>231</v>
      </c>
      <c r="F3035" s="44">
        <f t="shared" si="1349"/>
        <v>231</v>
      </c>
      <c r="G3035" s="43">
        <v>0</v>
      </c>
      <c r="H3035" s="43">
        <v>0</v>
      </c>
      <c r="I3035" s="43">
        <v>0</v>
      </c>
      <c r="J3035" s="45">
        <f t="shared" si="1350"/>
        <v>0</v>
      </c>
      <c r="K3035" s="43">
        <v>17592</v>
      </c>
      <c r="L3035" s="43">
        <v>18343</v>
      </c>
      <c r="M3035" s="45">
        <f t="shared" si="1351"/>
        <v>35935</v>
      </c>
      <c r="N3035" s="45">
        <f t="shared" si="1352"/>
        <v>35935</v>
      </c>
      <c r="O3035" s="43">
        <v>538</v>
      </c>
      <c r="P3035" s="43">
        <v>0</v>
      </c>
      <c r="Q3035" s="47">
        <f t="shared" si="1353"/>
        <v>538</v>
      </c>
    </row>
    <row r="3036" spans="3:17" ht="19.5" customHeight="1" x14ac:dyDescent="0.2">
      <c r="C3036" s="42" t="s">
        <v>19</v>
      </c>
      <c r="D3036" s="43">
        <v>0</v>
      </c>
      <c r="E3036" s="43">
        <v>254</v>
      </c>
      <c r="F3036" s="44">
        <f t="shared" si="1349"/>
        <v>254</v>
      </c>
      <c r="G3036" s="43">
        <v>0</v>
      </c>
      <c r="H3036" s="43">
        <v>0</v>
      </c>
      <c r="I3036" s="43">
        <v>0</v>
      </c>
      <c r="J3036" s="45">
        <f t="shared" si="1350"/>
        <v>0</v>
      </c>
      <c r="K3036" s="43">
        <v>15774</v>
      </c>
      <c r="L3036" s="43">
        <v>16041</v>
      </c>
      <c r="M3036" s="45">
        <f t="shared" si="1351"/>
        <v>31815</v>
      </c>
      <c r="N3036" s="45">
        <f t="shared" si="1352"/>
        <v>31815</v>
      </c>
      <c r="O3036" s="43">
        <v>576</v>
      </c>
      <c r="P3036" s="43">
        <v>0</v>
      </c>
      <c r="Q3036" s="47">
        <f t="shared" si="1353"/>
        <v>576</v>
      </c>
    </row>
    <row r="3037" spans="3:17" ht="19.5" customHeight="1" x14ac:dyDescent="0.2">
      <c r="C3037" s="42" t="s">
        <v>20</v>
      </c>
      <c r="D3037" s="43">
        <v>0</v>
      </c>
      <c r="E3037" s="43">
        <v>325</v>
      </c>
      <c r="F3037" s="44">
        <f t="shared" si="1349"/>
        <v>325</v>
      </c>
      <c r="G3037" s="43">
        <v>0</v>
      </c>
      <c r="H3037" s="43">
        <v>0</v>
      </c>
      <c r="I3037" s="43">
        <v>0</v>
      </c>
      <c r="J3037" s="45">
        <f t="shared" si="1350"/>
        <v>0</v>
      </c>
      <c r="K3037" s="43">
        <v>16705</v>
      </c>
      <c r="L3037" s="43">
        <v>18049</v>
      </c>
      <c r="M3037" s="45">
        <f t="shared" si="1351"/>
        <v>34754</v>
      </c>
      <c r="N3037" s="45">
        <f t="shared" si="1352"/>
        <v>34754</v>
      </c>
      <c r="O3037" s="43">
        <v>684</v>
      </c>
      <c r="P3037" s="43">
        <v>0</v>
      </c>
      <c r="Q3037" s="47">
        <f t="shared" si="1353"/>
        <v>684</v>
      </c>
    </row>
    <row r="3038" spans="3:17" ht="19.5" customHeight="1" x14ac:dyDescent="0.2">
      <c r="C3038" s="42" t="s">
        <v>21</v>
      </c>
      <c r="D3038" s="43">
        <v>0</v>
      </c>
      <c r="E3038" s="43">
        <v>235</v>
      </c>
      <c r="F3038" s="44">
        <f t="shared" si="1349"/>
        <v>235</v>
      </c>
      <c r="G3038" s="43">
        <v>0</v>
      </c>
      <c r="H3038" s="43">
        <v>0</v>
      </c>
      <c r="I3038" s="43">
        <v>0</v>
      </c>
      <c r="J3038" s="45">
        <f t="shared" si="1350"/>
        <v>0</v>
      </c>
      <c r="K3038" s="43">
        <v>22099</v>
      </c>
      <c r="L3038" s="43">
        <v>21829</v>
      </c>
      <c r="M3038" s="45">
        <f t="shared" si="1351"/>
        <v>43928</v>
      </c>
      <c r="N3038" s="45">
        <f t="shared" si="1352"/>
        <v>43928</v>
      </c>
      <c r="O3038" s="43">
        <v>693</v>
      </c>
      <c r="P3038" s="43">
        <v>0</v>
      </c>
      <c r="Q3038" s="47">
        <f t="shared" si="1353"/>
        <v>693</v>
      </c>
    </row>
    <row r="3039" spans="3:17" ht="19.5" customHeight="1" x14ac:dyDescent="0.2">
      <c r="C3039" s="42" t="s">
        <v>22</v>
      </c>
      <c r="D3039" s="43">
        <v>0</v>
      </c>
      <c r="E3039" s="43">
        <v>181</v>
      </c>
      <c r="F3039" s="44">
        <f t="shared" si="1349"/>
        <v>181</v>
      </c>
      <c r="G3039" s="43">
        <v>0</v>
      </c>
      <c r="H3039" s="43">
        <v>0</v>
      </c>
      <c r="I3039" s="43">
        <v>0</v>
      </c>
      <c r="J3039" s="45">
        <f t="shared" si="1350"/>
        <v>0</v>
      </c>
      <c r="K3039" s="43">
        <v>17773</v>
      </c>
      <c r="L3039" s="43">
        <v>18593</v>
      </c>
      <c r="M3039" s="45">
        <f t="shared" si="1351"/>
        <v>36366</v>
      </c>
      <c r="N3039" s="45">
        <f t="shared" si="1352"/>
        <v>36366</v>
      </c>
      <c r="O3039" s="43">
        <v>522</v>
      </c>
      <c r="P3039" s="43">
        <v>0</v>
      </c>
      <c r="Q3039" s="47">
        <f t="shared" si="1353"/>
        <v>522</v>
      </c>
    </row>
    <row r="3040" spans="3:17" ht="19.5" customHeight="1" x14ac:dyDescent="0.2">
      <c r="C3040" s="42" t="s">
        <v>23</v>
      </c>
      <c r="D3040" s="43">
        <v>0</v>
      </c>
      <c r="E3040" s="43">
        <v>194</v>
      </c>
      <c r="F3040" s="44">
        <f t="shared" si="1349"/>
        <v>194</v>
      </c>
      <c r="G3040" s="43">
        <v>0</v>
      </c>
      <c r="H3040" s="43">
        <v>0</v>
      </c>
      <c r="I3040" s="43">
        <v>0</v>
      </c>
      <c r="J3040" s="45">
        <f t="shared" si="1350"/>
        <v>0</v>
      </c>
      <c r="K3040" s="43">
        <v>19004</v>
      </c>
      <c r="L3040" s="43">
        <v>20170</v>
      </c>
      <c r="M3040" s="45">
        <f t="shared" si="1351"/>
        <v>39174</v>
      </c>
      <c r="N3040" s="45">
        <f t="shared" si="1352"/>
        <v>39174</v>
      </c>
      <c r="O3040" s="43">
        <v>571</v>
      </c>
      <c r="P3040" s="43">
        <v>0</v>
      </c>
      <c r="Q3040" s="47">
        <f t="shared" si="1353"/>
        <v>571</v>
      </c>
    </row>
    <row r="3041" spans="2:17" ht="19.5" customHeight="1" x14ac:dyDescent="0.2">
      <c r="C3041" s="42" t="s">
        <v>24</v>
      </c>
      <c r="D3041" s="43">
        <v>0</v>
      </c>
      <c r="E3041" s="43">
        <v>240</v>
      </c>
      <c r="F3041" s="44">
        <f t="shared" si="1349"/>
        <v>240</v>
      </c>
      <c r="G3041" s="43">
        <v>0</v>
      </c>
      <c r="H3041" s="43">
        <v>0</v>
      </c>
      <c r="I3041" s="43">
        <v>0</v>
      </c>
      <c r="J3041" s="45">
        <f t="shared" si="1350"/>
        <v>0</v>
      </c>
      <c r="K3041" s="43">
        <v>20705</v>
      </c>
      <c r="L3041" s="43">
        <v>21369</v>
      </c>
      <c r="M3041" s="45">
        <f t="shared" si="1351"/>
        <v>42074</v>
      </c>
      <c r="N3041" s="45">
        <f t="shared" si="1352"/>
        <v>42074</v>
      </c>
      <c r="O3041" s="43">
        <v>455</v>
      </c>
      <c r="P3041" s="43">
        <v>0</v>
      </c>
      <c r="Q3041" s="47">
        <f t="shared" si="1353"/>
        <v>455</v>
      </c>
    </row>
    <row r="3042" spans="2:17" ht="19.5" customHeight="1" x14ac:dyDescent="0.2">
      <c r="C3042" s="42" t="s">
        <v>25</v>
      </c>
      <c r="D3042" s="43">
        <v>0</v>
      </c>
      <c r="E3042" s="43">
        <v>200</v>
      </c>
      <c r="F3042" s="44">
        <f t="shared" si="1349"/>
        <v>200</v>
      </c>
      <c r="G3042" s="43">
        <v>0</v>
      </c>
      <c r="H3042" s="43">
        <v>0</v>
      </c>
      <c r="I3042" s="43">
        <v>0</v>
      </c>
      <c r="J3042" s="45">
        <f t="shared" si="1350"/>
        <v>0</v>
      </c>
      <c r="K3042" s="43">
        <v>16839</v>
      </c>
      <c r="L3042" s="43">
        <v>18921</v>
      </c>
      <c r="M3042" s="45">
        <f t="shared" si="1351"/>
        <v>35760</v>
      </c>
      <c r="N3042" s="45">
        <f t="shared" si="1352"/>
        <v>35760</v>
      </c>
      <c r="O3042" s="43">
        <v>439</v>
      </c>
      <c r="P3042" s="43">
        <v>0</v>
      </c>
      <c r="Q3042" s="47">
        <f t="shared" si="1353"/>
        <v>439</v>
      </c>
    </row>
    <row r="3043" spans="2:17" ht="19.5" customHeight="1" x14ac:dyDescent="0.2">
      <c r="C3043" s="50"/>
      <c r="D3043" s="43"/>
      <c r="E3043" s="43"/>
      <c r="F3043" s="43"/>
      <c r="G3043" s="43"/>
      <c r="H3043" s="43"/>
      <c r="I3043" s="43"/>
      <c r="J3043" s="43"/>
      <c r="K3043" s="43"/>
      <c r="L3043" s="43"/>
      <c r="M3043" s="43"/>
      <c r="N3043" s="43"/>
      <c r="O3043" s="43"/>
      <c r="P3043" s="40"/>
      <c r="Q3043" s="51"/>
    </row>
    <row r="3044" spans="2:17" ht="19.5" customHeight="1" x14ac:dyDescent="0.2">
      <c r="B3044" s="1" t="s">
        <v>367</v>
      </c>
      <c r="C3044" s="50" t="s">
        <v>26</v>
      </c>
      <c r="D3044" s="44">
        <f>SUM(D3031:D3042)</f>
        <v>0</v>
      </c>
      <c r="E3044" s="44">
        <f t="shared" ref="E3044:Q3044" si="1354">SUM(E3031:E3042)</f>
        <v>2746</v>
      </c>
      <c r="F3044" s="44">
        <f t="shared" si="1354"/>
        <v>2746</v>
      </c>
      <c r="G3044" s="44">
        <f t="shared" si="1354"/>
        <v>0</v>
      </c>
      <c r="H3044" s="44">
        <f t="shared" si="1354"/>
        <v>0</v>
      </c>
      <c r="I3044" s="44">
        <f t="shared" si="1354"/>
        <v>0</v>
      </c>
      <c r="J3044" s="44">
        <f t="shared" si="1354"/>
        <v>0</v>
      </c>
      <c r="K3044" s="44">
        <f t="shared" si="1354"/>
        <v>205180</v>
      </c>
      <c r="L3044" s="44">
        <f t="shared" si="1354"/>
        <v>211902</v>
      </c>
      <c r="M3044" s="44">
        <f t="shared" si="1354"/>
        <v>417082</v>
      </c>
      <c r="N3044" s="44">
        <f t="shared" si="1354"/>
        <v>417082</v>
      </c>
      <c r="O3044" s="44">
        <f t="shared" si="1354"/>
        <v>5995</v>
      </c>
      <c r="P3044" s="44">
        <f t="shared" si="1354"/>
        <v>0</v>
      </c>
      <c r="Q3044" s="44">
        <f t="shared" si="1354"/>
        <v>5995</v>
      </c>
    </row>
    <row r="3045" spans="2:17" ht="7" customHeight="1" x14ac:dyDescent="0.2">
      <c r="C3045" s="50"/>
      <c r="D3045" s="43"/>
      <c r="E3045" s="43"/>
      <c r="F3045" s="43"/>
      <c r="G3045" s="43"/>
      <c r="H3045" s="43"/>
      <c r="I3045" s="43"/>
      <c r="J3045" s="43"/>
      <c r="K3045" s="43"/>
      <c r="L3045" s="43"/>
      <c r="M3045" s="43"/>
      <c r="N3045" s="43"/>
      <c r="O3045" s="43"/>
      <c r="P3045" s="43"/>
      <c r="Q3045" s="51"/>
    </row>
    <row r="3046" spans="2:17" ht="19.5" customHeight="1" x14ac:dyDescent="0.2">
      <c r="C3046" s="52" t="s">
        <v>14</v>
      </c>
      <c r="D3046" s="53">
        <v>0</v>
      </c>
      <c r="E3046" s="53">
        <v>160</v>
      </c>
      <c r="F3046" s="54">
        <f t="shared" ref="F3046:F3048" si="1355">SUM(D3046:E3046)</f>
        <v>160</v>
      </c>
      <c r="G3046" s="147">
        <v>0</v>
      </c>
      <c r="H3046" s="147">
        <v>0</v>
      </c>
      <c r="I3046" s="147">
        <v>0</v>
      </c>
      <c r="J3046" s="55">
        <f t="shared" ref="J3046:J3048" si="1356">SUM(G3046:I3046)</f>
        <v>0</v>
      </c>
      <c r="K3046" s="82">
        <v>13700</v>
      </c>
      <c r="L3046" s="82">
        <v>11665</v>
      </c>
      <c r="M3046" s="57">
        <f>SUM(K3046:L3046)</f>
        <v>25365</v>
      </c>
      <c r="N3046" s="57">
        <f>J3046+M3046</f>
        <v>25365</v>
      </c>
      <c r="O3046" s="56">
        <v>323</v>
      </c>
      <c r="P3046" s="56">
        <v>0</v>
      </c>
      <c r="Q3046" s="58">
        <f>SUM(O3046:P3046)</f>
        <v>323</v>
      </c>
    </row>
    <row r="3047" spans="2:17" ht="19.5" customHeight="1" x14ac:dyDescent="0.2">
      <c r="C3047" s="42" t="s">
        <v>15</v>
      </c>
      <c r="D3047" s="43">
        <v>0</v>
      </c>
      <c r="E3047" s="43">
        <v>198</v>
      </c>
      <c r="F3047" s="44">
        <f t="shared" si="1355"/>
        <v>198</v>
      </c>
      <c r="G3047" s="40">
        <v>0</v>
      </c>
      <c r="H3047" s="40">
        <v>0</v>
      </c>
      <c r="I3047" s="40">
        <v>0</v>
      </c>
      <c r="J3047" s="45">
        <f t="shared" si="1356"/>
        <v>0</v>
      </c>
      <c r="K3047" s="85">
        <v>13574</v>
      </c>
      <c r="L3047" s="85">
        <v>13908</v>
      </c>
      <c r="M3047" s="45">
        <f>SUM(K3047:L3047)</f>
        <v>27482</v>
      </c>
      <c r="N3047" s="45">
        <f>J3047+M3047</f>
        <v>27482</v>
      </c>
      <c r="O3047" s="46">
        <v>433</v>
      </c>
      <c r="P3047" s="48">
        <v>0</v>
      </c>
      <c r="Q3047" s="47">
        <f>SUM(O3047:P3047)</f>
        <v>433</v>
      </c>
    </row>
    <row r="3048" spans="2:17" ht="19.5" customHeight="1" x14ac:dyDescent="0.2">
      <c r="C3048" s="42" t="s">
        <v>16</v>
      </c>
      <c r="D3048" s="43">
        <v>0</v>
      </c>
      <c r="E3048" s="43">
        <v>247</v>
      </c>
      <c r="F3048" s="44">
        <f t="shared" si="1355"/>
        <v>247</v>
      </c>
      <c r="G3048" s="40">
        <v>0</v>
      </c>
      <c r="H3048" s="40">
        <v>0</v>
      </c>
      <c r="I3048" s="40">
        <v>0</v>
      </c>
      <c r="J3048" s="45">
        <f t="shared" si="1356"/>
        <v>0</v>
      </c>
      <c r="K3048" s="85">
        <v>19630</v>
      </c>
      <c r="L3048" s="85">
        <v>20619</v>
      </c>
      <c r="M3048" s="45">
        <f>SUM(K3048:L3048)</f>
        <v>40249</v>
      </c>
      <c r="N3048" s="45">
        <f>J3048+M3048</f>
        <v>40249</v>
      </c>
      <c r="O3048" s="46">
        <v>556</v>
      </c>
      <c r="P3048" s="48">
        <v>0</v>
      </c>
      <c r="Q3048" s="47">
        <f>SUM(O3048:P3048)</f>
        <v>556</v>
      </c>
    </row>
    <row r="3049" spans="2:17" ht="19.5" customHeight="1" x14ac:dyDescent="0.2">
      <c r="C3049" s="50"/>
      <c r="D3049" s="43"/>
      <c r="E3049" s="43"/>
      <c r="F3049" s="43"/>
      <c r="G3049" s="43"/>
      <c r="H3049" s="43"/>
      <c r="I3049" s="43"/>
      <c r="J3049" s="43"/>
      <c r="K3049" s="43"/>
      <c r="L3049" s="43"/>
      <c r="M3049" s="43"/>
      <c r="N3049" s="43"/>
      <c r="O3049" s="43"/>
      <c r="P3049" s="43"/>
      <c r="Q3049" s="51"/>
    </row>
    <row r="3050" spans="2:17" ht="19.5" customHeight="1" x14ac:dyDescent="0.2">
      <c r="B3050" s="1" t="s">
        <v>368</v>
      </c>
      <c r="C3050" s="50" t="s">
        <v>27</v>
      </c>
      <c r="D3050" s="44">
        <f>SUM(D3034:D3042,D3046:D3048)</f>
        <v>0</v>
      </c>
      <c r="E3050" s="44">
        <f t="shared" ref="E3050:Q3050" si="1357">SUM(E3034:E3042,E3046:E3048)</f>
        <v>2699</v>
      </c>
      <c r="F3050" s="44">
        <f t="shared" si="1357"/>
        <v>2699</v>
      </c>
      <c r="G3050" s="44">
        <f t="shared" si="1357"/>
        <v>0</v>
      </c>
      <c r="H3050" s="44">
        <f t="shared" si="1357"/>
        <v>0</v>
      </c>
      <c r="I3050" s="44">
        <f t="shared" si="1357"/>
        <v>0</v>
      </c>
      <c r="J3050" s="44">
        <f t="shared" si="1357"/>
        <v>0</v>
      </c>
      <c r="K3050" s="44">
        <f t="shared" si="1357"/>
        <v>208342</v>
      </c>
      <c r="L3050" s="44">
        <f t="shared" si="1357"/>
        <v>215357</v>
      </c>
      <c r="M3050" s="44">
        <f t="shared" si="1357"/>
        <v>423699</v>
      </c>
      <c r="N3050" s="44">
        <f t="shared" si="1357"/>
        <v>423699</v>
      </c>
      <c r="O3050" s="44">
        <f t="shared" si="1357"/>
        <v>6297</v>
      </c>
      <c r="P3050" s="44">
        <f t="shared" si="1357"/>
        <v>0</v>
      </c>
      <c r="Q3050" s="44">
        <f t="shared" si="1357"/>
        <v>6297</v>
      </c>
    </row>
    <row r="3051" spans="2:17" ht="7" customHeight="1" thickBot="1" x14ac:dyDescent="0.25">
      <c r="C3051" s="59"/>
      <c r="D3051" s="60"/>
      <c r="E3051" s="60"/>
      <c r="F3051" s="60"/>
      <c r="G3051" s="60"/>
      <c r="H3051" s="60"/>
      <c r="I3051" s="60"/>
      <c r="J3051" s="60"/>
      <c r="K3051" s="60"/>
      <c r="L3051" s="60"/>
      <c r="M3051" s="60"/>
      <c r="N3051" s="60"/>
      <c r="O3051" s="60"/>
      <c r="P3051" s="61"/>
      <c r="Q3051" s="62"/>
    </row>
    <row r="3052" spans="2:17" ht="19.5" customHeight="1" x14ac:dyDescent="0.2">
      <c r="C3052" s="63"/>
      <c r="D3052" s="63"/>
      <c r="E3052" s="63"/>
      <c r="F3052" s="63"/>
      <c r="G3052" s="63"/>
      <c r="H3052" s="63"/>
      <c r="I3052" s="63"/>
      <c r="J3052" s="63"/>
      <c r="K3052" s="63"/>
      <c r="L3052" s="63"/>
      <c r="M3052" s="63"/>
      <c r="N3052" s="63"/>
      <c r="O3052" s="63"/>
      <c r="P3052" s="64"/>
      <c r="Q3052" s="64"/>
    </row>
    <row r="3053" spans="2:17" ht="19.5" customHeight="1" thickBot="1" x14ac:dyDescent="0.25">
      <c r="C3053" s="63"/>
      <c r="D3053" s="63"/>
      <c r="E3053" s="63"/>
      <c r="F3053" s="63"/>
      <c r="G3053" s="63"/>
      <c r="H3053" s="63"/>
      <c r="I3053" s="63"/>
      <c r="J3053" s="63"/>
      <c r="K3053" s="63"/>
      <c r="L3053" s="63"/>
      <c r="M3053" s="63"/>
      <c r="N3053" s="63"/>
      <c r="O3053" s="63"/>
      <c r="P3053" s="64"/>
      <c r="Q3053" s="64"/>
    </row>
    <row r="3054" spans="2:17" ht="19.5" customHeight="1" x14ac:dyDescent="0.2">
      <c r="C3054" s="25" t="s">
        <v>1</v>
      </c>
      <c r="D3054" s="26"/>
      <c r="E3054" s="27"/>
      <c r="F3054" s="27"/>
      <c r="G3054" s="27" t="s">
        <v>598</v>
      </c>
      <c r="H3054" s="27"/>
      <c r="I3054" s="27"/>
      <c r="J3054" s="27"/>
      <c r="K3054" s="26"/>
      <c r="L3054" s="27"/>
      <c r="M3054" s="27"/>
      <c r="N3054" s="27" t="s">
        <v>31</v>
      </c>
      <c r="O3054" s="27"/>
      <c r="P3054" s="65"/>
      <c r="Q3054" s="66"/>
    </row>
    <row r="3055" spans="2:17" ht="19.5" customHeight="1" x14ac:dyDescent="0.2">
      <c r="C3055" s="67"/>
      <c r="D3055" s="29"/>
      <c r="E3055" s="31" t="s">
        <v>6</v>
      </c>
      <c r="F3055" s="31"/>
      <c r="G3055" s="29"/>
      <c r="H3055" s="31" t="s">
        <v>7</v>
      </c>
      <c r="I3055" s="31"/>
      <c r="J3055" s="29" t="s">
        <v>28</v>
      </c>
      <c r="K3055" s="29"/>
      <c r="L3055" s="31" t="s">
        <v>6</v>
      </c>
      <c r="M3055" s="31"/>
      <c r="N3055" s="29"/>
      <c r="O3055" s="31" t="s">
        <v>7</v>
      </c>
      <c r="P3055" s="68"/>
      <c r="Q3055" s="69" t="s">
        <v>8</v>
      </c>
    </row>
    <row r="3056" spans="2:17" ht="19.5" customHeight="1" x14ac:dyDescent="0.2">
      <c r="C3056" s="70" t="s">
        <v>9</v>
      </c>
      <c r="D3056" s="29" t="s">
        <v>29</v>
      </c>
      <c r="E3056" s="29" t="s">
        <v>30</v>
      </c>
      <c r="F3056" s="29" t="s">
        <v>13</v>
      </c>
      <c r="G3056" s="29" t="s">
        <v>29</v>
      </c>
      <c r="H3056" s="29" t="s">
        <v>30</v>
      </c>
      <c r="I3056" s="29" t="s">
        <v>13</v>
      </c>
      <c r="J3056" s="32"/>
      <c r="K3056" s="29" t="s">
        <v>29</v>
      </c>
      <c r="L3056" s="29" t="s">
        <v>30</v>
      </c>
      <c r="M3056" s="29" t="s">
        <v>13</v>
      </c>
      <c r="N3056" s="29" t="s">
        <v>29</v>
      </c>
      <c r="O3056" s="29" t="s">
        <v>30</v>
      </c>
      <c r="P3056" s="71" t="s">
        <v>13</v>
      </c>
      <c r="Q3056" s="72"/>
    </row>
    <row r="3057" spans="2:17" ht="7" customHeight="1" x14ac:dyDescent="0.2">
      <c r="C3057" s="73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71"/>
      <c r="Q3057" s="69"/>
    </row>
    <row r="3058" spans="2:17" ht="19.5" customHeight="1" x14ac:dyDescent="0.2">
      <c r="C3058" s="42" t="s">
        <v>14</v>
      </c>
      <c r="D3058" s="43">
        <v>0</v>
      </c>
      <c r="E3058" s="43">
        <v>0</v>
      </c>
      <c r="F3058" s="44">
        <f>SUM(D3058:E3058)</f>
        <v>0</v>
      </c>
      <c r="G3058" s="43">
        <v>20</v>
      </c>
      <c r="H3058" s="43">
        <v>5</v>
      </c>
      <c r="I3058" s="44">
        <f t="shared" ref="I3058:I3069" si="1358">SUM(G3058:H3058)</f>
        <v>25</v>
      </c>
      <c r="J3058" s="44">
        <f>F3058+I3058</f>
        <v>25</v>
      </c>
      <c r="K3058" s="43">
        <v>0</v>
      </c>
      <c r="L3058" s="43">
        <v>0</v>
      </c>
      <c r="M3058" s="44">
        <f>SUM(K3058:L3058)</f>
        <v>0</v>
      </c>
      <c r="N3058" s="43">
        <v>1244</v>
      </c>
      <c r="O3058" s="43">
        <v>0</v>
      </c>
      <c r="P3058" s="44">
        <f>SUM(N3058:O3058)</f>
        <v>1244</v>
      </c>
      <c r="Q3058" s="47">
        <f>M3058+P3058</f>
        <v>1244</v>
      </c>
    </row>
    <row r="3059" spans="2:17" ht="19.5" customHeight="1" x14ac:dyDescent="0.2">
      <c r="C3059" s="42" t="s">
        <v>15</v>
      </c>
      <c r="D3059" s="43">
        <v>0</v>
      </c>
      <c r="E3059" s="43">
        <v>0</v>
      </c>
      <c r="F3059" s="44">
        <f t="shared" ref="F3059:F3069" si="1359">SUM(D3059:E3059)</f>
        <v>0</v>
      </c>
      <c r="G3059" s="43">
        <v>17</v>
      </c>
      <c r="H3059" s="43">
        <v>5</v>
      </c>
      <c r="I3059" s="44">
        <f t="shared" si="1358"/>
        <v>22</v>
      </c>
      <c r="J3059" s="44">
        <f>F3059+I3059</f>
        <v>22</v>
      </c>
      <c r="K3059" s="43">
        <v>0</v>
      </c>
      <c r="L3059" s="43">
        <v>0</v>
      </c>
      <c r="M3059" s="44">
        <f t="shared" ref="M3059:M3069" si="1360">SUM(K3059:L3059)</f>
        <v>0</v>
      </c>
      <c r="N3059" s="43">
        <v>970</v>
      </c>
      <c r="O3059" s="40">
        <v>0</v>
      </c>
      <c r="P3059" s="44">
        <f t="shared" ref="P3059:P3069" si="1361">SUM(N3059:O3059)</f>
        <v>970</v>
      </c>
      <c r="Q3059" s="47">
        <f t="shared" ref="Q3059:Q3069" si="1362">M3059+P3059</f>
        <v>970</v>
      </c>
    </row>
    <row r="3060" spans="2:17" ht="19.5" customHeight="1" x14ac:dyDescent="0.2">
      <c r="C3060" s="42" t="s">
        <v>16</v>
      </c>
      <c r="D3060" s="43">
        <v>0</v>
      </c>
      <c r="E3060" s="43">
        <v>0</v>
      </c>
      <c r="F3060" s="44">
        <f t="shared" si="1359"/>
        <v>0</v>
      </c>
      <c r="G3060" s="43">
        <v>22</v>
      </c>
      <c r="H3060" s="43">
        <v>7</v>
      </c>
      <c r="I3060" s="44">
        <f t="shared" si="1358"/>
        <v>29</v>
      </c>
      <c r="J3060" s="44">
        <f>F3060+I3060</f>
        <v>29</v>
      </c>
      <c r="K3060" s="43">
        <v>0</v>
      </c>
      <c r="L3060" s="43">
        <v>0</v>
      </c>
      <c r="M3060" s="44">
        <f t="shared" si="1360"/>
        <v>0</v>
      </c>
      <c r="N3060" s="43">
        <v>1267</v>
      </c>
      <c r="O3060" s="43">
        <v>0</v>
      </c>
      <c r="P3060" s="44">
        <f t="shared" si="1361"/>
        <v>1267</v>
      </c>
      <c r="Q3060" s="47">
        <f t="shared" si="1362"/>
        <v>1267</v>
      </c>
    </row>
    <row r="3061" spans="2:17" ht="19.5" customHeight="1" x14ac:dyDescent="0.2">
      <c r="C3061" s="42" t="s">
        <v>17</v>
      </c>
      <c r="D3061" s="43">
        <v>0</v>
      </c>
      <c r="E3061" s="43">
        <v>0</v>
      </c>
      <c r="F3061" s="44">
        <f t="shared" si="1359"/>
        <v>0</v>
      </c>
      <c r="G3061" s="43">
        <v>19</v>
      </c>
      <c r="H3061" s="43">
        <v>5</v>
      </c>
      <c r="I3061" s="44">
        <f t="shared" si="1358"/>
        <v>24</v>
      </c>
      <c r="J3061" s="44">
        <f t="shared" ref="J3061:J3069" si="1363">F3061+I3061</f>
        <v>24</v>
      </c>
      <c r="K3061" s="43">
        <v>0</v>
      </c>
      <c r="L3061" s="43">
        <v>0</v>
      </c>
      <c r="M3061" s="44">
        <f t="shared" si="1360"/>
        <v>0</v>
      </c>
      <c r="N3061" s="43">
        <v>1314</v>
      </c>
      <c r="O3061" s="43">
        <v>0</v>
      </c>
      <c r="P3061" s="44">
        <f t="shared" si="1361"/>
        <v>1314</v>
      </c>
      <c r="Q3061" s="47">
        <f t="shared" si="1362"/>
        <v>1314</v>
      </c>
    </row>
    <row r="3062" spans="2:17" ht="19.5" customHeight="1" x14ac:dyDescent="0.2">
      <c r="C3062" s="42" t="s">
        <v>18</v>
      </c>
      <c r="D3062" s="43">
        <v>0</v>
      </c>
      <c r="E3062" s="43">
        <v>0</v>
      </c>
      <c r="F3062" s="44">
        <f t="shared" si="1359"/>
        <v>0</v>
      </c>
      <c r="G3062" s="43">
        <v>18</v>
      </c>
      <c r="H3062" s="43">
        <v>5</v>
      </c>
      <c r="I3062" s="44">
        <f t="shared" si="1358"/>
        <v>23</v>
      </c>
      <c r="J3062" s="44">
        <f t="shared" si="1363"/>
        <v>23</v>
      </c>
      <c r="K3062" s="43">
        <v>0</v>
      </c>
      <c r="L3062" s="43">
        <v>0</v>
      </c>
      <c r="M3062" s="44">
        <f t="shared" si="1360"/>
        <v>0</v>
      </c>
      <c r="N3062" s="43">
        <v>1147</v>
      </c>
      <c r="O3062" s="43">
        <v>0</v>
      </c>
      <c r="P3062" s="44">
        <f t="shared" si="1361"/>
        <v>1147</v>
      </c>
      <c r="Q3062" s="47">
        <f t="shared" si="1362"/>
        <v>1147</v>
      </c>
    </row>
    <row r="3063" spans="2:17" ht="19.5" customHeight="1" x14ac:dyDescent="0.2">
      <c r="C3063" s="42" t="s">
        <v>19</v>
      </c>
      <c r="D3063" s="43">
        <v>0</v>
      </c>
      <c r="E3063" s="43">
        <v>0</v>
      </c>
      <c r="F3063" s="44">
        <f t="shared" si="1359"/>
        <v>0</v>
      </c>
      <c r="G3063" s="43">
        <v>15</v>
      </c>
      <c r="H3063" s="43">
        <v>6</v>
      </c>
      <c r="I3063" s="44">
        <f t="shared" si="1358"/>
        <v>21</v>
      </c>
      <c r="J3063" s="44">
        <f t="shared" si="1363"/>
        <v>21</v>
      </c>
      <c r="K3063" s="43">
        <v>0</v>
      </c>
      <c r="L3063" s="43">
        <v>0</v>
      </c>
      <c r="M3063" s="44">
        <f t="shared" si="1360"/>
        <v>0</v>
      </c>
      <c r="N3063" s="43">
        <v>1180</v>
      </c>
      <c r="O3063" s="43">
        <v>0</v>
      </c>
      <c r="P3063" s="44">
        <f t="shared" si="1361"/>
        <v>1180</v>
      </c>
      <c r="Q3063" s="47">
        <f t="shared" si="1362"/>
        <v>1180</v>
      </c>
    </row>
    <row r="3064" spans="2:17" ht="19.5" customHeight="1" x14ac:dyDescent="0.2">
      <c r="C3064" s="42" t="s">
        <v>20</v>
      </c>
      <c r="D3064" s="43">
        <v>0</v>
      </c>
      <c r="E3064" s="43">
        <v>0</v>
      </c>
      <c r="F3064" s="44">
        <f t="shared" si="1359"/>
        <v>0</v>
      </c>
      <c r="G3064" s="43">
        <v>15</v>
      </c>
      <c r="H3064" s="43">
        <v>8</v>
      </c>
      <c r="I3064" s="44">
        <f t="shared" si="1358"/>
        <v>23</v>
      </c>
      <c r="J3064" s="44">
        <f t="shared" si="1363"/>
        <v>23</v>
      </c>
      <c r="K3064" s="43">
        <v>0</v>
      </c>
      <c r="L3064" s="43">
        <v>0</v>
      </c>
      <c r="M3064" s="44">
        <f t="shared" si="1360"/>
        <v>0</v>
      </c>
      <c r="N3064" s="43">
        <v>1217</v>
      </c>
      <c r="O3064" s="43">
        <v>0</v>
      </c>
      <c r="P3064" s="44">
        <f t="shared" si="1361"/>
        <v>1217</v>
      </c>
      <c r="Q3064" s="47">
        <f t="shared" si="1362"/>
        <v>1217</v>
      </c>
    </row>
    <row r="3065" spans="2:17" ht="19.5" customHeight="1" x14ac:dyDescent="0.2">
      <c r="C3065" s="42" t="s">
        <v>21</v>
      </c>
      <c r="D3065" s="43">
        <v>0</v>
      </c>
      <c r="E3065" s="43">
        <v>0</v>
      </c>
      <c r="F3065" s="44">
        <f t="shared" si="1359"/>
        <v>0</v>
      </c>
      <c r="G3065" s="43">
        <v>17</v>
      </c>
      <c r="H3065" s="43">
        <v>6</v>
      </c>
      <c r="I3065" s="44">
        <f t="shared" si="1358"/>
        <v>23</v>
      </c>
      <c r="J3065" s="44">
        <f t="shared" si="1363"/>
        <v>23</v>
      </c>
      <c r="K3065" s="43">
        <v>0</v>
      </c>
      <c r="L3065" s="43">
        <v>0</v>
      </c>
      <c r="M3065" s="44">
        <f t="shared" si="1360"/>
        <v>0</v>
      </c>
      <c r="N3065" s="43">
        <v>1172</v>
      </c>
      <c r="O3065" s="43">
        <v>0</v>
      </c>
      <c r="P3065" s="44">
        <f t="shared" si="1361"/>
        <v>1172</v>
      </c>
      <c r="Q3065" s="47">
        <f t="shared" si="1362"/>
        <v>1172</v>
      </c>
    </row>
    <row r="3066" spans="2:17" ht="19.5" customHeight="1" x14ac:dyDescent="0.2">
      <c r="C3066" s="42" t="s">
        <v>22</v>
      </c>
      <c r="D3066" s="43">
        <v>0</v>
      </c>
      <c r="E3066" s="43">
        <v>0</v>
      </c>
      <c r="F3066" s="44">
        <f t="shared" si="1359"/>
        <v>0</v>
      </c>
      <c r="G3066" s="43">
        <v>16</v>
      </c>
      <c r="H3066" s="43">
        <v>6</v>
      </c>
      <c r="I3066" s="44">
        <f t="shared" si="1358"/>
        <v>22</v>
      </c>
      <c r="J3066" s="44">
        <f t="shared" si="1363"/>
        <v>22</v>
      </c>
      <c r="K3066" s="43">
        <v>0</v>
      </c>
      <c r="L3066" s="43">
        <v>0</v>
      </c>
      <c r="M3066" s="44">
        <f t="shared" si="1360"/>
        <v>0</v>
      </c>
      <c r="N3066" s="43">
        <v>1113</v>
      </c>
      <c r="O3066" s="43">
        <v>0</v>
      </c>
      <c r="P3066" s="44">
        <f t="shared" si="1361"/>
        <v>1113</v>
      </c>
      <c r="Q3066" s="47">
        <f t="shared" si="1362"/>
        <v>1113</v>
      </c>
    </row>
    <row r="3067" spans="2:17" ht="19.5" customHeight="1" x14ac:dyDescent="0.2">
      <c r="C3067" s="42" t="s">
        <v>23</v>
      </c>
      <c r="D3067" s="43">
        <v>0</v>
      </c>
      <c r="E3067" s="43">
        <v>0</v>
      </c>
      <c r="F3067" s="44">
        <f t="shared" si="1359"/>
        <v>0</v>
      </c>
      <c r="G3067" s="43">
        <v>19</v>
      </c>
      <c r="H3067" s="43">
        <v>7</v>
      </c>
      <c r="I3067" s="44">
        <f t="shared" si="1358"/>
        <v>26</v>
      </c>
      <c r="J3067" s="44">
        <f t="shared" si="1363"/>
        <v>26</v>
      </c>
      <c r="K3067" s="43">
        <v>0</v>
      </c>
      <c r="L3067" s="43">
        <v>0</v>
      </c>
      <c r="M3067" s="44">
        <f t="shared" si="1360"/>
        <v>0</v>
      </c>
      <c r="N3067" s="43">
        <v>1180</v>
      </c>
      <c r="O3067" s="43">
        <v>0</v>
      </c>
      <c r="P3067" s="44">
        <f t="shared" si="1361"/>
        <v>1180</v>
      </c>
      <c r="Q3067" s="47">
        <f t="shared" si="1362"/>
        <v>1180</v>
      </c>
    </row>
    <row r="3068" spans="2:17" ht="19.5" customHeight="1" x14ac:dyDescent="0.2">
      <c r="C3068" s="42" t="s">
        <v>24</v>
      </c>
      <c r="D3068" s="43">
        <v>0</v>
      </c>
      <c r="E3068" s="43">
        <v>0</v>
      </c>
      <c r="F3068" s="44">
        <f t="shared" si="1359"/>
        <v>0</v>
      </c>
      <c r="G3068" s="43">
        <v>19</v>
      </c>
      <c r="H3068" s="43">
        <v>6</v>
      </c>
      <c r="I3068" s="44">
        <f t="shared" si="1358"/>
        <v>25</v>
      </c>
      <c r="J3068" s="44">
        <f t="shared" si="1363"/>
        <v>25</v>
      </c>
      <c r="K3068" s="43">
        <v>0</v>
      </c>
      <c r="L3068" s="43">
        <v>0</v>
      </c>
      <c r="M3068" s="44">
        <f t="shared" si="1360"/>
        <v>0</v>
      </c>
      <c r="N3068" s="43">
        <v>1076</v>
      </c>
      <c r="O3068" s="43">
        <v>0</v>
      </c>
      <c r="P3068" s="44">
        <f t="shared" si="1361"/>
        <v>1076</v>
      </c>
      <c r="Q3068" s="47">
        <f t="shared" si="1362"/>
        <v>1076</v>
      </c>
    </row>
    <row r="3069" spans="2:17" ht="19.5" customHeight="1" x14ac:dyDescent="0.2">
      <c r="C3069" s="42" t="s">
        <v>25</v>
      </c>
      <c r="D3069" s="43">
        <v>0</v>
      </c>
      <c r="E3069" s="43">
        <v>0</v>
      </c>
      <c r="F3069" s="44">
        <f t="shared" si="1359"/>
        <v>0</v>
      </c>
      <c r="G3069" s="43">
        <v>17</v>
      </c>
      <c r="H3069" s="43">
        <v>7</v>
      </c>
      <c r="I3069" s="44">
        <f t="shared" si="1358"/>
        <v>24</v>
      </c>
      <c r="J3069" s="44">
        <f t="shared" si="1363"/>
        <v>24</v>
      </c>
      <c r="K3069" s="43">
        <v>0</v>
      </c>
      <c r="L3069" s="43">
        <v>0</v>
      </c>
      <c r="M3069" s="44">
        <f t="shared" si="1360"/>
        <v>0</v>
      </c>
      <c r="N3069" s="43">
        <v>1215</v>
      </c>
      <c r="O3069" s="43">
        <v>0</v>
      </c>
      <c r="P3069" s="44">
        <f t="shared" si="1361"/>
        <v>1215</v>
      </c>
      <c r="Q3069" s="47">
        <f t="shared" si="1362"/>
        <v>1215</v>
      </c>
    </row>
    <row r="3070" spans="2:17" ht="19.5" customHeight="1" x14ac:dyDescent="0.2">
      <c r="C3070" s="50"/>
      <c r="D3070" s="43"/>
      <c r="E3070" s="43"/>
      <c r="F3070" s="43"/>
      <c r="G3070" s="43"/>
      <c r="H3070" s="43"/>
      <c r="I3070" s="43"/>
      <c r="J3070" s="43"/>
      <c r="K3070" s="43"/>
      <c r="L3070" s="43"/>
      <c r="M3070" s="43"/>
      <c r="N3070" s="43"/>
      <c r="O3070" s="43"/>
      <c r="P3070" s="43"/>
      <c r="Q3070" s="51"/>
    </row>
    <row r="3071" spans="2:17" ht="19.5" customHeight="1" x14ac:dyDescent="0.2">
      <c r="B3071" s="1" t="s">
        <v>369</v>
      </c>
      <c r="C3071" s="50" t="s">
        <v>26</v>
      </c>
      <c r="D3071" s="44">
        <f>SUM(D3058:D3070)</f>
        <v>0</v>
      </c>
      <c r="E3071" s="44">
        <f t="shared" ref="E3071:Q3071" si="1364">SUM(E3058:E3070)</f>
        <v>0</v>
      </c>
      <c r="F3071" s="44">
        <f t="shared" si="1364"/>
        <v>0</v>
      </c>
      <c r="G3071" s="44">
        <f t="shared" si="1364"/>
        <v>214</v>
      </c>
      <c r="H3071" s="44">
        <f t="shared" si="1364"/>
        <v>73</v>
      </c>
      <c r="I3071" s="44">
        <f t="shared" si="1364"/>
        <v>287</v>
      </c>
      <c r="J3071" s="44">
        <f t="shared" si="1364"/>
        <v>287</v>
      </c>
      <c r="K3071" s="44">
        <f t="shared" si="1364"/>
        <v>0</v>
      </c>
      <c r="L3071" s="44">
        <f t="shared" si="1364"/>
        <v>0</v>
      </c>
      <c r="M3071" s="44">
        <f t="shared" si="1364"/>
        <v>0</v>
      </c>
      <c r="N3071" s="44">
        <f t="shared" si="1364"/>
        <v>14095</v>
      </c>
      <c r="O3071" s="44">
        <f t="shared" si="1364"/>
        <v>0</v>
      </c>
      <c r="P3071" s="44">
        <f t="shared" si="1364"/>
        <v>14095</v>
      </c>
      <c r="Q3071" s="44">
        <f t="shared" si="1364"/>
        <v>14095</v>
      </c>
    </row>
    <row r="3072" spans="2:17" ht="7" customHeight="1" x14ac:dyDescent="0.2">
      <c r="C3072" s="50"/>
      <c r="D3072" s="43"/>
      <c r="E3072" s="43"/>
      <c r="F3072" s="43"/>
      <c r="G3072" s="43"/>
      <c r="H3072" s="43"/>
      <c r="I3072" s="43"/>
      <c r="J3072" s="43"/>
      <c r="K3072" s="43"/>
      <c r="L3072" s="43"/>
      <c r="M3072" s="43"/>
      <c r="N3072" s="43"/>
      <c r="O3072" s="43"/>
      <c r="P3072" s="43"/>
      <c r="Q3072" s="51"/>
    </row>
    <row r="3073" spans="2:17" ht="19.5" customHeight="1" x14ac:dyDescent="0.2">
      <c r="C3073" s="52" t="s">
        <v>14</v>
      </c>
      <c r="D3073" s="147">
        <v>0</v>
      </c>
      <c r="E3073" s="147">
        <v>0</v>
      </c>
      <c r="F3073" s="74">
        <f t="shared" ref="F3073:F3075" si="1365">SUM(D3073:E3073)</f>
        <v>0</v>
      </c>
      <c r="G3073" s="53">
        <v>15</v>
      </c>
      <c r="H3073" s="53">
        <v>6</v>
      </c>
      <c r="I3073" s="74">
        <f t="shared" ref="I3073:I3075" si="1366">SUM(G3073:H3073)</f>
        <v>21</v>
      </c>
      <c r="J3073" s="74">
        <f t="shared" ref="J3073:J3075" si="1367">F3073+I3073</f>
        <v>21</v>
      </c>
      <c r="K3073" s="53">
        <v>0</v>
      </c>
      <c r="L3073" s="53">
        <v>0</v>
      </c>
      <c r="M3073" s="74">
        <f t="shared" ref="M3073:M3075" si="1368">SUM(K3073:L3073)</f>
        <v>0</v>
      </c>
      <c r="N3073" s="82">
        <v>978</v>
      </c>
      <c r="O3073" s="82">
        <v>0</v>
      </c>
      <c r="P3073" s="74">
        <f t="shared" ref="P3073:P3075" si="1369">SUM(N3073:O3073)</f>
        <v>978</v>
      </c>
      <c r="Q3073" s="58">
        <f t="shared" ref="Q3073:Q3075" si="1370">M3073+P3073</f>
        <v>978</v>
      </c>
    </row>
    <row r="3074" spans="2:17" ht="19.5" customHeight="1" x14ac:dyDescent="0.2">
      <c r="C3074" s="42" t="s">
        <v>15</v>
      </c>
      <c r="D3074" s="40">
        <v>0</v>
      </c>
      <c r="E3074" s="40">
        <v>0</v>
      </c>
      <c r="F3074" s="44">
        <f t="shared" si="1365"/>
        <v>0</v>
      </c>
      <c r="G3074" s="43">
        <v>17</v>
      </c>
      <c r="H3074" s="43">
        <v>5</v>
      </c>
      <c r="I3074" s="44">
        <f t="shared" si="1366"/>
        <v>22</v>
      </c>
      <c r="J3074" s="44">
        <f t="shared" si="1367"/>
        <v>22</v>
      </c>
      <c r="K3074" s="43">
        <v>0</v>
      </c>
      <c r="L3074" s="43">
        <v>0</v>
      </c>
      <c r="M3074" s="44">
        <f t="shared" si="1368"/>
        <v>0</v>
      </c>
      <c r="N3074" s="85">
        <v>957</v>
      </c>
      <c r="O3074" s="85">
        <v>0</v>
      </c>
      <c r="P3074" s="44">
        <f t="shared" si="1369"/>
        <v>957</v>
      </c>
      <c r="Q3074" s="47">
        <f t="shared" si="1370"/>
        <v>957</v>
      </c>
    </row>
    <row r="3075" spans="2:17" ht="19.5" customHeight="1" x14ac:dyDescent="0.2">
      <c r="C3075" s="42" t="s">
        <v>16</v>
      </c>
      <c r="D3075" s="40">
        <v>0</v>
      </c>
      <c r="E3075" s="40">
        <v>0</v>
      </c>
      <c r="F3075" s="44">
        <f t="shared" si="1365"/>
        <v>0</v>
      </c>
      <c r="G3075" s="43">
        <v>26</v>
      </c>
      <c r="H3075" s="43">
        <v>6</v>
      </c>
      <c r="I3075" s="44">
        <f t="shared" si="1366"/>
        <v>32</v>
      </c>
      <c r="J3075" s="44">
        <f t="shared" si="1367"/>
        <v>32</v>
      </c>
      <c r="K3075" s="43">
        <v>0</v>
      </c>
      <c r="L3075" s="43">
        <v>0</v>
      </c>
      <c r="M3075" s="44">
        <f t="shared" si="1368"/>
        <v>0</v>
      </c>
      <c r="N3075" s="85">
        <v>1172</v>
      </c>
      <c r="O3075" s="85">
        <v>0</v>
      </c>
      <c r="P3075" s="44">
        <f t="shared" si="1369"/>
        <v>1172</v>
      </c>
      <c r="Q3075" s="47">
        <f t="shared" si="1370"/>
        <v>1172</v>
      </c>
    </row>
    <row r="3076" spans="2:17" ht="19.5" customHeight="1" x14ac:dyDescent="0.2">
      <c r="C3076" s="50"/>
      <c r="D3076" s="43"/>
      <c r="E3076" s="43"/>
      <c r="F3076" s="43"/>
      <c r="G3076" s="43"/>
      <c r="H3076" s="43"/>
      <c r="I3076" s="43"/>
      <c r="J3076" s="43"/>
      <c r="K3076" s="43"/>
      <c r="L3076" s="43"/>
      <c r="M3076" s="43"/>
      <c r="N3076" s="43"/>
      <c r="O3076" s="43"/>
      <c r="P3076" s="43"/>
      <c r="Q3076" s="51"/>
    </row>
    <row r="3077" spans="2:17" ht="19.5" customHeight="1" x14ac:dyDescent="0.2">
      <c r="B3077" s="1" t="s">
        <v>370</v>
      </c>
      <c r="C3077" s="50" t="s">
        <v>27</v>
      </c>
      <c r="D3077" s="44">
        <f>SUM(D3061:D3069,D3073:D3075)</f>
        <v>0</v>
      </c>
      <c r="E3077" s="44">
        <f t="shared" ref="E3077:Q3077" si="1371">SUM(E3061:E3069,E3073:E3075)</f>
        <v>0</v>
      </c>
      <c r="F3077" s="44">
        <f t="shared" si="1371"/>
        <v>0</v>
      </c>
      <c r="G3077" s="44">
        <f t="shared" si="1371"/>
        <v>213</v>
      </c>
      <c r="H3077" s="44">
        <f t="shared" si="1371"/>
        <v>73</v>
      </c>
      <c r="I3077" s="44">
        <f t="shared" si="1371"/>
        <v>286</v>
      </c>
      <c r="J3077" s="44">
        <f t="shared" si="1371"/>
        <v>286</v>
      </c>
      <c r="K3077" s="44">
        <f t="shared" si="1371"/>
        <v>0</v>
      </c>
      <c r="L3077" s="44">
        <f t="shared" si="1371"/>
        <v>0</v>
      </c>
      <c r="M3077" s="44">
        <f t="shared" si="1371"/>
        <v>0</v>
      </c>
      <c r="N3077" s="44">
        <f t="shared" si="1371"/>
        <v>13721</v>
      </c>
      <c r="O3077" s="44">
        <f t="shared" si="1371"/>
        <v>0</v>
      </c>
      <c r="P3077" s="44">
        <f t="shared" si="1371"/>
        <v>13721</v>
      </c>
      <c r="Q3077" s="44">
        <f t="shared" si="1371"/>
        <v>13721</v>
      </c>
    </row>
    <row r="3078" spans="2:17" ht="7" customHeight="1" thickBot="1" x14ac:dyDescent="0.25">
      <c r="C3078" s="59"/>
      <c r="D3078" s="60"/>
      <c r="E3078" s="60"/>
      <c r="F3078" s="60"/>
      <c r="G3078" s="60"/>
      <c r="H3078" s="60"/>
      <c r="I3078" s="60"/>
      <c r="J3078" s="60"/>
      <c r="K3078" s="60"/>
      <c r="L3078" s="60"/>
      <c r="M3078" s="60"/>
      <c r="N3078" s="60"/>
      <c r="O3078" s="60"/>
      <c r="P3078" s="60"/>
      <c r="Q3078" s="76"/>
    </row>
    <row r="3079" spans="2:17" ht="19.5" customHeight="1" x14ac:dyDescent="0.2">
      <c r="C3079" s="173" t="str">
        <f>C3025</f>
        <v>令　和　7　年　空　港　管　理　状　況　調　書</v>
      </c>
      <c r="D3079" s="173"/>
      <c r="E3079" s="173"/>
      <c r="F3079" s="173"/>
      <c r="G3079" s="173"/>
      <c r="H3079" s="173"/>
      <c r="I3079" s="173"/>
      <c r="J3079" s="173"/>
      <c r="K3079" s="173"/>
      <c r="L3079" s="173"/>
      <c r="M3079" s="173"/>
      <c r="N3079" s="173"/>
      <c r="O3079" s="173"/>
      <c r="P3079" s="173"/>
      <c r="Q3079" s="173"/>
    </row>
    <row r="3080" spans="2:17" ht="19.5" customHeight="1" thickBot="1" x14ac:dyDescent="0.25">
      <c r="C3080" s="145" t="s">
        <v>0</v>
      </c>
      <c r="D3080" s="145" t="s">
        <v>657</v>
      </c>
      <c r="E3080" s="146"/>
      <c r="F3080" s="146"/>
      <c r="G3080" s="146"/>
      <c r="H3080" s="146"/>
      <c r="I3080" s="146"/>
      <c r="J3080" s="146"/>
      <c r="K3080" s="146"/>
      <c r="L3080" s="146"/>
      <c r="M3080" s="146"/>
      <c r="N3080" s="146"/>
      <c r="O3080" s="146"/>
      <c r="P3080" s="146"/>
      <c r="Q3080" s="146"/>
    </row>
    <row r="3081" spans="2:17" ht="19.5" customHeight="1" x14ac:dyDescent="0.2">
      <c r="C3081" s="25" t="s">
        <v>1</v>
      </c>
      <c r="D3081" s="26"/>
      <c r="E3081" s="27" t="s">
        <v>2</v>
      </c>
      <c r="F3081" s="27"/>
      <c r="G3081" s="164" t="s">
        <v>593</v>
      </c>
      <c r="H3081" s="165"/>
      <c r="I3081" s="165"/>
      <c r="J3081" s="165"/>
      <c r="K3081" s="165"/>
      <c r="L3081" s="165"/>
      <c r="M3081" s="165"/>
      <c r="N3081" s="166"/>
      <c r="O3081" s="164" t="s">
        <v>594</v>
      </c>
      <c r="P3081" s="165"/>
      <c r="Q3081" s="167"/>
    </row>
    <row r="3082" spans="2:17" ht="19.5" customHeight="1" x14ac:dyDescent="0.2">
      <c r="C3082" s="28"/>
      <c r="D3082" s="29" t="s">
        <v>3</v>
      </c>
      <c r="E3082" s="29" t="s">
        <v>4</v>
      </c>
      <c r="F3082" s="29" t="s">
        <v>5</v>
      </c>
      <c r="G3082" s="29"/>
      <c r="H3082" s="30" t="s">
        <v>6</v>
      </c>
      <c r="I3082" s="30"/>
      <c r="J3082" s="31"/>
      <c r="K3082" s="29"/>
      <c r="L3082" s="31" t="s">
        <v>7</v>
      </c>
      <c r="M3082" s="31"/>
      <c r="N3082" s="29" t="s">
        <v>8</v>
      </c>
      <c r="O3082" s="32" t="s">
        <v>595</v>
      </c>
      <c r="P3082" s="33" t="s">
        <v>596</v>
      </c>
      <c r="Q3082" s="34" t="s">
        <v>597</v>
      </c>
    </row>
    <row r="3083" spans="2:17" ht="19.5" customHeight="1" x14ac:dyDescent="0.2">
      <c r="C3083" s="28" t="s">
        <v>9</v>
      </c>
      <c r="D3083" s="32"/>
      <c r="E3083" s="32"/>
      <c r="F3083" s="32"/>
      <c r="G3083" s="29" t="s">
        <v>10</v>
      </c>
      <c r="H3083" s="29" t="s">
        <v>11</v>
      </c>
      <c r="I3083" s="29" t="s">
        <v>12</v>
      </c>
      <c r="J3083" s="29" t="s">
        <v>13</v>
      </c>
      <c r="K3083" s="29" t="s">
        <v>10</v>
      </c>
      <c r="L3083" s="29" t="s">
        <v>11</v>
      </c>
      <c r="M3083" s="29" t="s">
        <v>13</v>
      </c>
      <c r="N3083" s="32"/>
      <c r="O3083" s="35"/>
      <c r="P3083" s="36"/>
      <c r="Q3083" s="37"/>
    </row>
    <row r="3084" spans="2:17" ht="7" customHeight="1" x14ac:dyDescent="0.2">
      <c r="C3084" s="38"/>
      <c r="D3084" s="29"/>
      <c r="E3084" s="29"/>
      <c r="F3084" s="29"/>
      <c r="G3084" s="29"/>
      <c r="H3084" s="29"/>
      <c r="I3084" s="29"/>
      <c r="J3084" s="29"/>
      <c r="K3084" s="29"/>
      <c r="L3084" s="29"/>
      <c r="M3084" s="29"/>
      <c r="N3084" s="29"/>
      <c r="O3084" s="39"/>
      <c r="P3084" s="40"/>
      <c r="Q3084" s="41"/>
    </row>
    <row r="3085" spans="2:17" ht="19.5" customHeight="1" x14ac:dyDescent="0.2">
      <c r="C3085" s="42" t="s">
        <v>14</v>
      </c>
      <c r="D3085" s="43">
        <v>0</v>
      </c>
      <c r="E3085" s="43">
        <v>65</v>
      </c>
      <c r="F3085" s="44">
        <f>SUM(D3085:E3085)</f>
        <v>65</v>
      </c>
      <c r="G3085" s="43">
        <v>0</v>
      </c>
      <c r="H3085" s="43">
        <v>0</v>
      </c>
      <c r="I3085" s="43">
        <v>0</v>
      </c>
      <c r="J3085" s="45">
        <f>SUM(G3085:I3085)</f>
        <v>0</v>
      </c>
      <c r="K3085" s="46">
        <v>2545</v>
      </c>
      <c r="L3085" s="46">
        <v>2336</v>
      </c>
      <c r="M3085" s="45">
        <f>SUM(K3085:L3085)</f>
        <v>4881</v>
      </c>
      <c r="N3085" s="45">
        <f>J3085+M3085</f>
        <v>4881</v>
      </c>
      <c r="O3085" s="46">
        <v>13</v>
      </c>
      <c r="P3085" s="46">
        <v>0</v>
      </c>
      <c r="Q3085" s="47">
        <f>SUM(O3085:P3085)</f>
        <v>13</v>
      </c>
    </row>
    <row r="3086" spans="2:17" ht="19.5" customHeight="1" x14ac:dyDescent="0.2">
      <c r="C3086" s="42" t="s">
        <v>15</v>
      </c>
      <c r="D3086" s="43">
        <v>0</v>
      </c>
      <c r="E3086" s="43">
        <v>52</v>
      </c>
      <c r="F3086" s="44">
        <f t="shared" ref="F3086:F3096" si="1372">SUM(D3086:E3086)</f>
        <v>52</v>
      </c>
      <c r="G3086" s="43">
        <v>0</v>
      </c>
      <c r="H3086" s="43">
        <v>0</v>
      </c>
      <c r="I3086" s="43">
        <v>0</v>
      </c>
      <c r="J3086" s="45">
        <f t="shared" ref="J3086:J3096" si="1373">SUM(G3086:I3086)</f>
        <v>0</v>
      </c>
      <c r="K3086" s="46">
        <v>1941</v>
      </c>
      <c r="L3086" s="46">
        <v>1962</v>
      </c>
      <c r="M3086" s="45">
        <f t="shared" ref="M3086:M3096" si="1374">SUM(K3086:L3086)</f>
        <v>3903</v>
      </c>
      <c r="N3086" s="45">
        <f t="shared" ref="N3086:N3096" si="1375">J3086+M3086</f>
        <v>3903</v>
      </c>
      <c r="O3086" s="46">
        <v>15</v>
      </c>
      <c r="P3086" s="48">
        <v>0</v>
      </c>
      <c r="Q3086" s="47">
        <f t="shared" ref="Q3086:Q3096" si="1376">SUM(O3086:P3086)</f>
        <v>15</v>
      </c>
    </row>
    <row r="3087" spans="2:17" ht="19.5" customHeight="1" x14ac:dyDescent="0.2">
      <c r="C3087" s="42" t="s">
        <v>16</v>
      </c>
      <c r="D3087" s="43">
        <v>0</v>
      </c>
      <c r="E3087" s="43">
        <v>67</v>
      </c>
      <c r="F3087" s="44">
        <f t="shared" si="1372"/>
        <v>67</v>
      </c>
      <c r="G3087" s="43">
        <v>0</v>
      </c>
      <c r="H3087" s="43">
        <v>0</v>
      </c>
      <c r="I3087" s="43">
        <v>0</v>
      </c>
      <c r="J3087" s="45">
        <f t="shared" si="1373"/>
        <v>0</v>
      </c>
      <c r="K3087" s="46">
        <v>2858</v>
      </c>
      <c r="L3087" s="46">
        <v>2762</v>
      </c>
      <c r="M3087" s="45">
        <f t="shared" si="1374"/>
        <v>5620</v>
      </c>
      <c r="N3087" s="45">
        <f t="shared" si="1375"/>
        <v>5620</v>
      </c>
      <c r="O3087" s="46">
        <v>18</v>
      </c>
      <c r="P3087" s="46">
        <v>0</v>
      </c>
      <c r="Q3087" s="47">
        <f t="shared" si="1376"/>
        <v>18</v>
      </c>
    </row>
    <row r="3088" spans="2:17" ht="19.5" customHeight="1" x14ac:dyDescent="0.2">
      <c r="C3088" s="42" t="s">
        <v>17</v>
      </c>
      <c r="D3088" s="43">
        <v>0</v>
      </c>
      <c r="E3088" s="43">
        <v>65</v>
      </c>
      <c r="F3088" s="44">
        <f t="shared" si="1372"/>
        <v>65</v>
      </c>
      <c r="G3088" s="43">
        <v>0</v>
      </c>
      <c r="H3088" s="43">
        <v>0</v>
      </c>
      <c r="I3088" s="43">
        <v>0</v>
      </c>
      <c r="J3088" s="45">
        <f t="shared" si="1373"/>
        <v>0</v>
      </c>
      <c r="K3088" s="43">
        <v>2499</v>
      </c>
      <c r="L3088" s="43">
        <v>2703</v>
      </c>
      <c r="M3088" s="45">
        <f t="shared" si="1374"/>
        <v>5202</v>
      </c>
      <c r="N3088" s="45">
        <f t="shared" si="1375"/>
        <v>5202</v>
      </c>
      <c r="O3088" s="43">
        <v>1</v>
      </c>
      <c r="P3088" s="43">
        <v>0</v>
      </c>
      <c r="Q3088" s="47">
        <f t="shared" si="1376"/>
        <v>1</v>
      </c>
    </row>
    <row r="3089" spans="2:17" ht="19.5" customHeight="1" x14ac:dyDescent="0.2">
      <c r="C3089" s="42" t="s">
        <v>18</v>
      </c>
      <c r="D3089" s="43">
        <v>0</v>
      </c>
      <c r="E3089" s="43">
        <v>77</v>
      </c>
      <c r="F3089" s="44">
        <f t="shared" si="1372"/>
        <v>77</v>
      </c>
      <c r="G3089" s="43">
        <v>0</v>
      </c>
      <c r="H3089" s="43">
        <v>0</v>
      </c>
      <c r="I3089" s="43">
        <v>0</v>
      </c>
      <c r="J3089" s="45">
        <f t="shared" si="1373"/>
        <v>0</v>
      </c>
      <c r="K3089" s="43">
        <v>3563</v>
      </c>
      <c r="L3089" s="43">
        <v>3743</v>
      </c>
      <c r="M3089" s="45">
        <f t="shared" si="1374"/>
        <v>7306</v>
      </c>
      <c r="N3089" s="45">
        <f t="shared" si="1375"/>
        <v>7306</v>
      </c>
      <c r="O3089" s="43">
        <v>1</v>
      </c>
      <c r="P3089" s="43">
        <v>0</v>
      </c>
      <c r="Q3089" s="47">
        <f t="shared" si="1376"/>
        <v>1</v>
      </c>
    </row>
    <row r="3090" spans="2:17" ht="19.5" customHeight="1" x14ac:dyDescent="0.2">
      <c r="C3090" s="42" t="s">
        <v>19</v>
      </c>
      <c r="D3090" s="43">
        <v>0</v>
      </c>
      <c r="E3090" s="43">
        <v>66</v>
      </c>
      <c r="F3090" s="44">
        <f t="shared" si="1372"/>
        <v>66</v>
      </c>
      <c r="G3090" s="43">
        <v>0</v>
      </c>
      <c r="H3090" s="43">
        <v>0</v>
      </c>
      <c r="I3090" s="43">
        <v>0</v>
      </c>
      <c r="J3090" s="45">
        <f t="shared" si="1373"/>
        <v>0</v>
      </c>
      <c r="K3090" s="43">
        <v>2947</v>
      </c>
      <c r="L3090" s="43">
        <v>2951</v>
      </c>
      <c r="M3090" s="45">
        <f t="shared" si="1374"/>
        <v>5898</v>
      </c>
      <c r="N3090" s="45">
        <f t="shared" si="1375"/>
        <v>5898</v>
      </c>
      <c r="O3090" s="43">
        <v>10</v>
      </c>
      <c r="P3090" s="43">
        <v>0</v>
      </c>
      <c r="Q3090" s="47">
        <f t="shared" si="1376"/>
        <v>10</v>
      </c>
    </row>
    <row r="3091" spans="2:17" ht="19.5" customHeight="1" x14ac:dyDescent="0.2">
      <c r="C3091" s="42" t="s">
        <v>20</v>
      </c>
      <c r="D3091" s="43">
        <v>0</v>
      </c>
      <c r="E3091" s="43">
        <v>77</v>
      </c>
      <c r="F3091" s="44">
        <f t="shared" si="1372"/>
        <v>77</v>
      </c>
      <c r="G3091" s="43">
        <v>0</v>
      </c>
      <c r="H3091" s="43">
        <v>0</v>
      </c>
      <c r="I3091" s="43">
        <v>0</v>
      </c>
      <c r="J3091" s="45">
        <f t="shared" si="1373"/>
        <v>0</v>
      </c>
      <c r="K3091" s="43">
        <v>3071</v>
      </c>
      <c r="L3091" s="43">
        <v>3356</v>
      </c>
      <c r="M3091" s="45">
        <f t="shared" si="1374"/>
        <v>6427</v>
      </c>
      <c r="N3091" s="45">
        <f t="shared" si="1375"/>
        <v>6427</v>
      </c>
      <c r="O3091" s="43">
        <v>5</v>
      </c>
      <c r="P3091" s="43">
        <v>0</v>
      </c>
      <c r="Q3091" s="47">
        <f t="shared" si="1376"/>
        <v>5</v>
      </c>
    </row>
    <row r="3092" spans="2:17" ht="19.5" customHeight="1" x14ac:dyDescent="0.2">
      <c r="C3092" s="42" t="s">
        <v>21</v>
      </c>
      <c r="D3092" s="43">
        <v>0</v>
      </c>
      <c r="E3092" s="43">
        <v>65</v>
      </c>
      <c r="F3092" s="44">
        <f t="shared" si="1372"/>
        <v>65</v>
      </c>
      <c r="G3092" s="43">
        <v>0</v>
      </c>
      <c r="H3092" s="43">
        <v>0</v>
      </c>
      <c r="I3092" s="43">
        <v>0</v>
      </c>
      <c r="J3092" s="45">
        <f t="shared" si="1373"/>
        <v>0</v>
      </c>
      <c r="K3092" s="43">
        <v>4828</v>
      </c>
      <c r="L3092" s="43">
        <v>4850</v>
      </c>
      <c r="M3092" s="45">
        <f t="shared" si="1374"/>
        <v>9678</v>
      </c>
      <c r="N3092" s="45">
        <f t="shared" si="1375"/>
        <v>9678</v>
      </c>
      <c r="O3092" s="43">
        <v>14</v>
      </c>
      <c r="P3092" s="43">
        <v>0</v>
      </c>
      <c r="Q3092" s="47">
        <f t="shared" si="1376"/>
        <v>14</v>
      </c>
    </row>
    <row r="3093" spans="2:17" ht="19.5" customHeight="1" x14ac:dyDescent="0.2">
      <c r="C3093" s="42" t="s">
        <v>22</v>
      </c>
      <c r="D3093" s="43">
        <v>0</v>
      </c>
      <c r="E3093" s="43">
        <v>76</v>
      </c>
      <c r="F3093" s="44">
        <f t="shared" si="1372"/>
        <v>76</v>
      </c>
      <c r="G3093" s="43">
        <v>0</v>
      </c>
      <c r="H3093" s="43">
        <v>0</v>
      </c>
      <c r="I3093" s="43">
        <v>0</v>
      </c>
      <c r="J3093" s="45">
        <f t="shared" si="1373"/>
        <v>0</v>
      </c>
      <c r="K3093" s="43">
        <v>3828</v>
      </c>
      <c r="L3093" s="43">
        <v>4126</v>
      </c>
      <c r="M3093" s="45">
        <f t="shared" si="1374"/>
        <v>7954</v>
      </c>
      <c r="N3093" s="45">
        <f t="shared" si="1375"/>
        <v>7954</v>
      </c>
      <c r="O3093" s="43">
        <v>2</v>
      </c>
      <c r="P3093" s="43">
        <v>0</v>
      </c>
      <c r="Q3093" s="47">
        <f t="shared" si="1376"/>
        <v>2</v>
      </c>
    </row>
    <row r="3094" spans="2:17" ht="19.5" customHeight="1" x14ac:dyDescent="0.2">
      <c r="C3094" s="42" t="s">
        <v>23</v>
      </c>
      <c r="D3094" s="43">
        <v>0</v>
      </c>
      <c r="E3094" s="43">
        <v>75</v>
      </c>
      <c r="F3094" s="44">
        <f t="shared" si="1372"/>
        <v>75</v>
      </c>
      <c r="G3094" s="43">
        <v>0</v>
      </c>
      <c r="H3094" s="43">
        <v>0</v>
      </c>
      <c r="I3094" s="43">
        <v>0</v>
      </c>
      <c r="J3094" s="45">
        <f t="shared" si="1373"/>
        <v>0</v>
      </c>
      <c r="K3094" s="43">
        <v>3966</v>
      </c>
      <c r="L3094" s="43">
        <v>4005</v>
      </c>
      <c r="M3094" s="45">
        <f t="shared" si="1374"/>
        <v>7971</v>
      </c>
      <c r="N3094" s="45">
        <f t="shared" si="1375"/>
        <v>7971</v>
      </c>
      <c r="O3094" s="43">
        <v>15</v>
      </c>
      <c r="P3094" s="43">
        <v>0</v>
      </c>
      <c r="Q3094" s="47">
        <f t="shared" si="1376"/>
        <v>15</v>
      </c>
    </row>
    <row r="3095" spans="2:17" ht="19.5" customHeight="1" x14ac:dyDescent="0.2">
      <c r="C3095" s="42" t="s">
        <v>24</v>
      </c>
      <c r="D3095" s="43">
        <v>0</v>
      </c>
      <c r="E3095" s="43">
        <v>67</v>
      </c>
      <c r="F3095" s="44">
        <f t="shared" si="1372"/>
        <v>67</v>
      </c>
      <c r="G3095" s="43">
        <v>0</v>
      </c>
      <c r="H3095" s="43">
        <v>0</v>
      </c>
      <c r="I3095" s="43">
        <v>0</v>
      </c>
      <c r="J3095" s="45">
        <f t="shared" si="1373"/>
        <v>0</v>
      </c>
      <c r="K3095" s="43">
        <v>2928</v>
      </c>
      <c r="L3095" s="43">
        <v>3010</v>
      </c>
      <c r="M3095" s="45">
        <f t="shared" si="1374"/>
        <v>5938</v>
      </c>
      <c r="N3095" s="45">
        <f t="shared" si="1375"/>
        <v>5938</v>
      </c>
      <c r="O3095" s="43">
        <v>6</v>
      </c>
      <c r="P3095" s="43">
        <v>0</v>
      </c>
      <c r="Q3095" s="47">
        <f t="shared" si="1376"/>
        <v>6</v>
      </c>
    </row>
    <row r="3096" spans="2:17" ht="19.5" customHeight="1" x14ac:dyDescent="0.2">
      <c r="C3096" s="42" t="s">
        <v>25</v>
      </c>
      <c r="D3096" s="43">
        <v>0</v>
      </c>
      <c r="E3096" s="43">
        <v>66</v>
      </c>
      <c r="F3096" s="44">
        <f t="shared" si="1372"/>
        <v>66</v>
      </c>
      <c r="G3096" s="43">
        <v>0</v>
      </c>
      <c r="H3096" s="43">
        <v>0</v>
      </c>
      <c r="I3096" s="43">
        <v>0</v>
      </c>
      <c r="J3096" s="45">
        <f t="shared" si="1373"/>
        <v>0</v>
      </c>
      <c r="K3096" s="43">
        <v>2560</v>
      </c>
      <c r="L3096" s="43">
        <v>2577</v>
      </c>
      <c r="M3096" s="45">
        <f t="shared" si="1374"/>
        <v>5137</v>
      </c>
      <c r="N3096" s="45">
        <f t="shared" si="1375"/>
        <v>5137</v>
      </c>
      <c r="O3096" s="43">
        <v>12</v>
      </c>
      <c r="P3096" s="43">
        <v>0</v>
      </c>
      <c r="Q3096" s="47">
        <f t="shared" si="1376"/>
        <v>12</v>
      </c>
    </row>
    <row r="3097" spans="2:17" ht="19.5" customHeight="1" x14ac:dyDescent="0.2">
      <c r="C3097" s="50"/>
      <c r="D3097" s="43"/>
      <c r="E3097" s="43"/>
      <c r="F3097" s="43"/>
      <c r="G3097" s="43"/>
      <c r="H3097" s="43"/>
      <c r="I3097" s="43"/>
      <c r="J3097" s="43"/>
      <c r="K3097" s="43"/>
      <c r="L3097" s="43"/>
      <c r="M3097" s="43"/>
      <c r="N3097" s="43"/>
      <c r="O3097" s="43"/>
      <c r="P3097" s="40"/>
      <c r="Q3097" s="51"/>
    </row>
    <row r="3098" spans="2:17" ht="19.5" customHeight="1" x14ac:dyDescent="0.2">
      <c r="B3098" s="1" t="s">
        <v>371</v>
      </c>
      <c r="C3098" s="50" t="s">
        <v>26</v>
      </c>
      <c r="D3098" s="44">
        <f>SUM(D3085:D3096)</f>
        <v>0</v>
      </c>
      <c r="E3098" s="44">
        <f t="shared" ref="E3098:Q3098" si="1377">SUM(E3085:E3096)</f>
        <v>818</v>
      </c>
      <c r="F3098" s="44">
        <f t="shared" si="1377"/>
        <v>818</v>
      </c>
      <c r="G3098" s="44">
        <f t="shared" si="1377"/>
        <v>0</v>
      </c>
      <c r="H3098" s="44">
        <f t="shared" si="1377"/>
        <v>0</v>
      </c>
      <c r="I3098" s="44">
        <f t="shared" si="1377"/>
        <v>0</v>
      </c>
      <c r="J3098" s="44">
        <f t="shared" si="1377"/>
        <v>0</v>
      </c>
      <c r="K3098" s="44">
        <f t="shared" si="1377"/>
        <v>37534</v>
      </c>
      <c r="L3098" s="44">
        <f t="shared" si="1377"/>
        <v>38381</v>
      </c>
      <c r="M3098" s="44">
        <f t="shared" si="1377"/>
        <v>75915</v>
      </c>
      <c r="N3098" s="44">
        <f t="shared" si="1377"/>
        <v>75915</v>
      </c>
      <c r="O3098" s="44">
        <f t="shared" si="1377"/>
        <v>112</v>
      </c>
      <c r="P3098" s="44">
        <f t="shared" si="1377"/>
        <v>0</v>
      </c>
      <c r="Q3098" s="44">
        <f t="shared" si="1377"/>
        <v>112</v>
      </c>
    </row>
    <row r="3099" spans="2:17" ht="7" customHeight="1" x14ac:dyDescent="0.2">
      <c r="C3099" s="50"/>
      <c r="D3099" s="43"/>
      <c r="E3099" s="43"/>
      <c r="F3099" s="43"/>
      <c r="G3099" s="43"/>
      <c r="H3099" s="43"/>
      <c r="I3099" s="43"/>
      <c r="J3099" s="43"/>
      <c r="K3099" s="43"/>
      <c r="L3099" s="43"/>
      <c r="M3099" s="43"/>
      <c r="N3099" s="43"/>
      <c r="O3099" s="43"/>
      <c r="P3099" s="43"/>
      <c r="Q3099" s="51"/>
    </row>
    <row r="3100" spans="2:17" ht="19.5" customHeight="1" x14ac:dyDescent="0.2">
      <c r="C3100" s="52" t="s">
        <v>14</v>
      </c>
      <c r="D3100" s="53">
        <v>0</v>
      </c>
      <c r="E3100" s="53">
        <v>59</v>
      </c>
      <c r="F3100" s="54">
        <f t="shared" ref="F3100:F3102" si="1378">SUM(D3100:E3100)</f>
        <v>59</v>
      </c>
      <c r="G3100" s="90">
        <v>0</v>
      </c>
      <c r="H3100" s="90">
        <v>0</v>
      </c>
      <c r="I3100" s="90">
        <v>0</v>
      </c>
      <c r="J3100" s="55">
        <f t="shared" ref="J3100:J3102" si="1379">SUM(G3100:I3100)</f>
        <v>0</v>
      </c>
      <c r="K3100" s="82">
        <v>2115</v>
      </c>
      <c r="L3100" s="82">
        <v>2014</v>
      </c>
      <c r="M3100" s="57">
        <f>SUM(K3100:L3100)</f>
        <v>4129</v>
      </c>
      <c r="N3100" s="57">
        <f>J3100+M3100</f>
        <v>4129</v>
      </c>
      <c r="O3100" s="56">
        <v>1</v>
      </c>
      <c r="P3100" s="56">
        <v>0</v>
      </c>
      <c r="Q3100" s="58">
        <f>SUM(O3100:P3100)</f>
        <v>1</v>
      </c>
    </row>
    <row r="3101" spans="2:17" ht="19.5" customHeight="1" x14ac:dyDescent="0.2">
      <c r="C3101" s="42" t="s">
        <v>15</v>
      </c>
      <c r="D3101" s="43">
        <v>0</v>
      </c>
      <c r="E3101" s="43">
        <v>56</v>
      </c>
      <c r="F3101" s="44">
        <f t="shared" si="1378"/>
        <v>56</v>
      </c>
      <c r="G3101" s="91">
        <v>0</v>
      </c>
      <c r="H3101" s="91">
        <v>0</v>
      </c>
      <c r="I3101" s="91">
        <v>0</v>
      </c>
      <c r="J3101" s="45">
        <f t="shared" si="1379"/>
        <v>0</v>
      </c>
      <c r="K3101" s="85">
        <v>2395</v>
      </c>
      <c r="L3101" s="85">
        <v>2465</v>
      </c>
      <c r="M3101" s="45">
        <f>SUM(K3101:L3101)</f>
        <v>4860</v>
      </c>
      <c r="N3101" s="45">
        <f>J3101+M3101</f>
        <v>4860</v>
      </c>
      <c r="O3101" s="46">
        <v>18</v>
      </c>
      <c r="P3101" s="48">
        <v>0</v>
      </c>
      <c r="Q3101" s="47">
        <f>SUM(O3101:P3101)</f>
        <v>18</v>
      </c>
    </row>
    <row r="3102" spans="2:17" ht="19.5" customHeight="1" x14ac:dyDescent="0.2">
      <c r="C3102" s="42" t="s">
        <v>16</v>
      </c>
      <c r="D3102" s="43">
        <v>0</v>
      </c>
      <c r="E3102" s="43">
        <v>61</v>
      </c>
      <c r="F3102" s="44">
        <f t="shared" si="1378"/>
        <v>61</v>
      </c>
      <c r="G3102" s="91">
        <v>0</v>
      </c>
      <c r="H3102" s="91">
        <v>0</v>
      </c>
      <c r="I3102" s="91">
        <v>0</v>
      </c>
      <c r="J3102" s="45">
        <f t="shared" si="1379"/>
        <v>0</v>
      </c>
      <c r="K3102" s="85">
        <v>2837</v>
      </c>
      <c r="L3102" s="85">
        <v>2786</v>
      </c>
      <c r="M3102" s="45">
        <f>SUM(K3102:L3102)</f>
        <v>5623</v>
      </c>
      <c r="N3102" s="45">
        <f>J3102+M3102</f>
        <v>5623</v>
      </c>
      <c r="O3102" s="46">
        <v>4</v>
      </c>
      <c r="P3102" s="48">
        <v>0</v>
      </c>
      <c r="Q3102" s="47">
        <f>SUM(O3102:P3102)</f>
        <v>4</v>
      </c>
    </row>
    <row r="3103" spans="2:17" ht="19.5" customHeight="1" x14ac:dyDescent="0.2">
      <c r="C3103" s="50"/>
      <c r="D3103" s="43"/>
      <c r="E3103" s="43"/>
      <c r="F3103" s="43"/>
      <c r="G3103" s="43"/>
      <c r="H3103" s="43"/>
      <c r="I3103" s="43"/>
      <c r="J3103" s="43"/>
      <c r="K3103" s="43"/>
      <c r="L3103" s="43"/>
      <c r="M3103" s="43"/>
      <c r="N3103" s="43"/>
      <c r="O3103" s="43"/>
      <c r="P3103" s="43"/>
      <c r="Q3103" s="51"/>
    </row>
    <row r="3104" spans="2:17" ht="19.5" customHeight="1" x14ac:dyDescent="0.2">
      <c r="B3104" s="1" t="s">
        <v>372</v>
      </c>
      <c r="C3104" s="50" t="s">
        <v>27</v>
      </c>
      <c r="D3104" s="44">
        <f>SUM(D3088:D3096,D3100:D3102)</f>
        <v>0</v>
      </c>
      <c r="E3104" s="44">
        <f t="shared" ref="E3104:Q3104" si="1380">SUM(E3088:E3096,E3100:E3102)</f>
        <v>810</v>
      </c>
      <c r="F3104" s="44">
        <f t="shared" si="1380"/>
        <v>810</v>
      </c>
      <c r="G3104" s="44">
        <f t="shared" si="1380"/>
        <v>0</v>
      </c>
      <c r="H3104" s="44">
        <f t="shared" si="1380"/>
        <v>0</v>
      </c>
      <c r="I3104" s="44">
        <f t="shared" si="1380"/>
        <v>0</v>
      </c>
      <c r="J3104" s="44">
        <f t="shared" si="1380"/>
        <v>0</v>
      </c>
      <c r="K3104" s="44">
        <f t="shared" si="1380"/>
        <v>37537</v>
      </c>
      <c r="L3104" s="44">
        <f t="shared" si="1380"/>
        <v>38586</v>
      </c>
      <c r="M3104" s="44">
        <f t="shared" si="1380"/>
        <v>76123</v>
      </c>
      <c r="N3104" s="44">
        <f t="shared" si="1380"/>
        <v>76123</v>
      </c>
      <c r="O3104" s="44">
        <f t="shared" si="1380"/>
        <v>89</v>
      </c>
      <c r="P3104" s="44">
        <f t="shared" si="1380"/>
        <v>0</v>
      </c>
      <c r="Q3104" s="44">
        <f t="shared" si="1380"/>
        <v>89</v>
      </c>
    </row>
    <row r="3105" spans="3:17" ht="7" customHeight="1" thickBot="1" x14ac:dyDescent="0.25">
      <c r="C3105" s="59"/>
      <c r="D3105" s="60"/>
      <c r="E3105" s="60"/>
      <c r="F3105" s="60"/>
      <c r="G3105" s="60"/>
      <c r="H3105" s="60"/>
      <c r="I3105" s="60"/>
      <c r="J3105" s="60"/>
      <c r="K3105" s="60"/>
      <c r="L3105" s="60"/>
      <c r="M3105" s="60"/>
      <c r="N3105" s="60"/>
      <c r="O3105" s="60"/>
      <c r="P3105" s="61"/>
      <c r="Q3105" s="62"/>
    </row>
    <row r="3106" spans="3:17" ht="19.5" customHeight="1" x14ac:dyDescent="0.2">
      <c r="C3106" s="63"/>
      <c r="D3106" s="63"/>
      <c r="E3106" s="63"/>
      <c r="F3106" s="63"/>
      <c r="G3106" s="63"/>
      <c r="H3106" s="63"/>
      <c r="I3106" s="63"/>
      <c r="J3106" s="63"/>
      <c r="K3106" s="63"/>
      <c r="L3106" s="63"/>
      <c r="M3106" s="63"/>
      <c r="N3106" s="63"/>
      <c r="O3106" s="63"/>
      <c r="P3106" s="64"/>
      <c r="Q3106" s="64"/>
    </row>
    <row r="3107" spans="3:17" ht="19.5" customHeight="1" thickBot="1" x14ac:dyDescent="0.25">
      <c r="C3107" s="63"/>
      <c r="D3107" s="63"/>
      <c r="E3107" s="63"/>
      <c r="F3107" s="63"/>
      <c r="G3107" s="63"/>
      <c r="H3107" s="63"/>
      <c r="I3107" s="63"/>
      <c r="J3107" s="63"/>
      <c r="K3107" s="63"/>
      <c r="L3107" s="63"/>
      <c r="M3107" s="63"/>
      <c r="N3107" s="63"/>
      <c r="O3107" s="63"/>
      <c r="P3107" s="64"/>
      <c r="Q3107" s="64"/>
    </row>
    <row r="3108" spans="3:17" ht="19.5" customHeight="1" x14ac:dyDescent="0.2">
      <c r="C3108" s="25" t="s">
        <v>1</v>
      </c>
      <c r="D3108" s="26"/>
      <c r="E3108" s="27"/>
      <c r="F3108" s="27"/>
      <c r="G3108" s="27" t="s">
        <v>598</v>
      </c>
      <c r="H3108" s="27"/>
      <c r="I3108" s="27"/>
      <c r="J3108" s="27"/>
      <c r="K3108" s="26"/>
      <c r="L3108" s="27"/>
      <c r="M3108" s="27"/>
      <c r="N3108" s="27" t="s">
        <v>31</v>
      </c>
      <c r="O3108" s="27"/>
      <c r="P3108" s="65"/>
      <c r="Q3108" s="66"/>
    </row>
    <row r="3109" spans="3:17" ht="19.5" customHeight="1" x14ac:dyDescent="0.2">
      <c r="C3109" s="67"/>
      <c r="D3109" s="29"/>
      <c r="E3109" s="31" t="s">
        <v>6</v>
      </c>
      <c r="F3109" s="31"/>
      <c r="G3109" s="29"/>
      <c r="H3109" s="31" t="s">
        <v>7</v>
      </c>
      <c r="I3109" s="31"/>
      <c r="J3109" s="29" t="s">
        <v>28</v>
      </c>
      <c r="K3109" s="29"/>
      <c r="L3109" s="31" t="s">
        <v>6</v>
      </c>
      <c r="M3109" s="31"/>
      <c r="N3109" s="29"/>
      <c r="O3109" s="31" t="s">
        <v>7</v>
      </c>
      <c r="P3109" s="68"/>
      <c r="Q3109" s="69" t="s">
        <v>8</v>
      </c>
    </row>
    <row r="3110" spans="3:17" ht="19.5" customHeight="1" x14ac:dyDescent="0.2">
      <c r="C3110" s="70" t="s">
        <v>9</v>
      </c>
      <c r="D3110" s="29" t="s">
        <v>29</v>
      </c>
      <c r="E3110" s="29" t="s">
        <v>30</v>
      </c>
      <c r="F3110" s="29" t="s">
        <v>13</v>
      </c>
      <c r="G3110" s="29" t="s">
        <v>29</v>
      </c>
      <c r="H3110" s="29" t="s">
        <v>30</v>
      </c>
      <c r="I3110" s="29" t="s">
        <v>13</v>
      </c>
      <c r="J3110" s="32"/>
      <c r="K3110" s="29" t="s">
        <v>29</v>
      </c>
      <c r="L3110" s="29" t="s">
        <v>30</v>
      </c>
      <c r="M3110" s="29" t="s">
        <v>13</v>
      </c>
      <c r="N3110" s="29" t="s">
        <v>29</v>
      </c>
      <c r="O3110" s="29" t="s">
        <v>30</v>
      </c>
      <c r="P3110" s="71" t="s">
        <v>13</v>
      </c>
      <c r="Q3110" s="72"/>
    </row>
    <row r="3111" spans="3:17" ht="7" customHeight="1" x14ac:dyDescent="0.2">
      <c r="C3111" s="73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71"/>
      <c r="Q3111" s="69"/>
    </row>
    <row r="3112" spans="3:17" ht="19.5" customHeight="1" x14ac:dyDescent="0.2">
      <c r="C3112" s="42" t="s">
        <v>14</v>
      </c>
      <c r="D3112" s="43">
        <v>0</v>
      </c>
      <c r="E3112" s="43">
        <v>0</v>
      </c>
      <c r="F3112" s="44">
        <f>SUM(D3112:E3112)</f>
        <v>0</v>
      </c>
      <c r="G3112" s="43">
        <v>0</v>
      </c>
      <c r="H3112" s="43">
        <v>0</v>
      </c>
      <c r="I3112" s="44">
        <f t="shared" ref="I3112:I3123" si="1381">SUM(G3112:H3112)</f>
        <v>0</v>
      </c>
      <c r="J3112" s="44">
        <f>F3112+I3112</f>
        <v>0</v>
      </c>
      <c r="K3112" s="43">
        <v>0</v>
      </c>
      <c r="L3112" s="43">
        <v>0</v>
      </c>
      <c r="M3112" s="44">
        <f>SUM(K3112:L3112)</f>
        <v>0</v>
      </c>
      <c r="N3112" s="43">
        <v>0</v>
      </c>
      <c r="O3112" s="43">
        <v>0</v>
      </c>
      <c r="P3112" s="44">
        <f>SUM(N3112:O3112)</f>
        <v>0</v>
      </c>
      <c r="Q3112" s="47">
        <f>M3112+P3112</f>
        <v>0</v>
      </c>
    </row>
    <row r="3113" spans="3:17" ht="19.5" customHeight="1" x14ac:dyDescent="0.2">
      <c r="C3113" s="42" t="s">
        <v>15</v>
      </c>
      <c r="D3113" s="43">
        <v>0</v>
      </c>
      <c r="E3113" s="43">
        <v>0</v>
      </c>
      <c r="F3113" s="44">
        <f t="shared" ref="F3113:F3123" si="1382">SUM(D3113:E3113)</f>
        <v>0</v>
      </c>
      <c r="G3113" s="43">
        <v>0</v>
      </c>
      <c r="H3113" s="43">
        <v>0</v>
      </c>
      <c r="I3113" s="44">
        <f t="shared" si="1381"/>
        <v>0</v>
      </c>
      <c r="J3113" s="44">
        <f>F3113+I3113</f>
        <v>0</v>
      </c>
      <c r="K3113" s="43">
        <v>0</v>
      </c>
      <c r="L3113" s="43">
        <v>0</v>
      </c>
      <c r="M3113" s="44">
        <f t="shared" ref="M3113:M3123" si="1383">SUM(K3113:L3113)</f>
        <v>0</v>
      </c>
      <c r="N3113" s="43">
        <v>0</v>
      </c>
      <c r="O3113" s="40">
        <v>0</v>
      </c>
      <c r="P3113" s="44">
        <f t="shared" ref="P3113:P3123" si="1384">SUM(N3113:O3113)</f>
        <v>0</v>
      </c>
      <c r="Q3113" s="47">
        <f t="shared" ref="Q3113:Q3123" si="1385">M3113+P3113</f>
        <v>0</v>
      </c>
    </row>
    <row r="3114" spans="3:17" ht="19.5" customHeight="1" x14ac:dyDescent="0.2">
      <c r="C3114" s="42" t="s">
        <v>16</v>
      </c>
      <c r="D3114" s="43">
        <v>0</v>
      </c>
      <c r="E3114" s="43">
        <v>0</v>
      </c>
      <c r="F3114" s="44">
        <f t="shared" si="1382"/>
        <v>0</v>
      </c>
      <c r="G3114" s="43">
        <v>0</v>
      </c>
      <c r="H3114" s="43">
        <v>0</v>
      </c>
      <c r="I3114" s="44">
        <f t="shared" si="1381"/>
        <v>0</v>
      </c>
      <c r="J3114" s="44">
        <f>F3114+I3114</f>
        <v>0</v>
      </c>
      <c r="K3114" s="43">
        <v>0</v>
      </c>
      <c r="L3114" s="43">
        <v>0</v>
      </c>
      <c r="M3114" s="44">
        <f t="shared" si="1383"/>
        <v>0</v>
      </c>
      <c r="N3114" s="43">
        <v>0</v>
      </c>
      <c r="O3114" s="43">
        <v>0</v>
      </c>
      <c r="P3114" s="44">
        <f t="shared" si="1384"/>
        <v>0</v>
      </c>
      <c r="Q3114" s="47">
        <f t="shared" si="1385"/>
        <v>0</v>
      </c>
    </row>
    <row r="3115" spans="3:17" ht="19.5" customHeight="1" x14ac:dyDescent="0.2">
      <c r="C3115" s="42" t="s">
        <v>17</v>
      </c>
      <c r="D3115" s="43">
        <v>0</v>
      </c>
      <c r="E3115" s="43">
        <v>0</v>
      </c>
      <c r="F3115" s="44">
        <f t="shared" si="1382"/>
        <v>0</v>
      </c>
      <c r="G3115" s="43">
        <v>0</v>
      </c>
      <c r="H3115" s="43">
        <v>0</v>
      </c>
      <c r="I3115" s="44">
        <f t="shared" si="1381"/>
        <v>0</v>
      </c>
      <c r="J3115" s="44">
        <f t="shared" ref="J3115:J3123" si="1386">F3115+I3115</f>
        <v>0</v>
      </c>
      <c r="K3115" s="43">
        <v>0</v>
      </c>
      <c r="L3115" s="43">
        <v>0</v>
      </c>
      <c r="M3115" s="44">
        <f t="shared" si="1383"/>
        <v>0</v>
      </c>
      <c r="N3115" s="43">
        <v>0</v>
      </c>
      <c r="O3115" s="43">
        <v>0</v>
      </c>
      <c r="P3115" s="44">
        <f t="shared" si="1384"/>
        <v>0</v>
      </c>
      <c r="Q3115" s="47">
        <f t="shared" si="1385"/>
        <v>0</v>
      </c>
    </row>
    <row r="3116" spans="3:17" ht="19.5" customHeight="1" x14ac:dyDescent="0.2">
      <c r="C3116" s="42" t="s">
        <v>18</v>
      </c>
      <c r="D3116" s="43">
        <v>0</v>
      </c>
      <c r="E3116" s="43">
        <v>0</v>
      </c>
      <c r="F3116" s="44">
        <f t="shared" si="1382"/>
        <v>0</v>
      </c>
      <c r="G3116" s="43">
        <v>0</v>
      </c>
      <c r="H3116" s="43">
        <v>0</v>
      </c>
      <c r="I3116" s="44">
        <f t="shared" si="1381"/>
        <v>0</v>
      </c>
      <c r="J3116" s="44">
        <f t="shared" si="1386"/>
        <v>0</v>
      </c>
      <c r="K3116" s="43">
        <v>0</v>
      </c>
      <c r="L3116" s="43">
        <v>0</v>
      </c>
      <c r="M3116" s="44">
        <f t="shared" si="1383"/>
        <v>0</v>
      </c>
      <c r="N3116" s="43">
        <v>0</v>
      </c>
      <c r="O3116" s="43">
        <v>0</v>
      </c>
      <c r="P3116" s="44">
        <f t="shared" si="1384"/>
        <v>0</v>
      </c>
      <c r="Q3116" s="47">
        <f t="shared" si="1385"/>
        <v>0</v>
      </c>
    </row>
    <row r="3117" spans="3:17" ht="19.5" customHeight="1" x14ac:dyDescent="0.2">
      <c r="C3117" s="42" t="s">
        <v>19</v>
      </c>
      <c r="D3117" s="43">
        <v>0</v>
      </c>
      <c r="E3117" s="43">
        <v>0</v>
      </c>
      <c r="F3117" s="44">
        <f t="shared" si="1382"/>
        <v>0</v>
      </c>
      <c r="G3117" s="43">
        <v>0</v>
      </c>
      <c r="H3117" s="43">
        <v>0</v>
      </c>
      <c r="I3117" s="44">
        <f t="shared" si="1381"/>
        <v>0</v>
      </c>
      <c r="J3117" s="44">
        <f t="shared" si="1386"/>
        <v>0</v>
      </c>
      <c r="K3117" s="43">
        <v>0</v>
      </c>
      <c r="L3117" s="43">
        <v>0</v>
      </c>
      <c r="M3117" s="44">
        <f t="shared" si="1383"/>
        <v>0</v>
      </c>
      <c r="N3117" s="43">
        <v>0</v>
      </c>
      <c r="O3117" s="43">
        <v>0</v>
      </c>
      <c r="P3117" s="44">
        <f t="shared" si="1384"/>
        <v>0</v>
      </c>
      <c r="Q3117" s="47">
        <f t="shared" si="1385"/>
        <v>0</v>
      </c>
    </row>
    <row r="3118" spans="3:17" ht="19.5" customHeight="1" x14ac:dyDescent="0.2">
      <c r="C3118" s="42" t="s">
        <v>20</v>
      </c>
      <c r="D3118" s="43">
        <v>0</v>
      </c>
      <c r="E3118" s="43">
        <v>0</v>
      </c>
      <c r="F3118" s="44">
        <f t="shared" si="1382"/>
        <v>0</v>
      </c>
      <c r="G3118" s="43">
        <v>0</v>
      </c>
      <c r="H3118" s="43">
        <v>0</v>
      </c>
      <c r="I3118" s="44">
        <f t="shared" si="1381"/>
        <v>0</v>
      </c>
      <c r="J3118" s="44">
        <f t="shared" si="1386"/>
        <v>0</v>
      </c>
      <c r="K3118" s="43">
        <v>0</v>
      </c>
      <c r="L3118" s="43">
        <v>0</v>
      </c>
      <c r="M3118" s="44">
        <f t="shared" si="1383"/>
        <v>0</v>
      </c>
      <c r="N3118" s="43">
        <v>0</v>
      </c>
      <c r="O3118" s="43">
        <v>0</v>
      </c>
      <c r="P3118" s="44">
        <f t="shared" si="1384"/>
        <v>0</v>
      </c>
      <c r="Q3118" s="47">
        <f t="shared" si="1385"/>
        <v>0</v>
      </c>
    </row>
    <row r="3119" spans="3:17" ht="19.5" customHeight="1" x14ac:dyDescent="0.2">
      <c r="C3119" s="42" t="s">
        <v>21</v>
      </c>
      <c r="D3119" s="43">
        <v>0</v>
      </c>
      <c r="E3119" s="43">
        <v>0</v>
      </c>
      <c r="F3119" s="44">
        <f t="shared" si="1382"/>
        <v>0</v>
      </c>
      <c r="G3119" s="43">
        <v>0</v>
      </c>
      <c r="H3119" s="43">
        <v>0</v>
      </c>
      <c r="I3119" s="44">
        <f t="shared" si="1381"/>
        <v>0</v>
      </c>
      <c r="J3119" s="44">
        <f t="shared" si="1386"/>
        <v>0</v>
      </c>
      <c r="K3119" s="43">
        <v>0</v>
      </c>
      <c r="L3119" s="43">
        <v>0</v>
      </c>
      <c r="M3119" s="44">
        <f t="shared" si="1383"/>
        <v>0</v>
      </c>
      <c r="N3119" s="43">
        <v>0</v>
      </c>
      <c r="O3119" s="43">
        <v>0</v>
      </c>
      <c r="P3119" s="44">
        <f t="shared" si="1384"/>
        <v>0</v>
      </c>
      <c r="Q3119" s="47">
        <f t="shared" si="1385"/>
        <v>0</v>
      </c>
    </row>
    <row r="3120" spans="3:17" ht="19.5" customHeight="1" x14ac:dyDescent="0.2">
      <c r="C3120" s="42" t="s">
        <v>22</v>
      </c>
      <c r="D3120" s="43">
        <v>0</v>
      </c>
      <c r="E3120" s="43">
        <v>0</v>
      </c>
      <c r="F3120" s="44">
        <f t="shared" si="1382"/>
        <v>0</v>
      </c>
      <c r="G3120" s="43">
        <v>0</v>
      </c>
      <c r="H3120" s="43">
        <v>0</v>
      </c>
      <c r="I3120" s="44">
        <f t="shared" si="1381"/>
        <v>0</v>
      </c>
      <c r="J3120" s="44">
        <f t="shared" si="1386"/>
        <v>0</v>
      </c>
      <c r="K3120" s="43">
        <v>0</v>
      </c>
      <c r="L3120" s="43">
        <v>0</v>
      </c>
      <c r="M3120" s="44">
        <f t="shared" si="1383"/>
        <v>0</v>
      </c>
      <c r="N3120" s="43">
        <v>0</v>
      </c>
      <c r="O3120" s="43">
        <v>0</v>
      </c>
      <c r="P3120" s="44">
        <f t="shared" si="1384"/>
        <v>0</v>
      </c>
      <c r="Q3120" s="47">
        <f t="shared" si="1385"/>
        <v>0</v>
      </c>
    </row>
    <row r="3121" spans="2:17" ht="19.5" customHeight="1" x14ac:dyDescent="0.2">
      <c r="C3121" s="42" t="s">
        <v>23</v>
      </c>
      <c r="D3121" s="43">
        <v>0</v>
      </c>
      <c r="E3121" s="43">
        <v>0</v>
      </c>
      <c r="F3121" s="44">
        <f t="shared" si="1382"/>
        <v>0</v>
      </c>
      <c r="G3121" s="43">
        <v>0</v>
      </c>
      <c r="H3121" s="43">
        <v>0</v>
      </c>
      <c r="I3121" s="44">
        <f t="shared" si="1381"/>
        <v>0</v>
      </c>
      <c r="J3121" s="44">
        <f t="shared" si="1386"/>
        <v>0</v>
      </c>
      <c r="K3121" s="43">
        <v>0</v>
      </c>
      <c r="L3121" s="43">
        <v>0</v>
      </c>
      <c r="M3121" s="44">
        <f t="shared" si="1383"/>
        <v>0</v>
      </c>
      <c r="N3121" s="43">
        <v>0</v>
      </c>
      <c r="O3121" s="43">
        <v>0</v>
      </c>
      <c r="P3121" s="44">
        <f t="shared" si="1384"/>
        <v>0</v>
      </c>
      <c r="Q3121" s="47">
        <f t="shared" si="1385"/>
        <v>0</v>
      </c>
    </row>
    <row r="3122" spans="2:17" ht="19.5" customHeight="1" x14ac:dyDescent="0.2">
      <c r="C3122" s="42" t="s">
        <v>24</v>
      </c>
      <c r="D3122" s="43">
        <v>0</v>
      </c>
      <c r="E3122" s="43">
        <v>0</v>
      </c>
      <c r="F3122" s="44">
        <f t="shared" si="1382"/>
        <v>0</v>
      </c>
      <c r="G3122" s="43">
        <v>0</v>
      </c>
      <c r="H3122" s="43">
        <v>0</v>
      </c>
      <c r="I3122" s="44">
        <f t="shared" si="1381"/>
        <v>0</v>
      </c>
      <c r="J3122" s="44">
        <f t="shared" si="1386"/>
        <v>0</v>
      </c>
      <c r="K3122" s="43">
        <v>0</v>
      </c>
      <c r="L3122" s="43">
        <v>0</v>
      </c>
      <c r="M3122" s="44">
        <f t="shared" si="1383"/>
        <v>0</v>
      </c>
      <c r="N3122" s="43">
        <v>0</v>
      </c>
      <c r="O3122" s="43">
        <v>0</v>
      </c>
      <c r="P3122" s="44">
        <f t="shared" si="1384"/>
        <v>0</v>
      </c>
      <c r="Q3122" s="47">
        <f t="shared" si="1385"/>
        <v>0</v>
      </c>
    </row>
    <row r="3123" spans="2:17" ht="19.5" customHeight="1" x14ac:dyDescent="0.2">
      <c r="C3123" s="42" t="s">
        <v>25</v>
      </c>
      <c r="D3123" s="43">
        <v>0</v>
      </c>
      <c r="E3123" s="43">
        <v>0</v>
      </c>
      <c r="F3123" s="44">
        <f t="shared" si="1382"/>
        <v>0</v>
      </c>
      <c r="G3123" s="43">
        <v>0</v>
      </c>
      <c r="H3123" s="43">
        <v>0</v>
      </c>
      <c r="I3123" s="44">
        <f t="shared" si="1381"/>
        <v>0</v>
      </c>
      <c r="J3123" s="44">
        <f t="shared" si="1386"/>
        <v>0</v>
      </c>
      <c r="K3123" s="43">
        <v>0</v>
      </c>
      <c r="L3123" s="43">
        <v>0</v>
      </c>
      <c r="M3123" s="44">
        <f t="shared" si="1383"/>
        <v>0</v>
      </c>
      <c r="N3123" s="43">
        <v>0</v>
      </c>
      <c r="O3123" s="43">
        <v>0</v>
      </c>
      <c r="P3123" s="44">
        <f t="shared" si="1384"/>
        <v>0</v>
      </c>
      <c r="Q3123" s="47">
        <f t="shared" si="1385"/>
        <v>0</v>
      </c>
    </row>
    <row r="3124" spans="2:17" ht="19.5" customHeight="1" x14ac:dyDescent="0.2">
      <c r="C3124" s="50"/>
      <c r="D3124" s="43"/>
      <c r="E3124" s="43"/>
      <c r="F3124" s="43"/>
      <c r="G3124" s="43"/>
      <c r="H3124" s="43"/>
      <c r="I3124" s="43"/>
      <c r="J3124" s="43"/>
      <c r="K3124" s="43"/>
      <c r="L3124" s="43"/>
      <c r="M3124" s="43"/>
      <c r="N3124" s="43"/>
      <c r="O3124" s="43"/>
      <c r="P3124" s="43"/>
      <c r="Q3124" s="51"/>
    </row>
    <row r="3125" spans="2:17" ht="19.5" customHeight="1" x14ac:dyDescent="0.2">
      <c r="B3125" s="1" t="s">
        <v>373</v>
      </c>
      <c r="C3125" s="50" t="s">
        <v>26</v>
      </c>
      <c r="D3125" s="44">
        <f>SUM(D3112:D3124)</f>
        <v>0</v>
      </c>
      <c r="E3125" s="44">
        <f t="shared" ref="E3125:Q3125" si="1387">SUM(E3112:E3124)</f>
        <v>0</v>
      </c>
      <c r="F3125" s="44">
        <f t="shared" si="1387"/>
        <v>0</v>
      </c>
      <c r="G3125" s="44">
        <f t="shared" si="1387"/>
        <v>0</v>
      </c>
      <c r="H3125" s="44">
        <f t="shared" si="1387"/>
        <v>0</v>
      </c>
      <c r="I3125" s="44">
        <f t="shared" si="1387"/>
        <v>0</v>
      </c>
      <c r="J3125" s="44">
        <f t="shared" si="1387"/>
        <v>0</v>
      </c>
      <c r="K3125" s="44">
        <f t="shared" si="1387"/>
        <v>0</v>
      </c>
      <c r="L3125" s="44">
        <f t="shared" si="1387"/>
        <v>0</v>
      </c>
      <c r="M3125" s="44">
        <f t="shared" si="1387"/>
        <v>0</v>
      </c>
      <c r="N3125" s="44">
        <f t="shared" si="1387"/>
        <v>0</v>
      </c>
      <c r="O3125" s="44">
        <f t="shared" si="1387"/>
        <v>0</v>
      </c>
      <c r="P3125" s="44">
        <f t="shared" si="1387"/>
        <v>0</v>
      </c>
      <c r="Q3125" s="44">
        <f t="shared" si="1387"/>
        <v>0</v>
      </c>
    </row>
    <row r="3126" spans="2:17" ht="7" customHeight="1" x14ac:dyDescent="0.2">
      <c r="C3126" s="50"/>
      <c r="D3126" s="43"/>
      <c r="E3126" s="43"/>
      <c r="F3126" s="43"/>
      <c r="G3126" s="43"/>
      <c r="H3126" s="43"/>
      <c r="I3126" s="43"/>
      <c r="J3126" s="43"/>
      <c r="K3126" s="43"/>
      <c r="L3126" s="43"/>
      <c r="M3126" s="43"/>
      <c r="N3126" s="43"/>
      <c r="O3126" s="43"/>
      <c r="P3126" s="43"/>
      <c r="Q3126" s="51"/>
    </row>
    <row r="3127" spans="2:17" ht="19.5" customHeight="1" x14ac:dyDescent="0.2">
      <c r="C3127" s="52" t="s">
        <v>14</v>
      </c>
      <c r="D3127" s="53">
        <v>0</v>
      </c>
      <c r="E3127" s="53">
        <v>0</v>
      </c>
      <c r="F3127" s="74">
        <f t="shared" ref="F3127:F3129" si="1388">SUM(D3127:E3127)</f>
        <v>0</v>
      </c>
      <c r="G3127" s="53">
        <v>0</v>
      </c>
      <c r="H3127" s="53">
        <v>0</v>
      </c>
      <c r="I3127" s="74">
        <f t="shared" ref="I3127:I3129" si="1389">SUM(G3127:H3127)</f>
        <v>0</v>
      </c>
      <c r="J3127" s="74">
        <f t="shared" ref="J3127:J3129" si="1390">F3127+I3127</f>
        <v>0</v>
      </c>
      <c r="K3127" s="147">
        <v>0</v>
      </c>
      <c r="L3127" s="147">
        <v>0</v>
      </c>
      <c r="M3127" s="74">
        <f t="shared" ref="M3127:M3129" si="1391">SUM(K3127:L3127)</f>
        <v>0</v>
      </c>
      <c r="N3127" s="147">
        <v>0</v>
      </c>
      <c r="O3127" s="147">
        <v>0</v>
      </c>
      <c r="P3127" s="74">
        <f t="shared" ref="P3127:P3129" si="1392">SUM(N3127:O3127)</f>
        <v>0</v>
      </c>
      <c r="Q3127" s="58">
        <f t="shared" ref="Q3127:Q3129" si="1393">M3127+P3127</f>
        <v>0</v>
      </c>
    </row>
    <row r="3128" spans="2:17" ht="19.5" customHeight="1" x14ac:dyDescent="0.2">
      <c r="C3128" s="42" t="s">
        <v>15</v>
      </c>
      <c r="D3128" s="43">
        <v>0</v>
      </c>
      <c r="E3128" s="43">
        <v>0</v>
      </c>
      <c r="F3128" s="44">
        <f t="shared" si="1388"/>
        <v>0</v>
      </c>
      <c r="G3128" s="43">
        <v>0</v>
      </c>
      <c r="H3128" s="43">
        <v>0</v>
      </c>
      <c r="I3128" s="44">
        <f t="shared" si="1389"/>
        <v>0</v>
      </c>
      <c r="J3128" s="44">
        <f t="shared" si="1390"/>
        <v>0</v>
      </c>
      <c r="K3128" s="40">
        <v>0</v>
      </c>
      <c r="L3128" s="40">
        <v>0</v>
      </c>
      <c r="M3128" s="44">
        <f t="shared" si="1391"/>
        <v>0</v>
      </c>
      <c r="N3128" s="40">
        <v>0</v>
      </c>
      <c r="O3128" s="40">
        <v>0</v>
      </c>
      <c r="P3128" s="44">
        <f t="shared" si="1392"/>
        <v>0</v>
      </c>
      <c r="Q3128" s="47">
        <f t="shared" si="1393"/>
        <v>0</v>
      </c>
    </row>
    <row r="3129" spans="2:17" ht="19.5" customHeight="1" x14ac:dyDescent="0.2">
      <c r="C3129" s="42" t="s">
        <v>16</v>
      </c>
      <c r="D3129" s="43">
        <v>0</v>
      </c>
      <c r="E3129" s="43">
        <v>0</v>
      </c>
      <c r="F3129" s="44">
        <f t="shared" si="1388"/>
        <v>0</v>
      </c>
      <c r="G3129" s="43">
        <v>0</v>
      </c>
      <c r="H3129" s="43">
        <v>0</v>
      </c>
      <c r="I3129" s="44">
        <f t="shared" si="1389"/>
        <v>0</v>
      </c>
      <c r="J3129" s="44">
        <f t="shared" si="1390"/>
        <v>0</v>
      </c>
      <c r="K3129" s="40">
        <v>0</v>
      </c>
      <c r="L3129" s="40">
        <v>0</v>
      </c>
      <c r="M3129" s="44">
        <f t="shared" si="1391"/>
        <v>0</v>
      </c>
      <c r="N3129" s="40">
        <v>0</v>
      </c>
      <c r="O3129" s="40">
        <v>0</v>
      </c>
      <c r="P3129" s="44">
        <f t="shared" si="1392"/>
        <v>0</v>
      </c>
      <c r="Q3129" s="47">
        <f t="shared" si="1393"/>
        <v>0</v>
      </c>
    </row>
    <row r="3130" spans="2:17" ht="19.5" customHeight="1" x14ac:dyDescent="0.2">
      <c r="C3130" s="50"/>
      <c r="D3130" s="43"/>
      <c r="E3130" s="43"/>
      <c r="F3130" s="43"/>
      <c r="G3130" s="43"/>
      <c r="H3130" s="43"/>
      <c r="I3130" s="43"/>
      <c r="J3130" s="43"/>
      <c r="K3130" s="43"/>
      <c r="L3130" s="43"/>
      <c r="M3130" s="43"/>
      <c r="N3130" s="43"/>
      <c r="O3130" s="43"/>
      <c r="P3130" s="43"/>
      <c r="Q3130" s="51"/>
    </row>
    <row r="3131" spans="2:17" ht="19.5" customHeight="1" x14ac:dyDescent="0.2">
      <c r="B3131" s="1" t="s">
        <v>374</v>
      </c>
      <c r="C3131" s="50" t="s">
        <v>27</v>
      </c>
      <c r="D3131" s="44">
        <f>SUM(D3115:D3123,D3127:D3129)</f>
        <v>0</v>
      </c>
      <c r="E3131" s="44">
        <f t="shared" ref="E3131:Q3131" si="1394">SUM(E3115:E3123,E3127:E3129)</f>
        <v>0</v>
      </c>
      <c r="F3131" s="44">
        <f t="shared" si="1394"/>
        <v>0</v>
      </c>
      <c r="G3131" s="44">
        <f t="shared" si="1394"/>
        <v>0</v>
      </c>
      <c r="H3131" s="44">
        <f t="shared" si="1394"/>
        <v>0</v>
      </c>
      <c r="I3131" s="44">
        <f t="shared" si="1394"/>
        <v>0</v>
      </c>
      <c r="J3131" s="44">
        <f t="shared" si="1394"/>
        <v>0</v>
      </c>
      <c r="K3131" s="44">
        <f t="shared" si="1394"/>
        <v>0</v>
      </c>
      <c r="L3131" s="44">
        <f t="shared" si="1394"/>
        <v>0</v>
      </c>
      <c r="M3131" s="44">
        <f t="shared" si="1394"/>
        <v>0</v>
      </c>
      <c r="N3131" s="44">
        <f t="shared" si="1394"/>
        <v>0</v>
      </c>
      <c r="O3131" s="44">
        <f t="shared" si="1394"/>
        <v>0</v>
      </c>
      <c r="P3131" s="44">
        <f t="shared" si="1394"/>
        <v>0</v>
      </c>
      <c r="Q3131" s="44">
        <f t="shared" si="1394"/>
        <v>0</v>
      </c>
    </row>
    <row r="3132" spans="2:17" ht="7" customHeight="1" thickBot="1" x14ac:dyDescent="0.25">
      <c r="C3132" s="59"/>
      <c r="D3132" s="60"/>
      <c r="E3132" s="60"/>
      <c r="F3132" s="60"/>
      <c r="G3132" s="60"/>
      <c r="H3132" s="60"/>
      <c r="I3132" s="60"/>
      <c r="J3132" s="60"/>
      <c r="K3132" s="60"/>
      <c r="L3132" s="60"/>
      <c r="M3132" s="60"/>
      <c r="N3132" s="60"/>
      <c r="O3132" s="60"/>
      <c r="P3132" s="60"/>
      <c r="Q3132" s="76"/>
    </row>
    <row r="3133" spans="2:17" ht="19.5" customHeight="1" x14ac:dyDescent="0.2">
      <c r="C3133" s="173" t="str">
        <f>C3079</f>
        <v>令　和　7　年　空　港　管　理　状　況　調　書</v>
      </c>
      <c r="D3133" s="173"/>
      <c r="E3133" s="173"/>
      <c r="F3133" s="173"/>
      <c r="G3133" s="173"/>
      <c r="H3133" s="173"/>
      <c r="I3133" s="173"/>
      <c r="J3133" s="173"/>
      <c r="K3133" s="173"/>
      <c r="L3133" s="173"/>
      <c r="M3133" s="173"/>
      <c r="N3133" s="173"/>
      <c r="O3133" s="173"/>
      <c r="P3133" s="173"/>
      <c r="Q3133" s="173"/>
    </row>
    <row r="3134" spans="2:17" ht="19.5" customHeight="1" thickBot="1" x14ac:dyDescent="0.25">
      <c r="C3134" s="145" t="s">
        <v>0</v>
      </c>
      <c r="D3134" s="145" t="s">
        <v>658</v>
      </c>
      <c r="E3134" s="146"/>
      <c r="F3134" s="146"/>
      <c r="G3134" s="146"/>
      <c r="H3134" s="146"/>
      <c r="I3134" s="146"/>
      <c r="J3134" s="146"/>
      <c r="K3134" s="146"/>
      <c r="L3134" s="146"/>
      <c r="M3134" s="146"/>
      <c r="N3134" s="146"/>
      <c r="O3134" s="146"/>
      <c r="P3134" s="146"/>
      <c r="Q3134" s="146"/>
    </row>
    <row r="3135" spans="2:17" ht="19.5" customHeight="1" x14ac:dyDescent="0.2">
      <c r="C3135" s="25" t="s">
        <v>1</v>
      </c>
      <c r="D3135" s="26"/>
      <c r="E3135" s="27" t="s">
        <v>2</v>
      </c>
      <c r="F3135" s="27"/>
      <c r="G3135" s="164" t="s">
        <v>593</v>
      </c>
      <c r="H3135" s="165"/>
      <c r="I3135" s="165"/>
      <c r="J3135" s="165"/>
      <c r="K3135" s="165"/>
      <c r="L3135" s="165"/>
      <c r="M3135" s="165"/>
      <c r="N3135" s="166"/>
      <c r="O3135" s="164" t="s">
        <v>594</v>
      </c>
      <c r="P3135" s="165"/>
      <c r="Q3135" s="167"/>
    </row>
    <row r="3136" spans="2:17" ht="19.5" customHeight="1" x14ac:dyDescent="0.2">
      <c r="C3136" s="28"/>
      <c r="D3136" s="29" t="s">
        <v>3</v>
      </c>
      <c r="E3136" s="29" t="s">
        <v>4</v>
      </c>
      <c r="F3136" s="29" t="s">
        <v>5</v>
      </c>
      <c r="G3136" s="29"/>
      <c r="H3136" s="30" t="s">
        <v>6</v>
      </c>
      <c r="I3136" s="30"/>
      <c r="J3136" s="31"/>
      <c r="K3136" s="29"/>
      <c r="L3136" s="31" t="s">
        <v>7</v>
      </c>
      <c r="M3136" s="31"/>
      <c r="N3136" s="29" t="s">
        <v>8</v>
      </c>
      <c r="O3136" s="32" t="s">
        <v>595</v>
      </c>
      <c r="P3136" s="33" t="s">
        <v>596</v>
      </c>
      <c r="Q3136" s="34" t="s">
        <v>597</v>
      </c>
    </row>
    <row r="3137" spans="2:17" ht="19.5" customHeight="1" x14ac:dyDescent="0.2">
      <c r="C3137" s="28" t="s">
        <v>9</v>
      </c>
      <c r="D3137" s="32"/>
      <c r="E3137" s="32"/>
      <c r="F3137" s="32"/>
      <c r="G3137" s="29" t="s">
        <v>10</v>
      </c>
      <c r="H3137" s="29" t="s">
        <v>11</v>
      </c>
      <c r="I3137" s="29" t="s">
        <v>12</v>
      </c>
      <c r="J3137" s="29" t="s">
        <v>13</v>
      </c>
      <c r="K3137" s="29" t="s">
        <v>10</v>
      </c>
      <c r="L3137" s="29" t="s">
        <v>11</v>
      </c>
      <c r="M3137" s="29" t="s">
        <v>13</v>
      </c>
      <c r="N3137" s="32"/>
      <c r="O3137" s="35"/>
      <c r="P3137" s="36"/>
      <c r="Q3137" s="37"/>
    </row>
    <row r="3138" spans="2:17" ht="7" customHeight="1" x14ac:dyDescent="0.2">
      <c r="C3138" s="38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N3138" s="29"/>
      <c r="O3138" s="39"/>
      <c r="P3138" s="40"/>
      <c r="Q3138" s="41"/>
    </row>
    <row r="3139" spans="2:17" ht="19.5" customHeight="1" x14ac:dyDescent="0.2">
      <c r="C3139" s="42" t="s">
        <v>14</v>
      </c>
      <c r="D3139" s="43">
        <v>0</v>
      </c>
      <c r="E3139" s="43">
        <v>556</v>
      </c>
      <c r="F3139" s="44">
        <f>SUM(D3139:E3139)</f>
        <v>556</v>
      </c>
      <c r="G3139" s="43">
        <v>0</v>
      </c>
      <c r="H3139" s="43">
        <v>0</v>
      </c>
      <c r="I3139" s="43">
        <v>0</v>
      </c>
      <c r="J3139" s="45">
        <f>SUM(G3139:I3139)</f>
        <v>0</v>
      </c>
      <c r="K3139" s="46">
        <v>41742</v>
      </c>
      <c r="L3139" s="46">
        <v>38227</v>
      </c>
      <c r="M3139" s="45">
        <f>SUM(K3139:L3139)</f>
        <v>79969</v>
      </c>
      <c r="N3139" s="45">
        <f>J3139+M3139</f>
        <v>79969</v>
      </c>
      <c r="O3139" s="46">
        <v>1068</v>
      </c>
      <c r="P3139" s="46">
        <v>0</v>
      </c>
      <c r="Q3139" s="47">
        <f>SUM(O3139:P3139)</f>
        <v>1068</v>
      </c>
    </row>
    <row r="3140" spans="2:17" ht="19.5" customHeight="1" x14ac:dyDescent="0.2">
      <c r="C3140" s="42" t="s">
        <v>15</v>
      </c>
      <c r="D3140" s="43">
        <v>0</v>
      </c>
      <c r="E3140" s="43">
        <v>466</v>
      </c>
      <c r="F3140" s="44">
        <f t="shared" ref="F3140:F3150" si="1395">SUM(D3140:E3140)</f>
        <v>466</v>
      </c>
      <c r="G3140" s="43">
        <v>0</v>
      </c>
      <c r="H3140" s="43">
        <v>0</v>
      </c>
      <c r="I3140" s="43">
        <v>0</v>
      </c>
      <c r="J3140" s="45">
        <f t="shared" ref="J3140:J3150" si="1396">SUM(G3140:I3140)</f>
        <v>0</v>
      </c>
      <c r="K3140" s="46">
        <v>38874</v>
      </c>
      <c r="L3140" s="46">
        <v>39022</v>
      </c>
      <c r="M3140" s="45">
        <f t="shared" ref="M3140:M3150" si="1397">SUM(K3140:L3140)</f>
        <v>77896</v>
      </c>
      <c r="N3140" s="45">
        <f t="shared" ref="N3140:N3150" si="1398">J3140+M3140</f>
        <v>77896</v>
      </c>
      <c r="O3140" s="46">
        <v>897</v>
      </c>
      <c r="P3140" s="48">
        <v>0</v>
      </c>
      <c r="Q3140" s="47">
        <f t="shared" ref="Q3140:Q3150" si="1399">SUM(O3140:P3140)</f>
        <v>897</v>
      </c>
    </row>
    <row r="3141" spans="2:17" ht="19.5" customHeight="1" x14ac:dyDescent="0.2">
      <c r="C3141" s="42" t="s">
        <v>16</v>
      </c>
      <c r="D3141" s="43">
        <v>2</v>
      </c>
      <c r="E3141" s="43">
        <v>571</v>
      </c>
      <c r="F3141" s="44">
        <f t="shared" si="1395"/>
        <v>573</v>
      </c>
      <c r="G3141" s="43">
        <v>292</v>
      </c>
      <c r="H3141" s="43">
        <v>296</v>
      </c>
      <c r="I3141" s="43">
        <v>0</v>
      </c>
      <c r="J3141" s="45">
        <f t="shared" si="1396"/>
        <v>588</v>
      </c>
      <c r="K3141" s="46">
        <v>49270</v>
      </c>
      <c r="L3141" s="46">
        <v>50305</v>
      </c>
      <c r="M3141" s="45">
        <f t="shared" si="1397"/>
        <v>99575</v>
      </c>
      <c r="N3141" s="45">
        <f t="shared" si="1398"/>
        <v>100163</v>
      </c>
      <c r="O3141" s="46">
        <v>1350</v>
      </c>
      <c r="P3141" s="46">
        <v>1</v>
      </c>
      <c r="Q3141" s="47">
        <f t="shared" si="1399"/>
        <v>1351</v>
      </c>
    </row>
    <row r="3142" spans="2:17" ht="19.5" customHeight="1" x14ac:dyDescent="0.2">
      <c r="C3142" s="42" t="s">
        <v>17</v>
      </c>
      <c r="D3142" s="43">
        <v>0</v>
      </c>
      <c r="E3142" s="43">
        <v>574</v>
      </c>
      <c r="F3142" s="44">
        <f t="shared" si="1395"/>
        <v>574</v>
      </c>
      <c r="G3142" s="43">
        <v>0</v>
      </c>
      <c r="H3142" s="43">
        <v>0</v>
      </c>
      <c r="I3142" s="43">
        <v>0</v>
      </c>
      <c r="J3142" s="45">
        <f t="shared" si="1396"/>
        <v>0</v>
      </c>
      <c r="K3142" s="43">
        <v>41141</v>
      </c>
      <c r="L3142" s="43">
        <v>41732</v>
      </c>
      <c r="M3142" s="45">
        <f t="shared" si="1397"/>
        <v>82873</v>
      </c>
      <c r="N3142" s="45">
        <f t="shared" si="1398"/>
        <v>82873</v>
      </c>
      <c r="O3142" s="43">
        <v>1297</v>
      </c>
      <c r="P3142" s="43">
        <v>0</v>
      </c>
      <c r="Q3142" s="47">
        <f t="shared" si="1399"/>
        <v>1297</v>
      </c>
    </row>
    <row r="3143" spans="2:17" ht="19.5" customHeight="1" x14ac:dyDescent="0.2">
      <c r="C3143" s="42" t="s">
        <v>18</v>
      </c>
      <c r="D3143" s="43">
        <v>0</v>
      </c>
      <c r="E3143" s="43">
        <v>584</v>
      </c>
      <c r="F3143" s="44">
        <f t="shared" si="1395"/>
        <v>584</v>
      </c>
      <c r="G3143" s="43">
        <v>0</v>
      </c>
      <c r="H3143" s="43">
        <v>0</v>
      </c>
      <c r="I3143" s="43">
        <v>0</v>
      </c>
      <c r="J3143" s="45">
        <f t="shared" si="1396"/>
        <v>0</v>
      </c>
      <c r="K3143" s="43">
        <v>48939</v>
      </c>
      <c r="L3143" s="43">
        <v>47647</v>
      </c>
      <c r="M3143" s="45">
        <f t="shared" si="1397"/>
        <v>96586</v>
      </c>
      <c r="N3143" s="45">
        <f t="shared" si="1398"/>
        <v>96586</v>
      </c>
      <c r="O3143" s="43">
        <v>1395</v>
      </c>
      <c r="P3143" s="43">
        <v>0</v>
      </c>
      <c r="Q3143" s="47">
        <f t="shared" si="1399"/>
        <v>1395</v>
      </c>
    </row>
    <row r="3144" spans="2:17" ht="19.5" customHeight="1" x14ac:dyDescent="0.2">
      <c r="C3144" s="42" t="s">
        <v>19</v>
      </c>
      <c r="D3144" s="43">
        <v>0</v>
      </c>
      <c r="E3144" s="43">
        <v>574</v>
      </c>
      <c r="F3144" s="44">
        <f t="shared" si="1395"/>
        <v>574</v>
      </c>
      <c r="G3144" s="43">
        <v>0</v>
      </c>
      <c r="H3144" s="43">
        <v>0</v>
      </c>
      <c r="I3144" s="43">
        <v>0</v>
      </c>
      <c r="J3144" s="45">
        <f t="shared" si="1396"/>
        <v>0</v>
      </c>
      <c r="K3144" s="43">
        <v>45046</v>
      </c>
      <c r="L3144" s="43">
        <v>44816</v>
      </c>
      <c r="M3144" s="45">
        <f t="shared" si="1397"/>
        <v>89862</v>
      </c>
      <c r="N3144" s="45">
        <f t="shared" si="1398"/>
        <v>89862</v>
      </c>
      <c r="O3144" s="43">
        <v>1419</v>
      </c>
      <c r="P3144" s="43">
        <v>0</v>
      </c>
      <c r="Q3144" s="47">
        <f t="shared" si="1399"/>
        <v>1419</v>
      </c>
    </row>
    <row r="3145" spans="2:17" ht="19.5" customHeight="1" x14ac:dyDescent="0.2">
      <c r="C3145" s="42" t="s">
        <v>20</v>
      </c>
      <c r="D3145" s="43">
        <v>0</v>
      </c>
      <c r="E3145" s="43">
        <v>586</v>
      </c>
      <c r="F3145" s="44">
        <f t="shared" si="1395"/>
        <v>586</v>
      </c>
      <c r="G3145" s="43">
        <v>0</v>
      </c>
      <c r="H3145" s="43">
        <v>0</v>
      </c>
      <c r="I3145" s="43">
        <v>0</v>
      </c>
      <c r="J3145" s="45">
        <f t="shared" si="1396"/>
        <v>0</v>
      </c>
      <c r="K3145" s="43">
        <v>42399</v>
      </c>
      <c r="L3145" s="43">
        <v>44990</v>
      </c>
      <c r="M3145" s="45">
        <f t="shared" si="1397"/>
        <v>87389</v>
      </c>
      <c r="N3145" s="45">
        <f t="shared" si="1398"/>
        <v>87389</v>
      </c>
      <c r="O3145" s="43">
        <v>1506</v>
      </c>
      <c r="P3145" s="43">
        <v>0</v>
      </c>
      <c r="Q3145" s="47">
        <f t="shared" si="1399"/>
        <v>1506</v>
      </c>
    </row>
    <row r="3146" spans="2:17" ht="19.5" customHeight="1" x14ac:dyDescent="0.2">
      <c r="C3146" s="42" t="s">
        <v>21</v>
      </c>
      <c r="D3146" s="43">
        <v>0</v>
      </c>
      <c r="E3146" s="43">
        <v>569</v>
      </c>
      <c r="F3146" s="44">
        <f t="shared" si="1395"/>
        <v>569</v>
      </c>
      <c r="G3146" s="43">
        <v>0</v>
      </c>
      <c r="H3146" s="43">
        <v>0</v>
      </c>
      <c r="I3146" s="43">
        <v>0</v>
      </c>
      <c r="J3146" s="45">
        <f t="shared" si="1396"/>
        <v>0</v>
      </c>
      <c r="K3146" s="43">
        <v>52886</v>
      </c>
      <c r="L3146" s="43">
        <v>51316</v>
      </c>
      <c r="M3146" s="45">
        <f t="shared" si="1397"/>
        <v>104202</v>
      </c>
      <c r="N3146" s="45">
        <f t="shared" si="1398"/>
        <v>104202</v>
      </c>
      <c r="O3146" s="43">
        <v>1480</v>
      </c>
      <c r="P3146" s="43">
        <v>0</v>
      </c>
      <c r="Q3146" s="47">
        <f t="shared" si="1399"/>
        <v>1480</v>
      </c>
    </row>
    <row r="3147" spans="2:17" ht="19.5" customHeight="1" x14ac:dyDescent="0.2">
      <c r="C3147" s="42" t="s">
        <v>22</v>
      </c>
      <c r="D3147" s="43">
        <v>0</v>
      </c>
      <c r="E3147" s="43">
        <v>517</v>
      </c>
      <c r="F3147" s="44">
        <f t="shared" si="1395"/>
        <v>517</v>
      </c>
      <c r="G3147" s="43">
        <v>0</v>
      </c>
      <c r="H3147" s="43">
        <v>0</v>
      </c>
      <c r="I3147" s="43">
        <v>0</v>
      </c>
      <c r="J3147" s="45">
        <f t="shared" si="1396"/>
        <v>0</v>
      </c>
      <c r="K3147" s="43">
        <v>46922</v>
      </c>
      <c r="L3147" s="43">
        <v>47715</v>
      </c>
      <c r="M3147" s="45">
        <f t="shared" si="1397"/>
        <v>94637</v>
      </c>
      <c r="N3147" s="45">
        <f t="shared" si="1398"/>
        <v>94637</v>
      </c>
      <c r="O3147" s="43">
        <v>1292</v>
      </c>
      <c r="P3147" s="43">
        <v>0</v>
      </c>
      <c r="Q3147" s="47">
        <f t="shared" si="1399"/>
        <v>1292</v>
      </c>
    </row>
    <row r="3148" spans="2:17" ht="19.5" customHeight="1" x14ac:dyDescent="0.2">
      <c r="C3148" s="42" t="s">
        <v>23</v>
      </c>
      <c r="D3148" s="43">
        <v>2</v>
      </c>
      <c r="E3148" s="43">
        <v>571</v>
      </c>
      <c r="F3148" s="44">
        <f t="shared" si="1395"/>
        <v>573</v>
      </c>
      <c r="G3148" s="43">
        <v>291</v>
      </c>
      <c r="H3148" s="43">
        <v>290</v>
      </c>
      <c r="I3148" s="43">
        <v>0</v>
      </c>
      <c r="J3148" s="45">
        <f t="shared" si="1396"/>
        <v>581</v>
      </c>
      <c r="K3148" s="43">
        <v>55677</v>
      </c>
      <c r="L3148" s="43">
        <v>56437</v>
      </c>
      <c r="M3148" s="45">
        <f t="shared" si="1397"/>
        <v>112114</v>
      </c>
      <c r="N3148" s="45">
        <f t="shared" si="1398"/>
        <v>112695</v>
      </c>
      <c r="O3148" s="43">
        <v>1650</v>
      </c>
      <c r="P3148" s="43">
        <v>0</v>
      </c>
      <c r="Q3148" s="47">
        <f t="shared" si="1399"/>
        <v>1650</v>
      </c>
    </row>
    <row r="3149" spans="2:17" ht="19.5" customHeight="1" x14ac:dyDescent="0.2">
      <c r="C3149" s="42" t="s">
        <v>24</v>
      </c>
      <c r="D3149" s="43">
        <v>0</v>
      </c>
      <c r="E3149" s="43">
        <v>577</v>
      </c>
      <c r="F3149" s="44">
        <f t="shared" si="1395"/>
        <v>577</v>
      </c>
      <c r="G3149" s="43">
        <v>0</v>
      </c>
      <c r="H3149" s="43">
        <v>0</v>
      </c>
      <c r="I3149" s="43">
        <v>0</v>
      </c>
      <c r="J3149" s="45">
        <f t="shared" si="1396"/>
        <v>0</v>
      </c>
      <c r="K3149" s="43">
        <v>56174</v>
      </c>
      <c r="L3149" s="43">
        <v>57682</v>
      </c>
      <c r="M3149" s="45">
        <f t="shared" si="1397"/>
        <v>113856</v>
      </c>
      <c r="N3149" s="45">
        <f t="shared" si="1398"/>
        <v>113856</v>
      </c>
      <c r="O3149" s="43">
        <v>1320</v>
      </c>
      <c r="P3149" s="43">
        <v>0</v>
      </c>
      <c r="Q3149" s="47">
        <f t="shared" si="1399"/>
        <v>1320</v>
      </c>
    </row>
    <row r="3150" spans="2:17" ht="19.5" customHeight="1" x14ac:dyDescent="0.2">
      <c r="C3150" s="42" t="s">
        <v>25</v>
      </c>
      <c r="D3150" s="43">
        <v>0</v>
      </c>
      <c r="E3150" s="43">
        <v>554</v>
      </c>
      <c r="F3150" s="44">
        <f t="shared" si="1395"/>
        <v>554</v>
      </c>
      <c r="G3150" s="43">
        <v>0</v>
      </c>
      <c r="H3150" s="43">
        <v>0</v>
      </c>
      <c r="I3150" s="43">
        <v>0</v>
      </c>
      <c r="J3150" s="45">
        <f t="shared" si="1396"/>
        <v>0</v>
      </c>
      <c r="K3150" s="43">
        <v>47487</v>
      </c>
      <c r="L3150" s="43">
        <v>50364</v>
      </c>
      <c r="M3150" s="45">
        <f t="shared" si="1397"/>
        <v>97851</v>
      </c>
      <c r="N3150" s="45">
        <f t="shared" si="1398"/>
        <v>97851</v>
      </c>
      <c r="O3150" s="43">
        <v>1299</v>
      </c>
      <c r="P3150" s="43">
        <v>0</v>
      </c>
      <c r="Q3150" s="47">
        <f t="shared" si="1399"/>
        <v>1299</v>
      </c>
    </row>
    <row r="3151" spans="2:17" ht="19.5" customHeight="1" x14ac:dyDescent="0.2">
      <c r="C3151" s="50"/>
      <c r="D3151" s="43"/>
      <c r="E3151" s="43"/>
      <c r="F3151" s="43"/>
      <c r="G3151" s="43"/>
      <c r="H3151" s="43"/>
      <c r="I3151" s="43"/>
      <c r="J3151" s="43"/>
      <c r="K3151" s="43"/>
      <c r="L3151" s="43"/>
      <c r="M3151" s="43"/>
      <c r="N3151" s="43"/>
      <c r="O3151" s="43"/>
      <c r="P3151" s="40"/>
      <c r="Q3151" s="51"/>
    </row>
    <row r="3152" spans="2:17" ht="19.5" customHeight="1" x14ac:dyDescent="0.2">
      <c r="B3152" s="1" t="s">
        <v>375</v>
      </c>
      <c r="C3152" s="50" t="s">
        <v>26</v>
      </c>
      <c r="D3152" s="44">
        <f>SUM(D3139:D3150)</f>
        <v>4</v>
      </c>
      <c r="E3152" s="44">
        <f t="shared" ref="E3152:Q3152" si="1400">SUM(E3139:E3150)</f>
        <v>6699</v>
      </c>
      <c r="F3152" s="44">
        <f t="shared" si="1400"/>
        <v>6703</v>
      </c>
      <c r="G3152" s="44">
        <f t="shared" si="1400"/>
        <v>583</v>
      </c>
      <c r="H3152" s="44">
        <f t="shared" si="1400"/>
        <v>586</v>
      </c>
      <c r="I3152" s="44">
        <f t="shared" si="1400"/>
        <v>0</v>
      </c>
      <c r="J3152" s="44">
        <f t="shared" si="1400"/>
        <v>1169</v>
      </c>
      <c r="K3152" s="44">
        <f t="shared" si="1400"/>
        <v>566557</v>
      </c>
      <c r="L3152" s="44">
        <f t="shared" si="1400"/>
        <v>570253</v>
      </c>
      <c r="M3152" s="44">
        <f t="shared" si="1400"/>
        <v>1136810</v>
      </c>
      <c r="N3152" s="44">
        <f t="shared" si="1400"/>
        <v>1137979</v>
      </c>
      <c r="O3152" s="44">
        <f t="shared" si="1400"/>
        <v>15973</v>
      </c>
      <c r="P3152" s="44">
        <f t="shared" si="1400"/>
        <v>1</v>
      </c>
      <c r="Q3152" s="44">
        <f t="shared" si="1400"/>
        <v>15974</v>
      </c>
    </row>
    <row r="3153" spans="2:17" ht="7" customHeight="1" x14ac:dyDescent="0.2">
      <c r="C3153" s="50"/>
      <c r="D3153" s="43"/>
      <c r="E3153" s="43"/>
      <c r="F3153" s="43"/>
      <c r="G3153" s="43"/>
      <c r="H3153" s="43"/>
      <c r="I3153" s="43"/>
      <c r="J3153" s="43"/>
      <c r="K3153" s="43"/>
      <c r="L3153" s="43"/>
      <c r="M3153" s="43"/>
      <c r="N3153" s="43"/>
      <c r="O3153" s="43"/>
      <c r="P3153" s="43"/>
      <c r="Q3153" s="51"/>
    </row>
    <row r="3154" spans="2:17" ht="19.5" customHeight="1" x14ac:dyDescent="0.2">
      <c r="C3154" s="52" t="s">
        <v>14</v>
      </c>
      <c r="D3154" s="53">
        <v>0</v>
      </c>
      <c r="E3154" s="53">
        <v>540</v>
      </c>
      <c r="F3154" s="54">
        <f t="shared" ref="F3154:F3156" si="1401">SUM(D3154:E3154)</f>
        <v>540</v>
      </c>
      <c r="G3154" s="53">
        <v>0</v>
      </c>
      <c r="H3154" s="53">
        <v>0</v>
      </c>
      <c r="I3154" s="53">
        <v>0</v>
      </c>
      <c r="J3154" s="55">
        <f t="shared" ref="J3154:J3156" si="1402">SUM(G3154:I3154)</f>
        <v>0</v>
      </c>
      <c r="K3154" s="82">
        <v>41432</v>
      </c>
      <c r="L3154" s="82">
        <v>37499</v>
      </c>
      <c r="M3154" s="57">
        <f>SUM(K3154:L3154)</f>
        <v>78931</v>
      </c>
      <c r="N3154" s="57">
        <f>J3154+M3154</f>
        <v>78931</v>
      </c>
      <c r="O3154" s="56">
        <v>1055</v>
      </c>
      <c r="P3154" s="56">
        <v>0</v>
      </c>
      <c r="Q3154" s="58">
        <f>SUM(O3154:P3154)</f>
        <v>1055</v>
      </c>
    </row>
    <row r="3155" spans="2:17" ht="19.5" customHeight="1" x14ac:dyDescent="0.2">
      <c r="C3155" s="42" t="s">
        <v>15</v>
      </c>
      <c r="D3155" s="43">
        <v>0</v>
      </c>
      <c r="E3155" s="43">
        <v>491</v>
      </c>
      <c r="F3155" s="44">
        <f t="shared" si="1401"/>
        <v>491</v>
      </c>
      <c r="G3155" s="43">
        <v>0</v>
      </c>
      <c r="H3155" s="43">
        <v>0</v>
      </c>
      <c r="I3155" s="43">
        <v>0</v>
      </c>
      <c r="J3155" s="45">
        <f t="shared" si="1402"/>
        <v>0</v>
      </c>
      <c r="K3155" s="85">
        <v>40403</v>
      </c>
      <c r="L3155" s="85">
        <v>41953</v>
      </c>
      <c r="M3155" s="45">
        <f>SUM(K3155:L3155)</f>
        <v>82356</v>
      </c>
      <c r="N3155" s="45">
        <f>J3155+M3155</f>
        <v>82356</v>
      </c>
      <c r="O3155" s="46">
        <v>1132</v>
      </c>
      <c r="P3155" s="48">
        <v>0</v>
      </c>
      <c r="Q3155" s="47">
        <f>SUM(O3155:P3155)</f>
        <v>1132</v>
      </c>
    </row>
    <row r="3156" spans="2:17" ht="19.5" customHeight="1" x14ac:dyDescent="0.2">
      <c r="C3156" s="42" t="s">
        <v>16</v>
      </c>
      <c r="D3156" s="43">
        <v>0</v>
      </c>
      <c r="E3156" s="43">
        <v>541</v>
      </c>
      <c r="F3156" s="44">
        <f t="shared" si="1401"/>
        <v>541</v>
      </c>
      <c r="G3156" s="43">
        <v>0</v>
      </c>
      <c r="H3156" s="43">
        <v>0</v>
      </c>
      <c r="I3156" s="43">
        <v>0</v>
      </c>
      <c r="J3156" s="45">
        <f t="shared" si="1402"/>
        <v>0</v>
      </c>
      <c r="K3156" s="85">
        <v>55332</v>
      </c>
      <c r="L3156" s="85">
        <v>56845</v>
      </c>
      <c r="M3156" s="45">
        <f>SUM(K3156:L3156)</f>
        <v>112177</v>
      </c>
      <c r="N3156" s="45">
        <f>J3156+M3156</f>
        <v>112177</v>
      </c>
      <c r="O3156" s="46">
        <v>1388</v>
      </c>
      <c r="P3156" s="48">
        <v>0</v>
      </c>
      <c r="Q3156" s="47">
        <f>SUM(O3156:P3156)</f>
        <v>1388</v>
      </c>
    </row>
    <row r="3157" spans="2:17" ht="19.5" customHeight="1" x14ac:dyDescent="0.2">
      <c r="C3157" s="50"/>
      <c r="D3157" s="43"/>
      <c r="E3157" s="43"/>
      <c r="F3157" s="43"/>
      <c r="G3157" s="43"/>
      <c r="H3157" s="43"/>
      <c r="I3157" s="43"/>
      <c r="J3157" s="43"/>
      <c r="K3157" s="43"/>
      <c r="L3157" s="43"/>
      <c r="M3157" s="43"/>
      <c r="N3157" s="43"/>
      <c r="O3157" s="43"/>
      <c r="P3157" s="43"/>
      <c r="Q3157" s="51"/>
    </row>
    <row r="3158" spans="2:17" ht="19.5" customHeight="1" x14ac:dyDescent="0.2">
      <c r="B3158" s="1" t="s">
        <v>376</v>
      </c>
      <c r="C3158" s="50" t="s">
        <v>27</v>
      </c>
      <c r="D3158" s="44">
        <f>SUM(D3142:D3150,D3154:D3156)</f>
        <v>2</v>
      </c>
      <c r="E3158" s="44">
        <f t="shared" ref="E3158:Q3158" si="1403">SUM(E3142:E3150,E3154:E3156)</f>
        <v>6678</v>
      </c>
      <c r="F3158" s="44">
        <f t="shared" si="1403"/>
        <v>6680</v>
      </c>
      <c r="G3158" s="44">
        <f t="shared" si="1403"/>
        <v>291</v>
      </c>
      <c r="H3158" s="44">
        <f t="shared" si="1403"/>
        <v>290</v>
      </c>
      <c r="I3158" s="44">
        <f t="shared" si="1403"/>
        <v>0</v>
      </c>
      <c r="J3158" s="44">
        <f t="shared" si="1403"/>
        <v>581</v>
      </c>
      <c r="K3158" s="44">
        <f t="shared" si="1403"/>
        <v>573838</v>
      </c>
      <c r="L3158" s="44">
        <f t="shared" si="1403"/>
        <v>578996</v>
      </c>
      <c r="M3158" s="44">
        <f t="shared" si="1403"/>
        <v>1152834</v>
      </c>
      <c r="N3158" s="44">
        <f t="shared" si="1403"/>
        <v>1153415</v>
      </c>
      <c r="O3158" s="44">
        <f t="shared" si="1403"/>
        <v>16233</v>
      </c>
      <c r="P3158" s="44">
        <f t="shared" si="1403"/>
        <v>0</v>
      </c>
      <c r="Q3158" s="44">
        <f t="shared" si="1403"/>
        <v>16233</v>
      </c>
    </row>
    <row r="3159" spans="2:17" ht="7" customHeight="1" thickBot="1" x14ac:dyDescent="0.25">
      <c r="C3159" s="59"/>
      <c r="D3159" s="60"/>
      <c r="E3159" s="60"/>
      <c r="F3159" s="60"/>
      <c r="G3159" s="60"/>
      <c r="H3159" s="60"/>
      <c r="I3159" s="60"/>
      <c r="J3159" s="60"/>
      <c r="K3159" s="60"/>
      <c r="L3159" s="60"/>
      <c r="M3159" s="60"/>
      <c r="N3159" s="60"/>
      <c r="O3159" s="60"/>
      <c r="P3159" s="61"/>
      <c r="Q3159" s="62"/>
    </row>
    <row r="3160" spans="2:17" ht="19.5" customHeight="1" x14ac:dyDescent="0.2">
      <c r="C3160" s="63"/>
      <c r="D3160" s="63"/>
      <c r="E3160" s="63"/>
      <c r="F3160" s="63"/>
      <c r="G3160" s="63"/>
      <c r="H3160" s="63"/>
      <c r="I3160" s="63"/>
      <c r="J3160" s="63"/>
      <c r="K3160" s="63"/>
      <c r="L3160" s="63"/>
      <c r="M3160" s="63"/>
      <c r="N3160" s="63"/>
      <c r="O3160" s="63"/>
      <c r="P3160" s="64"/>
      <c r="Q3160" s="64"/>
    </row>
    <row r="3161" spans="2:17" ht="19.5" customHeight="1" thickBot="1" x14ac:dyDescent="0.25">
      <c r="C3161" s="63"/>
      <c r="D3161" s="63"/>
      <c r="E3161" s="63"/>
      <c r="F3161" s="63"/>
      <c r="G3161" s="63"/>
      <c r="H3161" s="63"/>
      <c r="I3161" s="63"/>
      <c r="J3161" s="63"/>
      <c r="K3161" s="63"/>
      <c r="L3161" s="63"/>
      <c r="M3161" s="63"/>
      <c r="N3161" s="63"/>
      <c r="O3161" s="63"/>
      <c r="P3161" s="64"/>
      <c r="Q3161" s="64"/>
    </row>
    <row r="3162" spans="2:17" ht="19.5" customHeight="1" x14ac:dyDescent="0.2">
      <c r="C3162" s="25" t="s">
        <v>1</v>
      </c>
      <c r="D3162" s="26"/>
      <c r="E3162" s="27"/>
      <c r="F3162" s="27"/>
      <c r="G3162" s="27" t="s">
        <v>598</v>
      </c>
      <c r="H3162" s="27"/>
      <c r="I3162" s="27"/>
      <c r="J3162" s="27"/>
      <c r="K3162" s="26"/>
      <c r="L3162" s="27"/>
      <c r="M3162" s="27"/>
      <c r="N3162" s="27" t="s">
        <v>31</v>
      </c>
      <c r="O3162" s="27"/>
      <c r="P3162" s="65"/>
      <c r="Q3162" s="66"/>
    </row>
    <row r="3163" spans="2:17" ht="19.5" customHeight="1" x14ac:dyDescent="0.2">
      <c r="C3163" s="67"/>
      <c r="D3163" s="29"/>
      <c r="E3163" s="31" t="s">
        <v>6</v>
      </c>
      <c r="F3163" s="31"/>
      <c r="G3163" s="29"/>
      <c r="H3163" s="31" t="s">
        <v>7</v>
      </c>
      <c r="I3163" s="31"/>
      <c r="J3163" s="29" t="s">
        <v>28</v>
      </c>
      <c r="K3163" s="29"/>
      <c r="L3163" s="31" t="s">
        <v>6</v>
      </c>
      <c r="M3163" s="31"/>
      <c r="N3163" s="29"/>
      <c r="O3163" s="31" t="s">
        <v>7</v>
      </c>
      <c r="P3163" s="68"/>
      <c r="Q3163" s="69" t="s">
        <v>8</v>
      </c>
    </row>
    <row r="3164" spans="2:17" ht="19.5" customHeight="1" x14ac:dyDescent="0.2">
      <c r="C3164" s="70" t="s">
        <v>9</v>
      </c>
      <c r="D3164" s="29" t="s">
        <v>29</v>
      </c>
      <c r="E3164" s="29" t="s">
        <v>30</v>
      </c>
      <c r="F3164" s="29" t="s">
        <v>13</v>
      </c>
      <c r="G3164" s="29" t="s">
        <v>29</v>
      </c>
      <c r="H3164" s="29" t="s">
        <v>30</v>
      </c>
      <c r="I3164" s="29" t="s">
        <v>13</v>
      </c>
      <c r="J3164" s="32"/>
      <c r="K3164" s="29" t="s">
        <v>29</v>
      </c>
      <c r="L3164" s="29" t="s">
        <v>30</v>
      </c>
      <c r="M3164" s="29" t="s">
        <v>13</v>
      </c>
      <c r="N3164" s="29" t="s">
        <v>29</v>
      </c>
      <c r="O3164" s="29" t="s">
        <v>30</v>
      </c>
      <c r="P3164" s="71" t="s">
        <v>13</v>
      </c>
      <c r="Q3164" s="72"/>
    </row>
    <row r="3165" spans="2:17" ht="7" customHeight="1" x14ac:dyDescent="0.2">
      <c r="C3165" s="73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71"/>
      <c r="Q3165" s="69"/>
    </row>
    <row r="3166" spans="2:17" ht="19.5" customHeight="1" x14ac:dyDescent="0.2">
      <c r="C3166" s="42" t="s">
        <v>14</v>
      </c>
      <c r="D3166" s="43">
        <v>0</v>
      </c>
      <c r="E3166" s="43">
        <v>0</v>
      </c>
      <c r="F3166" s="44">
        <f>SUM(D3166:E3166)</f>
        <v>0</v>
      </c>
      <c r="G3166" s="43">
        <v>12</v>
      </c>
      <c r="H3166" s="43">
        <v>12</v>
      </c>
      <c r="I3166" s="44">
        <f t="shared" ref="I3166:I3177" si="1404">SUM(G3166:H3166)</f>
        <v>24</v>
      </c>
      <c r="J3166" s="44">
        <f>F3166+I3166</f>
        <v>24</v>
      </c>
      <c r="K3166" s="43">
        <v>0</v>
      </c>
      <c r="L3166" s="43">
        <v>0</v>
      </c>
      <c r="M3166" s="44">
        <f>SUM(K3166:L3166)</f>
        <v>0</v>
      </c>
      <c r="N3166" s="43">
        <v>861</v>
      </c>
      <c r="O3166" s="43">
        <v>0</v>
      </c>
      <c r="P3166" s="44">
        <f>SUM(N3166:O3166)</f>
        <v>861</v>
      </c>
      <c r="Q3166" s="47">
        <f>M3166+P3166</f>
        <v>861</v>
      </c>
    </row>
    <row r="3167" spans="2:17" ht="19.5" customHeight="1" x14ac:dyDescent="0.2">
      <c r="C3167" s="42" t="s">
        <v>15</v>
      </c>
      <c r="D3167" s="43">
        <v>0</v>
      </c>
      <c r="E3167" s="43">
        <v>0</v>
      </c>
      <c r="F3167" s="44">
        <f t="shared" ref="F3167:F3177" si="1405">SUM(D3167:E3167)</f>
        <v>0</v>
      </c>
      <c r="G3167" s="43">
        <v>11</v>
      </c>
      <c r="H3167" s="43">
        <v>13</v>
      </c>
      <c r="I3167" s="44">
        <f t="shared" si="1404"/>
        <v>24</v>
      </c>
      <c r="J3167" s="44">
        <f>F3167+I3167</f>
        <v>24</v>
      </c>
      <c r="K3167" s="43">
        <v>0</v>
      </c>
      <c r="L3167" s="43">
        <v>0</v>
      </c>
      <c r="M3167" s="44">
        <f t="shared" ref="M3167:M3177" si="1406">SUM(K3167:L3167)</f>
        <v>0</v>
      </c>
      <c r="N3167" s="43">
        <v>678</v>
      </c>
      <c r="O3167" s="40">
        <v>635</v>
      </c>
      <c r="P3167" s="44">
        <f t="shared" ref="P3167:P3177" si="1407">SUM(N3167:O3167)</f>
        <v>1313</v>
      </c>
      <c r="Q3167" s="47">
        <f t="shared" ref="Q3167:Q3177" si="1408">M3167+P3167</f>
        <v>1313</v>
      </c>
    </row>
    <row r="3168" spans="2:17" ht="19.5" customHeight="1" x14ac:dyDescent="0.2">
      <c r="C3168" s="42" t="s">
        <v>16</v>
      </c>
      <c r="D3168" s="43">
        <v>0</v>
      </c>
      <c r="E3168" s="43">
        <v>0</v>
      </c>
      <c r="F3168" s="44">
        <f t="shared" si="1405"/>
        <v>0</v>
      </c>
      <c r="G3168" s="43">
        <v>14</v>
      </c>
      <c r="H3168" s="43">
        <v>15</v>
      </c>
      <c r="I3168" s="44">
        <f t="shared" si="1404"/>
        <v>29</v>
      </c>
      <c r="J3168" s="44">
        <f>F3168+I3168</f>
        <v>29</v>
      </c>
      <c r="K3168" s="43">
        <v>0</v>
      </c>
      <c r="L3168" s="43">
        <v>0</v>
      </c>
      <c r="M3168" s="44">
        <f t="shared" si="1406"/>
        <v>0</v>
      </c>
      <c r="N3168" s="43">
        <v>745</v>
      </c>
      <c r="O3168" s="43">
        <v>0</v>
      </c>
      <c r="P3168" s="44">
        <f t="shared" si="1407"/>
        <v>745</v>
      </c>
      <c r="Q3168" s="47">
        <f t="shared" si="1408"/>
        <v>745</v>
      </c>
    </row>
    <row r="3169" spans="2:17" ht="19.5" customHeight="1" x14ac:dyDescent="0.2">
      <c r="C3169" s="42" t="s">
        <v>17</v>
      </c>
      <c r="D3169" s="43">
        <v>0</v>
      </c>
      <c r="E3169" s="43">
        <v>0</v>
      </c>
      <c r="F3169" s="44">
        <f t="shared" si="1405"/>
        <v>0</v>
      </c>
      <c r="G3169" s="43">
        <v>18</v>
      </c>
      <c r="H3169" s="43">
        <v>14</v>
      </c>
      <c r="I3169" s="44">
        <f t="shared" si="1404"/>
        <v>32</v>
      </c>
      <c r="J3169" s="44">
        <f t="shared" ref="J3169:J3177" si="1409">F3169+I3169</f>
        <v>32</v>
      </c>
      <c r="K3169" s="43">
        <v>0</v>
      </c>
      <c r="L3169" s="43">
        <v>0</v>
      </c>
      <c r="M3169" s="44">
        <f t="shared" si="1406"/>
        <v>0</v>
      </c>
      <c r="N3169" s="43">
        <v>848</v>
      </c>
      <c r="O3169" s="43">
        <v>0</v>
      </c>
      <c r="P3169" s="44">
        <f t="shared" si="1407"/>
        <v>848</v>
      </c>
      <c r="Q3169" s="47">
        <f t="shared" si="1408"/>
        <v>848</v>
      </c>
    </row>
    <row r="3170" spans="2:17" ht="19.5" customHeight="1" x14ac:dyDescent="0.2">
      <c r="C3170" s="42" t="s">
        <v>18</v>
      </c>
      <c r="D3170" s="43">
        <v>0</v>
      </c>
      <c r="E3170" s="43">
        <v>0</v>
      </c>
      <c r="F3170" s="44">
        <f t="shared" si="1405"/>
        <v>0</v>
      </c>
      <c r="G3170" s="43">
        <v>18</v>
      </c>
      <c r="H3170" s="43">
        <v>12</v>
      </c>
      <c r="I3170" s="44">
        <f t="shared" si="1404"/>
        <v>30</v>
      </c>
      <c r="J3170" s="44">
        <f t="shared" si="1409"/>
        <v>30</v>
      </c>
      <c r="K3170" s="43">
        <v>0</v>
      </c>
      <c r="L3170" s="43">
        <v>0</v>
      </c>
      <c r="M3170" s="44">
        <f t="shared" si="1406"/>
        <v>0</v>
      </c>
      <c r="N3170" s="43">
        <v>667</v>
      </c>
      <c r="O3170" s="43">
        <v>0</v>
      </c>
      <c r="P3170" s="44">
        <f t="shared" si="1407"/>
        <v>667</v>
      </c>
      <c r="Q3170" s="47">
        <f t="shared" si="1408"/>
        <v>667</v>
      </c>
    </row>
    <row r="3171" spans="2:17" ht="19.5" customHeight="1" x14ac:dyDescent="0.2">
      <c r="C3171" s="42" t="s">
        <v>19</v>
      </c>
      <c r="D3171" s="43">
        <v>0</v>
      </c>
      <c r="E3171" s="43">
        <v>0</v>
      </c>
      <c r="F3171" s="44">
        <f t="shared" si="1405"/>
        <v>0</v>
      </c>
      <c r="G3171" s="43">
        <v>22</v>
      </c>
      <c r="H3171" s="43">
        <v>13</v>
      </c>
      <c r="I3171" s="44">
        <f t="shared" si="1404"/>
        <v>35</v>
      </c>
      <c r="J3171" s="44">
        <f t="shared" si="1409"/>
        <v>35</v>
      </c>
      <c r="K3171" s="43">
        <v>0</v>
      </c>
      <c r="L3171" s="43">
        <v>0</v>
      </c>
      <c r="M3171" s="44">
        <f t="shared" si="1406"/>
        <v>0</v>
      </c>
      <c r="N3171" s="43">
        <v>763</v>
      </c>
      <c r="O3171" s="43">
        <v>0</v>
      </c>
      <c r="P3171" s="44">
        <f t="shared" si="1407"/>
        <v>763</v>
      </c>
      <c r="Q3171" s="47">
        <f t="shared" si="1408"/>
        <v>763</v>
      </c>
    </row>
    <row r="3172" spans="2:17" ht="19.5" customHeight="1" x14ac:dyDescent="0.2">
      <c r="C3172" s="42" t="s">
        <v>20</v>
      </c>
      <c r="D3172" s="43">
        <v>0</v>
      </c>
      <c r="E3172" s="43">
        <v>0</v>
      </c>
      <c r="F3172" s="44">
        <f t="shared" si="1405"/>
        <v>0</v>
      </c>
      <c r="G3172" s="43">
        <v>23</v>
      </c>
      <c r="H3172" s="43">
        <v>17</v>
      </c>
      <c r="I3172" s="44">
        <f t="shared" si="1404"/>
        <v>40</v>
      </c>
      <c r="J3172" s="44">
        <f t="shared" si="1409"/>
        <v>40</v>
      </c>
      <c r="K3172" s="43">
        <v>0</v>
      </c>
      <c r="L3172" s="43">
        <v>0</v>
      </c>
      <c r="M3172" s="44">
        <f t="shared" si="1406"/>
        <v>0</v>
      </c>
      <c r="N3172" s="43">
        <v>813</v>
      </c>
      <c r="O3172" s="43">
        <v>0</v>
      </c>
      <c r="P3172" s="44">
        <f t="shared" si="1407"/>
        <v>813</v>
      </c>
      <c r="Q3172" s="47">
        <f t="shared" si="1408"/>
        <v>813</v>
      </c>
    </row>
    <row r="3173" spans="2:17" ht="19.5" customHeight="1" x14ac:dyDescent="0.2">
      <c r="C3173" s="42" t="s">
        <v>21</v>
      </c>
      <c r="D3173" s="43">
        <v>0</v>
      </c>
      <c r="E3173" s="43">
        <v>0</v>
      </c>
      <c r="F3173" s="44">
        <f t="shared" si="1405"/>
        <v>0</v>
      </c>
      <c r="G3173" s="43">
        <v>30</v>
      </c>
      <c r="H3173" s="43">
        <v>13</v>
      </c>
      <c r="I3173" s="44">
        <f t="shared" si="1404"/>
        <v>43</v>
      </c>
      <c r="J3173" s="44">
        <f t="shared" si="1409"/>
        <v>43</v>
      </c>
      <c r="K3173" s="43">
        <v>0</v>
      </c>
      <c r="L3173" s="43">
        <v>0</v>
      </c>
      <c r="M3173" s="44">
        <f t="shared" si="1406"/>
        <v>0</v>
      </c>
      <c r="N3173" s="43">
        <v>715</v>
      </c>
      <c r="O3173" s="43">
        <v>0</v>
      </c>
      <c r="P3173" s="44">
        <f t="shared" si="1407"/>
        <v>715</v>
      </c>
      <c r="Q3173" s="47">
        <f t="shared" si="1408"/>
        <v>715</v>
      </c>
    </row>
    <row r="3174" spans="2:17" ht="19.5" customHeight="1" x14ac:dyDescent="0.2">
      <c r="C3174" s="42" t="s">
        <v>22</v>
      </c>
      <c r="D3174" s="43">
        <v>0</v>
      </c>
      <c r="E3174" s="43">
        <v>0</v>
      </c>
      <c r="F3174" s="44">
        <f t="shared" si="1405"/>
        <v>0</v>
      </c>
      <c r="G3174" s="43">
        <v>20</v>
      </c>
      <c r="H3174" s="43">
        <v>14</v>
      </c>
      <c r="I3174" s="44">
        <f t="shared" si="1404"/>
        <v>34</v>
      </c>
      <c r="J3174" s="44">
        <f t="shared" si="1409"/>
        <v>34</v>
      </c>
      <c r="K3174" s="43">
        <v>0</v>
      </c>
      <c r="L3174" s="43">
        <v>0</v>
      </c>
      <c r="M3174" s="44">
        <f t="shared" si="1406"/>
        <v>0</v>
      </c>
      <c r="N3174" s="43">
        <v>566</v>
      </c>
      <c r="O3174" s="43">
        <v>0</v>
      </c>
      <c r="P3174" s="44">
        <f t="shared" si="1407"/>
        <v>566</v>
      </c>
      <c r="Q3174" s="47">
        <f t="shared" si="1408"/>
        <v>566</v>
      </c>
    </row>
    <row r="3175" spans="2:17" ht="19.5" customHeight="1" x14ac:dyDescent="0.2">
      <c r="C3175" s="42" t="s">
        <v>23</v>
      </c>
      <c r="D3175" s="43">
        <v>0</v>
      </c>
      <c r="E3175" s="43">
        <v>0</v>
      </c>
      <c r="F3175" s="44">
        <f t="shared" si="1405"/>
        <v>0</v>
      </c>
      <c r="G3175" s="43">
        <v>20</v>
      </c>
      <c r="H3175" s="43">
        <v>15</v>
      </c>
      <c r="I3175" s="44">
        <f t="shared" si="1404"/>
        <v>35</v>
      </c>
      <c r="J3175" s="44">
        <f t="shared" si="1409"/>
        <v>35</v>
      </c>
      <c r="K3175" s="43">
        <v>0</v>
      </c>
      <c r="L3175" s="43">
        <v>0</v>
      </c>
      <c r="M3175" s="44">
        <f t="shared" si="1406"/>
        <v>0</v>
      </c>
      <c r="N3175" s="43">
        <v>709</v>
      </c>
      <c r="O3175" s="43">
        <v>0</v>
      </c>
      <c r="P3175" s="44">
        <f t="shared" si="1407"/>
        <v>709</v>
      </c>
      <c r="Q3175" s="47">
        <f t="shared" si="1408"/>
        <v>709</v>
      </c>
    </row>
    <row r="3176" spans="2:17" ht="19.5" customHeight="1" x14ac:dyDescent="0.2">
      <c r="C3176" s="42" t="s">
        <v>24</v>
      </c>
      <c r="D3176" s="43">
        <v>0</v>
      </c>
      <c r="E3176" s="43">
        <v>0</v>
      </c>
      <c r="F3176" s="44">
        <f t="shared" si="1405"/>
        <v>0</v>
      </c>
      <c r="G3176" s="43">
        <v>17</v>
      </c>
      <c r="H3176" s="43">
        <v>13</v>
      </c>
      <c r="I3176" s="44">
        <f t="shared" si="1404"/>
        <v>30</v>
      </c>
      <c r="J3176" s="44">
        <f t="shared" si="1409"/>
        <v>30</v>
      </c>
      <c r="K3176" s="43">
        <v>0</v>
      </c>
      <c r="L3176" s="43">
        <v>0</v>
      </c>
      <c r="M3176" s="44">
        <f t="shared" si="1406"/>
        <v>0</v>
      </c>
      <c r="N3176" s="43">
        <v>728</v>
      </c>
      <c r="O3176" s="43">
        <v>0</v>
      </c>
      <c r="P3176" s="44">
        <f t="shared" si="1407"/>
        <v>728</v>
      </c>
      <c r="Q3176" s="47">
        <f t="shared" si="1408"/>
        <v>728</v>
      </c>
    </row>
    <row r="3177" spans="2:17" ht="19.5" customHeight="1" x14ac:dyDescent="0.2">
      <c r="C3177" s="42" t="s">
        <v>25</v>
      </c>
      <c r="D3177" s="43">
        <v>0</v>
      </c>
      <c r="E3177" s="43">
        <v>0</v>
      </c>
      <c r="F3177" s="44">
        <f t="shared" si="1405"/>
        <v>0</v>
      </c>
      <c r="G3177" s="43">
        <v>17</v>
      </c>
      <c r="H3177" s="43">
        <v>37</v>
      </c>
      <c r="I3177" s="44">
        <f t="shared" si="1404"/>
        <v>54</v>
      </c>
      <c r="J3177" s="44">
        <f t="shared" si="1409"/>
        <v>54</v>
      </c>
      <c r="K3177" s="43">
        <v>0</v>
      </c>
      <c r="L3177" s="43">
        <v>0</v>
      </c>
      <c r="M3177" s="44">
        <f t="shared" si="1406"/>
        <v>0</v>
      </c>
      <c r="N3177" s="43">
        <v>958</v>
      </c>
      <c r="O3177" s="43">
        <v>0</v>
      </c>
      <c r="P3177" s="44">
        <f t="shared" si="1407"/>
        <v>958</v>
      </c>
      <c r="Q3177" s="47">
        <f t="shared" si="1408"/>
        <v>958</v>
      </c>
    </row>
    <row r="3178" spans="2:17" ht="19.5" customHeight="1" x14ac:dyDescent="0.2">
      <c r="C3178" s="50"/>
      <c r="D3178" s="43"/>
      <c r="E3178" s="43"/>
      <c r="F3178" s="43"/>
      <c r="G3178" s="43"/>
      <c r="H3178" s="43"/>
      <c r="I3178" s="43"/>
      <c r="J3178" s="43"/>
      <c r="K3178" s="43"/>
      <c r="L3178" s="43"/>
      <c r="M3178" s="43"/>
      <c r="N3178" s="43"/>
      <c r="O3178" s="43"/>
      <c r="P3178" s="43"/>
      <c r="Q3178" s="51"/>
    </row>
    <row r="3179" spans="2:17" ht="19.5" customHeight="1" x14ac:dyDescent="0.2">
      <c r="B3179" s="1" t="s">
        <v>377</v>
      </c>
      <c r="C3179" s="50" t="s">
        <v>26</v>
      </c>
      <c r="D3179" s="44">
        <f>SUM(D3166:D3178)</f>
        <v>0</v>
      </c>
      <c r="E3179" s="44">
        <f t="shared" ref="E3179:Q3179" si="1410">SUM(E3166:E3178)</f>
        <v>0</v>
      </c>
      <c r="F3179" s="44">
        <f t="shared" si="1410"/>
        <v>0</v>
      </c>
      <c r="G3179" s="44">
        <f t="shared" si="1410"/>
        <v>222</v>
      </c>
      <c r="H3179" s="44">
        <f t="shared" si="1410"/>
        <v>188</v>
      </c>
      <c r="I3179" s="44">
        <f t="shared" si="1410"/>
        <v>410</v>
      </c>
      <c r="J3179" s="44">
        <f t="shared" si="1410"/>
        <v>410</v>
      </c>
      <c r="K3179" s="44">
        <f t="shared" si="1410"/>
        <v>0</v>
      </c>
      <c r="L3179" s="44">
        <f t="shared" si="1410"/>
        <v>0</v>
      </c>
      <c r="M3179" s="44">
        <f t="shared" si="1410"/>
        <v>0</v>
      </c>
      <c r="N3179" s="44">
        <f t="shared" si="1410"/>
        <v>9051</v>
      </c>
      <c r="O3179" s="44">
        <f t="shared" si="1410"/>
        <v>635</v>
      </c>
      <c r="P3179" s="44">
        <f t="shared" si="1410"/>
        <v>9686</v>
      </c>
      <c r="Q3179" s="44">
        <f t="shared" si="1410"/>
        <v>9686</v>
      </c>
    </row>
    <row r="3180" spans="2:17" ht="7" customHeight="1" x14ac:dyDescent="0.2">
      <c r="C3180" s="50"/>
      <c r="D3180" s="43"/>
      <c r="E3180" s="43"/>
      <c r="F3180" s="43"/>
      <c r="G3180" s="43"/>
      <c r="H3180" s="43"/>
      <c r="I3180" s="43"/>
      <c r="J3180" s="43"/>
      <c r="K3180" s="43"/>
      <c r="L3180" s="43"/>
      <c r="M3180" s="43"/>
      <c r="N3180" s="43"/>
      <c r="O3180" s="43"/>
      <c r="P3180" s="43"/>
      <c r="Q3180" s="51"/>
    </row>
    <row r="3181" spans="2:17" ht="19.5" customHeight="1" x14ac:dyDescent="0.2">
      <c r="C3181" s="52" t="s">
        <v>14</v>
      </c>
      <c r="D3181" s="53">
        <v>0</v>
      </c>
      <c r="E3181" s="53">
        <v>0</v>
      </c>
      <c r="F3181" s="74">
        <f t="shared" ref="F3181:F3183" si="1411">SUM(D3181:E3181)</f>
        <v>0</v>
      </c>
      <c r="G3181" s="53">
        <v>9</v>
      </c>
      <c r="H3181" s="53">
        <v>12</v>
      </c>
      <c r="I3181" s="74">
        <f t="shared" ref="I3181:I3183" si="1412">SUM(G3181:H3181)</f>
        <v>21</v>
      </c>
      <c r="J3181" s="74">
        <f t="shared" ref="J3181:J3183" si="1413">F3181+I3181</f>
        <v>21</v>
      </c>
      <c r="K3181" s="53">
        <v>0</v>
      </c>
      <c r="L3181" s="53">
        <v>0</v>
      </c>
      <c r="M3181" s="74">
        <f t="shared" ref="M3181:M3183" si="1414">SUM(K3181:L3181)</f>
        <v>0</v>
      </c>
      <c r="N3181" s="82">
        <v>830</v>
      </c>
      <c r="O3181" s="90">
        <v>0</v>
      </c>
      <c r="P3181" s="74">
        <f t="shared" ref="P3181:P3183" si="1415">SUM(N3181:O3181)</f>
        <v>830</v>
      </c>
      <c r="Q3181" s="58">
        <f t="shared" ref="Q3181:Q3183" si="1416">M3181+P3181</f>
        <v>830</v>
      </c>
    </row>
    <row r="3182" spans="2:17" ht="19.5" customHeight="1" x14ac:dyDescent="0.2">
      <c r="C3182" s="42" t="s">
        <v>15</v>
      </c>
      <c r="D3182" s="43">
        <v>0</v>
      </c>
      <c r="E3182" s="43">
        <v>0</v>
      </c>
      <c r="F3182" s="44">
        <f t="shared" si="1411"/>
        <v>0</v>
      </c>
      <c r="G3182" s="43">
        <v>10</v>
      </c>
      <c r="H3182" s="43">
        <v>13</v>
      </c>
      <c r="I3182" s="44">
        <f t="shared" si="1412"/>
        <v>23</v>
      </c>
      <c r="J3182" s="44">
        <f t="shared" si="1413"/>
        <v>23</v>
      </c>
      <c r="K3182" s="43">
        <v>0</v>
      </c>
      <c r="L3182" s="43">
        <v>0</v>
      </c>
      <c r="M3182" s="44">
        <f t="shared" si="1414"/>
        <v>0</v>
      </c>
      <c r="N3182" s="85">
        <v>581</v>
      </c>
      <c r="O3182" s="91">
        <v>0</v>
      </c>
      <c r="P3182" s="44">
        <f t="shared" si="1415"/>
        <v>581</v>
      </c>
      <c r="Q3182" s="47">
        <f t="shared" si="1416"/>
        <v>581</v>
      </c>
    </row>
    <row r="3183" spans="2:17" ht="19.5" customHeight="1" x14ac:dyDescent="0.2">
      <c r="C3183" s="42" t="s">
        <v>16</v>
      </c>
      <c r="D3183" s="43">
        <v>0</v>
      </c>
      <c r="E3183" s="43">
        <v>0</v>
      </c>
      <c r="F3183" s="44">
        <f t="shared" si="1411"/>
        <v>0</v>
      </c>
      <c r="G3183" s="43">
        <v>12</v>
      </c>
      <c r="H3183" s="43">
        <v>15</v>
      </c>
      <c r="I3183" s="44">
        <f t="shared" si="1412"/>
        <v>27</v>
      </c>
      <c r="J3183" s="44">
        <f t="shared" si="1413"/>
        <v>27</v>
      </c>
      <c r="K3183" s="43">
        <v>0</v>
      </c>
      <c r="L3183" s="43">
        <v>0</v>
      </c>
      <c r="M3183" s="44">
        <f t="shared" si="1414"/>
        <v>0</v>
      </c>
      <c r="N3183" s="85">
        <v>689</v>
      </c>
      <c r="O3183" s="91">
        <v>0</v>
      </c>
      <c r="P3183" s="44">
        <f t="shared" si="1415"/>
        <v>689</v>
      </c>
      <c r="Q3183" s="47">
        <f t="shared" si="1416"/>
        <v>689</v>
      </c>
    </row>
    <row r="3184" spans="2:17" ht="19.5" customHeight="1" x14ac:dyDescent="0.2">
      <c r="C3184" s="50"/>
      <c r="D3184" s="43"/>
      <c r="E3184" s="43"/>
      <c r="F3184" s="43"/>
      <c r="G3184" s="43"/>
      <c r="H3184" s="43"/>
      <c r="I3184" s="43"/>
      <c r="J3184" s="43"/>
      <c r="K3184" s="43"/>
      <c r="L3184" s="43"/>
      <c r="M3184" s="43"/>
      <c r="N3184" s="43"/>
      <c r="O3184" s="43"/>
      <c r="P3184" s="43"/>
      <c r="Q3184" s="51"/>
    </row>
    <row r="3185" spans="2:17" ht="19.5" customHeight="1" x14ac:dyDescent="0.2">
      <c r="B3185" s="1" t="s">
        <v>378</v>
      </c>
      <c r="C3185" s="50" t="s">
        <v>27</v>
      </c>
      <c r="D3185" s="44">
        <f>SUM(D3169:D3177,D3181:D3183)</f>
        <v>0</v>
      </c>
      <c r="E3185" s="44">
        <f t="shared" ref="E3185:Q3185" si="1417">SUM(E3169:E3177,E3181:E3183)</f>
        <v>0</v>
      </c>
      <c r="F3185" s="44">
        <f t="shared" si="1417"/>
        <v>0</v>
      </c>
      <c r="G3185" s="44">
        <f t="shared" si="1417"/>
        <v>216</v>
      </c>
      <c r="H3185" s="44">
        <f t="shared" si="1417"/>
        <v>188</v>
      </c>
      <c r="I3185" s="44">
        <f t="shared" si="1417"/>
        <v>404</v>
      </c>
      <c r="J3185" s="44">
        <f t="shared" si="1417"/>
        <v>404</v>
      </c>
      <c r="K3185" s="44">
        <f t="shared" si="1417"/>
        <v>0</v>
      </c>
      <c r="L3185" s="44">
        <f t="shared" si="1417"/>
        <v>0</v>
      </c>
      <c r="M3185" s="44">
        <f t="shared" si="1417"/>
        <v>0</v>
      </c>
      <c r="N3185" s="44">
        <f t="shared" si="1417"/>
        <v>8867</v>
      </c>
      <c r="O3185" s="44">
        <f t="shared" si="1417"/>
        <v>0</v>
      </c>
      <c r="P3185" s="44">
        <f t="shared" si="1417"/>
        <v>8867</v>
      </c>
      <c r="Q3185" s="44">
        <f t="shared" si="1417"/>
        <v>8867</v>
      </c>
    </row>
    <row r="3186" spans="2:17" ht="7" customHeight="1" thickBot="1" x14ac:dyDescent="0.25">
      <c r="C3186" s="59"/>
      <c r="D3186" s="60"/>
      <c r="E3186" s="60"/>
      <c r="F3186" s="60"/>
      <c r="G3186" s="60"/>
      <c r="H3186" s="60"/>
      <c r="I3186" s="60"/>
      <c r="J3186" s="60"/>
      <c r="K3186" s="60"/>
      <c r="L3186" s="60"/>
      <c r="M3186" s="60"/>
      <c r="N3186" s="60"/>
      <c r="O3186" s="60"/>
      <c r="P3186" s="60"/>
      <c r="Q3186" s="76"/>
    </row>
    <row r="3187" spans="2:17" ht="19.5" customHeight="1" x14ac:dyDescent="0.2">
      <c r="C3187" s="173" t="str">
        <f>C3133</f>
        <v>令　和　7　年　空　港　管　理　状　況　調　書</v>
      </c>
      <c r="D3187" s="173"/>
      <c r="E3187" s="173"/>
      <c r="F3187" s="173"/>
      <c r="G3187" s="173"/>
      <c r="H3187" s="173"/>
      <c r="I3187" s="173"/>
      <c r="J3187" s="173"/>
      <c r="K3187" s="173"/>
      <c r="L3187" s="173"/>
      <c r="M3187" s="173"/>
      <c r="N3187" s="173"/>
      <c r="O3187" s="173"/>
      <c r="P3187" s="173"/>
      <c r="Q3187" s="173"/>
    </row>
    <row r="3188" spans="2:17" ht="19.5" customHeight="1" thickBot="1" x14ac:dyDescent="0.25">
      <c r="C3188" s="145" t="s">
        <v>0</v>
      </c>
      <c r="D3188" s="145" t="s">
        <v>659</v>
      </c>
      <c r="E3188" s="146"/>
      <c r="F3188" s="146"/>
      <c r="G3188" s="146"/>
      <c r="H3188" s="146"/>
      <c r="I3188" s="146"/>
      <c r="J3188" s="146"/>
      <c r="K3188" s="146"/>
      <c r="L3188" s="146"/>
      <c r="M3188" s="146"/>
      <c r="N3188" s="146"/>
      <c r="O3188" s="146"/>
      <c r="P3188" s="146"/>
      <c r="Q3188" s="146"/>
    </row>
    <row r="3189" spans="2:17" ht="19.5" customHeight="1" x14ac:dyDescent="0.2">
      <c r="C3189" s="25" t="s">
        <v>1</v>
      </c>
      <c r="D3189" s="26"/>
      <c r="E3189" s="27" t="s">
        <v>2</v>
      </c>
      <c r="F3189" s="27"/>
      <c r="G3189" s="164" t="s">
        <v>593</v>
      </c>
      <c r="H3189" s="165"/>
      <c r="I3189" s="165"/>
      <c r="J3189" s="165"/>
      <c r="K3189" s="165"/>
      <c r="L3189" s="165"/>
      <c r="M3189" s="165"/>
      <c r="N3189" s="166"/>
      <c r="O3189" s="164" t="s">
        <v>594</v>
      </c>
      <c r="P3189" s="165"/>
      <c r="Q3189" s="167"/>
    </row>
    <row r="3190" spans="2:17" ht="19.5" customHeight="1" x14ac:dyDescent="0.2">
      <c r="C3190" s="28"/>
      <c r="D3190" s="29" t="s">
        <v>3</v>
      </c>
      <c r="E3190" s="29" t="s">
        <v>4</v>
      </c>
      <c r="F3190" s="29" t="s">
        <v>5</v>
      </c>
      <c r="G3190" s="29"/>
      <c r="H3190" s="30" t="s">
        <v>6</v>
      </c>
      <c r="I3190" s="30"/>
      <c r="J3190" s="31"/>
      <c r="K3190" s="29"/>
      <c r="L3190" s="31" t="s">
        <v>7</v>
      </c>
      <c r="M3190" s="31"/>
      <c r="N3190" s="29" t="s">
        <v>8</v>
      </c>
      <c r="O3190" s="32" t="s">
        <v>595</v>
      </c>
      <c r="P3190" s="33" t="s">
        <v>596</v>
      </c>
      <c r="Q3190" s="34" t="s">
        <v>597</v>
      </c>
    </row>
    <row r="3191" spans="2:17" ht="19.5" customHeight="1" x14ac:dyDescent="0.2">
      <c r="C3191" s="28" t="s">
        <v>9</v>
      </c>
      <c r="D3191" s="32"/>
      <c r="E3191" s="32"/>
      <c r="F3191" s="32"/>
      <c r="G3191" s="29" t="s">
        <v>10</v>
      </c>
      <c r="H3191" s="29" t="s">
        <v>11</v>
      </c>
      <c r="I3191" s="29" t="s">
        <v>12</v>
      </c>
      <c r="J3191" s="29" t="s">
        <v>13</v>
      </c>
      <c r="K3191" s="29" t="s">
        <v>10</v>
      </c>
      <c r="L3191" s="29" t="s">
        <v>11</v>
      </c>
      <c r="M3191" s="29" t="s">
        <v>13</v>
      </c>
      <c r="N3191" s="32"/>
      <c r="O3191" s="35"/>
      <c r="P3191" s="36"/>
      <c r="Q3191" s="37"/>
    </row>
    <row r="3192" spans="2:17" ht="7" customHeight="1" x14ac:dyDescent="0.2">
      <c r="C3192" s="38"/>
      <c r="D3192" s="29"/>
      <c r="E3192" s="29"/>
      <c r="F3192" s="29"/>
      <c r="G3192" s="29"/>
      <c r="H3192" s="29"/>
      <c r="I3192" s="29"/>
      <c r="J3192" s="29"/>
      <c r="K3192" s="29"/>
      <c r="L3192" s="29"/>
      <c r="M3192" s="29"/>
      <c r="N3192" s="29"/>
      <c r="O3192" s="39"/>
      <c r="P3192" s="40"/>
      <c r="Q3192" s="41"/>
    </row>
    <row r="3193" spans="2:17" ht="19.5" customHeight="1" x14ac:dyDescent="0.2">
      <c r="C3193" s="42" t="s">
        <v>14</v>
      </c>
      <c r="D3193" s="43">
        <v>0</v>
      </c>
      <c r="E3193" s="43">
        <v>69</v>
      </c>
      <c r="F3193" s="44">
        <f>SUM(D3193:E3193)</f>
        <v>69</v>
      </c>
      <c r="G3193" s="43">
        <v>0</v>
      </c>
      <c r="H3193" s="43">
        <v>0</v>
      </c>
      <c r="I3193" s="43">
        <v>0</v>
      </c>
      <c r="J3193" s="45">
        <f>SUM(G3193:I3193)</f>
        <v>0</v>
      </c>
      <c r="K3193" s="46">
        <v>5431</v>
      </c>
      <c r="L3193" s="46">
        <v>4430</v>
      </c>
      <c r="M3193" s="45">
        <f>SUM(K3193:L3193)</f>
        <v>9861</v>
      </c>
      <c r="N3193" s="45">
        <f>J3193+M3193</f>
        <v>9861</v>
      </c>
      <c r="O3193" s="46">
        <v>127</v>
      </c>
      <c r="P3193" s="46">
        <v>0</v>
      </c>
      <c r="Q3193" s="47">
        <f>SUM(O3193:P3193)</f>
        <v>127</v>
      </c>
    </row>
    <row r="3194" spans="2:17" ht="19.5" customHeight="1" x14ac:dyDescent="0.2">
      <c r="C3194" s="42" t="s">
        <v>15</v>
      </c>
      <c r="D3194" s="43">
        <v>0</v>
      </c>
      <c r="E3194" s="43">
        <v>57</v>
      </c>
      <c r="F3194" s="44">
        <f t="shared" ref="F3194:F3204" si="1418">SUM(D3194:E3194)</f>
        <v>57</v>
      </c>
      <c r="G3194" s="43">
        <v>0</v>
      </c>
      <c r="H3194" s="43">
        <v>0</v>
      </c>
      <c r="I3194" s="43">
        <v>0</v>
      </c>
      <c r="J3194" s="45">
        <f t="shared" ref="J3194:J3204" si="1419">SUM(G3194:I3194)</f>
        <v>0</v>
      </c>
      <c r="K3194" s="46">
        <v>4253</v>
      </c>
      <c r="L3194" s="46">
        <v>4516</v>
      </c>
      <c r="M3194" s="45">
        <f t="shared" ref="M3194:M3204" si="1420">SUM(K3194:L3194)</f>
        <v>8769</v>
      </c>
      <c r="N3194" s="45">
        <f t="shared" ref="N3194:N3204" si="1421">J3194+M3194</f>
        <v>8769</v>
      </c>
      <c r="O3194" s="46">
        <v>94</v>
      </c>
      <c r="P3194" s="48">
        <v>0</v>
      </c>
      <c r="Q3194" s="47">
        <f t="shared" ref="Q3194:Q3204" si="1422">SUM(O3194:P3194)</f>
        <v>94</v>
      </c>
    </row>
    <row r="3195" spans="2:17" ht="19.5" customHeight="1" x14ac:dyDescent="0.2">
      <c r="C3195" s="42" t="s">
        <v>16</v>
      </c>
      <c r="D3195" s="43">
        <v>0</v>
      </c>
      <c r="E3195" s="43">
        <v>72</v>
      </c>
      <c r="F3195" s="44">
        <f t="shared" si="1418"/>
        <v>72</v>
      </c>
      <c r="G3195" s="43">
        <v>0</v>
      </c>
      <c r="H3195" s="43">
        <v>0</v>
      </c>
      <c r="I3195" s="43">
        <v>0</v>
      </c>
      <c r="J3195" s="45">
        <f t="shared" si="1419"/>
        <v>0</v>
      </c>
      <c r="K3195" s="46">
        <v>6258</v>
      </c>
      <c r="L3195" s="46">
        <v>6244</v>
      </c>
      <c r="M3195" s="45">
        <f t="shared" si="1420"/>
        <v>12502</v>
      </c>
      <c r="N3195" s="45">
        <f t="shared" si="1421"/>
        <v>12502</v>
      </c>
      <c r="O3195" s="46">
        <v>162</v>
      </c>
      <c r="P3195" s="46">
        <v>0</v>
      </c>
      <c r="Q3195" s="47">
        <f t="shared" si="1422"/>
        <v>162</v>
      </c>
    </row>
    <row r="3196" spans="2:17" ht="19.5" customHeight="1" x14ac:dyDescent="0.2">
      <c r="C3196" s="42" t="s">
        <v>17</v>
      </c>
      <c r="D3196" s="43">
        <v>0</v>
      </c>
      <c r="E3196" s="43">
        <v>70</v>
      </c>
      <c r="F3196" s="44">
        <f t="shared" si="1418"/>
        <v>70</v>
      </c>
      <c r="G3196" s="43">
        <v>0</v>
      </c>
      <c r="H3196" s="43">
        <v>0</v>
      </c>
      <c r="I3196" s="43">
        <v>0</v>
      </c>
      <c r="J3196" s="45">
        <f t="shared" si="1419"/>
        <v>0</v>
      </c>
      <c r="K3196" s="43">
        <v>5019</v>
      </c>
      <c r="L3196" s="43">
        <v>5066</v>
      </c>
      <c r="M3196" s="45">
        <f t="shared" si="1420"/>
        <v>10085</v>
      </c>
      <c r="N3196" s="45">
        <f t="shared" si="1421"/>
        <v>10085</v>
      </c>
      <c r="O3196" s="43">
        <v>182</v>
      </c>
      <c r="P3196" s="43">
        <v>0</v>
      </c>
      <c r="Q3196" s="47">
        <f t="shared" si="1422"/>
        <v>182</v>
      </c>
    </row>
    <row r="3197" spans="2:17" ht="19.5" customHeight="1" x14ac:dyDescent="0.2">
      <c r="C3197" s="42" t="s">
        <v>18</v>
      </c>
      <c r="D3197" s="43">
        <v>0</v>
      </c>
      <c r="E3197" s="43">
        <v>63</v>
      </c>
      <c r="F3197" s="44">
        <f t="shared" si="1418"/>
        <v>63</v>
      </c>
      <c r="G3197" s="43">
        <v>0</v>
      </c>
      <c r="H3197" s="43">
        <v>0</v>
      </c>
      <c r="I3197" s="43">
        <v>0</v>
      </c>
      <c r="J3197" s="45">
        <f t="shared" si="1419"/>
        <v>0</v>
      </c>
      <c r="K3197" s="43">
        <v>6042</v>
      </c>
      <c r="L3197" s="43">
        <v>5739</v>
      </c>
      <c r="M3197" s="45">
        <f t="shared" si="1420"/>
        <v>11781</v>
      </c>
      <c r="N3197" s="45">
        <f t="shared" si="1421"/>
        <v>11781</v>
      </c>
      <c r="O3197" s="43">
        <v>179</v>
      </c>
      <c r="P3197" s="43">
        <v>0</v>
      </c>
      <c r="Q3197" s="47">
        <f t="shared" si="1422"/>
        <v>179</v>
      </c>
    </row>
    <row r="3198" spans="2:17" ht="19.5" customHeight="1" x14ac:dyDescent="0.2">
      <c r="C3198" s="42" t="s">
        <v>19</v>
      </c>
      <c r="D3198" s="43">
        <v>0</v>
      </c>
      <c r="E3198" s="43">
        <v>66</v>
      </c>
      <c r="F3198" s="44">
        <f t="shared" si="1418"/>
        <v>66</v>
      </c>
      <c r="G3198" s="43">
        <v>0</v>
      </c>
      <c r="H3198" s="43">
        <v>0</v>
      </c>
      <c r="I3198" s="43">
        <v>0</v>
      </c>
      <c r="J3198" s="45">
        <f t="shared" si="1419"/>
        <v>0</v>
      </c>
      <c r="K3198" s="43">
        <v>4935</v>
      </c>
      <c r="L3198" s="43">
        <v>5192</v>
      </c>
      <c r="M3198" s="45">
        <f t="shared" si="1420"/>
        <v>10127</v>
      </c>
      <c r="N3198" s="45">
        <f t="shared" si="1421"/>
        <v>10127</v>
      </c>
      <c r="O3198" s="43">
        <v>164</v>
      </c>
      <c r="P3198" s="43">
        <v>0</v>
      </c>
      <c r="Q3198" s="47">
        <f t="shared" si="1422"/>
        <v>164</v>
      </c>
    </row>
    <row r="3199" spans="2:17" ht="19.5" customHeight="1" x14ac:dyDescent="0.2">
      <c r="C3199" s="42" t="s">
        <v>20</v>
      </c>
      <c r="D3199" s="43">
        <v>0</v>
      </c>
      <c r="E3199" s="43">
        <v>71</v>
      </c>
      <c r="F3199" s="44">
        <f t="shared" si="1418"/>
        <v>71</v>
      </c>
      <c r="G3199" s="43">
        <v>0</v>
      </c>
      <c r="H3199" s="43">
        <v>0</v>
      </c>
      <c r="I3199" s="43">
        <v>0</v>
      </c>
      <c r="J3199" s="45">
        <f t="shared" si="1419"/>
        <v>0</v>
      </c>
      <c r="K3199" s="43">
        <v>5078</v>
      </c>
      <c r="L3199" s="43">
        <v>5673</v>
      </c>
      <c r="M3199" s="45">
        <f t="shared" si="1420"/>
        <v>10751</v>
      </c>
      <c r="N3199" s="45">
        <f t="shared" si="1421"/>
        <v>10751</v>
      </c>
      <c r="O3199" s="43">
        <v>242</v>
      </c>
      <c r="P3199" s="43">
        <v>0</v>
      </c>
      <c r="Q3199" s="47">
        <f t="shared" si="1422"/>
        <v>242</v>
      </c>
    </row>
    <row r="3200" spans="2:17" ht="19.5" customHeight="1" x14ac:dyDescent="0.2">
      <c r="C3200" s="42" t="s">
        <v>21</v>
      </c>
      <c r="D3200" s="43">
        <v>0</v>
      </c>
      <c r="E3200" s="43">
        <v>75</v>
      </c>
      <c r="F3200" s="44">
        <f t="shared" si="1418"/>
        <v>75</v>
      </c>
      <c r="G3200" s="43">
        <v>0</v>
      </c>
      <c r="H3200" s="43">
        <v>0</v>
      </c>
      <c r="I3200" s="43">
        <v>0</v>
      </c>
      <c r="J3200" s="45">
        <f t="shared" si="1419"/>
        <v>0</v>
      </c>
      <c r="K3200" s="43">
        <v>8251</v>
      </c>
      <c r="L3200" s="43">
        <v>8134</v>
      </c>
      <c r="M3200" s="45">
        <f t="shared" si="1420"/>
        <v>16385</v>
      </c>
      <c r="N3200" s="45">
        <f t="shared" si="1421"/>
        <v>16385</v>
      </c>
      <c r="O3200" s="43">
        <v>230</v>
      </c>
      <c r="P3200" s="43">
        <v>0</v>
      </c>
      <c r="Q3200" s="47">
        <f t="shared" si="1422"/>
        <v>230</v>
      </c>
    </row>
    <row r="3201" spans="2:17" ht="19.5" customHeight="1" x14ac:dyDescent="0.2">
      <c r="C3201" s="42" t="s">
        <v>22</v>
      </c>
      <c r="D3201" s="43">
        <v>0</v>
      </c>
      <c r="E3201" s="43">
        <v>68</v>
      </c>
      <c r="F3201" s="44">
        <f t="shared" si="1418"/>
        <v>68</v>
      </c>
      <c r="G3201" s="43">
        <v>0</v>
      </c>
      <c r="H3201" s="43">
        <v>0</v>
      </c>
      <c r="I3201" s="43">
        <v>0</v>
      </c>
      <c r="J3201" s="45">
        <f t="shared" si="1419"/>
        <v>0</v>
      </c>
      <c r="K3201" s="43">
        <v>6570</v>
      </c>
      <c r="L3201" s="43">
        <v>6689</v>
      </c>
      <c r="M3201" s="45">
        <f t="shared" si="1420"/>
        <v>13259</v>
      </c>
      <c r="N3201" s="45">
        <f t="shared" si="1421"/>
        <v>13259</v>
      </c>
      <c r="O3201" s="43">
        <v>168</v>
      </c>
      <c r="P3201" s="43">
        <v>0</v>
      </c>
      <c r="Q3201" s="47">
        <f t="shared" si="1422"/>
        <v>168</v>
      </c>
    </row>
    <row r="3202" spans="2:17" ht="19.5" customHeight="1" x14ac:dyDescent="0.2">
      <c r="C3202" s="42" t="s">
        <v>23</v>
      </c>
      <c r="D3202" s="43">
        <v>0</v>
      </c>
      <c r="E3202" s="43">
        <v>66</v>
      </c>
      <c r="F3202" s="44">
        <f t="shared" si="1418"/>
        <v>66</v>
      </c>
      <c r="G3202" s="43">
        <v>0</v>
      </c>
      <c r="H3202" s="43">
        <v>0</v>
      </c>
      <c r="I3202" s="43">
        <v>0</v>
      </c>
      <c r="J3202" s="45">
        <f t="shared" si="1419"/>
        <v>0</v>
      </c>
      <c r="K3202" s="43">
        <v>6982</v>
      </c>
      <c r="L3202" s="43">
        <v>6927</v>
      </c>
      <c r="M3202" s="45">
        <f t="shared" si="1420"/>
        <v>13909</v>
      </c>
      <c r="N3202" s="45">
        <f t="shared" si="1421"/>
        <v>13909</v>
      </c>
      <c r="O3202" s="43">
        <v>211</v>
      </c>
      <c r="P3202" s="43">
        <v>0</v>
      </c>
      <c r="Q3202" s="47">
        <f t="shared" si="1422"/>
        <v>211</v>
      </c>
    </row>
    <row r="3203" spans="2:17" ht="19.5" customHeight="1" x14ac:dyDescent="0.2">
      <c r="C3203" s="42" t="s">
        <v>24</v>
      </c>
      <c r="D3203" s="43">
        <v>0</v>
      </c>
      <c r="E3203" s="43">
        <v>66</v>
      </c>
      <c r="F3203" s="44">
        <f t="shared" si="1418"/>
        <v>66</v>
      </c>
      <c r="G3203" s="43">
        <v>0</v>
      </c>
      <c r="H3203" s="43">
        <v>0</v>
      </c>
      <c r="I3203" s="43">
        <v>0</v>
      </c>
      <c r="J3203" s="45">
        <f t="shared" si="1419"/>
        <v>0</v>
      </c>
      <c r="K3203" s="43">
        <v>7054</v>
      </c>
      <c r="L3203" s="43">
        <v>6948</v>
      </c>
      <c r="M3203" s="45">
        <f t="shared" si="1420"/>
        <v>14002</v>
      </c>
      <c r="N3203" s="45">
        <f t="shared" si="1421"/>
        <v>14002</v>
      </c>
      <c r="O3203" s="43">
        <v>174</v>
      </c>
      <c r="P3203" s="43">
        <v>0</v>
      </c>
      <c r="Q3203" s="47">
        <f t="shared" si="1422"/>
        <v>174</v>
      </c>
    </row>
    <row r="3204" spans="2:17" ht="19.5" customHeight="1" x14ac:dyDescent="0.2">
      <c r="C3204" s="42" t="s">
        <v>25</v>
      </c>
      <c r="D3204" s="43">
        <v>0</v>
      </c>
      <c r="E3204" s="43">
        <v>65</v>
      </c>
      <c r="F3204" s="44">
        <f t="shared" si="1418"/>
        <v>65</v>
      </c>
      <c r="G3204" s="43">
        <v>0</v>
      </c>
      <c r="H3204" s="43">
        <v>0</v>
      </c>
      <c r="I3204" s="43">
        <v>0</v>
      </c>
      <c r="J3204" s="45">
        <f t="shared" si="1419"/>
        <v>0</v>
      </c>
      <c r="K3204" s="43">
        <v>6626</v>
      </c>
      <c r="L3204" s="43">
        <v>7401</v>
      </c>
      <c r="M3204" s="45">
        <f t="shared" si="1420"/>
        <v>14027</v>
      </c>
      <c r="N3204" s="45">
        <f t="shared" si="1421"/>
        <v>14027</v>
      </c>
      <c r="O3204" s="43">
        <v>151</v>
      </c>
      <c r="P3204" s="43">
        <v>0</v>
      </c>
      <c r="Q3204" s="47">
        <f t="shared" si="1422"/>
        <v>151</v>
      </c>
    </row>
    <row r="3205" spans="2:17" ht="19.5" customHeight="1" x14ac:dyDescent="0.2">
      <c r="C3205" s="50"/>
      <c r="D3205" s="43"/>
      <c r="E3205" s="43"/>
      <c r="F3205" s="43"/>
      <c r="G3205" s="43"/>
      <c r="H3205" s="43"/>
      <c r="I3205" s="43"/>
      <c r="J3205" s="43"/>
      <c r="K3205" s="43"/>
      <c r="L3205" s="43"/>
      <c r="M3205" s="43"/>
      <c r="N3205" s="43"/>
      <c r="O3205" s="43"/>
      <c r="P3205" s="40"/>
      <c r="Q3205" s="51"/>
    </row>
    <row r="3206" spans="2:17" ht="19.5" customHeight="1" x14ac:dyDescent="0.2">
      <c r="B3206" s="1" t="s">
        <v>379</v>
      </c>
      <c r="C3206" s="50" t="s">
        <v>26</v>
      </c>
      <c r="D3206" s="44">
        <f>SUM(D3193:D3204)</f>
        <v>0</v>
      </c>
      <c r="E3206" s="44">
        <f t="shared" ref="E3206:Q3206" si="1423">SUM(E3193:E3204)</f>
        <v>808</v>
      </c>
      <c r="F3206" s="44">
        <f t="shared" si="1423"/>
        <v>808</v>
      </c>
      <c r="G3206" s="44">
        <f t="shared" si="1423"/>
        <v>0</v>
      </c>
      <c r="H3206" s="44">
        <f t="shared" si="1423"/>
        <v>0</v>
      </c>
      <c r="I3206" s="44">
        <f t="shared" si="1423"/>
        <v>0</v>
      </c>
      <c r="J3206" s="44">
        <f t="shared" si="1423"/>
        <v>0</v>
      </c>
      <c r="K3206" s="44">
        <f t="shared" si="1423"/>
        <v>72499</v>
      </c>
      <c r="L3206" s="44">
        <f t="shared" si="1423"/>
        <v>72959</v>
      </c>
      <c r="M3206" s="44">
        <f t="shared" si="1423"/>
        <v>145458</v>
      </c>
      <c r="N3206" s="44">
        <f t="shared" si="1423"/>
        <v>145458</v>
      </c>
      <c r="O3206" s="44">
        <f t="shared" si="1423"/>
        <v>2084</v>
      </c>
      <c r="P3206" s="44">
        <f t="shared" si="1423"/>
        <v>0</v>
      </c>
      <c r="Q3206" s="44">
        <f t="shared" si="1423"/>
        <v>2084</v>
      </c>
    </row>
    <row r="3207" spans="2:17" ht="7" customHeight="1" x14ac:dyDescent="0.2">
      <c r="C3207" s="50"/>
      <c r="D3207" s="43"/>
      <c r="E3207" s="43"/>
      <c r="F3207" s="43"/>
      <c r="G3207" s="43"/>
      <c r="H3207" s="43"/>
      <c r="I3207" s="43"/>
      <c r="J3207" s="43"/>
      <c r="K3207" s="43"/>
      <c r="L3207" s="43"/>
      <c r="M3207" s="43"/>
      <c r="N3207" s="43"/>
      <c r="O3207" s="43"/>
      <c r="P3207" s="43"/>
      <c r="Q3207" s="51"/>
    </row>
    <row r="3208" spans="2:17" ht="19.5" customHeight="1" x14ac:dyDescent="0.2">
      <c r="C3208" s="52" t="s">
        <v>14</v>
      </c>
      <c r="D3208" s="53">
        <v>0</v>
      </c>
      <c r="E3208" s="53">
        <v>65</v>
      </c>
      <c r="F3208" s="54">
        <f t="shared" ref="F3208:F3210" si="1424">SUM(D3208:E3208)</f>
        <v>65</v>
      </c>
      <c r="G3208" s="53">
        <v>0</v>
      </c>
      <c r="H3208" s="53">
        <v>0</v>
      </c>
      <c r="I3208" s="53">
        <v>0</v>
      </c>
      <c r="J3208" s="55">
        <f t="shared" ref="J3208:J3210" si="1425">SUM(G3208:I3208)</f>
        <v>0</v>
      </c>
      <c r="K3208" s="82">
        <v>5865</v>
      </c>
      <c r="L3208" s="82">
        <v>5015</v>
      </c>
      <c r="M3208" s="57">
        <f>SUM(K3208:L3208)</f>
        <v>10880</v>
      </c>
      <c r="N3208" s="57">
        <f>J3208+M3208</f>
        <v>10880</v>
      </c>
      <c r="O3208" s="56">
        <v>140</v>
      </c>
      <c r="P3208" s="56">
        <v>0</v>
      </c>
      <c r="Q3208" s="58">
        <f>SUM(O3208:P3208)</f>
        <v>140</v>
      </c>
    </row>
    <row r="3209" spans="2:17" ht="19.5" customHeight="1" x14ac:dyDescent="0.2">
      <c r="C3209" s="42" t="s">
        <v>15</v>
      </c>
      <c r="D3209" s="43">
        <v>0</v>
      </c>
      <c r="E3209" s="43">
        <v>61</v>
      </c>
      <c r="F3209" s="44">
        <f t="shared" si="1424"/>
        <v>61</v>
      </c>
      <c r="G3209" s="43">
        <v>0</v>
      </c>
      <c r="H3209" s="43">
        <v>0</v>
      </c>
      <c r="I3209" s="43">
        <v>0</v>
      </c>
      <c r="J3209" s="45">
        <f t="shared" si="1425"/>
        <v>0</v>
      </c>
      <c r="K3209" s="85">
        <v>5377</v>
      </c>
      <c r="L3209" s="85">
        <v>5508</v>
      </c>
      <c r="M3209" s="45">
        <f>SUM(K3209:L3209)</f>
        <v>10885</v>
      </c>
      <c r="N3209" s="45">
        <f>J3209+M3209</f>
        <v>10885</v>
      </c>
      <c r="O3209" s="46">
        <v>155</v>
      </c>
      <c r="P3209" s="48">
        <v>0</v>
      </c>
      <c r="Q3209" s="47">
        <f>SUM(O3209:P3209)</f>
        <v>155</v>
      </c>
    </row>
    <row r="3210" spans="2:17" ht="19.5" customHeight="1" x14ac:dyDescent="0.2">
      <c r="C3210" s="42" t="s">
        <v>16</v>
      </c>
      <c r="D3210" s="43">
        <v>0</v>
      </c>
      <c r="E3210" s="43">
        <v>66</v>
      </c>
      <c r="F3210" s="44">
        <f t="shared" si="1424"/>
        <v>66</v>
      </c>
      <c r="G3210" s="43">
        <v>0</v>
      </c>
      <c r="H3210" s="43">
        <v>0</v>
      </c>
      <c r="I3210" s="43">
        <v>0</v>
      </c>
      <c r="J3210" s="45">
        <f t="shared" si="1425"/>
        <v>0</v>
      </c>
      <c r="K3210" s="85">
        <v>7351</v>
      </c>
      <c r="L3210" s="85">
        <v>7387</v>
      </c>
      <c r="M3210" s="45">
        <f>SUM(K3210:L3210)</f>
        <v>14738</v>
      </c>
      <c r="N3210" s="45">
        <f>J3210+M3210</f>
        <v>14738</v>
      </c>
      <c r="O3210" s="46">
        <v>207</v>
      </c>
      <c r="P3210" s="48">
        <v>0</v>
      </c>
      <c r="Q3210" s="47">
        <f>SUM(O3210:P3210)</f>
        <v>207</v>
      </c>
    </row>
    <row r="3211" spans="2:17" ht="19.5" customHeight="1" x14ac:dyDescent="0.2">
      <c r="C3211" s="50"/>
      <c r="D3211" s="43"/>
      <c r="E3211" s="43"/>
      <c r="F3211" s="43"/>
      <c r="G3211" s="43"/>
      <c r="H3211" s="43"/>
      <c r="I3211" s="43"/>
      <c r="J3211" s="43"/>
      <c r="K3211" s="43"/>
      <c r="L3211" s="43"/>
      <c r="M3211" s="43"/>
      <c r="N3211" s="43"/>
      <c r="O3211" s="43"/>
      <c r="P3211" s="43"/>
      <c r="Q3211" s="51"/>
    </row>
    <row r="3212" spans="2:17" ht="19.5" customHeight="1" x14ac:dyDescent="0.2">
      <c r="B3212" s="1" t="s">
        <v>380</v>
      </c>
      <c r="C3212" s="50" t="s">
        <v>27</v>
      </c>
      <c r="D3212" s="44">
        <f>SUM(D3196:D3204,D3208:D3210)</f>
        <v>0</v>
      </c>
      <c r="E3212" s="44">
        <f t="shared" ref="E3212:Q3212" si="1426">SUM(E3196:E3204,E3208:E3210)</f>
        <v>802</v>
      </c>
      <c r="F3212" s="44">
        <f t="shared" si="1426"/>
        <v>802</v>
      </c>
      <c r="G3212" s="44">
        <f t="shared" si="1426"/>
        <v>0</v>
      </c>
      <c r="H3212" s="44">
        <f t="shared" si="1426"/>
        <v>0</v>
      </c>
      <c r="I3212" s="44">
        <f t="shared" si="1426"/>
        <v>0</v>
      </c>
      <c r="J3212" s="44">
        <f t="shared" si="1426"/>
        <v>0</v>
      </c>
      <c r="K3212" s="44">
        <f t="shared" si="1426"/>
        <v>75150</v>
      </c>
      <c r="L3212" s="44">
        <f t="shared" si="1426"/>
        <v>75679</v>
      </c>
      <c r="M3212" s="44">
        <f t="shared" si="1426"/>
        <v>150829</v>
      </c>
      <c r="N3212" s="44">
        <f t="shared" si="1426"/>
        <v>150829</v>
      </c>
      <c r="O3212" s="44">
        <f t="shared" si="1426"/>
        <v>2203</v>
      </c>
      <c r="P3212" s="44">
        <f t="shared" si="1426"/>
        <v>0</v>
      </c>
      <c r="Q3212" s="44">
        <f t="shared" si="1426"/>
        <v>2203</v>
      </c>
    </row>
    <row r="3213" spans="2:17" ht="7" customHeight="1" thickBot="1" x14ac:dyDescent="0.25">
      <c r="C3213" s="59"/>
      <c r="D3213" s="60"/>
      <c r="E3213" s="60"/>
      <c r="F3213" s="60"/>
      <c r="G3213" s="60"/>
      <c r="H3213" s="60"/>
      <c r="I3213" s="60"/>
      <c r="J3213" s="60"/>
      <c r="K3213" s="60"/>
      <c r="L3213" s="60"/>
      <c r="M3213" s="60"/>
      <c r="N3213" s="60"/>
      <c r="O3213" s="60"/>
      <c r="P3213" s="61"/>
      <c r="Q3213" s="62"/>
    </row>
    <row r="3214" spans="2:17" ht="19.5" customHeight="1" x14ac:dyDescent="0.2">
      <c r="C3214" s="63"/>
      <c r="D3214" s="63"/>
      <c r="E3214" s="63"/>
      <c r="F3214" s="63"/>
      <c r="G3214" s="63"/>
      <c r="H3214" s="63"/>
      <c r="I3214" s="63"/>
      <c r="J3214" s="63"/>
      <c r="K3214" s="63"/>
      <c r="L3214" s="63"/>
      <c r="M3214" s="63"/>
      <c r="N3214" s="63"/>
      <c r="O3214" s="63"/>
      <c r="P3214" s="64"/>
      <c r="Q3214" s="64"/>
    </row>
    <row r="3215" spans="2:17" ht="19.5" customHeight="1" thickBot="1" x14ac:dyDescent="0.25">
      <c r="C3215" s="63"/>
      <c r="D3215" s="63"/>
      <c r="E3215" s="63"/>
      <c r="F3215" s="63"/>
      <c r="G3215" s="63"/>
      <c r="H3215" s="63"/>
      <c r="I3215" s="63"/>
      <c r="J3215" s="63"/>
      <c r="K3215" s="63"/>
      <c r="L3215" s="63"/>
      <c r="M3215" s="63"/>
      <c r="N3215" s="63"/>
      <c r="O3215" s="63"/>
      <c r="P3215" s="64"/>
      <c r="Q3215" s="64"/>
    </row>
    <row r="3216" spans="2:17" ht="19.5" customHeight="1" x14ac:dyDescent="0.2">
      <c r="C3216" s="25" t="s">
        <v>1</v>
      </c>
      <c r="D3216" s="26"/>
      <c r="E3216" s="27"/>
      <c r="F3216" s="27"/>
      <c r="G3216" s="27" t="s">
        <v>598</v>
      </c>
      <c r="H3216" s="27"/>
      <c r="I3216" s="27"/>
      <c r="J3216" s="27"/>
      <c r="K3216" s="26"/>
      <c r="L3216" s="27"/>
      <c r="M3216" s="27"/>
      <c r="N3216" s="27" t="s">
        <v>31</v>
      </c>
      <c r="O3216" s="27"/>
      <c r="P3216" s="65"/>
      <c r="Q3216" s="66"/>
    </row>
    <row r="3217" spans="3:17" ht="19.5" customHeight="1" x14ac:dyDescent="0.2">
      <c r="C3217" s="67"/>
      <c r="D3217" s="29"/>
      <c r="E3217" s="31" t="s">
        <v>6</v>
      </c>
      <c r="F3217" s="31"/>
      <c r="G3217" s="29"/>
      <c r="H3217" s="31" t="s">
        <v>7</v>
      </c>
      <c r="I3217" s="31"/>
      <c r="J3217" s="29" t="s">
        <v>28</v>
      </c>
      <c r="K3217" s="29"/>
      <c r="L3217" s="31" t="s">
        <v>6</v>
      </c>
      <c r="M3217" s="31"/>
      <c r="N3217" s="29"/>
      <c r="O3217" s="31" t="s">
        <v>7</v>
      </c>
      <c r="P3217" s="68"/>
      <c r="Q3217" s="69" t="s">
        <v>8</v>
      </c>
    </row>
    <row r="3218" spans="3:17" ht="19.5" customHeight="1" x14ac:dyDescent="0.2">
      <c r="C3218" s="70" t="s">
        <v>9</v>
      </c>
      <c r="D3218" s="29" t="s">
        <v>29</v>
      </c>
      <c r="E3218" s="29" t="s">
        <v>30</v>
      </c>
      <c r="F3218" s="29" t="s">
        <v>13</v>
      </c>
      <c r="G3218" s="29" t="s">
        <v>29</v>
      </c>
      <c r="H3218" s="29" t="s">
        <v>30</v>
      </c>
      <c r="I3218" s="29" t="s">
        <v>13</v>
      </c>
      <c r="J3218" s="32"/>
      <c r="K3218" s="29" t="s">
        <v>29</v>
      </c>
      <c r="L3218" s="29" t="s">
        <v>30</v>
      </c>
      <c r="M3218" s="29" t="s">
        <v>13</v>
      </c>
      <c r="N3218" s="29" t="s">
        <v>29</v>
      </c>
      <c r="O3218" s="29" t="s">
        <v>30</v>
      </c>
      <c r="P3218" s="71" t="s">
        <v>13</v>
      </c>
      <c r="Q3218" s="72"/>
    </row>
    <row r="3219" spans="3:17" ht="7" customHeight="1" x14ac:dyDescent="0.2">
      <c r="C3219" s="73"/>
      <c r="D3219" s="29"/>
      <c r="E3219" s="29"/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71"/>
      <c r="Q3219" s="69"/>
    </row>
    <row r="3220" spans="3:17" ht="19.5" customHeight="1" x14ac:dyDescent="0.2">
      <c r="C3220" s="42" t="s">
        <v>14</v>
      </c>
      <c r="D3220" s="43">
        <v>0</v>
      </c>
      <c r="E3220" s="43">
        <v>0</v>
      </c>
      <c r="F3220" s="44">
        <f>SUM(D3220:E3220)</f>
        <v>0</v>
      </c>
      <c r="G3220" s="43">
        <v>0</v>
      </c>
      <c r="H3220" s="43">
        <v>0</v>
      </c>
      <c r="I3220" s="44">
        <f t="shared" ref="I3220:I3231" si="1427">SUM(G3220:H3220)</f>
        <v>0</v>
      </c>
      <c r="J3220" s="44">
        <f>F3220+I3220</f>
        <v>0</v>
      </c>
      <c r="K3220" s="43">
        <v>0</v>
      </c>
      <c r="L3220" s="43">
        <v>0</v>
      </c>
      <c r="M3220" s="44">
        <f>SUM(K3220:L3220)</f>
        <v>0</v>
      </c>
      <c r="N3220" s="43">
        <v>0</v>
      </c>
      <c r="O3220" s="43">
        <v>0</v>
      </c>
      <c r="P3220" s="44">
        <f>SUM(N3220:O3220)</f>
        <v>0</v>
      </c>
      <c r="Q3220" s="47">
        <f>M3220+P3220</f>
        <v>0</v>
      </c>
    </row>
    <row r="3221" spans="3:17" ht="19.5" customHeight="1" x14ac:dyDescent="0.2">
      <c r="C3221" s="42" t="s">
        <v>15</v>
      </c>
      <c r="D3221" s="43">
        <v>0</v>
      </c>
      <c r="E3221" s="43">
        <v>0</v>
      </c>
      <c r="F3221" s="44">
        <f t="shared" ref="F3221:F3231" si="1428">SUM(D3221:E3221)</f>
        <v>0</v>
      </c>
      <c r="G3221" s="43">
        <v>0</v>
      </c>
      <c r="H3221" s="43">
        <v>0</v>
      </c>
      <c r="I3221" s="44">
        <f t="shared" si="1427"/>
        <v>0</v>
      </c>
      <c r="J3221" s="44">
        <f>F3221+I3221</f>
        <v>0</v>
      </c>
      <c r="K3221" s="43">
        <v>0</v>
      </c>
      <c r="L3221" s="43">
        <v>0</v>
      </c>
      <c r="M3221" s="44">
        <f t="shared" ref="M3221:M3231" si="1429">SUM(K3221:L3221)</f>
        <v>0</v>
      </c>
      <c r="N3221" s="43">
        <v>0</v>
      </c>
      <c r="O3221" s="40">
        <v>0</v>
      </c>
      <c r="P3221" s="44">
        <f t="shared" ref="P3221:P3231" si="1430">SUM(N3221:O3221)</f>
        <v>0</v>
      </c>
      <c r="Q3221" s="47">
        <f t="shared" ref="Q3221:Q3231" si="1431">M3221+P3221</f>
        <v>0</v>
      </c>
    </row>
    <row r="3222" spans="3:17" ht="19.5" customHeight="1" x14ac:dyDescent="0.2">
      <c r="C3222" s="42" t="s">
        <v>16</v>
      </c>
      <c r="D3222" s="43">
        <v>0</v>
      </c>
      <c r="E3222" s="43">
        <v>0</v>
      </c>
      <c r="F3222" s="44">
        <f t="shared" si="1428"/>
        <v>0</v>
      </c>
      <c r="G3222" s="43">
        <v>0</v>
      </c>
      <c r="H3222" s="43">
        <v>0</v>
      </c>
      <c r="I3222" s="44">
        <f t="shared" si="1427"/>
        <v>0</v>
      </c>
      <c r="J3222" s="44">
        <f>F3222+I3222</f>
        <v>0</v>
      </c>
      <c r="K3222" s="43">
        <v>0</v>
      </c>
      <c r="L3222" s="43">
        <v>0</v>
      </c>
      <c r="M3222" s="44">
        <f t="shared" si="1429"/>
        <v>0</v>
      </c>
      <c r="N3222" s="43">
        <v>0</v>
      </c>
      <c r="O3222" s="43">
        <v>0</v>
      </c>
      <c r="P3222" s="44">
        <f t="shared" si="1430"/>
        <v>0</v>
      </c>
      <c r="Q3222" s="47">
        <f t="shared" si="1431"/>
        <v>0</v>
      </c>
    </row>
    <row r="3223" spans="3:17" ht="19.5" customHeight="1" x14ac:dyDescent="0.2">
      <c r="C3223" s="42" t="s">
        <v>17</v>
      </c>
      <c r="D3223" s="43">
        <v>0</v>
      </c>
      <c r="E3223" s="43">
        <v>0</v>
      </c>
      <c r="F3223" s="44">
        <f t="shared" si="1428"/>
        <v>0</v>
      </c>
      <c r="G3223" s="43">
        <v>0</v>
      </c>
      <c r="H3223" s="43">
        <v>0</v>
      </c>
      <c r="I3223" s="44">
        <f t="shared" si="1427"/>
        <v>0</v>
      </c>
      <c r="J3223" s="44">
        <f t="shared" ref="J3223:J3231" si="1432">F3223+I3223</f>
        <v>0</v>
      </c>
      <c r="K3223" s="43">
        <v>0</v>
      </c>
      <c r="L3223" s="43">
        <v>0</v>
      </c>
      <c r="M3223" s="44">
        <f t="shared" si="1429"/>
        <v>0</v>
      </c>
      <c r="N3223" s="43">
        <v>0</v>
      </c>
      <c r="O3223" s="43">
        <v>0</v>
      </c>
      <c r="P3223" s="44">
        <f t="shared" si="1430"/>
        <v>0</v>
      </c>
      <c r="Q3223" s="47">
        <f t="shared" si="1431"/>
        <v>0</v>
      </c>
    </row>
    <row r="3224" spans="3:17" ht="19.5" customHeight="1" x14ac:dyDescent="0.2">
      <c r="C3224" s="42" t="s">
        <v>18</v>
      </c>
      <c r="D3224" s="43">
        <v>0</v>
      </c>
      <c r="E3224" s="43">
        <v>0</v>
      </c>
      <c r="F3224" s="44">
        <f t="shared" si="1428"/>
        <v>0</v>
      </c>
      <c r="G3224" s="43">
        <v>0</v>
      </c>
      <c r="H3224" s="43">
        <v>0</v>
      </c>
      <c r="I3224" s="44">
        <f t="shared" si="1427"/>
        <v>0</v>
      </c>
      <c r="J3224" s="44">
        <f t="shared" si="1432"/>
        <v>0</v>
      </c>
      <c r="K3224" s="43">
        <v>0</v>
      </c>
      <c r="L3224" s="43">
        <v>0</v>
      </c>
      <c r="M3224" s="44">
        <f t="shared" si="1429"/>
        <v>0</v>
      </c>
      <c r="N3224" s="43">
        <v>0</v>
      </c>
      <c r="O3224" s="43">
        <v>0</v>
      </c>
      <c r="P3224" s="44">
        <f t="shared" si="1430"/>
        <v>0</v>
      </c>
      <c r="Q3224" s="47">
        <f t="shared" si="1431"/>
        <v>0</v>
      </c>
    </row>
    <row r="3225" spans="3:17" ht="19.5" customHeight="1" x14ac:dyDescent="0.2">
      <c r="C3225" s="42" t="s">
        <v>19</v>
      </c>
      <c r="D3225" s="43">
        <v>0</v>
      </c>
      <c r="E3225" s="43">
        <v>0</v>
      </c>
      <c r="F3225" s="44">
        <f t="shared" si="1428"/>
        <v>0</v>
      </c>
      <c r="G3225" s="43">
        <v>0</v>
      </c>
      <c r="H3225" s="43">
        <v>0</v>
      </c>
      <c r="I3225" s="44">
        <f t="shared" si="1427"/>
        <v>0</v>
      </c>
      <c r="J3225" s="44">
        <f t="shared" si="1432"/>
        <v>0</v>
      </c>
      <c r="K3225" s="43">
        <v>0</v>
      </c>
      <c r="L3225" s="43">
        <v>0</v>
      </c>
      <c r="M3225" s="44">
        <f t="shared" si="1429"/>
        <v>0</v>
      </c>
      <c r="N3225" s="43">
        <v>0</v>
      </c>
      <c r="O3225" s="43">
        <v>0</v>
      </c>
      <c r="P3225" s="44">
        <f t="shared" si="1430"/>
        <v>0</v>
      </c>
      <c r="Q3225" s="47">
        <f t="shared" si="1431"/>
        <v>0</v>
      </c>
    </row>
    <row r="3226" spans="3:17" ht="19.5" customHeight="1" x14ac:dyDescent="0.2">
      <c r="C3226" s="42" t="s">
        <v>20</v>
      </c>
      <c r="D3226" s="43">
        <v>0</v>
      </c>
      <c r="E3226" s="43">
        <v>0</v>
      </c>
      <c r="F3226" s="44">
        <f t="shared" si="1428"/>
        <v>0</v>
      </c>
      <c r="G3226" s="43">
        <v>0</v>
      </c>
      <c r="H3226" s="43">
        <v>0</v>
      </c>
      <c r="I3226" s="44">
        <f t="shared" si="1427"/>
        <v>0</v>
      </c>
      <c r="J3226" s="44">
        <f t="shared" si="1432"/>
        <v>0</v>
      </c>
      <c r="K3226" s="43">
        <v>0</v>
      </c>
      <c r="L3226" s="43">
        <v>0</v>
      </c>
      <c r="M3226" s="44">
        <f t="shared" si="1429"/>
        <v>0</v>
      </c>
      <c r="N3226" s="43">
        <v>0</v>
      </c>
      <c r="O3226" s="43">
        <v>0</v>
      </c>
      <c r="P3226" s="44">
        <f t="shared" si="1430"/>
        <v>0</v>
      </c>
      <c r="Q3226" s="47">
        <f t="shared" si="1431"/>
        <v>0</v>
      </c>
    </row>
    <row r="3227" spans="3:17" ht="19.5" customHeight="1" x14ac:dyDescent="0.2">
      <c r="C3227" s="42" t="s">
        <v>21</v>
      </c>
      <c r="D3227" s="43">
        <v>0</v>
      </c>
      <c r="E3227" s="43">
        <v>0</v>
      </c>
      <c r="F3227" s="44">
        <f t="shared" si="1428"/>
        <v>0</v>
      </c>
      <c r="G3227" s="43">
        <v>0</v>
      </c>
      <c r="H3227" s="43">
        <v>0</v>
      </c>
      <c r="I3227" s="44">
        <f t="shared" si="1427"/>
        <v>0</v>
      </c>
      <c r="J3227" s="44">
        <f t="shared" si="1432"/>
        <v>0</v>
      </c>
      <c r="K3227" s="43">
        <v>0</v>
      </c>
      <c r="L3227" s="43">
        <v>0</v>
      </c>
      <c r="M3227" s="44">
        <f t="shared" si="1429"/>
        <v>0</v>
      </c>
      <c r="N3227" s="43">
        <v>0</v>
      </c>
      <c r="O3227" s="43">
        <v>0</v>
      </c>
      <c r="P3227" s="44">
        <f t="shared" si="1430"/>
        <v>0</v>
      </c>
      <c r="Q3227" s="47">
        <f t="shared" si="1431"/>
        <v>0</v>
      </c>
    </row>
    <row r="3228" spans="3:17" ht="19.5" customHeight="1" x14ac:dyDescent="0.2">
      <c r="C3228" s="42" t="s">
        <v>22</v>
      </c>
      <c r="D3228" s="43">
        <v>0</v>
      </c>
      <c r="E3228" s="43">
        <v>0</v>
      </c>
      <c r="F3228" s="44">
        <f t="shared" si="1428"/>
        <v>0</v>
      </c>
      <c r="G3228" s="43">
        <v>0</v>
      </c>
      <c r="H3228" s="43">
        <v>0</v>
      </c>
      <c r="I3228" s="44">
        <f t="shared" si="1427"/>
        <v>0</v>
      </c>
      <c r="J3228" s="44">
        <f t="shared" si="1432"/>
        <v>0</v>
      </c>
      <c r="K3228" s="43">
        <v>0</v>
      </c>
      <c r="L3228" s="43">
        <v>0</v>
      </c>
      <c r="M3228" s="44">
        <f t="shared" si="1429"/>
        <v>0</v>
      </c>
      <c r="N3228" s="43">
        <v>0</v>
      </c>
      <c r="O3228" s="43">
        <v>0</v>
      </c>
      <c r="P3228" s="44">
        <f t="shared" si="1430"/>
        <v>0</v>
      </c>
      <c r="Q3228" s="47">
        <f t="shared" si="1431"/>
        <v>0</v>
      </c>
    </row>
    <row r="3229" spans="3:17" ht="19.5" customHeight="1" x14ac:dyDescent="0.2">
      <c r="C3229" s="42" t="s">
        <v>23</v>
      </c>
      <c r="D3229" s="43">
        <v>0</v>
      </c>
      <c r="E3229" s="43">
        <v>0</v>
      </c>
      <c r="F3229" s="44">
        <f t="shared" si="1428"/>
        <v>0</v>
      </c>
      <c r="G3229" s="43">
        <v>0</v>
      </c>
      <c r="H3229" s="43">
        <v>0</v>
      </c>
      <c r="I3229" s="44">
        <f t="shared" si="1427"/>
        <v>0</v>
      </c>
      <c r="J3229" s="44">
        <f t="shared" si="1432"/>
        <v>0</v>
      </c>
      <c r="K3229" s="43">
        <v>0</v>
      </c>
      <c r="L3229" s="43">
        <v>0</v>
      </c>
      <c r="M3229" s="44">
        <f t="shared" si="1429"/>
        <v>0</v>
      </c>
      <c r="N3229" s="43">
        <v>0</v>
      </c>
      <c r="O3229" s="43">
        <v>0</v>
      </c>
      <c r="P3229" s="44">
        <f t="shared" si="1430"/>
        <v>0</v>
      </c>
      <c r="Q3229" s="47">
        <f t="shared" si="1431"/>
        <v>0</v>
      </c>
    </row>
    <row r="3230" spans="3:17" ht="19.5" customHeight="1" x14ac:dyDescent="0.2">
      <c r="C3230" s="42" t="s">
        <v>24</v>
      </c>
      <c r="D3230" s="43">
        <v>0</v>
      </c>
      <c r="E3230" s="43">
        <v>0</v>
      </c>
      <c r="F3230" s="44">
        <f t="shared" si="1428"/>
        <v>0</v>
      </c>
      <c r="G3230" s="43">
        <v>0</v>
      </c>
      <c r="H3230" s="43">
        <v>0</v>
      </c>
      <c r="I3230" s="44">
        <f t="shared" si="1427"/>
        <v>0</v>
      </c>
      <c r="J3230" s="44">
        <f t="shared" si="1432"/>
        <v>0</v>
      </c>
      <c r="K3230" s="43">
        <v>0</v>
      </c>
      <c r="L3230" s="43">
        <v>0</v>
      </c>
      <c r="M3230" s="44">
        <f t="shared" si="1429"/>
        <v>0</v>
      </c>
      <c r="N3230" s="43">
        <v>0</v>
      </c>
      <c r="O3230" s="43">
        <v>0</v>
      </c>
      <c r="P3230" s="44">
        <f t="shared" si="1430"/>
        <v>0</v>
      </c>
      <c r="Q3230" s="47">
        <f t="shared" si="1431"/>
        <v>0</v>
      </c>
    </row>
    <row r="3231" spans="3:17" ht="19.5" customHeight="1" x14ac:dyDescent="0.2">
      <c r="C3231" s="42" t="s">
        <v>25</v>
      </c>
      <c r="D3231" s="43">
        <v>0</v>
      </c>
      <c r="E3231" s="43">
        <v>0</v>
      </c>
      <c r="F3231" s="44">
        <f t="shared" si="1428"/>
        <v>0</v>
      </c>
      <c r="G3231" s="43">
        <v>0</v>
      </c>
      <c r="H3231" s="43">
        <v>0</v>
      </c>
      <c r="I3231" s="44">
        <f t="shared" si="1427"/>
        <v>0</v>
      </c>
      <c r="J3231" s="44">
        <f t="shared" si="1432"/>
        <v>0</v>
      </c>
      <c r="K3231" s="43">
        <v>0</v>
      </c>
      <c r="L3231" s="43">
        <v>0</v>
      </c>
      <c r="M3231" s="44">
        <f t="shared" si="1429"/>
        <v>0</v>
      </c>
      <c r="N3231" s="43">
        <v>0</v>
      </c>
      <c r="O3231" s="43">
        <v>0</v>
      </c>
      <c r="P3231" s="44">
        <f t="shared" si="1430"/>
        <v>0</v>
      </c>
      <c r="Q3231" s="47">
        <f t="shared" si="1431"/>
        <v>0</v>
      </c>
    </row>
    <row r="3232" spans="3:17" ht="19.5" customHeight="1" x14ac:dyDescent="0.2">
      <c r="C3232" s="50"/>
      <c r="D3232" s="43"/>
      <c r="E3232" s="43"/>
      <c r="F3232" s="43"/>
      <c r="G3232" s="43"/>
      <c r="H3232" s="43"/>
      <c r="I3232" s="43"/>
      <c r="J3232" s="43"/>
      <c r="K3232" s="43"/>
      <c r="L3232" s="43"/>
      <c r="M3232" s="43"/>
      <c r="N3232" s="43"/>
      <c r="O3232" s="43"/>
      <c r="P3232" s="43"/>
      <c r="Q3232" s="51"/>
    </row>
    <row r="3233" spans="2:17" ht="19.5" customHeight="1" x14ac:dyDescent="0.2">
      <c r="B3233" s="1" t="s">
        <v>381</v>
      </c>
      <c r="C3233" s="50" t="s">
        <v>26</v>
      </c>
      <c r="D3233" s="44">
        <f>SUM(D3220:D3232)</f>
        <v>0</v>
      </c>
      <c r="E3233" s="44">
        <f t="shared" ref="E3233:Q3233" si="1433">SUM(E3220:E3232)</f>
        <v>0</v>
      </c>
      <c r="F3233" s="44">
        <f t="shared" si="1433"/>
        <v>0</v>
      </c>
      <c r="G3233" s="44">
        <f t="shared" si="1433"/>
        <v>0</v>
      </c>
      <c r="H3233" s="44">
        <f t="shared" si="1433"/>
        <v>0</v>
      </c>
      <c r="I3233" s="44">
        <f t="shared" si="1433"/>
        <v>0</v>
      </c>
      <c r="J3233" s="44">
        <f t="shared" si="1433"/>
        <v>0</v>
      </c>
      <c r="K3233" s="44">
        <f t="shared" si="1433"/>
        <v>0</v>
      </c>
      <c r="L3233" s="44">
        <f t="shared" si="1433"/>
        <v>0</v>
      </c>
      <c r="M3233" s="44">
        <f t="shared" si="1433"/>
        <v>0</v>
      </c>
      <c r="N3233" s="44">
        <f t="shared" si="1433"/>
        <v>0</v>
      </c>
      <c r="O3233" s="44">
        <f t="shared" si="1433"/>
        <v>0</v>
      </c>
      <c r="P3233" s="44">
        <f t="shared" si="1433"/>
        <v>0</v>
      </c>
      <c r="Q3233" s="44">
        <f t="shared" si="1433"/>
        <v>0</v>
      </c>
    </row>
    <row r="3234" spans="2:17" ht="7" customHeight="1" x14ac:dyDescent="0.2">
      <c r="C3234" s="50"/>
      <c r="D3234" s="43"/>
      <c r="E3234" s="43"/>
      <c r="F3234" s="43"/>
      <c r="G3234" s="43"/>
      <c r="H3234" s="43"/>
      <c r="I3234" s="43"/>
      <c r="J3234" s="43"/>
      <c r="K3234" s="43"/>
      <c r="L3234" s="43"/>
      <c r="M3234" s="43"/>
      <c r="N3234" s="43"/>
      <c r="O3234" s="43"/>
      <c r="P3234" s="43"/>
      <c r="Q3234" s="51"/>
    </row>
    <row r="3235" spans="2:17" ht="19.5" customHeight="1" x14ac:dyDescent="0.2">
      <c r="C3235" s="52" t="s">
        <v>14</v>
      </c>
      <c r="D3235" s="53">
        <v>0</v>
      </c>
      <c r="E3235" s="53">
        <v>0</v>
      </c>
      <c r="F3235" s="74">
        <f t="shared" ref="F3235:F3237" si="1434">SUM(D3235:E3235)</f>
        <v>0</v>
      </c>
      <c r="G3235" s="53">
        <v>0</v>
      </c>
      <c r="H3235" s="53">
        <v>0</v>
      </c>
      <c r="I3235" s="74">
        <f t="shared" ref="I3235:I3237" si="1435">SUM(G3235:H3235)</f>
        <v>0</v>
      </c>
      <c r="J3235" s="74">
        <f t="shared" ref="J3235:J3237" si="1436">F3235+I3235</f>
        <v>0</v>
      </c>
      <c r="K3235" s="53">
        <v>0</v>
      </c>
      <c r="L3235" s="53">
        <v>0</v>
      </c>
      <c r="M3235" s="74">
        <f t="shared" ref="M3235:M3237" si="1437">SUM(K3235:L3235)</f>
        <v>0</v>
      </c>
      <c r="N3235" s="53">
        <v>0</v>
      </c>
      <c r="O3235" s="53">
        <v>0</v>
      </c>
      <c r="P3235" s="74">
        <f t="shared" ref="P3235:P3237" si="1438">SUM(N3235:O3235)</f>
        <v>0</v>
      </c>
      <c r="Q3235" s="58">
        <f t="shared" ref="Q3235:Q3237" si="1439">M3235+P3235</f>
        <v>0</v>
      </c>
    </row>
    <row r="3236" spans="2:17" ht="19.5" customHeight="1" x14ac:dyDescent="0.2">
      <c r="C3236" s="42" t="s">
        <v>15</v>
      </c>
      <c r="D3236" s="43">
        <v>0</v>
      </c>
      <c r="E3236" s="43">
        <v>0</v>
      </c>
      <c r="F3236" s="44">
        <f t="shared" si="1434"/>
        <v>0</v>
      </c>
      <c r="G3236" s="43">
        <v>0</v>
      </c>
      <c r="H3236" s="43">
        <v>0</v>
      </c>
      <c r="I3236" s="44">
        <f t="shared" si="1435"/>
        <v>0</v>
      </c>
      <c r="J3236" s="44">
        <f t="shared" si="1436"/>
        <v>0</v>
      </c>
      <c r="K3236" s="43">
        <v>0</v>
      </c>
      <c r="L3236" s="43">
        <v>0</v>
      </c>
      <c r="M3236" s="44">
        <f t="shared" si="1437"/>
        <v>0</v>
      </c>
      <c r="N3236" s="43">
        <v>0</v>
      </c>
      <c r="O3236" s="40">
        <v>0</v>
      </c>
      <c r="P3236" s="44">
        <f t="shared" si="1438"/>
        <v>0</v>
      </c>
      <c r="Q3236" s="47">
        <f t="shared" si="1439"/>
        <v>0</v>
      </c>
    </row>
    <row r="3237" spans="2:17" ht="19.5" customHeight="1" x14ac:dyDescent="0.2">
      <c r="C3237" s="42" t="s">
        <v>16</v>
      </c>
      <c r="D3237" s="43">
        <v>0</v>
      </c>
      <c r="E3237" s="43">
        <v>0</v>
      </c>
      <c r="F3237" s="44">
        <f t="shared" si="1434"/>
        <v>0</v>
      </c>
      <c r="G3237" s="43">
        <v>0</v>
      </c>
      <c r="H3237" s="43">
        <v>0</v>
      </c>
      <c r="I3237" s="44">
        <f t="shared" si="1435"/>
        <v>0</v>
      </c>
      <c r="J3237" s="44">
        <f t="shared" si="1436"/>
        <v>0</v>
      </c>
      <c r="K3237" s="43">
        <v>0</v>
      </c>
      <c r="L3237" s="43">
        <v>0</v>
      </c>
      <c r="M3237" s="44">
        <f t="shared" si="1437"/>
        <v>0</v>
      </c>
      <c r="N3237" s="43">
        <v>0</v>
      </c>
      <c r="O3237" s="43">
        <v>0</v>
      </c>
      <c r="P3237" s="44">
        <f t="shared" si="1438"/>
        <v>0</v>
      </c>
      <c r="Q3237" s="47">
        <f t="shared" si="1439"/>
        <v>0</v>
      </c>
    </row>
    <row r="3238" spans="2:17" ht="19.5" customHeight="1" x14ac:dyDescent="0.2">
      <c r="C3238" s="50"/>
      <c r="D3238" s="43"/>
      <c r="E3238" s="43"/>
      <c r="F3238" s="43"/>
      <c r="G3238" s="43"/>
      <c r="H3238" s="43"/>
      <c r="I3238" s="43"/>
      <c r="J3238" s="43"/>
      <c r="K3238" s="43"/>
      <c r="L3238" s="43"/>
      <c r="M3238" s="43"/>
      <c r="N3238" s="43"/>
      <c r="O3238" s="43"/>
      <c r="P3238" s="43"/>
      <c r="Q3238" s="51"/>
    </row>
    <row r="3239" spans="2:17" ht="19.5" customHeight="1" x14ac:dyDescent="0.2">
      <c r="B3239" s="1" t="s">
        <v>382</v>
      </c>
      <c r="C3239" s="50" t="s">
        <v>27</v>
      </c>
      <c r="D3239" s="44">
        <f>SUM(D3223:D3231,D3235:D3237)</f>
        <v>0</v>
      </c>
      <c r="E3239" s="44">
        <f t="shared" ref="E3239:Q3239" si="1440">SUM(E3223:E3231,E3235:E3237)</f>
        <v>0</v>
      </c>
      <c r="F3239" s="44">
        <f t="shared" si="1440"/>
        <v>0</v>
      </c>
      <c r="G3239" s="44">
        <f t="shared" si="1440"/>
        <v>0</v>
      </c>
      <c r="H3239" s="44">
        <f t="shared" si="1440"/>
        <v>0</v>
      </c>
      <c r="I3239" s="44">
        <f t="shared" si="1440"/>
        <v>0</v>
      </c>
      <c r="J3239" s="44">
        <f t="shared" si="1440"/>
        <v>0</v>
      </c>
      <c r="K3239" s="44">
        <f t="shared" si="1440"/>
        <v>0</v>
      </c>
      <c r="L3239" s="44">
        <f t="shared" si="1440"/>
        <v>0</v>
      </c>
      <c r="M3239" s="44">
        <f t="shared" si="1440"/>
        <v>0</v>
      </c>
      <c r="N3239" s="44">
        <f t="shared" si="1440"/>
        <v>0</v>
      </c>
      <c r="O3239" s="44">
        <f t="shared" si="1440"/>
        <v>0</v>
      </c>
      <c r="P3239" s="44">
        <f t="shared" si="1440"/>
        <v>0</v>
      </c>
      <c r="Q3239" s="44">
        <f t="shared" si="1440"/>
        <v>0</v>
      </c>
    </row>
    <row r="3240" spans="2:17" ht="7" customHeight="1" thickBot="1" x14ac:dyDescent="0.25">
      <c r="C3240" s="59"/>
      <c r="D3240" s="60"/>
      <c r="E3240" s="60"/>
      <c r="F3240" s="60"/>
      <c r="G3240" s="60"/>
      <c r="H3240" s="60"/>
      <c r="I3240" s="60"/>
      <c r="J3240" s="60"/>
      <c r="K3240" s="60"/>
      <c r="L3240" s="60"/>
      <c r="M3240" s="60"/>
      <c r="N3240" s="60"/>
      <c r="O3240" s="60"/>
      <c r="P3240" s="60"/>
      <c r="Q3240" s="76"/>
    </row>
    <row r="3241" spans="2:17" ht="19.5" customHeight="1" x14ac:dyDescent="0.2">
      <c r="C3241" s="173" t="str">
        <f>C3187</f>
        <v>令　和　7　年　空　港　管　理　状　況　調　書</v>
      </c>
      <c r="D3241" s="173"/>
      <c r="E3241" s="173"/>
      <c r="F3241" s="173"/>
      <c r="G3241" s="173"/>
      <c r="H3241" s="173"/>
      <c r="I3241" s="173"/>
      <c r="J3241" s="173"/>
      <c r="K3241" s="173"/>
      <c r="L3241" s="173"/>
      <c r="M3241" s="173"/>
      <c r="N3241" s="173"/>
      <c r="O3241" s="173"/>
      <c r="P3241" s="173"/>
      <c r="Q3241" s="173"/>
    </row>
    <row r="3242" spans="2:17" ht="19.5" customHeight="1" thickBot="1" x14ac:dyDescent="0.25">
      <c r="C3242" s="145" t="s">
        <v>0</v>
      </c>
      <c r="D3242" s="145" t="s">
        <v>660</v>
      </c>
      <c r="E3242" s="146"/>
      <c r="F3242" s="146"/>
      <c r="G3242" s="146"/>
      <c r="H3242" s="146"/>
      <c r="I3242" s="146"/>
      <c r="J3242" s="146"/>
      <c r="K3242" s="146"/>
      <c r="L3242" s="146"/>
      <c r="M3242" s="146"/>
      <c r="N3242" s="146"/>
      <c r="O3242" s="146"/>
      <c r="P3242" s="146"/>
      <c r="Q3242" s="146"/>
    </row>
    <row r="3243" spans="2:17" ht="19.5" customHeight="1" x14ac:dyDescent="0.2">
      <c r="C3243" s="25" t="s">
        <v>1</v>
      </c>
      <c r="D3243" s="26"/>
      <c r="E3243" s="27" t="s">
        <v>2</v>
      </c>
      <c r="F3243" s="27"/>
      <c r="G3243" s="164" t="s">
        <v>593</v>
      </c>
      <c r="H3243" s="165"/>
      <c r="I3243" s="165"/>
      <c r="J3243" s="165"/>
      <c r="K3243" s="165"/>
      <c r="L3243" s="165"/>
      <c r="M3243" s="165"/>
      <c r="N3243" s="166"/>
      <c r="O3243" s="164" t="s">
        <v>594</v>
      </c>
      <c r="P3243" s="165"/>
      <c r="Q3243" s="167"/>
    </row>
    <row r="3244" spans="2:17" ht="19.5" customHeight="1" x14ac:dyDescent="0.2">
      <c r="C3244" s="28"/>
      <c r="D3244" s="29" t="s">
        <v>3</v>
      </c>
      <c r="E3244" s="29" t="s">
        <v>4</v>
      </c>
      <c r="F3244" s="29" t="s">
        <v>5</v>
      </c>
      <c r="G3244" s="29"/>
      <c r="H3244" s="30" t="s">
        <v>6</v>
      </c>
      <c r="I3244" s="30"/>
      <c r="J3244" s="31"/>
      <c r="K3244" s="29"/>
      <c r="L3244" s="31" t="s">
        <v>7</v>
      </c>
      <c r="M3244" s="31"/>
      <c r="N3244" s="29" t="s">
        <v>8</v>
      </c>
      <c r="O3244" s="32" t="s">
        <v>595</v>
      </c>
      <c r="P3244" s="33" t="s">
        <v>596</v>
      </c>
      <c r="Q3244" s="34" t="s">
        <v>597</v>
      </c>
    </row>
    <row r="3245" spans="2:17" ht="19.5" customHeight="1" x14ac:dyDescent="0.2">
      <c r="C3245" s="28" t="s">
        <v>9</v>
      </c>
      <c r="D3245" s="32"/>
      <c r="E3245" s="32"/>
      <c r="F3245" s="32"/>
      <c r="G3245" s="29" t="s">
        <v>10</v>
      </c>
      <c r="H3245" s="29" t="s">
        <v>11</v>
      </c>
      <c r="I3245" s="29" t="s">
        <v>12</v>
      </c>
      <c r="J3245" s="29" t="s">
        <v>13</v>
      </c>
      <c r="K3245" s="29" t="s">
        <v>10</v>
      </c>
      <c r="L3245" s="29" t="s">
        <v>11</v>
      </c>
      <c r="M3245" s="29" t="s">
        <v>13</v>
      </c>
      <c r="N3245" s="32"/>
      <c r="O3245" s="35"/>
      <c r="P3245" s="36"/>
      <c r="Q3245" s="37"/>
    </row>
    <row r="3246" spans="2:17" ht="7" customHeight="1" x14ac:dyDescent="0.2">
      <c r="C3246" s="38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N3246" s="29"/>
      <c r="O3246" s="39"/>
      <c r="P3246" s="40"/>
      <c r="Q3246" s="41"/>
    </row>
    <row r="3247" spans="2:17" ht="19.5" customHeight="1" x14ac:dyDescent="0.2">
      <c r="C3247" s="42" t="s">
        <v>14</v>
      </c>
      <c r="D3247" s="43">
        <v>95</v>
      </c>
      <c r="E3247" s="43">
        <v>404</v>
      </c>
      <c r="F3247" s="44">
        <f>SUM(D3247:E3247)</f>
        <v>499</v>
      </c>
      <c r="G3247" s="43">
        <v>11688</v>
      </c>
      <c r="H3247" s="43">
        <v>13843</v>
      </c>
      <c r="I3247" s="43">
        <v>0</v>
      </c>
      <c r="J3247" s="45">
        <f>SUM(G3247:I3247)</f>
        <v>25531</v>
      </c>
      <c r="K3247" s="46">
        <v>45021</v>
      </c>
      <c r="L3247" s="46">
        <v>41492</v>
      </c>
      <c r="M3247" s="45">
        <f>SUM(K3247:L3247)</f>
        <v>86513</v>
      </c>
      <c r="N3247" s="45">
        <f>J3247+M3247</f>
        <v>112044</v>
      </c>
      <c r="O3247" s="46">
        <v>2012</v>
      </c>
      <c r="P3247" s="46">
        <v>0</v>
      </c>
      <c r="Q3247" s="47">
        <f>SUM(O3247:P3247)</f>
        <v>2012</v>
      </c>
    </row>
    <row r="3248" spans="2:17" ht="19.5" customHeight="1" x14ac:dyDescent="0.2">
      <c r="C3248" s="42" t="s">
        <v>15</v>
      </c>
      <c r="D3248" s="43">
        <v>84</v>
      </c>
      <c r="E3248" s="43">
        <v>372</v>
      </c>
      <c r="F3248" s="44">
        <f t="shared" ref="F3248:F3258" si="1441">SUM(D3248:E3248)</f>
        <v>456</v>
      </c>
      <c r="G3248" s="43">
        <v>12618</v>
      </c>
      <c r="H3248" s="43">
        <v>11428</v>
      </c>
      <c r="I3248" s="43">
        <v>0</v>
      </c>
      <c r="J3248" s="45">
        <f t="shared" ref="J3248:J3258" si="1442">SUM(G3248:I3248)</f>
        <v>24046</v>
      </c>
      <c r="K3248" s="46">
        <v>43516</v>
      </c>
      <c r="L3248" s="46">
        <v>43601</v>
      </c>
      <c r="M3248" s="45">
        <f t="shared" ref="M3248:M3258" si="1443">SUM(K3248:L3248)</f>
        <v>87117</v>
      </c>
      <c r="N3248" s="45">
        <f t="shared" ref="N3248:N3258" si="1444">J3248+M3248</f>
        <v>111163</v>
      </c>
      <c r="O3248" s="46">
        <v>1810</v>
      </c>
      <c r="P3248" s="48">
        <v>0</v>
      </c>
      <c r="Q3248" s="47">
        <f t="shared" ref="Q3248:Q3258" si="1445">SUM(O3248:P3248)</f>
        <v>1810</v>
      </c>
    </row>
    <row r="3249" spans="2:17" ht="19.5" customHeight="1" x14ac:dyDescent="0.2">
      <c r="C3249" s="42" t="s">
        <v>16</v>
      </c>
      <c r="D3249" s="43">
        <v>90</v>
      </c>
      <c r="E3249" s="43">
        <v>441</v>
      </c>
      <c r="F3249" s="44">
        <f t="shared" si="1441"/>
        <v>531</v>
      </c>
      <c r="G3249" s="43">
        <v>12648</v>
      </c>
      <c r="H3249" s="43">
        <v>13533</v>
      </c>
      <c r="I3249" s="43">
        <v>0</v>
      </c>
      <c r="J3249" s="45">
        <f t="shared" si="1442"/>
        <v>26181</v>
      </c>
      <c r="K3249" s="46">
        <v>48530</v>
      </c>
      <c r="L3249" s="46">
        <v>48963</v>
      </c>
      <c r="M3249" s="45">
        <f t="shared" si="1443"/>
        <v>97493</v>
      </c>
      <c r="N3249" s="45">
        <f t="shared" si="1444"/>
        <v>123674</v>
      </c>
      <c r="O3249" s="46">
        <v>2135</v>
      </c>
      <c r="P3249" s="46">
        <v>0</v>
      </c>
      <c r="Q3249" s="47">
        <f t="shared" si="1445"/>
        <v>2135</v>
      </c>
    </row>
    <row r="3250" spans="2:17" ht="19.5" customHeight="1" x14ac:dyDescent="0.2">
      <c r="C3250" s="42" t="s">
        <v>17</v>
      </c>
      <c r="D3250" s="43">
        <v>83</v>
      </c>
      <c r="E3250" s="43">
        <v>409</v>
      </c>
      <c r="F3250" s="44">
        <f t="shared" si="1441"/>
        <v>492</v>
      </c>
      <c r="G3250" s="43">
        <v>11530</v>
      </c>
      <c r="H3250" s="43">
        <v>11713</v>
      </c>
      <c r="I3250" s="43">
        <v>0</v>
      </c>
      <c r="J3250" s="45">
        <f t="shared" si="1442"/>
        <v>23243</v>
      </c>
      <c r="K3250" s="43">
        <v>44481</v>
      </c>
      <c r="L3250" s="43">
        <v>45773</v>
      </c>
      <c r="M3250" s="45">
        <f t="shared" si="1443"/>
        <v>90254</v>
      </c>
      <c r="N3250" s="45">
        <f t="shared" si="1444"/>
        <v>113497</v>
      </c>
      <c r="O3250" s="43">
        <v>2098</v>
      </c>
      <c r="P3250" s="43">
        <v>0</v>
      </c>
      <c r="Q3250" s="47">
        <f t="shared" si="1445"/>
        <v>2098</v>
      </c>
    </row>
    <row r="3251" spans="2:17" ht="19.5" customHeight="1" x14ac:dyDescent="0.2">
      <c r="C3251" s="42" t="s">
        <v>18</v>
      </c>
      <c r="D3251" s="43">
        <v>84</v>
      </c>
      <c r="E3251" s="43">
        <v>450</v>
      </c>
      <c r="F3251" s="44">
        <f t="shared" si="1441"/>
        <v>534</v>
      </c>
      <c r="G3251" s="43">
        <v>11707</v>
      </c>
      <c r="H3251" s="43">
        <v>12602</v>
      </c>
      <c r="I3251" s="43">
        <v>0</v>
      </c>
      <c r="J3251" s="45">
        <f t="shared" si="1442"/>
        <v>24309</v>
      </c>
      <c r="K3251" s="43">
        <v>50791</v>
      </c>
      <c r="L3251" s="43">
        <v>50057</v>
      </c>
      <c r="M3251" s="45">
        <f t="shared" si="1443"/>
        <v>100848</v>
      </c>
      <c r="N3251" s="45">
        <f t="shared" si="1444"/>
        <v>125157</v>
      </c>
      <c r="O3251" s="43">
        <v>2227</v>
      </c>
      <c r="P3251" s="43">
        <v>0</v>
      </c>
      <c r="Q3251" s="47">
        <f t="shared" si="1445"/>
        <v>2227</v>
      </c>
    </row>
    <row r="3252" spans="2:17" ht="19.5" customHeight="1" x14ac:dyDescent="0.2">
      <c r="C3252" s="42" t="s">
        <v>19</v>
      </c>
      <c r="D3252" s="43">
        <v>82</v>
      </c>
      <c r="E3252" s="43">
        <v>393</v>
      </c>
      <c r="F3252" s="44">
        <f t="shared" si="1441"/>
        <v>475</v>
      </c>
      <c r="G3252" s="43">
        <v>12000</v>
      </c>
      <c r="H3252" s="43">
        <v>12092</v>
      </c>
      <c r="I3252" s="43">
        <v>0</v>
      </c>
      <c r="J3252" s="45">
        <f t="shared" si="1442"/>
        <v>24092</v>
      </c>
      <c r="K3252" s="43">
        <v>46647</v>
      </c>
      <c r="L3252" s="43">
        <v>46831</v>
      </c>
      <c r="M3252" s="45">
        <f t="shared" si="1443"/>
        <v>93478</v>
      </c>
      <c r="N3252" s="45">
        <f t="shared" si="1444"/>
        <v>117570</v>
      </c>
      <c r="O3252" s="43">
        <v>1929</v>
      </c>
      <c r="P3252" s="43">
        <v>0</v>
      </c>
      <c r="Q3252" s="47">
        <f t="shared" si="1445"/>
        <v>1929</v>
      </c>
    </row>
    <row r="3253" spans="2:17" ht="19.5" customHeight="1" x14ac:dyDescent="0.2">
      <c r="C3253" s="42" t="s">
        <v>20</v>
      </c>
      <c r="D3253" s="43">
        <v>92</v>
      </c>
      <c r="E3253" s="43">
        <v>418</v>
      </c>
      <c r="F3253" s="44">
        <f t="shared" si="1441"/>
        <v>510</v>
      </c>
      <c r="G3253" s="43">
        <v>11885</v>
      </c>
      <c r="H3253" s="43">
        <v>12266</v>
      </c>
      <c r="I3253" s="43">
        <v>0</v>
      </c>
      <c r="J3253" s="45">
        <f t="shared" si="1442"/>
        <v>24151</v>
      </c>
      <c r="K3253" s="43">
        <v>49205</v>
      </c>
      <c r="L3253" s="43">
        <v>49890</v>
      </c>
      <c r="M3253" s="45">
        <f t="shared" si="1443"/>
        <v>99095</v>
      </c>
      <c r="N3253" s="45">
        <f t="shared" si="1444"/>
        <v>123246</v>
      </c>
      <c r="O3253" s="43">
        <v>2368</v>
      </c>
      <c r="P3253" s="43">
        <v>0</v>
      </c>
      <c r="Q3253" s="47">
        <f t="shared" si="1445"/>
        <v>2368</v>
      </c>
    </row>
    <row r="3254" spans="2:17" ht="19.5" customHeight="1" x14ac:dyDescent="0.2">
      <c r="C3254" s="42" t="s">
        <v>21</v>
      </c>
      <c r="D3254" s="43">
        <v>93</v>
      </c>
      <c r="E3254" s="43">
        <v>426</v>
      </c>
      <c r="F3254" s="44">
        <f t="shared" si="1441"/>
        <v>519</v>
      </c>
      <c r="G3254" s="43">
        <v>13116</v>
      </c>
      <c r="H3254" s="43">
        <v>12846</v>
      </c>
      <c r="I3254" s="43">
        <v>0</v>
      </c>
      <c r="J3254" s="45">
        <f t="shared" si="1442"/>
        <v>25962</v>
      </c>
      <c r="K3254" s="43">
        <v>57141</v>
      </c>
      <c r="L3254" s="43">
        <v>56492</v>
      </c>
      <c r="M3254" s="45">
        <f t="shared" si="1443"/>
        <v>113633</v>
      </c>
      <c r="N3254" s="45">
        <f t="shared" si="1444"/>
        <v>139595</v>
      </c>
      <c r="O3254" s="43">
        <v>2237</v>
      </c>
      <c r="P3254" s="43">
        <v>0</v>
      </c>
      <c r="Q3254" s="47">
        <f t="shared" si="1445"/>
        <v>2237</v>
      </c>
    </row>
    <row r="3255" spans="2:17" ht="19.5" customHeight="1" x14ac:dyDescent="0.2">
      <c r="C3255" s="42" t="s">
        <v>22</v>
      </c>
      <c r="D3255" s="43">
        <v>86</v>
      </c>
      <c r="E3255" s="43">
        <v>405</v>
      </c>
      <c r="F3255" s="44">
        <f t="shared" si="1441"/>
        <v>491</v>
      </c>
      <c r="G3255" s="43">
        <v>11230</v>
      </c>
      <c r="H3255" s="43">
        <v>12169</v>
      </c>
      <c r="I3255" s="43">
        <v>0</v>
      </c>
      <c r="J3255" s="45">
        <f t="shared" si="1442"/>
        <v>23399</v>
      </c>
      <c r="K3255" s="43">
        <v>49692</v>
      </c>
      <c r="L3255" s="43">
        <v>51287</v>
      </c>
      <c r="M3255" s="45">
        <f t="shared" si="1443"/>
        <v>100979</v>
      </c>
      <c r="N3255" s="45">
        <f t="shared" si="1444"/>
        <v>124378</v>
      </c>
      <c r="O3255" s="43">
        <v>2093</v>
      </c>
      <c r="P3255" s="43">
        <v>0</v>
      </c>
      <c r="Q3255" s="47">
        <f t="shared" si="1445"/>
        <v>2093</v>
      </c>
    </row>
    <row r="3256" spans="2:17" ht="19.5" customHeight="1" x14ac:dyDescent="0.2">
      <c r="C3256" s="42" t="s">
        <v>23</v>
      </c>
      <c r="D3256" s="43">
        <v>93</v>
      </c>
      <c r="E3256" s="43">
        <v>430</v>
      </c>
      <c r="F3256" s="44">
        <f t="shared" si="1441"/>
        <v>523</v>
      </c>
      <c r="G3256" s="43">
        <v>12705</v>
      </c>
      <c r="H3256" s="43">
        <v>12909</v>
      </c>
      <c r="I3256" s="43">
        <v>0</v>
      </c>
      <c r="J3256" s="45">
        <f t="shared" si="1442"/>
        <v>25614</v>
      </c>
      <c r="K3256" s="43">
        <v>53949</v>
      </c>
      <c r="L3256" s="43">
        <v>54658</v>
      </c>
      <c r="M3256" s="45">
        <f t="shared" si="1443"/>
        <v>108607</v>
      </c>
      <c r="N3256" s="45">
        <f t="shared" si="1444"/>
        <v>134221</v>
      </c>
      <c r="O3256" s="43">
        <v>2155</v>
      </c>
      <c r="P3256" s="43">
        <v>0</v>
      </c>
      <c r="Q3256" s="47">
        <f t="shared" si="1445"/>
        <v>2155</v>
      </c>
    </row>
    <row r="3257" spans="2:17" ht="19.5" customHeight="1" x14ac:dyDescent="0.2">
      <c r="C3257" s="42" t="s">
        <v>24</v>
      </c>
      <c r="D3257" s="43">
        <v>81</v>
      </c>
      <c r="E3257" s="43">
        <v>390</v>
      </c>
      <c r="F3257" s="44">
        <f t="shared" si="1441"/>
        <v>471</v>
      </c>
      <c r="G3257" s="43">
        <v>11066</v>
      </c>
      <c r="H3257" s="43">
        <v>11546</v>
      </c>
      <c r="I3257" s="43">
        <v>0</v>
      </c>
      <c r="J3257" s="45">
        <f t="shared" si="1442"/>
        <v>22612</v>
      </c>
      <c r="K3257" s="43">
        <v>52140</v>
      </c>
      <c r="L3257" s="43">
        <v>52577</v>
      </c>
      <c r="M3257" s="45">
        <f t="shared" si="1443"/>
        <v>104717</v>
      </c>
      <c r="N3257" s="45">
        <f t="shared" si="1444"/>
        <v>127329</v>
      </c>
      <c r="O3257" s="43">
        <v>1940</v>
      </c>
      <c r="P3257" s="43">
        <v>0</v>
      </c>
      <c r="Q3257" s="47">
        <f t="shared" si="1445"/>
        <v>1940</v>
      </c>
    </row>
    <row r="3258" spans="2:17" ht="19.5" customHeight="1" x14ac:dyDescent="0.2">
      <c r="C3258" s="42" t="s">
        <v>25</v>
      </c>
      <c r="D3258" s="43">
        <v>72</v>
      </c>
      <c r="E3258" s="43">
        <v>414</v>
      </c>
      <c r="F3258" s="44">
        <f t="shared" si="1441"/>
        <v>486</v>
      </c>
      <c r="G3258" s="43">
        <v>11137</v>
      </c>
      <c r="H3258" s="43">
        <v>10766</v>
      </c>
      <c r="I3258" s="43">
        <v>0</v>
      </c>
      <c r="J3258" s="45">
        <f t="shared" si="1442"/>
        <v>21903</v>
      </c>
      <c r="K3258" s="43">
        <v>47391</v>
      </c>
      <c r="L3258" s="43">
        <v>49522</v>
      </c>
      <c r="M3258" s="45">
        <f t="shared" si="1443"/>
        <v>96913</v>
      </c>
      <c r="N3258" s="45">
        <f t="shared" si="1444"/>
        <v>118816</v>
      </c>
      <c r="O3258" s="43">
        <v>2015</v>
      </c>
      <c r="P3258" s="43">
        <v>0</v>
      </c>
      <c r="Q3258" s="47">
        <f t="shared" si="1445"/>
        <v>2015</v>
      </c>
    </row>
    <row r="3259" spans="2:17" ht="19.5" customHeight="1" x14ac:dyDescent="0.2">
      <c r="C3259" s="50"/>
      <c r="D3259" s="43"/>
      <c r="E3259" s="43"/>
      <c r="F3259" s="43"/>
      <c r="G3259" s="43"/>
      <c r="H3259" s="43"/>
      <c r="I3259" s="43"/>
      <c r="J3259" s="43"/>
      <c r="K3259" s="43"/>
      <c r="L3259" s="43"/>
      <c r="M3259" s="43"/>
      <c r="N3259" s="43"/>
      <c r="O3259" s="43"/>
      <c r="P3259" s="40"/>
      <c r="Q3259" s="51"/>
    </row>
    <row r="3260" spans="2:17" ht="19.5" customHeight="1" x14ac:dyDescent="0.2">
      <c r="B3260" s="1" t="s">
        <v>383</v>
      </c>
      <c r="C3260" s="50" t="s">
        <v>26</v>
      </c>
      <c r="D3260" s="44">
        <f>SUM(D3247:D3258)</f>
        <v>1035</v>
      </c>
      <c r="E3260" s="44">
        <f t="shared" ref="E3260:Q3260" si="1446">SUM(E3247:E3258)</f>
        <v>4952</v>
      </c>
      <c r="F3260" s="44">
        <f t="shared" si="1446"/>
        <v>5987</v>
      </c>
      <c r="G3260" s="44">
        <f t="shared" si="1446"/>
        <v>143330</v>
      </c>
      <c r="H3260" s="44">
        <f t="shared" si="1446"/>
        <v>147713</v>
      </c>
      <c r="I3260" s="44">
        <f t="shared" si="1446"/>
        <v>0</v>
      </c>
      <c r="J3260" s="44">
        <f t="shared" si="1446"/>
        <v>291043</v>
      </c>
      <c r="K3260" s="44">
        <f t="shared" si="1446"/>
        <v>588504</v>
      </c>
      <c r="L3260" s="44">
        <f t="shared" si="1446"/>
        <v>591143</v>
      </c>
      <c r="M3260" s="44">
        <f t="shared" si="1446"/>
        <v>1179647</v>
      </c>
      <c r="N3260" s="44">
        <f t="shared" si="1446"/>
        <v>1470690</v>
      </c>
      <c r="O3260" s="44">
        <f t="shared" si="1446"/>
        <v>25019</v>
      </c>
      <c r="P3260" s="44">
        <f t="shared" si="1446"/>
        <v>0</v>
      </c>
      <c r="Q3260" s="44">
        <f t="shared" si="1446"/>
        <v>25019</v>
      </c>
    </row>
    <row r="3261" spans="2:17" ht="7" customHeight="1" x14ac:dyDescent="0.2">
      <c r="C3261" s="50"/>
      <c r="D3261" s="43"/>
      <c r="E3261" s="43"/>
      <c r="F3261" s="43"/>
      <c r="G3261" s="43"/>
      <c r="H3261" s="43"/>
      <c r="I3261" s="43"/>
      <c r="J3261" s="43"/>
      <c r="K3261" s="43"/>
      <c r="L3261" s="43"/>
      <c r="M3261" s="43"/>
      <c r="N3261" s="43"/>
      <c r="O3261" s="43"/>
      <c r="P3261" s="43"/>
      <c r="Q3261" s="51"/>
    </row>
    <row r="3262" spans="2:17" ht="19.5" customHeight="1" x14ac:dyDescent="0.2">
      <c r="C3262" s="52" t="s">
        <v>14</v>
      </c>
      <c r="D3262" s="53">
        <v>66</v>
      </c>
      <c r="E3262" s="53">
        <v>404</v>
      </c>
      <c r="F3262" s="54">
        <f t="shared" ref="F3262:F3264" si="1447">SUM(D3262:E3262)</f>
        <v>470</v>
      </c>
      <c r="G3262" s="82">
        <v>9432</v>
      </c>
      <c r="H3262" s="82">
        <v>10883</v>
      </c>
      <c r="I3262" s="82">
        <v>0</v>
      </c>
      <c r="J3262" s="13">
        <f t="shared" ref="J3262:J3264" si="1448">SUM(G3262:I3262)</f>
        <v>20315</v>
      </c>
      <c r="K3262" s="82">
        <v>47079</v>
      </c>
      <c r="L3262" s="82">
        <v>43879</v>
      </c>
      <c r="M3262" s="57">
        <f>SUM(K3262:L3262)</f>
        <v>90958</v>
      </c>
      <c r="N3262" s="57">
        <f>J3262+M3262</f>
        <v>111273</v>
      </c>
      <c r="O3262" s="56">
        <v>1939</v>
      </c>
      <c r="P3262" s="56">
        <v>0</v>
      </c>
      <c r="Q3262" s="58">
        <f>SUM(O3262:P3262)</f>
        <v>1939</v>
      </c>
    </row>
    <row r="3263" spans="2:17" ht="19.5" customHeight="1" x14ac:dyDescent="0.2">
      <c r="C3263" s="42" t="s">
        <v>15</v>
      </c>
      <c r="D3263" s="43">
        <v>60</v>
      </c>
      <c r="E3263" s="43">
        <v>348</v>
      </c>
      <c r="F3263" s="44">
        <f t="shared" si="1447"/>
        <v>408</v>
      </c>
      <c r="G3263" s="85">
        <v>9365</v>
      </c>
      <c r="H3263" s="85">
        <v>9212</v>
      </c>
      <c r="I3263" s="85">
        <v>0</v>
      </c>
      <c r="J3263" s="88">
        <f t="shared" si="1448"/>
        <v>18577</v>
      </c>
      <c r="K3263" s="85">
        <v>44683</v>
      </c>
      <c r="L3263" s="85">
        <v>44513</v>
      </c>
      <c r="M3263" s="45">
        <f>SUM(K3263:L3263)</f>
        <v>89196</v>
      </c>
      <c r="N3263" s="45">
        <f>J3263+M3263</f>
        <v>107773</v>
      </c>
      <c r="O3263" s="46">
        <v>1763</v>
      </c>
      <c r="P3263" s="48">
        <v>0</v>
      </c>
      <c r="Q3263" s="47">
        <f>SUM(O3263:P3263)</f>
        <v>1763</v>
      </c>
    </row>
    <row r="3264" spans="2:17" ht="19.5" customHeight="1" x14ac:dyDescent="0.2">
      <c r="C3264" s="42" t="s">
        <v>16</v>
      </c>
      <c r="D3264" s="43">
        <v>69</v>
      </c>
      <c r="E3264" s="43">
        <v>405</v>
      </c>
      <c r="F3264" s="44">
        <f t="shared" si="1447"/>
        <v>474</v>
      </c>
      <c r="G3264" s="85">
        <v>10083</v>
      </c>
      <c r="H3264" s="85">
        <v>10993</v>
      </c>
      <c r="I3264" s="85">
        <v>0</v>
      </c>
      <c r="J3264" s="88">
        <f t="shared" si="1448"/>
        <v>21076</v>
      </c>
      <c r="K3264" s="85">
        <v>53954</v>
      </c>
      <c r="L3264" s="85">
        <v>54648</v>
      </c>
      <c r="M3264" s="45">
        <f>SUM(K3264:L3264)</f>
        <v>108602</v>
      </c>
      <c r="N3264" s="45">
        <f>J3264+M3264</f>
        <v>129678</v>
      </c>
      <c r="O3264" s="46">
        <v>1917</v>
      </c>
      <c r="P3264" s="48">
        <v>0</v>
      </c>
      <c r="Q3264" s="47">
        <f>SUM(O3264:P3264)</f>
        <v>1917</v>
      </c>
    </row>
    <row r="3265" spans="2:17" ht="19.5" customHeight="1" x14ac:dyDescent="0.2">
      <c r="C3265" s="50"/>
      <c r="D3265" s="43"/>
      <c r="E3265" s="43"/>
      <c r="F3265" s="43"/>
      <c r="G3265" s="43"/>
      <c r="H3265" s="43"/>
      <c r="I3265" s="43"/>
      <c r="J3265" s="43"/>
      <c r="K3265" s="43"/>
      <c r="L3265" s="43"/>
      <c r="M3265" s="43"/>
      <c r="N3265" s="43"/>
      <c r="O3265" s="43"/>
      <c r="P3265" s="43"/>
      <c r="Q3265" s="51"/>
    </row>
    <row r="3266" spans="2:17" ht="19.5" customHeight="1" x14ac:dyDescent="0.2">
      <c r="B3266" s="1" t="s">
        <v>384</v>
      </c>
      <c r="C3266" s="50" t="s">
        <v>27</v>
      </c>
      <c r="D3266" s="44">
        <f>SUM(D3250:D3258,D3262:D3264)</f>
        <v>961</v>
      </c>
      <c r="E3266" s="44">
        <f t="shared" ref="E3266:Q3266" si="1449">SUM(E3250:E3258,E3262:E3264)</f>
        <v>4892</v>
      </c>
      <c r="F3266" s="44">
        <f t="shared" si="1449"/>
        <v>5853</v>
      </c>
      <c r="G3266" s="44">
        <f t="shared" si="1449"/>
        <v>135256</v>
      </c>
      <c r="H3266" s="44">
        <f t="shared" si="1449"/>
        <v>139997</v>
      </c>
      <c r="I3266" s="44">
        <f t="shared" si="1449"/>
        <v>0</v>
      </c>
      <c r="J3266" s="44">
        <f t="shared" si="1449"/>
        <v>275253</v>
      </c>
      <c r="K3266" s="44">
        <f t="shared" si="1449"/>
        <v>597153</v>
      </c>
      <c r="L3266" s="44">
        <f t="shared" si="1449"/>
        <v>600127</v>
      </c>
      <c r="M3266" s="44">
        <f t="shared" si="1449"/>
        <v>1197280</v>
      </c>
      <c r="N3266" s="44">
        <f t="shared" si="1449"/>
        <v>1472533</v>
      </c>
      <c r="O3266" s="44">
        <f t="shared" si="1449"/>
        <v>24681</v>
      </c>
      <c r="P3266" s="44">
        <f t="shared" si="1449"/>
        <v>0</v>
      </c>
      <c r="Q3266" s="44">
        <f t="shared" si="1449"/>
        <v>24681</v>
      </c>
    </row>
    <row r="3267" spans="2:17" ht="7" customHeight="1" thickBot="1" x14ac:dyDescent="0.25">
      <c r="C3267" s="59"/>
      <c r="D3267" s="60"/>
      <c r="E3267" s="60"/>
      <c r="F3267" s="60"/>
      <c r="G3267" s="60"/>
      <c r="H3267" s="60"/>
      <c r="I3267" s="60"/>
      <c r="J3267" s="60"/>
      <c r="K3267" s="60"/>
      <c r="L3267" s="60"/>
      <c r="M3267" s="60"/>
      <c r="N3267" s="60"/>
      <c r="O3267" s="60"/>
      <c r="P3267" s="61"/>
      <c r="Q3267" s="62"/>
    </row>
    <row r="3268" spans="2:17" ht="19.5" customHeight="1" x14ac:dyDescent="0.2">
      <c r="C3268" s="63"/>
      <c r="D3268" s="63"/>
      <c r="E3268" s="63"/>
      <c r="F3268" s="63"/>
      <c r="G3268" s="63"/>
      <c r="H3268" s="63"/>
      <c r="I3268" s="63"/>
      <c r="J3268" s="63"/>
      <c r="K3268" s="63"/>
      <c r="L3268" s="63"/>
      <c r="M3268" s="63"/>
      <c r="N3268" s="63"/>
      <c r="O3268" s="63"/>
      <c r="P3268" s="64"/>
      <c r="Q3268" s="64"/>
    </row>
    <row r="3269" spans="2:17" ht="19.5" customHeight="1" thickBot="1" x14ac:dyDescent="0.25">
      <c r="C3269" s="63"/>
      <c r="D3269" s="63"/>
      <c r="E3269" s="63"/>
      <c r="F3269" s="63"/>
      <c r="G3269" s="63"/>
      <c r="H3269" s="63"/>
      <c r="I3269" s="63"/>
      <c r="J3269" s="63"/>
      <c r="K3269" s="63"/>
      <c r="L3269" s="63"/>
      <c r="M3269" s="63"/>
      <c r="N3269" s="63"/>
      <c r="O3269" s="63"/>
      <c r="P3269" s="64"/>
      <c r="Q3269" s="64"/>
    </row>
    <row r="3270" spans="2:17" ht="19.5" customHeight="1" x14ac:dyDescent="0.2">
      <c r="C3270" s="25" t="s">
        <v>1</v>
      </c>
      <c r="D3270" s="26"/>
      <c r="E3270" s="27"/>
      <c r="F3270" s="27"/>
      <c r="G3270" s="27" t="s">
        <v>598</v>
      </c>
      <c r="H3270" s="27"/>
      <c r="I3270" s="27"/>
      <c r="J3270" s="27"/>
      <c r="K3270" s="26"/>
      <c r="L3270" s="27"/>
      <c r="M3270" s="27"/>
      <c r="N3270" s="27" t="s">
        <v>31</v>
      </c>
      <c r="O3270" s="27"/>
      <c r="P3270" s="65"/>
      <c r="Q3270" s="66"/>
    </row>
    <row r="3271" spans="2:17" ht="19.5" customHeight="1" x14ac:dyDescent="0.2">
      <c r="C3271" s="67"/>
      <c r="D3271" s="29"/>
      <c r="E3271" s="31" t="s">
        <v>6</v>
      </c>
      <c r="F3271" s="31"/>
      <c r="G3271" s="29"/>
      <c r="H3271" s="31" t="s">
        <v>7</v>
      </c>
      <c r="I3271" s="31"/>
      <c r="J3271" s="29" t="s">
        <v>28</v>
      </c>
      <c r="K3271" s="29"/>
      <c r="L3271" s="31" t="s">
        <v>6</v>
      </c>
      <c r="M3271" s="31"/>
      <c r="N3271" s="29"/>
      <c r="O3271" s="31" t="s">
        <v>7</v>
      </c>
      <c r="P3271" s="68"/>
      <c r="Q3271" s="69" t="s">
        <v>8</v>
      </c>
    </row>
    <row r="3272" spans="2:17" ht="19.5" customHeight="1" x14ac:dyDescent="0.2">
      <c r="C3272" s="70" t="s">
        <v>9</v>
      </c>
      <c r="D3272" s="29" t="s">
        <v>29</v>
      </c>
      <c r="E3272" s="29" t="s">
        <v>30</v>
      </c>
      <c r="F3272" s="29" t="s">
        <v>13</v>
      </c>
      <c r="G3272" s="29" t="s">
        <v>29</v>
      </c>
      <c r="H3272" s="29" t="s">
        <v>30</v>
      </c>
      <c r="I3272" s="29" t="s">
        <v>13</v>
      </c>
      <c r="J3272" s="32"/>
      <c r="K3272" s="29" t="s">
        <v>29</v>
      </c>
      <c r="L3272" s="29" t="s">
        <v>30</v>
      </c>
      <c r="M3272" s="29" t="s">
        <v>13</v>
      </c>
      <c r="N3272" s="29" t="s">
        <v>29</v>
      </c>
      <c r="O3272" s="29" t="s">
        <v>30</v>
      </c>
      <c r="P3272" s="71" t="s">
        <v>13</v>
      </c>
      <c r="Q3272" s="72"/>
    </row>
    <row r="3273" spans="2:17" ht="7" customHeight="1" x14ac:dyDescent="0.2">
      <c r="C3273" s="73"/>
      <c r="D3273" s="29"/>
      <c r="E3273" s="29"/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71"/>
      <c r="Q3273" s="69"/>
    </row>
    <row r="3274" spans="2:17" ht="19.5" customHeight="1" x14ac:dyDescent="0.2">
      <c r="C3274" s="42" t="s">
        <v>14</v>
      </c>
      <c r="D3274" s="43">
        <v>0</v>
      </c>
      <c r="E3274" s="43">
        <v>0</v>
      </c>
      <c r="F3274" s="44">
        <f>SUM(D3274:E3274)</f>
        <v>0</v>
      </c>
      <c r="G3274" s="43">
        <v>219</v>
      </c>
      <c r="H3274" s="43">
        <v>78</v>
      </c>
      <c r="I3274" s="44">
        <f t="shared" ref="I3274:I3285" si="1450">SUM(G3274:H3274)</f>
        <v>297</v>
      </c>
      <c r="J3274" s="44">
        <f>F3274+I3274</f>
        <v>297</v>
      </c>
      <c r="K3274" s="43">
        <v>0</v>
      </c>
      <c r="L3274" s="43">
        <v>0</v>
      </c>
      <c r="M3274" s="44">
        <f>SUM(K3274:L3274)</f>
        <v>0</v>
      </c>
      <c r="N3274" s="43">
        <v>10808</v>
      </c>
      <c r="O3274" s="43">
        <v>51056</v>
      </c>
      <c r="P3274" s="44">
        <f>SUM(N3274:O3274)</f>
        <v>61864</v>
      </c>
      <c r="Q3274" s="47">
        <f>M3274+P3274</f>
        <v>61864</v>
      </c>
    </row>
    <row r="3275" spans="2:17" ht="19.5" customHeight="1" x14ac:dyDescent="0.2">
      <c r="C3275" s="42" t="s">
        <v>15</v>
      </c>
      <c r="D3275" s="43">
        <v>0</v>
      </c>
      <c r="E3275" s="43">
        <v>0</v>
      </c>
      <c r="F3275" s="44">
        <f t="shared" ref="F3275:F3285" si="1451">SUM(D3275:E3275)</f>
        <v>0</v>
      </c>
      <c r="G3275" s="43">
        <v>185</v>
      </c>
      <c r="H3275" s="43">
        <v>74</v>
      </c>
      <c r="I3275" s="44">
        <f t="shared" si="1450"/>
        <v>259</v>
      </c>
      <c r="J3275" s="44">
        <f>F3275+I3275</f>
        <v>259</v>
      </c>
      <c r="K3275" s="43">
        <v>0</v>
      </c>
      <c r="L3275" s="43">
        <v>0</v>
      </c>
      <c r="M3275" s="44">
        <f t="shared" ref="M3275:M3285" si="1452">SUM(K3275:L3275)</f>
        <v>0</v>
      </c>
      <c r="N3275" s="43">
        <v>10011</v>
      </c>
      <c r="O3275" s="40">
        <v>44002</v>
      </c>
      <c r="P3275" s="44">
        <f t="shared" ref="P3275:P3285" si="1453">SUM(N3275:O3275)</f>
        <v>54013</v>
      </c>
      <c r="Q3275" s="47">
        <f t="shared" ref="Q3275:Q3285" si="1454">M3275+P3275</f>
        <v>54013</v>
      </c>
    </row>
    <row r="3276" spans="2:17" ht="19.5" customHeight="1" x14ac:dyDescent="0.2">
      <c r="C3276" s="42" t="s">
        <v>16</v>
      </c>
      <c r="D3276" s="43">
        <v>0</v>
      </c>
      <c r="E3276" s="43">
        <v>0</v>
      </c>
      <c r="F3276" s="44">
        <f t="shared" si="1451"/>
        <v>0</v>
      </c>
      <c r="G3276" s="43">
        <v>209</v>
      </c>
      <c r="H3276" s="43">
        <v>83</v>
      </c>
      <c r="I3276" s="44">
        <f t="shared" si="1450"/>
        <v>292</v>
      </c>
      <c r="J3276" s="44">
        <f>F3276+I3276</f>
        <v>292</v>
      </c>
      <c r="K3276" s="43">
        <v>0</v>
      </c>
      <c r="L3276" s="43">
        <v>0</v>
      </c>
      <c r="M3276" s="44">
        <f t="shared" si="1452"/>
        <v>0</v>
      </c>
      <c r="N3276" s="43">
        <v>10683</v>
      </c>
      <c r="O3276" s="43">
        <v>51604</v>
      </c>
      <c r="P3276" s="44">
        <f t="shared" si="1453"/>
        <v>62287</v>
      </c>
      <c r="Q3276" s="47">
        <f t="shared" si="1454"/>
        <v>62287</v>
      </c>
    </row>
    <row r="3277" spans="2:17" ht="19.5" customHeight="1" x14ac:dyDescent="0.2">
      <c r="C3277" s="42" t="s">
        <v>17</v>
      </c>
      <c r="D3277" s="43">
        <v>0</v>
      </c>
      <c r="E3277" s="43">
        <v>0</v>
      </c>
      <c r="F3277" s="44">
        <f t="shared" si="1451"/>
        <v>0</v>
      </c>
      <c r="G3277" s="43">
        <v>161</v>
      </c>
      <c r="H3277" s="43">
        <v>67</v>
      </c>
      <c r="I3277" s="44">
        <f t="shared" si="1450"/>
        <v>228</v>
      </c>
      <c r="J3277" s="44">
        <f t="shared" ref="J3277:J3285" si="1455">F3277+I3277</f>
        <v>228</v>
      </c>
      <c r="K3277" s="43">
        <v>0</v>
      </c>
      <c r="L3277" s="43">
        <v>0</v>
      </c>
      <c r="M3277" s="44">
        <f t="shared" si="1452"/>
        <v>0</v>
      </c>
      <c r="N3277" s="43">
        <v>11090</v>
      </c>
      <c r="O3277" s="43">
        <v>49012</v>
      </c>
      <c r="P3277" s="44">
        <f t="shared" si="1453"/>
        <v>60102</v>
      </c>
      <c r="Q3277" s="47">
        <f t="shared" si="1454"/>
        <v>60102</v>
      </c>
    </row>
    <row r="3278" spans="2:17" ht="19.5" customHeight="1" x14ac:dyDescent="0.2">
      <c r="C3278" s="42" t="s">
        <v>18</v>
      </c>
      <c r="D3278" s="43">
        <v>0</v>
      </c>
      <c r="E3278" s="43">
        <v>0</v>
      </c>
      <c r="F3278" s="44">
        <f t="shared" si="1451"/>
        <v>0</v>
      </c>
      <c r="G3278" s="43">
        <v>150</v>
      </c>
      <c r="H3278" s="43">
        <v>78</v>
      </c>
      <c r="I3278" s="44">
        <f t="shared" si="1450"/>
        <v>228</v>
      </c>
      <c r="J3278" s="44">
        <f t="shared" si="1455"/>
        <v>228</v>
      </c>
      <c r="K3278" s="43">
        <v>0</v>
      </c>
      <c r="L3278" s="43">
        <v>0</v>
      </c>
      <c r="M3278" s="44">
        <f t="shared" si="1452"/>
        <v>0</v>
      </c>
      <c r="N3278" s="43">
        <v>10663</v>
      </c>
      <c r="O3278" s="43">
        <v>48984</v>
      </c>
      <c r="P3278" s="44">
        <f t="shared" si="1453"/>
        <v>59647</v>
      </c>
      <c r="Q3278" s="47">
        <f t="shared" si="1454"/>
        <v>59647</v>
      </c>
    </row>
    <row r="3279" spans="2:17" ht="19.5" customHeight="1" x14ac:dyDescent="0.2">
      <c r="C3279" s="42" t="s">
        <v>19</v>
      </c>
      <c r="D3279" s="43">
        <v>0</v>
      </c>
      <c r="E3279" s="43">
        <v>0</v>
      </c>
      <c r="F3279" s="44">
        <f t="shared" si="1451"/>
        <v>0</v>
      </c>
      <c r="G3279" s="43">
        <v>151</v>
      </c>
      <c r="H3279" s="43">
        <v>87</v>
      </c>
      <c r="I3279" s="44">
        <f t="shared" si="1450"/>
        <v>238</v>
      </c>
      <c r="J3279" s="44">
        <f t="shared" si="1455"/>
        <v>238</v>
      </c>
      <c r="K3279" s="43">
        <v>0</v>
      </c>
      <c r="L3279" s="43">
        <v>0</v>
      </c>
      <c r="M3279" s="44">
        <f t="shared" si="1452"/>
        <v>0</v>
      </c>
      <c r="N3279" s="43">
        <v>7508</v>
      </c>
      <c r="O3279" s="43">
        <v>39270</v>
      </c>
      <c r="P3279" s="44">
        <f t="shared" si="1453"/>
        <v>46778</v>
      </c>
      <c r="Q3279" s="47">
        <f t="shared" si="1454"/>
        <v>46778</v>
      </c>
    </row>
    <row r="3280" spans="2:17" ht="19.5" customHeight="1" x14ac:dyDescent="0.2">
      <c r="C3280" s="42" t="s">
        <v>20</v>
      </c>
      <c r="D3280" s="43">
        <v>0</v>
      </c>
      <c r="E3280" s="43">
        <v>0</v>
      </c>
      <c r="F3280" s="44">
        <f t="shared" si="1451"/>
        <v>0</v>
      </c>
      <c r="G3280" s="43">
        <v>160</v>
      </c>
      <c r="H3280" s="43">
        <v>133</v>
      </c>
      <c r="I3280" s="44">
        <f t="shared" si="1450"/>
        <v>293</v>
      </c>
      <c r="J3280" s="44">
        <f t="shared" si="1455"/>
        <v>293</v>
      </c>
      <c r="K3280" s="43">
        <v>0</v>
      </c>
      <c r="L3280" s="43">
        <v>0</v>
      </c>
      <c r="M3280" s="44">
        <f t="shared" si="1452"/>
        <v>0</v>
      </c>
      <c r="N3280" s="43">
        <v>10824</v>
      </c>
      <c r="O3280" s="43">
        <v>47538</v>
      </c>
      <c r="P3280" s="44">
        <f t="shared" si="1453"/>
        <v>58362</v>
      </c>
      <c r="Q3280" s="47">
        <f t="shared" si="1454"/>
        <v>58362</v>
      </c>
    </row>
    <row r="3281" spans="2:17" ht="19.5" customHeight="1" x14ac:dyDescent="0.2">
      <c r="C3281" s="42" t="s">
        <v>21</v>
      </c>
      <c r="D3281" s="43">
        <v>0</v>
      </c>
      <c r="E3281" s="43">
        <v>0</v>
      </c>
      <c r="F3281" s="44">
        <f t="shared" si="1451"/>
        <v>0</v>
      </c>
      <c r="G3281" s="43">
        <v>163</v>
      </c>
      <c r="H3281" s="43">
        <v>114</v>
      </c>
      <c r="I3281" s="44">
        <f t="shared" si="1450"/>
        <v>277</v>
      </c>
      <c r="J3281" s="44">
        <f t="shared" si="1455"/>
        <v>277</v>
      </c>
      <c r="K3281" s="43">
        <v>0</v>
      </c>
      <c r="L3281" s="43">
        <v>0</v>
      </c>
      <c r="M3281" s="44">
        <f t="shared" si="1452"/>
        <v>0</v>
      </c>
      <c r="N3281" s="43">
        <v>9325</v>
      </c>
      <c r="O3281" s="43">
        <v>45629</v>
      </c>
      <c r="P3281" s="44">
        <f t="shared" si="1453"/>
        <v>54954</v>
      </c>
      <c r="Q3281" s="47">
        <f t="shared" si="1454"/>
        <v>54954</v>
      </c>
    </row>
    <row r="3282" spans="2:17" ht="19.5" customHeight="1" x14ac:dyDescent="0.2">
      <c r="C3282" s="42" t="s">
        <v>22</v>
      </c>
      <c r="D3282" s="43">
        <v>0</v>
      </c>
      <c r="E3282" s="43">
        <v>0</v>
      </c>
      <c r="F3282" s="44">
        <f t="shared" si="1451"/>
        <v>0</v>
      </c>
      <c r="G3282" s="43">
        <v>176</v>
      </c>
      <c r="H3282" s="43">
        <v>117</v>
      </c>
      <c r="I3282" s="44">
        <f t="shared" si="1450"/>
        <v>293</v>
      </c>
      <c r="J3282" s="44">
        <f t="shared" si="1455"/>
        <v>293</v>
      </c>
      <c r="K3282" s="43">
        <v>0</v>
      </c>
      <c r="L3282" s="43">
        <v>0</v>
      </c>
      <c r="M3282" s="44">
        <f t="shared" si="1452"/>
        <v>0</v>
      </c>
      <c r="N3282" s="43">
        <v>9543</v>
      </c>
      <c r="O3282" s="43">
        <v>44421</v>
      </c>
      <c r="P3282" s="44">
        <f t="shared" si="1453"/>
        <v>53964</v>
      </c>
      <c r="Q3282" s="47">
        <f t="shared" si="1454"/>
        <v>53964</v>
      </c>
    </row>
    <row r="3283" spans="2:17" ht="19.5" customHeight="1" x14ac:dyDescent="0.2">
      <c r="C3283" s="42" t="s">
        <v>23</v>
      </c>
      <c r="D3283" s="43">
        <v>0</v>
      </c>
      <c r="E3283" s="43">
        <v>0</v>
      </c>
      <c r="F3283" s="44">
        <f t="shared" si="1451"/>
        <v>0</v>
      </c>
      <c r="G3283" s="43">
        <v>185</v>
      </c>
      <c r="H3283" s="43">
        <v>134</v>
      </c>
      <c r="I3283" s="44">
        <f t="shared" si="1450"/>
        <v>319</v>
      </c>
      <c r="J3283" s="44">
        <f t="shared" si="1455"/>
        <v>319</v>
      </c>
      <c r="K3283" s="43">
        <v>0</v>
      </c>
      <c r="L3283" s="43">
        <v>0</v>
      </c>
      <c r="M3283" s="44">
        <f t="shared" si="1452"/>
        <v>0</v>
      </c>
      <c r="N3283" s="43">
        <v>10522</v>
      </c>
      <c r="O3283" s="43">
        <v>53221</v>
      </c>
      <c r="P3283" s="44">
        <f t="shared" si="1453"/>
        <v>63743</v>
      </c>
      <c r="Q3283" s="47">
        <f t="shared" si="1454"/>
        <v>63743</v>
      </c>
    </row>
    <row r="3284" spans="2:17" ht="19.5" customHeight="1" x14ac:dyDescent="0.2">
      <c r="C3284" s="42" t="s">
        <v>24</v>
      </c>
      <c r="D3284" s="43">
        <v>0</v>
      </c>
      <c r="E3284" s="43">
        <v>0</v>
      </c>
      <c r="F3284" s="44">
        <f t="shared" si="1451"/>
        <v>0</v>
      </c>
      <c r="G3284" s="43">
        <v>97</v>
      </c>
      <c r="H3284" s="43">
        <v>142</v>
      </c>
      <c r="I3284" s="44">
        <f t="shared" si="1450"/>
        <v>239</v>
      </c>
      <c r="J3284" s="44">
        <f t="shared" si="1455"/>
        <v>239</v>
      </c>
      <c r="K3284" s="43">
        <v>0</v>
      </c>
      <c r="L3284" s="43">
        <v>0</v>
      </c>
      <c r="M3284" s="44">
        <f t="shared" si="1452"/>
        <v>0</v>
      </c>
      <c r="N3284" s="43">
        <v>10001</v>
      </c>
      <c r="O3284" s="43">
        <v>47276</v>
      </c>
      <c r="P3284" s="44">
        <f t="shared" si="1453"/>
        <v>57277</v>
      </c>
      <c r="Q3284" s="47">
        <f t="shared" si="1454"/>
        <v>57277</v>
      </c>
    </row>
    <row r="3285" spans="2:17" ht="19.5" customHeight="1" x14ac:dyDescent="0.2">
      <c r="C3285" s="42" t="s">
        <v>25</v>
      </c>
      <c r="D3285" s="43">
        <v>0</v>
      </c>
      <c r="E3285" s="43">
        <v>0</v>
      </c>
      <c r="F3285" s="44">
        <f t="shared" si="1451"/>
        <v>0</v>
      </c>
      <c r="G3285" s="43">
        <v>168</v>
      </c>
      <c r="H3285" s="43">
        <v>162</v>
      </c>
      <c r="I3285" s="44">
        <f t="shared" si="1450"/>
        <v>330</v>
      </c>
      <c r="J3285" s="44">
        <f t="shared" si="1455"/>
        <v>330</v>
      </c>
      <c r="K3285" s="43">
        <v>0</v>
      </c>
      <c r="L3285" s="43">
        <v>0</v>
      </c>
      <c r="M3285" s="44">
        <f t="shared" si="1452"/>
        <v>0</v>
      </c>
      <c r="N3285" s="43">
        <v>11758</v>
      </c>
      <c r="O3285" s="43">
        <v>50332</v>
      </c>
      <c r="P3285" s="44">
        <f t="shared" si="1453"/>
        <v>62090</v>
      </c>
      <c r="Q3285" s="47">
        <f t="shared" si="1454"/>
        <v>62090</v>
      </c>
    </row>
    <row r="3286" spans="2:17" ht="19.5" customHeight="1" x14ac:dyDescent="0.2">
      <c r="C3286" s="50"/>
      <c r="D3286" s="43"/>
      <c r="E3286" s="43"/>
      <c r="F3286" s="43"/>
      <c r="G3286" s="43"/>
      <c r="H3286" s="43"/>
      <c r="I3286" s="43"/>
      <c r="J3286" s="43"/>
      <c r="K3286" s="43"/>
      <c r="L3286" s="43"/>
      <c r="M3286" s="43"/>
      <c r="N3286" s="43"/>
      <c r="O3286" s="43"/>
      <c r="P3286" s="43"/>
      <c r="Q3286" s="51"/>
    </row>
    <row r="3287" spans="2:17" ht="19.5" customHeight="1" x14ac:dyDescent="0.2">
      <c r="B3287" s="1" t="s">
        <v>385</v>
      </c>
      <c r="C3287" s="50" t="s">
        <v>26</v>
      </c>
      <c r="D3287" s="44">
        <f>SUM(D3274:D3286)</f>
        <v>0</v>
      </c>
      <c r="E3287" s="44">
        <f t="shared" ref="E3287:Q3287" si="1456">SUM(E3274:E3286)</f>
        <v>0</v>
      </c>
      <c r="F3287" s="44">
        <f t="shared" si="1456"/>
        <v>0</v>
      </c>
      <c r="G3287" s="44">
        <f t="shared" si="1456"/>
        <v>2024</v>
      </c>
      <c r="H3287" s="44">
        <f t="shared" si="1456"/>
        <v>1269</v>
      </c>
      <c r="I3287" s="44">
        <f t="shared" si="1456"/>
        <v>3293</v>
      </c>
      <c r="J3287" s="44">
        <f t="shared" si="1456"/>
        <v>3293</v>
      </c>
      <c r="K3287" s="44">
        <f t="shared" si="1456"/>
        <v>0</v>
      </c>
      <c r="L3287" s="44">
        <f t="shared" si="1456"/>
        <v>0</v>
      </c>
      <c r="M3287" s="44">
        <f t="shared" si="1456"/>
        <v>0</v>
      </c>
      <c r="N3287" s="44">
        <f t="shared" si="1456"/>
        <v>122736</v>
      </c>
      <c r="O3287" s="44">
        <f t="shared" si="1456"/>
        <v>572345</v>
      </c>
      <c r="P3287" s="44">
        <f t="shared" si="1456"/>
        <v>695081</v>
      </c>
      <c r="Q3287" s="44">
        <f t="shared" si="1456"/>
        <v>695081</v>
      </c>
    </row>
    <row r="3288" spans="2:17" ht="7" customHeight="1" x14ac:dyDescent="0.2">
      <c r="C3288" s="50"/>
      <c r="D3288" s="43"/>
      <c r="E3288" s="43"/>
      <c r="F3288" s="43"/>
      <c r="G3288" s="43"/>
      <c r="H3288" s="43"/>
      <c r="I3288" s="43"/>
      <c r="J3288" s="43"/>
      <c r="K3288" s="43"/>
      <c r="L3288" s="43"/>
      <c r="M3288" s="43"/>
      <c r="N3288" s="43"/>
      <c r="O3288" s="43"/>
      <c r="P3288" s="43"/>
      <c r="Q3288" s="51"/>
    </row>
    <row r="3289" spans="2:17" ht="19.5" customHeight="1" x14ac:dyDescent="0.2">
      <c r="C3289" s="52" t="s">
        <v>14</v>
      </c>
      <c r="D3289" s="53">
        <v>0</v>
      </c>
      <c r="E3289" s="53">
        <v>0</v>
      </c>
      <c r="F3289" s="74">
        <f t="shared" ref="F3289:F3291" si="1457">SUM(D3289:E3289)</f>
        <v>0</v>
      </c>
      <c r="G3289" s="53">
        <v>144</v>
      </c>
      <c r="H3289" s="53">
        <v>77</v>
      </c>
      <c r="I3289" s="74">
        <f t="shared" ref="I3289:I3291" si="1458">SUM(G3289:H3289)</f>
        <v>221</v>
      </c>
      <c r="J3289" s="74">
        <f t="shared" ref="J3289:J3291" si="1459">F3289+I3289</f>
        <v>221</v>
      </c>
      <c r="K3289" s="53">
        <v>0</v>
      </c>
      <c r="L3289" s="53">
        <v>0</v>
      </c>
      <c r="M3289" s="74">
        <f t="shared" ref="M3289:M3291" si="1460">SUM(K3289:L3289)</f>
        <v>0</v>
      </c>
      <c r="N3289" s="82">
        <v>10301</v>
      </c>
      <c r="O3289" s="82">
        <v>50067</v>
      </c>
      <c r="P3289" s="74">
        <f t="shared" ref="P3289:P3291" si="1461">SUM(N3289:O3289)</f>
        <v>60368</v>
      </c>
      <c r="Q3289" s="58">
        <f t="shared" ref="Q3289:Q3291" si="1462">M3289+P3289</f>
        <v>60368</v>
      </c>
    </row>
    <row r="3290" spans="2:17" ht="19.5" customHeight="1" x14ac:dyDescent="0.2">
      <c r="C3290" s="42" t="s">
        <v>15</v>
      </c>
      <c r="D3290" s="43">
        <v>0</v>
      </c>
      <c r="E3290" s="43">
        <v>0</v>
      </c>
      <c r="F3290" s="44">
        <f t="shared" si="1457"/>
        <v>0</v>
      </c>
      <c r="G3290" s="43">
        <v>114</v>
      </c>
      <c r="H3290" s="43">
        <v>77</v>
      </c>
      <c r="I3290" s="44">
        <f t="shared" si="1458"/>
        <v>191</v>
      </c>
      <c r="J3290" s="44">
        <f t="shared" si="1459"/>
        <v>191</v>
      </c>
      <c r="K3290" s="43">
        <v>0</v>
      </c>
      <c r="L3290" s="43">
        <v>0</v>
      </c>
      <c r="M3290" s="44">
        <f t="shared" si="1460"/>
        <v>0</v>
      </c>
      <c r="N3290" s="85">
        <v>9793</v>
      </c>
      <c r="O3290" s="85">
        <v>43362</v>
      </c>
      <c r="P3290" s="44">
        <f t="shared" si="1461"/>
        <v>53155</v>
      </c>
      <c r="Q3290" s="47">
        <f t="shared" si="1462"/>
        <v>53155</v>
      </c>
    </row>
    <row r="3291" spans="2:17" ht="19.5" customHeight="1" x14ac:dyDescent="0.2">
      <c r="C3291" s="42" t="s">
        <v>16</v>
      </c>
      <c r="D3291" s="43">
        <v>0</v>
      </c>
      <c r="E3291" s="43">
        <v>0</v>
      </c>
      <c r="F3291" s="44">
        <f t="shared" si="1457"/>
        <v>0</v>
      </c>
      <c r="G3291" s="43">
        <v>123</v>
      </c>
      <c r="H3291" s="43">
        <v>81</v>
      </c>
      <c r="I3291" s="44">
        <f t="shared" si="1458"/>
        <v>204</v>
      </c>
      <c r="J3291" s="44">
        <f t="shared" si="1459"/>
        <v>204</v>
      </c>
      <c r="K3291" s="43">
        <v>0</v>
      </c>
      <c r="L3291" s="43">
        <v>0</v>
      </c>
      <c r="M3291" s="44">
        <f t="shared" si="1460"/>
        <v>0</v>
      </c>
      <c r="N3291" s="85">
        <v>10477</v>
      </c>
      <c r="O3291" s="85">
        <v>48612</v>
      </c>
      <c r="P3291" s="44">
        <f t="shared" si="1461"/>
        <v>59089</v>
      </c>
      <c r="Q3291" s="47">
        <f t="shared" si="1462"/>
        <v>59089</v>
      </c>
    </row>
    <row r="3292" spans="2:17" ht="19.5" customHeight="1" x14ac:dyDescent="0.2">
      <c r="C3292" s="50"/>
      <c r="D3292" s="43"/>
      <c r="E3292" s="43"/>
      <c r="F3292" s="43"/>
      <c r="G3292" s="43"/>
      <c r="H3292" s="43"/>
      <c r="I3292" s="43"/>
      <c r="J3292" s="43"/>
      <c r="K3292" s="43"/>
      <c r="L3292" s="43"/>
      <c r="M3292" s="43"/>
      <c r="N3292" s="89"/>
      <c r="O3292" s="89"/>
      <c r="P3292" s="43"/>
      <c r="Q3292" s="51"/>
    </row>
    <row r="3293" spans="2:17" ht="19.5" customHeight="1" x14ac:dyDescent="0.2">
      <c r="B3293" s="1" t="s">
        <v>386</v>
      </c>
      <c r="C3293" s="50" t="s">
        <v>27</v>
      </c>
      <c r="D3293" s="44">
        <f>SUM(D3277:D3285,D3289:D3291)</f>
        <v>0</v>
      </c>
      <c r="E3293" s="133">
        <f t="shared" ref="E3293:Q3293" si="1463">SUM(E3277:E3285,E3289:E3291)</f>
        <v>0</v>
      </c>
      <c r="F3293" s="44">
        <f t="shared" si="1463"/>
        <v>0</v>
      </c>
      <c r="G3293" s="44">
        <f t="shared" si="1463"/>
        <v>1792</v>
      </c>
      <c r="H3293" s="44">
        <f t="shared" si="1463"/>
        <v>1269</v>
      </c>
      <c r="I3293" s="44">
        <f t="shared" si="1463"/>
        <v>3061</v>
      </c>
      <c r="J3293" s="44">
        <f t="shared" si="1463"/>
        <v>3061</v>
      </c>
      <c r="K3293" s="44">
        <f t="shared" si="1463"/>
        <v>0</v>
      </c>
      <c r="L3293" s="44">
        <f t="shared" si="1463"/>
        <v>0</v>
      </c>
      <c r="M3293" s="44">
        <f t="shared" si="1463"/>
        <v>0</v>
      </c>
      <c r="N3293" s="44">
        <f t="shared" si="1463"/>
        <v>121805</v>
      </c>
      <c r="O3293" s="44">
        <f t="shared" si="1463"/>
        <v>567724</v>
      </c>
      <c r="P3293" s="44">
        <f t="shared" si="1463"/>
        <v>689529</v>
      </c>
      <c r="Q3293" s="44">
        <f t="shared" si="1463"/>
        <v>689529</v>
      </c>
    </row>
    <row r="3294" spans="2:17" ht="7" customHeight="1" thickBot="1" x14ac:dyDescent="0.25">
      <c r="C3294" s="59"/>
      <c r="D3294" s="60"/>
      <c r="E3294" s="60"/>
      <c r="F3294" s="60"/>
      <c r="G3294" s="60"/>
      <c r="H3294" s="60"/>
      <c r="I3294" s="60"/>
      <c r="J3294" s="60"/>
      <c r="K3294" s="60"/>
      <c r="L3294" s="60"/>
      <c r="M3294" s="60"/>
      <c r="N3294" s="60"/>
      <c r="O3294" s="60"/>
      <c r="P3294" s="60"/>
      <c r="Q3294" s="76"/>
    </row>
    <row r="3295" spans="2:17" ht="19.5" customHeight="1" x14ac:dyDescent="0.2">
      <c r="C3295" s="173" t="str">
        <f>C3241</f>
        <v>令　和　7　年　空　港　管　理　状　況　調　書</v>
      </c>
      <c r="D3295" s="173"/>
      <c r="E3295" s="173"/>
      <c r="F3295" s="173"/>
      <c r="G3295" s="173"/>
      <c r="H3295" s="173"/>
      <c r="I3295" s="173"/>
      <c r="J3295" s="173"/>
      <c r="K3295" s="173"/>
      <c r="L3295" s="173"/>
      <c r="M3295" s="173"/>
      <c r="N3295" s="173"/>
      <c r="O3295" s="173"/>
      <c r="P3295" s="173"/>
      <c r="Q3295" s="173"/>
    </row>
    <row r="3296" spans="2:17" ht="19.5" customHeight="1" thickBot="1" x14ac:dyDescent="0.25">
      <c r="C3296" s="145" t="s">
        <v>0</v>
      </c>
      <c r="D3296" s="145" t="s">
        <v>661</v>
      </c>
      <c r="E3296" s="146"/>
      <c r="F3296" s="146"/>
      <c r="G3296" s="146"/>
      <c r="H3296" s="146"/>
      <c r="I3296" s="146"/>
      <c r="J3296" s="146"/>
      <c r="K3296" s="146"/>
      <c r="L3296" s="146"/>
      <c r="M3296" s="146"/>
      <c r="N3296" s="146"/>
      <c r="O3296" s="146"/>
      <c r="P3296" s="146"/>
      <c r="Q3296" s="146"/>
    </row>
    <row r="3297" spans="3:17" ht="19.5" customHeight="1" x14ac:dyDescent="0.2">
      <c r="C3297" s="25" t="s">
        <v>1</v>
      </c>
      <c r="D3297" s="26"/>
      <c r="E3297" s="27" t="s">
        <v>2</v>
      </c>
      <c r="F3297" s="27"/>
      <c r="G3297" s="164" t="s">
        <v>593</v>
      </c>
      <c r="H3297" s="165"/>
      <c r="I3297" s="165"/>
      <c r="J3297" s="165"/>
      <c r="K3297" s="165"/>
      <c r="L3297" s="165"/>
      <c r="M3297" s="165"/>
      <c r="N3297" s="166"/>
      <c r="O3297" s="164" t="s">
        <v>594</v>
      </c>
      <c r="P3297" s="165"/>
      <c r="Q3297" s="167"/>
    </row>
    <row r="3298" spans="3:17" ht="19.5" customHeight="1" x14ac:dyDescent="0.2">
      <c r="C3298" s="28"/>
      <c r="D3298" s="29" t="s">
        <v>3</v>
      </c>
      <c r="E3298" s="29" t="s">
        <v>4</v>
      </c>
      <c r="F3298" s="29" t="s">
        <v>5</v>
      </c>
      <c r="G3298" s="29"/>
      <c r="H3298" s="30" t="s">
        <v>6</v>
      </c>
      <c r="I3298" s="30"/>
      <c r="J3298" s="31"/>
      <c r="K3298" s="29"/>
      <c r="L3298" s="31" t="s">
        <v>7</v>
      </c>
      <c r="M3298" s="31"/>
      <c r="N3298" s="29" t="s">
        <v>8</v>
      </c>
      <c r="O3298" s="32" t="s">
        <v>595</v>
      </c>
      <c r="P3298" s="33" t="s">
        <v>596</v>
      </c>
      <c r="Q3298" s="34" t="s">
        <v>597</v>
      </c>
    </row>
    <row r="3299" spans="3:17" ht="19.5" customHeight="1" x14ac:dyDescent="0.2">
      <c r="C3299" s="28" t="s">
        <v>9</v>
      </c>
      <c r="D3299" s="32"/>
      <c r="E3299" s="32"/>
      <c r="F3299" s="32"/>
      <c r="G3299" s="29" t="s">
        <v>10</v>
      </c>
      <c r="H3299" s="29" t="s">
        <v>11</v>
      </c>
      <c r="I3299" s="29" t="s">
        <v>12</v>
      </c>
      <c r="J3299" s="29" t="s">
        <v>13</v>
      </c>
      <c r="K3299" s="29" t="s">
        <v>10</v>
      </c>
      <c r="L3299" s="29" t="s">
        <v>11</v>
      </c>
      <c r="M3299" s="29" t="s">
        <v>13</v>
      </c>
      <c r="N3299" s="32"/>
      <c r="O3299" s="35"/>
      <c r="P3299" s="36"/>
      <c r="Q3299" s="37"/>
    </row>
    <row r="3300" spans="3:17" ht="7" customHeight="1" x14ac:dyDescent="0.2">
      <c r="C3300" s="38"/>
      <c r="D3300" s="29"/>
      <c r="E3300" s="29"/>
      <c r="F3300" s="29"/>
      <c r="G3300" s="29"/>
      <c r="H3300" s="29"/>
      <c r="I3300" s="29"/>
      <c r="J3300" s="29"/>
      <c r="K3300" s="29"/>
      <c r="L3300" s="29"/>
      <c r="M3300" s="29"/>
      <c r="N3300" s="29"/>
      <c r="O3300" s="39"/>
      <c r="P3300" s="40"/>
      <c r="Q3300" s="41"/>
    </row>
    <row r="3301" spans="3:17" ht="19.5" customHeight="1" x14ac:dyDescent="0.2">
      <c r="C3301" s="42" t="s">
        <v>14</v>
      </c>
      <c r="D3301" s="43">
        <v>41</v>
      </c>
      <c r="E3301" s="43">
        <v>254</v>
      </c>
      <c r="F3301" s="44">
        <f>SUM(D3301:E3301)</f>
        <v>295</v>
      </c>
      <c r="G3301" s="43">
        <v>5968</v>
      </c>
      <c r="H3301" s="43">
        <v>6844</v>
      </c>
      <c r="I3301" s="43">
        <v>0</v>
      </c>
      <c r="J3301" s="45">
        <f>SUM(G3301:I3301)</f>
        <v>12812</v>
      </c>
      <c r="K3301" s="46">
        <v>21315</v>
      </c>
      <c r="L3301" s="46">
        <v>18319</v>
      </c>
      <c r="M3301" s="45">
        <f>SUM(K3301:L3301)</f>
        <v>39634</v>
      </c>
      <c r="N3301" s="45">
        <f>J3301+M3301</f>
        <v>52446</v>
      </c>
      <c r="O3301" s="46">
        <v>767</v>
      </c>
      <c r="P3301" s="46">
        <v>4</v>
      </c>
      <c r="Q3301" s="47">
        <f>SUM(O3301:P3301)</f>
        <v>771</v>
      </c>
    </row>
    <row r="3302" spans="3:17" ht="19.5" customHeight="1" x14ac:dyDescent="0.2">
      <c r="C3302" s="42" t="s">
        <v>15</v>
      </c>
      <c r="D3302" s="43">
        <v>38</v>
      </c>
      <c r="E3302" s="43">
        <v>240</v>
      </c>
      <c r="F3302" s="44">
        <f t="shared" ref="F3302:F3312" si="1464">SUM(D3302:E3302)</f>
        <v>278</v>
      </c>
      <c r="G3302" s="43">
        <v>6179</v>
      </c>
      <c r="H3302" s="43">
        <v>5584</v>
      </c>
      <c r="I3302" s="43">
        <v>0</v>
      </c>
      <c r="J3302" s="45">
        <f t="shared" ref="J3302:J3312" si="1465">SUM(G3302:I3302)</f>
        <v>11763</v>
      </c>
      <c r="K3302" s="46">
        <v>18361</v>
      </c>
      <c r="L3302" s="46">
        <v>18117</v>
      </c>
      <c r="M3302" s="45">
        <f t="shared" ref="M3302:M3312" si="1466">SUM(K3302:L3302)</f>
        <v>36478</v>
      </c>
      <c r="N3302" s="45">
        <f t="shared" ref="N3302:N3312" si="1467">J3302+M3302</f>
        <v>48241</v>
      </c>
      <c r="O3302" s="46">
        <v>635</v>
      </c>
      <c r="P3302" s="48">
        <v>4</v>
      </c>
      <c r="Q3302" s="47">
        <f t="shared" ref="Q3302:Q3312" si="1468">SUM(O3302:P3302)</f>
        <v>639</v>
      </c>
    </row>
    <row r="3303" spans="3:17" ht="19.5" customHeight="1" x14ac:dyDescent="0.2">
      <c r="C3303" s="42" t="s">
        <v>16</v>
      </c>
      <c r="D3303" s="43">
        <v>41</v>
      </c>
      <c r="E3303" s="43">
        <v>290</v>
      </c>
      <c r="F3303" s="44">
        <f t="shared" si="1464"/>
        <v>331</v>
      </c>
      <c r="G3303" s="43">
        <v>6295</v>
      </c>
      <c r="H3303" s="43">
        <v>6361</v>
      </c>
      <c r="I3303" s="43">
        <v>0</v>
      </c>
      <c r="J3303" s="45">
        <f t="shared" si="1465"/>
        <v>12656</v>
      </c>
      <c r="K3303" s="46">
        <v>20777</v>
      </c>
      <c r="L3303" s="46">
        <v>21048</v>
      </c>
      <c r="M3303" s="45">
        <f t="shared" si="1466"/>
        <v>41825</v>
      </c>
      <c r="N3303" s="45">
        <f t="shared" si="1467"/>
        <v>54481</v>
      </c>
      <c r="O3303" s="46">
        <v>776</v>
      </c>
      <c r="P3303" s="46">
        <v>4</v>
      </c>
      <c r="Q3303" s="47">
        <f t="shared" si="1468"/>
        <v>780</v>
      </c>
    </row>
    <row r="3304" spans="3:17" ht="19.5" customHeight="1" x14ac:dyDescent="0.2">
      <c r="C3304" s="42" t="s">
        <v>17</v>
      </c>
      <c r="D3304" s="43">
        <v>43</v>
      </c>
      <c r="E3304" s="43">
        <v>220</v>
      </c>
      <c r="F3304" s="44">
        <f t="shared" si="1464"/>
        <v>263</v>
      </c>
      <c r="G3304" s="43">
        <v>6446</v>
      </c>
      <c r="H3304" s="43">
        <v>6322</v>
      </c>
      <c r="I3304" s="43">
        <v>0</v>
      </c>
      <c r="J3304" s="45">
        <f t="shared" si="1465"/>
        <v>12768</v>
      </c>
      <c r="K3304" s="43">
        <v>17266</v>
      </c>
      <c r="L3304" s="43">
        <v>16978</v>
      </c>
      <c r="M3304" s="45">
        <f t="shared" si="1466"/>
        <v>34244</v>
      </c>
      <c r="N3304" s="45">
        <f t="shared" si="1467"/>
        <v>47012</v>
      </c>
      <c r="O3304" s="43">
        <v>748</v>
      </c>
      <c r="P3304" s="43">
        <v>1</v>
      </c>
      <c r="Q3304" s="47">
        <f t="shared" si="1468"/>
        <v>749</v>
      </c>
    </row>
    <row r="3305" spans="3:17" ht="19.5" customHeight="1" x14ac:dyDescent="0.2">
      <c r="C3305" s="42" t="s">
        <v>18</v>
      </c>
      <c r="D3305" s="43">
        <v>43</v>
      </c>
      <c r="E3305" s="43">
        <v>216</v>
      </c>
      <c r="F3305" s="44">
        <f t="shared" si="1464"/>
        <v>259</v>
      </c>
      <c r="G3305" s="43">
        <v>6305</v>
      </c>
      <c r="H3305" s="43">
        <v>6168</v>
      </c>
      <c r="I3305" s="43">
        <v>0</v>
      </c>
      <c r="J3305" s="45">
        <f t="shared" si="1465"/>
        <v>12473</v>
      </c>
      <c r="K3305" s="43">
        <v>20173</v>
      </c>
      <c r="L3305" s="43">
        <v>18439</v>
      </c>
      <c r="M3305" s="45">
        <f t="shared" si="1466"/>
        <v>38612</v>
      </c>
      <c r="N3305" s="45">
        <f t="shared" si="1467"/>
        <v>51085</v>
      </c>
      <c r="O3305" s="43">
        <v>765</v>
      </c>
      <c r="P3305" s="43">
        <v>0</v>
      </c>
      <c r="Q3305" s="47">
        <f t="shared" si="1468"/>
        <v>765</v>
      </c>
    </row>
    <row r="3306" spans="3:17" ht="19.5" customHeight="1" x14ac:dyDescent="0.2">
      <c r="C3306" s="42" t="s">
        <v>19</v>
      </c>
      <c r="D3306" s="43">
        <v>44</v>
      </c>
      <c r="E3306" s="43">
        <v>184</v>
      </c>
      <c r="F3306" s="44">
        <f t="shared" si="1464"/>
        <v>228</v>
      </c>
      <c r="G3306" s="43">
        <v>6756</v>
      </c>
      <c r="H3306" s="43">
        <v>6304</v>
      </c>
      <c r="I3306" s="43">
        <v>0</v>
      </c>
      <c r="J3306" s="45">
        <f t="shared" si="1465"/>
        <v>13060</v>
      </c>
      <c r="K3306" s="43">
        <v>17221</v>
      </c>
      <c r="L3306" s="43">
        <v>16656</v>
      </c>
      <c r="M3306" s="45">
        <f t="shared" si="1466"/>
        <v>33877</v>
      </c>
      <c r="N3306" s="45">
        <f t="shared" si="1467"/>
        <v>46937</v>
      </c>
      <c r="O3306" s="43">
        <v>693</v>
      </c>
      <c r="P3306" s="43">
        <v>1</v>
      </c>
      <c r="Q3306" s="47">
        <f t="shared" si="1468"/>
        <v>694</v>
      </c>
    </row>
    <row r="3307" spans="3:17" ht="19.5" customHeight="1" x14ac:dyDescent="0.2">
      <c r="C3307" s="42" t="s">
        <v>20</v>
      </c>
      <c r="D3307" s="43">
        <v>48</v>
      </c>
      <c r="E3307" s="43">
        <v>320</v>
      </c>
      <c r="F3307" s="44">
        <f t="shared" si="1464"/>
        <v>368</v>
      </c>
      <c r="G3307" s="43">
        <v>5833</v>
      </c>
      <c r="H3307" s="43">
        <v>5691</v>
      </c>
      <c r="I3307" s="43">
        <v>0</v>
      </c>
      <c r="J3307" s="45">
        <f t="shared" si="1465"/>
        <v>11524</v>
      </c>
      <c r="K3307" s="43">
        <v>17077</v>
      </c>
      <c r="L3307" s="43">
        <v>17472</v>
      </c>
      <c r="M3307" s="45">
        <f t="shared" si="1466"/>
        <v>34549</v>
      </c>
      <c r="N3307" s="45">
        <f t="shared" si="1467"/>
        <v>46073</v>
      </c>
      <c r="O3307" s="43">
        <v>884</v>
      </c>
      <c r="P3307" s="43">
        <v>5</v>
      </c>
      <c r="Q3307" s="47">
        <f t="shared" si="1468"/>
        <v>889</v>
      </c>
    </row>
    <row r="3308" spans="3:17" ht="19.5" customHeight="1" x14ac:dyDescent="0.2">
      <c r="C3308" s="42" t="s">
        <v>21</v>
      </c>
      <c r="D3308" s="43">
        <v>49</v>
      </c>
      <c r="E3308" s="43">
        <v>323</v>
      </c>
      <c r="F3308" s="44">
        <f t="shared" si="1464"/>
        <v>372</v>
      </c>
      <c r="G3308" s="43">
        <v>7324</v>
      </c>
      <c r="H3308" s="43">
        <v>6893</v>
      </c>
      <c r="I3308" s="43">
        <v>0</v>
      </c>
      <c r="J3308" s="45">
        <f t="shared" si="1465"/>
        <v>14217</v>
      </c>
      <c r="K3308" s="43">
        <v>22808</v>
      </c>
      <c r="L3308" s="43">
        <v>22817</v>
      </c>
      <c r="M3308" s="45">
        <f t="shared" si="1466"/>
        <v>45625</v>
      </c>
      <c r="N3308" s="45">
        <f t="shared" si="1467"/>
        <v>59842</v>
      </c>
      <c r="O3308" s="43">
        <v>891</v>
      </c>
      <c r="P3308" s="43">
        <v>5</v>
      </c>
      <c r="Q3308" s="47">
        <f t="shared" si="1468"/>
        <v>896</v>
      </c>
    </row>
    <row r="3309" spans="3:17" ht="19.5" customHeight="1" x14ac:dyDescent="0.2">
      <c r="C3309" s="42" t="s">
        <v>22</v>
      </c>
      <c r="D3309" s="43">
        <v>46</v>
      </c>
      <c r="E3309" s="43">
        <v>330</v>
      </c>
      <c r="F3309" s="44">
        <f t="shared" si="1464"/>
        <v>376</v>
      </c>
      <c r="G3309" s="43">
        <v>6569</v>
      </c>
      <c r="H3309" s="43">
        <v>7020</v>
      </c>
      <c r="I3309" s="43">
        <v>0</v>
      </c>
      <c r="J3309" s="45">
        <f t="shared" si="1465"/>
        <v>13589</v>
      </c>
      <c r="K3309" s="43">
        <v>17330</v>
      </c>
      <c r="L3309" s="43">
        <v>17124</v>
      </c>
      <c r="M3309" s="45">
        <f t="shared" si="1466"/>
        <v>34454</v>
      </c>
      <c r="N3309" s="45">
        <f t="shared" si="1467"/>
        <v>48043</v>
      </c>
      <c r="O3309" s="43">
        <v>891</v>
      </c>
      <c r="P3309" s="43">
        <v>4</v>
      </c>
      <c r="Q3309" s="47">
        <f t="shared" si="1468"/>
        <v>895</v>
      </c>
    </row>
    <row r="3310" spans="3:17" ht="19.5" customHeight="1" x14ac:dyDescent="0.2">
      <c r="C3310" s="42" t="s">
        <v>23</v>
      </c>
      <c r="D3310" s="43">
        <v>54</v>
      </c>
      <c r="E3310" s="43">
        <v>393</v>
      </c>
      <c r="F3310" s="44">
        <f t="shared" si="1464"/>
        <v>447</v>
      </c>
      <c r="G3310" s="43">
        <v>8219</v>
      </c>
      <c r="H3310" s="43">
        <v>7930</v>
      </c>
      <c r="I3310" s="43">
        <v>0</v>
      </c>
      <c r="J3310" s="45">
        <f t="shared" si="1465"/>
        <v>16149</v>
      </c>
      <c r="K3310" s="43">
        <v>21139</v>
      </c>
      <c r="L3310" s="43">
        <v>22044</v>
      </c>
      <c r="M3310" s="45">
        <f t="shared" si="1466"/>
        <v>43183</v>
      </c>
      <c r="N3310" s="45">
        <f t="shared" si="1467"/>
        <v>59332</v>
      </c>
      <c r="O3310" s="43">
        <v>894</v>
      </c>
      <c r="P3310" s="43">
        <v>7</v>
      </c>
      <c r="Q3310" s="47">
        <f t="shared" si="1468"/>
        <v>901</v>
      </c>
    </row>
    <row r="3311" spans="3:17" ht="19.5" customHeight="1" x14ac:dyDescent="0.2">
      <c r="C3311" s="42" t="s">
        <v>24</v>
      </c>
      <c r="D3311" s="43">
        <v>47</v>
      </c>
      <c r="E3311" s="43">
        <v>319</v>
      </c>
      <c r="F3311" s="44">
        <f t="shared" si="1464"/>
        <v>366</v>
      </c>
      <c r="G3311" s="43">
        <v>7115</v>
      </c>
      <c r="H3311" s="43">
        <v>7553</v>
      </c>
      <c r="I3311" s="43">
        <v>0</v>
      </c>
      <c r="J3311" s="45">
        <f t="shared" si="1465"/>
        <v>14668</v>
      </c>
      <c r="K3311" s="43">
        <v>22592</v>
      </c>
      <c r="L3311" s="43">
        <v>22626</v>
      </c>
      <c r="M3311" s="45">
        <f t="shared" si="1466"/>
        <v>45218</v>
      </c>
      <c r="N3311" s="45">
        <f t="shared" si="1467"/>
        <v>59886</v>
      </c>
      <c r="O3311" s="43">
        <v>704</v>
      </c>
      <c r="P3311" s="43">
        <v>4</v>
      </c>
      <c r="Q3311" s="47">
        <f t="shared" si="1468"/>
        <v>708</v>
      </c>
    </row>
    <row r="3312" spans="3:17" ht="19.5" customHeight="1" x14ac:dyDescent="0.2">
      <c r="C3312" s="42" t="s">
        <v>25</v>
      </c>
      <c r="D3312" s="43">
        <v>37</v>
      </c>
      <c r="E3312" s="43">
        <v>322</v>
      </c>
      <c r="F3312" s="44">
        <f t="shared" si="1464"/>
        <v>359</v>
      </c>
      <c r="G3312" s="43">
        <v>5628</v>
      </c>
      <c r="H3312" s="43">
        <v>5688</v>
      </c>
      <c r="I3312" s="43">
        <v>0</v>
      </c>
      <c r="J3312" s="45">
        <f t="shared" si="1465"/>
        <v>11316</v>
      </c>
      <c r="K3312" s="43">
        <v>20700</v>
      </c>
      <c r="L3312" s="43">
        <v>23392</v>
      </c>
      <c r="M3312" s="45">
        <f t="shared" si="1466"/>
        <v>44092</v>
      </c>
      <c r="N3312" s="45">
        <f t="shared" si="1467"/>
        <v>55408</v>
      </c>
      <c r="O3312" s="43">
        <v>701</v>
      </c>
      <c r="P3312" s="43">
        <v>4</v>
      </c>
      <c r="Q3312" s="47">
        <f t="shared" si="1468"/>
        <v>705</v>
      </c>
    </row>
    <row r="3313" spans="2:17" ht="19.5" customHeight="1" x14ac:dyDescent="0.2">
      <c r="C3313" s="50"/>
      <c r="D3313" s="43"/>
      <c r="E3313" s="43"/>
      <c r="F3313" s="43"/>
      <c r="G3313" s="43"/>
      <c r="H3313" s="43"/>
      <c r="I3313" s="43"/>
      <c r="J3313" s="43"/>
      <c r="K3313" s="43"/>
      <c r="L3313" s="43"/>
      <c r="M3313" s="43"/>
      <c r="N3313" s="43"/>
      <c r="O3313" s="43"/>
      <c r="P3313" s="40"/>
      <c r="Q3313" s="51"/>
    </row>
    <row r="3314" spans="2:17" ht="19.5" customHeight="1" x14ac:dyDescent="0.2">
      <c r="B3314" s="1" t="s">
        <v>387</v>
      </c>
      <c r="C3314" s="50" t="s">
        <v>26</v>
      </c>
      <c r="D3314" s="44">
        <f>SUM(D3301:D3312)</f>
        <v>531</v>
      </c>
      <c r="E3314" s="44">
        <f t="shared" ref="E3314:Q3314" si="1469">SUM(E3301:E3312)</f>
        <v>3411</v>
      </c>
      <c r="F3314" s="44">
        <f t="shared" si="1469"/>
        <v>3942</v>
      </c>
      <c r="G3314" s="44">
        <f t="shared" si="1469"/>
        <v>78637</v>
      </c>
      <c r="H3314" s="44">
        <f t="shared" si="1469"/>
        <v>78358</v>
      </c>
      <c r="I3314" s="44">
        <f t="shared" si="1469"/>
        <v>0</v>
      </c>
      <c r="J3314" s="44">
        <f t="shared" si="1469"/>
        <v>156995</v>
      </c>
      <c r="K3314" s="44">
        <f t="shared" si="1469"/>
        <v>236759</v>
      </c>
      <c r="L3314" s="44">
        <f t="shared" si="1469"/>
        <v>235032</v>
      </c>
      <c r="M3314" s="44">
        <f t="shared" si="1469"/>
        <v>471791</v>
      </c>
      <c r="N3314" s="44">
        <f t="shared" si="1469"/>
        <v>628786</v>
      </c>
      <c r="O3314" s="44">
        <f t="shared" si="1469"/>
        <v>9349</v>
      </c>
      <c r="P3314" s="44">
        <f t="shared" si="1469"/>
        <v>43</v>
      </c>
      <c r="Q3314" s="44">
        <f t="shared" si="1469"/>
        <v>9392</v>
      </c>
    </row>
    <row r="3315" spans="2:17" ht="7" customHeight="1" x14ac:dyDescent="0.2">
      <c r="C3315" s="50"/>
      <c r="D3315" s="43"/>
      <c r="E3315" s="43"/>
      <c r="F3315" s="43"/>
      <c r="G3315" s="43"/>
      <c r="H3315" s="43"/>
      <c r="I3315" s="43"/>
      <c r="J3315" s="43"/>
      <c r="K3315" s="43"/>
      <c r="L3315" s="43"/>
      <c r="M3315" s="43"/>
      <c r="N3315" s="43"/>
      <c r="O3315" s="43"/>
      <c r="P3315" s="43"/>
      <c r="Q3315" s="51"/>
    </row>
    <row r="3316" spans="2:17" ht="19.5" customHeight="1" x14ac:dyDescent="0.2">
      <c r="C3316" s="52" t="s">
        <v>14</v>
      </c>
      <c r="D3316" s="53">
        <v>42</v>
      </c>
      <c r="E3316" s="53">
        <v>325</v>
      </c>
      <c r="F3316" s="54">
        <f t="shared" ref="F3316:F3318" si="1470">SUM(D3316:E3316)</f>
        <v>367</v>
      </c>
      <c r="G3316" s="82">
        <v>6751</v>
      </c>
      <c r="H3316" s="82">
        <v>7488</v>
      </c>
      <c r="I3316" s="82">
        <v>0</v>
      </c>
      <c r="J3316" s="13">
        <f t="shared" ref="J3316:J3318" si="1471">SUM(G3316:I3316)</f>
        <v>14239</v>
      </c>
      <c r="K3316" s="82">
        <v>22013</v>
      </c>
      <c r="L3316" s="82">
        <v>19292</v>
      </c>
      <c r="M3316" s="57">
        <f>SUM(K3316:L3316)</f>
        <v>41305</v>
      </c>
      <c r="N3316" s="57">
        <f>J3316+M3316</f>
        <v>55544</v>
      </c>
      <c r="O3316" s="56">
        <v>744</v>
      </c>
      <c r="P3316" s="56">
        <v>5</v>
      </c>
      <c r="Q3316" s="58">
        <f>SUM(O3316:P3316)</f>
        <v>749</v>
      </c>
    </row>
    <row r="3317" spans="2:17" ht="19.5" customHeight="1" x14ac:dyDescent="0.2">
      <c r="C3317" s="42" t="s">
        <v>15</v>
      </c>
      <c r="D3317" s="43">
        <v>40</v>
      </c>
      <c r="E3317" s="43">
        <v>285</v>
      </c>
      <c r="F3317" s="44">
        <f t="shared" si="1470"/>
        <v>325</v>
      </c>
      <c r="G3317" s="85">
        <v>6905</v>
      </c>
      <c r="H3317" s="85">
        <v>6954</v>
      </c>
      <c r="I3317" s="85">
        <v>0</v>
      </c>
      <c r="J3317" s="88">
        <f t="shared" si="1471"/>
        <v>13859</v>
      </c>
      <c r="K3317" s="85">
        <v>19942</v>
      </c>
      <c r="L3317" s="85">
        <v>20256</v>
      </c>
      <c r="M3317" s="45">
        <f>SUM(K3317:L3317)</f>
        <v>40198</v>
      </c>
      <c r="N3317" s="45">
        <f>J3317+M3317</f>
        <v>54057</v>
      </c>
      <c r="O3317" s="46">
        <v>683</v>
      </c>
      <c r="P3317" s="48">
        <v>3</v>
      </c>
      <c r="Q3317" s="47">
        <f>SUM(O3317:P3317)</f>
        <v>686</v>
      </c>
    </row>
    <row r="3318" spans="2:17" ht="19.5" customHeight="1" x14ac:dyDescent="0.2">
      <c r="C3318" s="42" t="s">
        <v>16</v>
      </c>
      <c r="D3318" s="43">
        <v>32</v>
      </c>
      <c r="E3318" s="43">
        <v>324</v>
      </c>
      <c r="F3318" s="44">
        <f t="shared" si="1470"/>
        <v>356</v>
      </c>
      <c r="G3318" s="85">
        <v>5399</v>
      </c>
      <c r="H3318" s="85">
        <v>5448</v>
      </c>
      <c r="I3318" s="85">
        <v>0</v>
      </c>
      <c r="J3318" s="88">
        <f t="shared" si="1471"/>
        <v>10847</v>
      </c>
      <c r="K3318" s="85">
        <v>23358</v>
      </c>
      <c r="L3318" s="85">
        <v>23390</v>
      </c>
      <c r="M3318" s="45">
        <f>SUM(K3318:L3318)</f>
        <v>46748</v>
      </c>
      <c r="N3318" s="45">
        <f>J3318+M3318</f>
        <v>57595</v>
      </c>
      <c r="O3318" s="46">
        <v>737</v>
      </c>
      <c r="P3318" s="48">
        <v>3</v>
      </c>
      <c r="Q3318" s="47">
        <f>SUM(O3318:P3318)</f>
        <v>740</v>
      </c>
    </row>
    <row r="3319" spans="2:17" ht="19.5" customHeight="1" x14ac:dyDescent="0.2">
      <c r="C3319" s="50"/>
      <c r="D3319" s="43"/>
      <c r="E3319" s="43"/>
      <c r="F3319" s="43"/>
      <c r="G3319" s="43"/>
      <c r="H3319" s="43"/>
      <c r="I3319" s="43"/>
      <c r="J3319" s="43"/>
      <c r="K3319" s="43"/>
      <c r="L3319" s="43"/>
      <c r="M3319" s="43"/>
      <c r="N3319" s="43"/>
      <c r="O3319" s="43"/>
      <c r="P3319" s="43"/>
      <c r="Q3319" s="51"/>
    </row>
    <row r="3320" spans="2:17" ht="19.5" customHeight="1" x14ac:dyDescent="0.2">
      <c r="B3320" s="1" t="s">
        <v>388</v>
      </c>
      <c r="C3320" s="50" t="s">
        <v>27</v>
      </c>
      <c r="D3320" s="44">
        <f>SUM(D3304:D3312,D3316:D3318)</f>
        <v>525</v>
      </c>
      <c r="E3320" s="44">
        <f t="shared" ref="E3320:Q3320" si="1472">SUM(E3304:E3312,E3316:E3318)</f>
        <v>3561</v>
      </c>
      <c r="F3320" s="44">
        <f t="shared" si="1472"/>
        <v>4086</v>
      </c>
      <c r="G3320" s="44">
        <f t="shared" si="1472"/>
        <v>79250</v>
      </c>
      <c r="H3320" s="44">
        <f t="shared" si="1472"/>
        <v>79459</v>
      </c>
      <c r="I3320" s="44">
        <f t="shared" si="1472"/>
        <v>0</v>
      </c>
      <c r="J3320" s="44">
        <f t="shared" si="1472"/>
        <v>158709</v>
      </c>
      <c r="K3320" s="44">
        <f t="shared" si="1472"/>
        <v>241619</v>
      </c>
      <c r="L3320" s="44">
        <f t="shared" si="1472"/>
        <v>240486</v>
      </c>
      <c r="M3320" s="44">
        <f t="shared" si="1472"/>
        <v>482105</v>
      </c>
      <c r="N3320" s="44">
        <f t="shared" si="1472"/>
        <v>640814</v>
      </c>
      <c r="O3320" s="44">
        <f t="shared" si="1472"/>
        <v>9335</v>
      </c>
      <c r="P3320" s="44">
        <f t="shared" si="1472"/>
        <v>42</v>
      </c>
      <c r="Q3320" s="44">
        <f t="shared" si="1472"/>
        <v>9377</v>
      </c>
    </row>
    <row r="3321" spans="2:17" ht="7" customHeight="1" thickBot="1" x14ac:dyDescent="0.25">
      <c r="C3321" s="59"/>
      <c r="D3321" s="60"/>
      <c r="E3321" s="60"/>
      <c r="F3321" s="60"/>
      <c r="G3321" s="60"/>
      <c r="H3321" s="60"/>
      <c r="I3321" s="60"/>
      <c r="J3321" s="60"/>
      <c r="K3321" s="60"/>
      <c r="L3321" s="60"/>
      <c r="M3321" s="60"/>
      <c r="N3321" s="60"/>
      <c r="O3321" s="60"/>
      <c r="P3321" s="61"/>
      <c r="Q3321" s="62"/>
    </row>
    <row r="3322" spans="2:17" ht="19.5" customHeight="1" x14ac:dyDescent="0.2">
      <c r="C3322" s="63"/>
      <c r="D3322" s="63"/>
      <c r="E3322" s="63"/>
      <c r="F3322" s="63"/>
      <c r="G3322" s="63"/>
      <c r="H3322" s="63"/>
      <c r="I3322" s="63"/>
      <c r="J3322" s="63"/>
      <c r="K3322" s="63"/>
      <c r="L3322" s="63"/>
      <c r="M3322" s="63"/>
      <c r="N3322" s="63"/>
      <c r="O3322" s="63"/>
      <c r="P3322" s="64"/>
      <c r="Q3322" s="64"/>
    </row>
    <row r="3323" spans="2:17" ht="19.5" customHeight="1" thickBot="1" x14ac:dyDescent="0.25">
      <c r="C3323" s="63"/>
      <c r="D3323" s="63"/>
      <c r="E3323" s="63"/>
      <c r="F3323" s="63"/>
      <c r="G3323" s="63"/>
      <c r="H3323" s="63"/>
      <c r="I3323" s="63"/>
      <c r="J3323" s="63"/>
      <c r="K3323" s="63"/>
      <c r="L3323" s="63"/>
      <c r="M3323" s="63"/>
      <c r="N3323" s="63"/>
      <c r="O3323" s="63"/>
      <c r="P3323" s="64"/>
      <c r="Q3323" s="64"/>
    </row>
    <row r="3324" spans="2:17" ht="19.5" customHeight="1" x14ac:dyDescent="0.2">
      <c r="C3324" s="25" t="s">
        <v>1</v>
      </c>
      <c r="D3324" s="26"/>
      <c r="E3324" s="27"/>
      <c r="F3324" s="27"/>
      <c r="G3324" s="27" t="s">
        <v>598</v>
      </c>
      <c r="H3324" s="27"/>
      <c r="I3324" s="27"/>
      <c r="J3324" s="27"/>
      <c r="K3324" s="26"/>
      <c r="L3324" s="27"/>
      <c r="M3324" s="27"/>
      <c r="N3324" s="27" t="s">
        <v>31</v>
      </c>
      <c r="O3324" s="27"/>
      <c r="P3324" s="65"/>
      <c r="Q3324" s="66"/>
    </row>
    <row r="3325" spans="2:17" ht="19.5" customHeight="1" x14ac:dyDescent="0.2">
      <c r="C3325" s="67"/>
      <c r="D3325" s="29"/>
      <c r="E3325" s="31" t="s">
        <v>6</v>
      </c>
      <c r="F3325" s="31"/>
      <c r="G3325" s="29"/>
      <c r="H3325" s="31" t="s">
        <v>7</v>
      </c>
      <c r="I3325" s="31"/>
      <c r="J3325" s="29" t="s">
        <v>28</v>
      </c>
      <c r="K3325" s="29"/>
      <c r="L3325" s="31" t="s">
        <v>6</v>
      </c>
      <c r="M3325" s="31"/>
      <c r="N3325" s="29"/>
      <c r="O3325" s="31" t="s">
        <v>7</v>
      </c>
      <c r="P3325" s="68"/>
      <c r="Q3325" s="69" t="s">
        <v>8</v>
      </c>
    </row>
    <row r="3326" spans="2:17" ht="19.5" customHeight="1" x14ac:dyDescent="0.2">
      <c r="C3326" s="70" t="s">
        <v>9</v>
      </c>
      <c r="D3326" s="29" t="s">
        <v>29</v>
      </c>
      <c r="E3326" s="29" t="s">
        <v>30</v>
      </c>
      <c r="F3326" s="29" t="s">
        <v>13</v>
      </c>
      <c r="G3326" s="29" t="s">
        <v>29</v>
      </c>
      <c r="H3326" s="29" t="s">
        <v>30</v>
      </c>
      <c r="I3326" s="29" t="s">
        <v>13</v>
      </c>
      <c r="J3326" s="32"/>
      <c r="K3326" s="29" t="s">
        <v>29</v>
      </c>
      <c r="L3326" s="29" t="s">
        <v>30</v>
      </c>
      <c r="M3326" s="29" t="s">
        <v>13</v>
      </c>
      <c r="N3326" s="29" t="s">
        <v>29</v>
      </c>
      <c r="O3326" s="29" t="s">
        <v>30</v>
      </c>
      <c r="P3326" s="71" t="s">
        <v>13</v>
      </c>
      <c r="Q3326" s="72"/>
    </row>
    <row r="3327" spans="2:17" ht="7" customHeight="1" x14ac:dyDescent="0.2">
      <c r="C3327" s="73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71"/>
      <c r="Q3327" s="69"/>
    </row>
    <row r="3328" spans="2:17" ht="19.5" customHeight="1" x14ac:dyDescent="0.2">
      <c r="C3328" s="42" t="s">
        <v>14</v>
      </c>
      <c r="D3328" s="43">
        <v>0</v>
      </c>
      <c r="E3328" s="43">
        <v>0</v>
      </c>
      <c r="F3328" s="44">
        <f>SUM(D3328:E3328)</f>
        <v>0</v>
      </c>
      <c r="G3328" s="43">
        <v>6</v>
      </c>
      <c r="H3328" s="43">
        <v>2</v>
      </c>
      <c r="I3328" s="44">
        <f t="shared" ref="I3328:I3339" si="1473">SUM(G3328:H3328)</f>
        <v>8</v>
      </c>
      <c r="J3328" s="44">
        <f>F3328+I3328</f>
        <v>8</v>
      </c>
      <c r="K3328" s="43">
        <v>0</v>
      </c>
      <c r="L3328" s="43">
        <v>0</v>
      </c>
      <c r="M3328" s="44">
        <f>SUM(K3328:L3328)</f>
        <v>0</v>
      </c>
      <c r="N3328" s="43">
        <v>0</v>
      </c>
      <c r="O3328" s="43">
        <v>0</v>
      </c>
      <c r="P3328" s="44">
        <f>SUM(N3328:O3328)</f>
        <v>0</v>
      </c>
      <c r="Q3328" s="47">
        <f>M3328+P3328</f>
        <v>0</v>
      </c>
    </row>
    <row r="3329" spans="2:17" ht="19.5" customHeight="1" x14ac:dyDescent="0.2">
      <c r="C3329" s="42" t="s">
        <v>15</v>
      </c>
      <c r="D3329" s="43">
        <v>0</v>
      </c>
      <c r="E3329" s="43">
        <v>0</v>
      </c>
      <c r="F3329" s="44">
        <f t="shared" ref="F3329:F3339" si="1474">SUM(D3329:E3329)</f>
        <v>0</v>
      </c>
      <c r="G3329" s="43">
        <v>19</v>
      </c>
      <c r="H3329" s="43">
        <v>3</v>
      </c>
      <c r="I3329" s="44">
        <f t="shared" si="1473"/>
        <v>22</v>
      </c>
      <c r="J3329" s="44">
        <f>F3329+I3329</f>
        <v>22</v>
      </c>
      <c r="K3329" s="43">
        <v>0</v>
      </c>
      <c r="L3329" s="43">
        <v>0</v>
      </c>
      <c r="M3329" s="44">
        <f t="shared" ref="M3329:M3339" si="1475">SUM(K3329:L3329)</f>
        <v>0</v>
      </c>
      <c r="N3329" s="43">
        <v>0</v>
      </c>
      <c r="O3329" s="40">
        <v>0</v>
      </c>
      <c r="P3329" s="44">
        <f t="shared" ref="P3329:P3339" si="1476">SUM(N3329:O3329)</f>
        <v>0</v>
      </c>
      <c r="Q3329" s="47">
        <f t="shared" ref="Q3329:Q3339" si="1477">M3329+P3329</f>
        <v>0</v>
      </c>
    </row>
    <row r="3330" spans="2:17" ht="19.5" customHeight="1" x14ac:dyDescent="0.2">
      <c r="C3330" s="42" t="s">
        <v>16</v>
      </c>
      <c r="D3330" s="43">
        <v>0</v>
      </c>
      <c r="E3330" s="43">
        <v>0</v>
      </c>
      <c r="F3330" s="44">
        <f t="shared" si="1474"/>
        <v>0</v>
      </c>
      <c r="G3330" s="43">
        <v>49</v>
      </c>
      <c r="H3330" s="43">
        <v>1</v>
      </c>
      <c r="I3330" s="44">
        <f t="shared" si="1473"/>
        <v>50</v>
      </c>
      <c r="J3330" s="44">
        <f>F3330+I3330</f>
        <v>50</v>
      </c>
      <c r="K3330" s="43">
        <v>0</v>
      </c>
      <c r="L3330" s="43">
        <v>0</v>
      </c>
      <c r="M3330" s="44">
        <f t="shared" si="1475"/>
        <v>0</v>
      </c>
      <c r="N3330" s="43">
        <v>0</v>
      </c>
      <c r="O3330" s="43">
        <v>0</v>
      </c>
      <c r="P3330" s="44">
        <f t="shared" si="1476"/>
        <v>0</v>
      </c>
      <c r="Q3330" s="47">
        <f t="shared" si="1477"/>
        <v>0</v>
      </c>
    </row>
    <row r="3331" spans="2:17" ht="19.5" customHeight="1" x14ac:dyDescent="0.2">
      <c r="C3331" s="42" t="s">
        <v>17</v>
      </c>
      <c r="D3331" s="43">
        <v>0</v>
      </c>
      <c r="E3331" s="43">
        <v>0</v>
      </c>
      <c r="F3331" s="44">
        <f t="shared" si="1474"/>
        <v>0</v>
      </c>
      <c r="G3331" s="43">
        <v>31</v>
      </c>
      <c r="H3331" s="43">
        <v>2</v>
      </c>
      <c r="I3331" s="44">
        <f t="shared" si="1473"/>
        <v>33</v>
      </c>
      <c r="J3331" s="44">
        <f t="shared" ref="J3331:J3339" si="1478">F3331+I3331</f>
        <v>33</v>
      </c>
      <c r="K3331" s="43">
        <v>0</v>
      </c>
      <c r="L3331" s="43">
        <v>0</v>
      </c>
      <c r="M3331" s="44">
        <f t="shared" si="1475"/>
        <v>0</v>
      </c>
      <c r="N3331" s="43">
        <v>0</v>
      </c>
      <c r="O3331" s="43">
        <v>0</v>
      </c>
      <c r="P3331" s="44">
        <f t="shared" si="1476"/>
        <v>0</v>
      </c>
      <c r="Q3331" s="47">
        <f t="shared" si="1477"/>
        <v>0</v>
      </c>
    </row>
    <row r="3332" spans="2:17" ht="19.5" customHeight="1" x14ac:dyDescent="0.2">
      <c r="C3332" s="42" t="s">
        <v>18</v>
      </c>
      <c r="D3332" s="43">
        <v>0</v>
      </c>
      <c r="E3332" s="43">
        <v>0</v>
      </c>
      <c r="F3332" s="44">
        <f t="shared" si="1474"/>
        <v>0</v>
      </c>
      <c r="G3332" s="43">
        <v>15</v>
      </c>
      <c r="H3332" s="43">
        <v>1</v>
      </c>
      <c r="I3332" s="44">
        <f t="shared" si="1473"/>
        <v>16</v>
      </c>
      <c r="J3332" s="44">
        <f t="shared" si="1478"/>
        <v>16</v>
      </c>
      <c r="K3332" s="43">
        <v>0</v>
      </c>
      <c r="L3332" s="43">
        <v>0</v>
      </c>
      <c r="M3332" s="44">
        <f t="shared" si="1475"/>
        <v>0</v>
      </c>
      <c r="N3332" s="43">
        <v>0</v>
      </c>
      <c r="O3332" s="43">
        <v>0</v>
      </c>
      <c r="P3332" s="44">
        <f t="shared" si="1476"/>
        <v>0</v>
      </c>
      <c r="Q3332" s="47">
        <f t="shared" si="1477"/>
        <v>0</v>
      </c>
    </row>
    <row r="3333" spans="2:17" ht="19.5" customHeight="1" x14ac:dyDescent="0.2">
      <c r="C3333" s="42" t="s">
        <v>19</v>
      </c>
      <c r="D3333" s="43">
        <v>0</v>
      </c>
      <c r="E3333" s="43">
        <v>0</v>
      </c>
      <c r="F3333" s="44">
        <f t="shared" si="1474"/>
        <v>0</v>
      </c>
      <c r="G3333" s="43">
        <v>4</v>
      </c>
      <c r="H3333" s="43">
        <v>1</v>
      </c>
      <c r="I3333" s="44">
        <f t="shared" si="1473"/>
        <v>5</v>
      </c>
      <c r="J3333" s="44">
        <f t="shared" si="1478"/>
        <v>5</v>
      </c>
      <c r="K3333" s="43">
        <v>0</v>
      </c>
      <c r="L3333" s="43">
        <v>0</v>
      </c>
      <c r="M3333" s="44">
        <f t="shared" si="1475"/>
        <v>0</v>
      </c>
      <c r="N3333" s="43">
        <v>0</v>
      </c>
      <c r="O3333" s="43">
        <v>0</v>
      </c>
      <c r="P3333" s="44">
        <f t="shared" si="1476"/>
        <v>0</v>
      </c>
      <c r="Q3333" s="47">
        <f t="shared" si="1477"/>
        <v>0</v>
      </c>
    </row>
    <row r="3334" spans="2:17" ht="19.5" customHeight="1" x14ac:dyDescent="0.2">
      <c r="C3334" s="42" t="s">
        <v>20</v>
      </c>
      <c r="D3334" s="43">
        <v>0</v>
      </c>
      <c r="E3334" s="43">
        <v>0</v>
      </c>
      <c r="F3334" s="44">
        <f t="shared" si="1474"/>
        <v>0</v>
      </c>
      <c r="G3334" s="43">
        <v>4</v>
      </c>
      <c r="H3334" s="43">
        <v>1</v>
      </c>
      <c r="I3334" s="44">
        <f t="shared" si="1473"/>
        <v>5</v>
      </c>
      <c r="J3334" s="44">
        <f t="shared" si="1478"/>
        <v>5</v>
      </c>
      <c r="K3334" s="43">
        <v>0</v>
      </c>
      <c r="L3334" s="43">
        <v>0</v>
      </c>
      <c r="M3334" s="44">
        <f t="shared" si="1475"/>
        <v>0</v>
      </c>
      <c r="N3334" s="43">
        <v>0</v>
      </c>
      <c r="O3334" s="43">
        <v>0</v>
      </c>
      <c r="P3334" s="44">
        <f t="shared" si="1476"/>
        <v>0</v>
      </c>
      <c r="Q3334" s="47">
        <f t="shared" si="1477"/>
        <v>0</v>
      </c>
    </row>
    <row r="3335" spans="2:17" ht="19.5" customHeight="1" x14ac:dyDescent="0.2">
      <c r="C3335" s="42" t="s">
        <v>21</v>
      </c>
      <c r="D3335" s="43">
        <v>0</v>
      </c>
      <c r="E3335" s="43">
        <v>0</v>
      </c>
      <c r="F3335" s="44">
        <f t="shared" si="1474"/>
        <v>0</v>
      </c>
      <c r="G3335" s="43">
        <v>19</v>
      </c>
      <c r="H3335" s="43">
        <v>1</v>
      </c>
      <c r="I3335" s="44">
        <f t="shared" si="1473"/>
        <v>20</v>
      </c>
      <c r="J3335" s="44">
        <f t="shared" si="1478"/>
        <v>20</v>
      </c>
      <c r="K3335" s="43">
        <v>0</v>
      </c>
      <c r="L3335" s="43">
        <v>0</v>
      </c>
      <c r="M3335" s="44">
        <f t="shared" si="1475"/>
        <v>0</v>
      </c>
      <c r="N3335" s="43">
        <v>0</v>
      </c>
      <c r="O3335" s="43">
        <v>0</v>
      </c>
      <c r="P3335" s="44">
        <f t="shared" si="1476"/>
        <v>0</v>
      </c>
      <c r="Q3335" s="47">
        <f t="shared" si="1477"/>
        <v>0</v>
      </c>
    </row>
    <row r="3336" spans="2:17" ht="19.5" customHeight="1" x14ac:dyDescent="0.2">
      <c r="C3336" s="42" t="s">
        <v>22</v>
      </c>
      <c r="D3336" s="43">
        <v>0</v>
      </c>
      <c r="E3336" s="43">
        <v>0</v>
      </c>
      <c r="F3336" s="44">
        <f t="shared" si="1474"/>
        <v>0</v>
      </c>
      <c r="G3336" s="43">
        <v>26</v>
      </c>
      <c r="H3336" s="43">
        <v>1</v>
      </c>
      <c r="I3336" s="44">
        <f t="shared" si="1473"/>
        <v>27</v>
      </c>
      <c r="J3336" s="44">
        <f t="shared" si="1478"/>
        <v>27</v>
      </c>
      <c r="K3336" s="43">
        <v>0</v>
      </c>
      <c r="L3336" s="43">
        <v>0</v>
      </c>
      <c r="M3336" s="44">
        <f t="shared" si="1475"/>
        <v>0</v>
      </c>
      <c r="N3336" s="43">
        <v>0</v>
      </c>
      <c r="O3336" s="43">
        <v>0</v>
      </c>
      <c r="P3336" s="44">
        <f t="shared" si="1476"/>
        <v>0</v>
      </c>
      <c r="Q3336" s="47">
        <f t="shared" si="1477"/>
        <v>0</v>
      </c>
    </row>
    <row r="3337" spans="2:17" ht="19.5" customHeight="1" x14ac:dyDescent="0.2">
      <c r="C3337" s="42" t="s">
        <v>23</v>
      </c>
      <c r="D3337" s="43">
        <v>0</v>
      </c>
      <c r="E3337" s="43">
        <v>0</v>
      </c>
      <c r="F3337" s="44">
        <f t="shared" si="1474"/>
        <v>0</v>
      </c>
      <c r="G3337" s="43">
        <v>16</v>
      </c>
      <c r="H3337" s="43">
        <v>3</v>
      </c>
      <c r="I3337" s="44">
        <f t="shared" si="1473"/>
        <v>19</v>
      </c>
      <c r="J3337" s="44">
        <f t="shared" si="1478"/>
        <v>19</v>
      </c>
      <c r="K3337" s="43">
        <v>0</v>
      </c>
      <c r="L3337" s="43">
        <v>0</v>
      </c>
      <c r="M3337" s="44">
        <f t="shared" si="1475"/>
        <v>0</v>
      </c>
      <c r="N3337" s="43">
        <v>0</v>
      </c>
      <c r="O3337" s="43">
        <v>0</v>
      </c>
      <c r="P3337" s="44">
        <f t="shared" si="1476"/>
        <v>0</v>
      </c>
      <c r="Q3337" s="47">
        <f t="shared" si="1477"/>
        <v>0</v>
      </c>
    </row>
    <row r="3338" spans="2:17" ht="19.5" customHeight="1" x14ac:dyDescent="0.2">
      <c r="C3338" s="42" t="s">
        <v>24</v>
      </c>
      <c r="D3338" s="43">
        <v>0</v>
      </c>
      <c r="E3338" s="43">
        <v>0</v>
      </c>
      <c r="F3338" s="44">
        <f t="shared" si="1474"/>
        <v>0</v>
      </c>
      <c r="G3338" s="43">
        <v>5</v>
      </c>
      <c r="H3338" s="43">
        <v>2</v>
      </c>
      <c r="I3338" s="44">
        <f t="shared" si="1473"/>
        <v>7</v>
      </c>
      <c r="J3338" s="44">
        <f t="shared" si="1478"/>
        <v>7</v>
      </c>
      <c r="K3338" s="43">
        <v>0</v>
      </c>
      <c r="L3338" s="43">
        <v>0</v>
      </c>
      <c r="M3338" s="44">
        <f t="shared" si="1475"/>
        <v>0</v>
      </c>
      <c r="N3338" s="43">
        <v>0</v>
      </c>
      <c r="O3338" s="43">
        <v>0</v>
      </c>
      <c r="P3338" s="44">
        <f t="shared" si="1476"/>
        <v>0</v>
      </c>
      <c r="Q3338" s="47">
        <f t="shared" si="1477"/>
        <v>0</v>
      </c>
    </row>
    <row r="3339" spans="2:17" ht="19.5" customHeight="1" x14ac:dyDescent="0.2">
      <c r="C3339" s="42" t="s">
        <v>25</v>
      </c>
      <c r="D3339" s="43">
        <v>0</v>
      </c>
      <c r="E3339" s="43">
        <v>0</v>
      </c>
      <c r="F3339" s="44">
        <f t="shared" si="1474"/>
        <v>0</v>
      </c>
      <c r="G3339" s="43">
        <v>9</v>
      </c>
      <c r="H3339" s="43">
        <v>1</v>
      </c>
      <c r="I3339" s="44">
        <f t="shared" si="1473"/>
        <v>10</v>
      </c>
      <c r="J3339" s="44">
        <f t="shared" si="1478"/>
        <v>10</v>
      </c>
      <c r="K3339" s="43">
        <v>0</v>
      </c>
      <c r="L3339" s="43">
        <v>0</v>
      </c>
      <c r="M3339" s="44">
        <f t="shared" si="1475"/>
        <v>0</v>
      </c>
      <c r="N3339" s="43">
        <v>0</v>
      </c>
      <c r="O3339" s="43">
        <v>0</v>
      </c>
      <c r="P3339" s="44">
        <f t="shared" si="1476"/>
        <v>0</v>
      </c>
      <c r="Q3339" s="47">
        <f t="shared" si="1477"/>
        <v>0</v>
      </c>
    </row>
    <row r="3340" spans="2:17" ht="19.5" customHeight="1" x14ac:dyDescent="0.2">
      <c r="C3340" s="50"/>
      <c r="D3340" s="43"/>
      <c r="E3340" s="43"/>
      <c r="F3340" s="43"/>
      <c r="G3340" s="43"/>
      <c r="H3340" s="43"/>
      <c r="I3340" s="43"/>
      <c r="J3340" s="43"/>
      <c r="K3340" s="43"/>
      <c r="L3340" s="43"/>
      <c r="M3340" s="43"/>
      <c r="N3340" s="43"/>
      <c r="O3340" s="43"/>
      <c r="P3340" s="43"/>
      <c r="Q3340" s="51"/>
    </row>
    <row r="3341" spans="2:17" ht="19.5" customHeight="1" x14ac:dyDescent="0.2">
      <c r="B3341" s="1" t="s">
        <v>389</v>
      </c>
      <c r="C3341" s="50" t="s">
        <v>26</v>
      </c>
      <c r="D3341" s="44">
        <f>SUM(D3328:D3340)</f>
        <v>0</v>
      </c>
      <c r="E3341" s="44">
        <f t="shared" ref="E3341:Q3341" si="1479">SUM(E3328:E3340)</f>
        <v>0</v>
      </c>
      <c r="F3341" s="44">
        <f t="shared" si="1479"/>
        <v>0</v>
      </c>
      <c r="G3341" s="44">
        <f t="shared" si="1479"/>
        <v>203</v>
      </c>
      <c r="H3341" s="44">
        <f t="shared" si="1479"/>
        <v>19</v>
      </c>
      <c r="I3341" s="44">
        <f t="shared" si="1479"/>
        <v>222</v>
      </c>
      <c r="J3341" s="44">
        <f t="shared" si="1479"/>
        <v>222</v>
      </c>
      <c r="K3341" s="44">
        <f t="shared" si="1479"/>
        <v>0</v>
      </c>
      <c r="L3341" s="44">
        <f t="shared" si="1479"/>
        <v>0</v>
      </c>
      <c r="M3341" s="44">
        <f t="shared" si="1479"/>
        <v>0</v>
      </c>
      <c r="N3341" s="44">
        <f t="shared" si="1479"/>
        <v>0</v>
      </c>
      <c r="O3341" s="44">
        <f t="shared" si="1479"/>
        <v>0</v>
      </c>
      <c r="P3341" s="44">
        <f t="shared" si="1479"/>
        <v>0</v>
      </c>
      <c r="Q3341" s="44">
        <f t="shared" si="1479"/>
        <v>0</v>
      </c>
    </row>
    <row r="3342" spans="2:17" ht="7" customHeight="1" x14ac:dyDescent="0.2">
      <c r="C3342" s="50"/>
      <c r="D3342" s="43"/>
      <c r="E3342" s="43"/>
      <c r="F3342" s="43"/>
      <c r="G3342" s="43"/>
      <c r="H3342" s="43"/>
      <c r="I3342" s="43"/>
      <c r="J3342" s="43"/>
      <c r="K3342" s="43"/>
      <c r="L3342" s="43"/>
      <c r="M3342" s="43"/>
      <c r="N3342" s="43"/>
      <c r="O3342" s="43"/>
      <c r="P3342" s="43"/>
      <c r="Q3342" s="51"/>
    </row>
    <row r="3343" spans="2:17" ht="19.5" customHeight="1" x14ac:dyDescent="0.2">
      <c r="C3343" s="52" t="s">
        <v>14</v>
      </c>
      <c r="D3343" s="53">
        <v>0</v>
      </c>
      <c r="E3343" s="53">
        <v>0</v>
      </c>
      <c r="F3343" s="74">
        <f t="shared" ref="F3343:F3345" si="1480">SUM(D3343:E3343)</f>
        <v>0</v>
      </c>
      <c r="G3343" s="53">
        <v>9</v>
      </c>
      <c r="H3343" s="53">
        <v>2</v>
      </c>
      <c r="I3343" s="74">
        <f t="shared" ref="I3343:I3345" si="1481">SUM(G3343:H3343)</f>
        <v>11</v>
      </c>
      <c r="J3343" s="74">
        <f t="shared" ref="J3343:J3345" si="1482">F3343+I3343</f>
        <v>11</v>
      </c>
      <c r="K3343" s="53">
        <v>0</v>
      </c>
      <c r="L3343" s="53">
        <v>0</v>
      </c>
      <c r="M3343" s="74">
        <f t="shared" ref="M3343:M3345" si="1483">SUM(K3343:L3343)</f>
        <v>0</v>
      </c>
      <c r="N3343" s="53">
        <v>0</v>
      </c>
      <c r="O3343" s="53">
        <v>0</v>
      </c>
      <c r="P3343" s="74">
        <f t="shared" ref="P3343:P3345" si="1484">SUM(N3343:O3343)</f>
        <v>0</v>
      </c>
      <c r="Q3343" s="58">
        <f t="shared" ref="Q3343:Q3345" si="1485">M3343+P3343</f>
        <v>0</v>
      </c>
    </row>
    <row r="3344" spans="2:17" ht="19.5" customHeight="1" x14ac:dyDescent="0.2">
      <c r="C3344" s="42" t="s">
        <v>15</v>
      </c>
      <c r="D3344" s="43">
        <v>0</v>
      </c>
      <c r="E3344" s="43">
        <v>0</v>
      </c>
      <c r="F3344" s="44">
        <f t="shared" si="1480"/>
        <v>0</v>
      </c>
      <c r="G3344" s="43">
        <v>17</v>
      </c>
      <c r="H3344" s="43">
        <v>2</v>
      </c>
      <c r="I3344" s="44">
        <f t="shared" si="1481"/>
        <v>19</v>
      </c>
      <c r="J3344" s="44">
        <f t="shared" si="1482"/>
        <v>19</v>
      </c>
      <c r="K3344" s="43">
        <v>0</v>
      </c>
      <c r="L3344" s="43">
        <v>0</v>
      </c>
      <c r="M3344" s="44">
        <f t="shared" si="1483"/>
        <v>0</v>
      </c>
      <c r="N3344" s="43">
        <v>0</v>
      </c>
      <c r="O3344" s="40">
        <v>0</v>
      </c>
      <c r="P3344" s="44">
        <f t="shared" si="1484"/>
        <v>0</v>
      </c>
      <c r="Q3344" s="47">
        <f t="shared" si="1485"/>
        <v>0</v>
      </c>
    </row>
    <row r="3345" spans="2:17" ht="19.5" customHeight="1" x14ac:dyDescent="0.2">
      <c r="C3345" s="42" t="s">
        <v>16</v>
      </c>
      <c r="D3345" s="43">
        <v>0</v>
      </c>
      <c r="E3345" s="43">
        <v>0</v>
      </c>
      <c r="F3345" s="44">
        <f t="shared" si="1480"/>
        <v>0</v>
      </c>
      <c r="G3345" s="43">
        <v>41</v>
      </c>
      <c r="H3345" s="43">
        <v>1</v>
      </c>
      <c r="I3345" s="44">
        <f t="shared" si="1481"/>
        <v>42</v>
      </c>
      <c r="J3345" s="44">
        <f t="shared" si="1482"/>
        <v>42</v>
      </c>
      <c r="K3345" s="43">
        <v>0</v>
      </c>
      <c r="L3345" s="43">
        <v>0</v>
      </c>
      <c r="M3345" s="44">
        <f t="shared" si="1483"/>
        <v>0</v>
      </c>
      <c r="N3345" s="43">
        <v>0</v>
      </c>
      <c r="O3345" s="43">
        <v>0</v>
      </c>
      <c r="P3345" s="44">
        <f t="shared" si="1484"/>
        <v>0</v>
      </c>
      <c r="Q3345" s="47">
        <f t="shared" si="1485"/>
        <v>0</v>
      </c>
    </row>
    <row r="3346" spans="2:17" ht="19.5" customHeight="1" x14ac:dyDescent="0.2">
      <c r="C3346" s="50"/>
      <c r="D3346" s="43"/>
      <c r="E3346" s="43"/>
      <c r="F3346" s="43"/>
      <c r="G3346" s="43"/>
      <c r="H3346" s="43"/>
      <c r="I3346" s="43"/>
      <c r="J3346" s="43"/>
      <c r="K3346" s="43"/>
      <c r="L3346" s="43"/>
      <c r="M3346" s="43"/>
      <c r="N3346" s="43"/>
      <c r="O3346" s="43"/>
      <c r="P3346" s="43"/>
      <c r="Q3346" s="51"/>
    </row>
    <row r="3347" spans="2:17" ht="19.5" customHeight="1" x14ac:dyDescent="0.2">
      <c r="B3347" s="1" t="s">
        <v>390</v>
      </c>
      <c r="C3347" s="50" t="s">
        <v>27</v>
      </c>
      <c r="D3347" s="44">
        <f>SUM(D3331:D3339,D3343:D3345)</f>
        <v>0</v>
      </c>
      <c r="E3347" s="44">
        <f t="shared" ref="E3347:Q3347" si="1486">SUM(E3331:E3339,E3343:E3345)</f>
        <v>0</v>
      </c>
      <c r="F3347" s="44">
        <f t="shared" si="1486"/>
        <v>0</v>
      </c>
      <c r="G3347" s="44">
        <f t="shared" si="1486"/>
        <v>196</v>
      </c>
      <c r="H3347" s="44">
        <f t="shared" si="1486"/>
        <v>18</v>
      </c>
      <c r="I3347" s="44">
        <f t="shared" si="1486"/>
        <v>214</v>
      </c>
      <c r="J3347" s="44">
        <f t="shared" si="1486"/>
        <v>214</v>
      </c>
      <c r="K3347" s="44">
        <f t="shared" si="1486"/>
        <v>0</v>
      </c>
      <c r="L3347" s="44">
        <f t="shared" si="1486"/>
        <v>0</v>
      </c>
      <c r="M3347" s="44">
        <f t="shared" si="1486"/>
        <v>0</v>
      </c>
      <c r="N3347" s="44">
        <f t="shared" si="1486"/>
        <v>0</v>
      </c>
      <c r="O3347" s="44">
        <f t="shared" si="1486"/>
        <v>0</v>
      </c>
      <c r="P3347" s="44">
        <f t="shared" si="1486"/>
        <v>0</v>
      </c>
      <c r="Q3347" s="44">
        <f t="shared" si="1486"/>
        <v>0</v>
      </c>
    </row>
    <row r="3348" spans="2:17" ht="7" customHeight="1" thickBot="1" x14ac:dyDescent="0.25">
      <c r="C3348" s="59"/>
      <c r="D3348" s="60"/>
      <c r="E3348" s="60"/>
      <c r="F3348" s="60"/>
      <c r="G3348" s="60"/>
      <c r="H3348" s="60"/>
      <c r="I3348" s="60"/>
      <c r="J3348" s="60"/>
      <c r="K3348" s="60"/>
      <c r="L3348" s="60"/>
      <c r="M3348" s="60"/>
      <c r="N3348" s="60"/>
      <c r="O3348" s="60"/>
      <c r="P3348" s="60"/>
      <c r="Q3348" s="76"/>
    </row>
    <row r="3349" spans="2:17" ht="19.5" customHeight="1" x14ac:dyDescent="0.2">
      <c r="C3349" s="173" t="str">
        <f>C3295</f>
        <v>令　和　7　年　空　港　管　理　状　況　調　書</v>
      </c>
      <c r="D3349" s="173"/>
      <c r="E3349" s="173"/>
      <c r="F3349" s="173"/>
      <c r="G3349" s="173"/>
      <c r="H3349" s="173"/>
      <c r="I3349" s="173"/>
      <c r="J3349" s="173"/>
      <c r="K3349" s="173"/>
      <c r="L3349" s="173"/>
      <c r="M3349" s="173"/>
      <c r="N3349" s="173"/>
      <c r="O3349" s="173"/>
      <c r="P3349" s="173"/>
      <c r="Q3349" s="173"/>
    </row>
    <row r="3350" spans="2:17" ht="19.5" customHeight="1" thickBot="1" x14ac:dyDescent="0.25">
      <c r="C3350" s="145" t="s">
        <v>0</v>
      </c>
      <c r="D3350" s="145" t="s">
        <v>662</v>
      </c>
      <c r="E3350" s="146"/>
      <c r="F3350" s="146"/>
      <c r="G3350" s="146"/>
      <c r="H3350" s="146"/>
      <c r="I3350" s="146"/>
      <c r="J3350" s="146"/>
      <c r="K3350" s="146"/>
      <c r="L3350" s="146"/>
      <c r="M3350" s="146"/>
      <c r="N3350" s="146"/>
      <c r="O3350" s="146"/>
      <c r="P3350" s="146"/>
      <c r="Q3350" s="146"/>
    </row>
    <row r="3351" spans="2:17" ht="19.5" customHeight="1" x14ac:dyDescent="0.2">
      <c r="C3351" s="25" t="s">
        <v>1</v>
      </c>
      <c r="D3351" s="26"/>
      <c r="E3351" s="27" t="s">
        <v>2</v>
      </c>
      <c r="F3351" s="27"/>
      <c r="G3351" s="164" t="s">
        <v>593</v>
      </c>
      <c r="H3351" s="165"/>
      <c r="I3351" s="165"/>
      <c r="J3351" s="165"/>
      <c r="K3351" s="165"/>
      <c r="L3351" s="165"/>
      <c r="M3351" s="165"/>
      <c r="N3351" s="166"/>
      <c r="O3351" s="164" t="s">
        <v>594</v>
      </c>
      <c r="P3351" s="165"/>
      <c r="Q3351" s="167"/>
    </row>
    <row r="3352" spans="2:17" ht="19.5" customHeight="1" x14ac:dyDescent="0.2">
      <c r="C3352" s="28"/>
      <c r="D3352" s="29" t="s">
        <v>3</v>
      </c>
      <c r="E3352" s="29" t="s">
        <v>4</v>
      </c>
      <c r="F3352" s="29" t="s">
        <v>5</v>
      </c>
      <c r="G3352" s="29"/>
      <c r="H3352" s="30" t="s">
        <v>6</v>
      </c>
      <c r="I3352" s="30"/>
      <c r="J3352" s="31"/>
      <c r="K3352" s="29"/>
      <c r="L3352" s="31" t="s">
        <v>7</v>
      </c>
      <c r="M3352" s="31"/>
      <c r="N3352" s="29" t="s">
        <v>8</v>
      </c>
      <c r="O3352" s="32" t="s">
        <v>595</v>
      </c>
      <c r="P3352" s="33" t="s">
        <v>596</v>
      </c>
      <c r="Q3352" s="34" t="s">
        <v>597</v>
      </c>
    </row>
    <row r="3353" spans="2:17" ht="19.5" customHeight="1" x14ac:dyDescent="0.2">
      <c r="C3353" s="28" t="s">
        <v>9</v>
      </c>
      <c r="D3353" s="32"/>
      <c r="E3353" s="32"/>
      <c r="F3353" s="32"/>
      <c r="G3353" s="29" t="s">
        <v>10</v>
      </c>
      <c r="H3353" s="29" t="s">
        <v>11</v>
      </c>
      <c r="I3353" s="29" t="s">
        <v>12</v>
      </c>
      <c r="J3353" s="29" t="s">
        <v>13</v>
      </c>
      <c r="K3353" s="29" t="s">
        <v>10</v>
      </c>
      <c r="L3353" s="29" t="s">
        <v>11</v>
      </c>
      <c r="M3353" s="29" t="s">
        <v>13</v>
      </c>
      <c r="N3353" s="32"/>
      <c r="O3353" s="35"/>
      <c r="P3353" s="36"/>
      <c r="Q3353" s="37"/>
    </row>
    <row r="3354" spans="2:17" ht="7" customHeight="1" x14ac:dyDescent="0.2">
      <c r="C3354" s="38"/>
      <c r="D3354" s="29"/>
      <c r="E3354" s="29"/>
      <c r="F3354" s="29"/>
      <c r="G3354" s="29"/>
      <c r="H3354" s="29"/>
      <c r="I3354" s="29"/>
      <c r="J3354" s="29"/>
      <c r="K3354" s="29"/>
      <c r="L3354" s="29"/>
      <c r="M3354" s="29"/>
      <c r="N3354" s="29"/>
      <c r="O3354" s="39"/>
      <c r="P3354" s="40"/>
      <c r="Q3354" s="41"/>
    </row>
    <row r="3355" spans="2:17" ht="19.5" customHeight="1" x14ac:dyDescent="0.2">
      <c r="C3355" s="42" t="s">
        <v>14</v>
      </c>
      <c r="D3355" s="43">
        <v>0</v>
      </c>
      <c r="E3355" s="43">
        <v>275</v>
      </c>
      <c r="F3355" s="44">
        <f>SUM(D3355:E3355)</f>
        <v>275</v>
      </c>
      <c r="G3355" s="43">
        <v>0</v>
      </c>
      <c r="H3355" s="43">
        <v>0</v>
      </c>
      <c r="I3355" s="43">
        <v>0</v>
      </c>
      <c r="J3355" s="45">
        <f>SUM(G3355:I3355)</f>
        <v>0</v>
      </c>
      <c r="K3355" s="46">
        <v>11199</v>
      </c>
      <c r="L3355" s="46">
        <v>9867</v>
      </c>
      <c r="M3355" s="45">
        <f>SUM(K3355:L3355)</f>
        <v>21066</v>
      </c>
      <c r="N3355" s="45">
        <f>J3355+M3355</f>
        <v>21066</v>
      </c>
      <c r="O3355" s="46">
        <v>0</v>
      </c>
      <c r="P3355" s="46">
        <v>0</v>
      </c>
      <c r="Q3355" s="47">
        <f>SUM(O3355:P3355)</f>
        <v>0</v>
      </c>
    </row>
    <row r="3356" spans="2:17" ht="19.5" customHeight="1" x14ac:dyDescent="0.2">
      <c r="C3356" s="42" t="s">
        <v>15</v>
      </c>
      <c r="D3356" s="43">
        <v>0</v>
      </c>
      <c r="E3356" s="43">
        <v>249</v>
      </c>
      <c r="F3356" s="44">
        <f t="shared" ref="F3356:F3366" si="1487">SUM(D3356:E3356)</f>
        <v>249</v>
      </c>
      <c r="G3356" s="43">
        <v>0</v>
      </c>
      <c r="H3356" s="43">
        <v>0</v>
      </c>
      <c r="I3356" s="43">
        <v>0</v>
      </c>
      <c r="J3356" s="45">
        <f t="shared" ref="J3356:J3366" si="1488">SUM(G3356:I3356)</f>
        <v>0</v>
      </c>
      <c r="K3356" s="46">
        <v>9310</v>
      </c>
      <c r="L3356" s="46">
        <v>9189</v>
      </c>
      <c r="M3356" s="45">
        <f t="shared" ref="M3356:M3366" si="1489">SUM(K3356:L3356)</f>
        <v>18499</v>
      </c>
      <c r="N3356" s="45">
        <f t="shared" ref="N3356:N3366" si="1490">J3356+M3356</f>
        <v>18499</v>
      </c>
      <c r="O3356" s="46">
        <v>1</v>
      </c>
      <c r="P3356" s="48">
        <v>0</v>
      </c>
      <c r="Q3356" s="47">
        <f t="shared" ref="Q3356:Q3366" si="1491">SUM(O3356:P3356)</f>
        <v>1</v>
      </c>
    </row>
    <row r="3357" spans="2:17" ht="19.5" customHeight="1" x14ac:dyDescent="0.2">
      <c r="C3357" s="42" t="s">
        <v>16</v>
      </c>
      <c r="D3357" s="43">
        <v>0</v>
      </c>
      <c r="E3357" s="43">
        <v>240</v>
      </c>
      <c r="F3357" s="44">
        <f t="shared" si="1487"/>
        <v>240</v>
      </c>
      <c r="G3357" s="43">
        <v>0</v>
      </c>
      <c r="H3357" s="43">
        <v>0</v>
      </c>
      <c r="I3357" s="43">
        <v>0</v>
      </c>
      <c r="J3357" s="45">
        <f t="shared" si="1488"/>
        <v>0</v>
      </c>
      <c r="K3357" s="46">
        <v>10291</v>
      </c>
      <c r="L3357" s="46">
        <v>9978</v>
      </c>
      <c r="M3357" s="45">
        <f t="shared" si="1489"/>
        <v>20269</v>
      </c>
      <c r="N3357" s="45">
        <f t="shared" si="1490"/>
        <v>20269</v>
      </c>
      <c r="O3357" s="46">
        <v>1</v>
      </c>
      <c r="P3357" s="46">
        <v>0</v>
      </c>
      <c r="Q3357" s="47">
        <f t="shared" si="1491"/>
        <v>1</v>
      </c>
    </row>
    <row r="3358" spans="2:17" ht="19.5" customHeight="1" x14ac:dyDescent="0.2">
      <c r="C3358" s="42" t="s">
        <v>17</v>
      </c>
      <c r="D3358" s="43">
        <v>0</v>
      </c>
      <c r="E3358" s="43">
        <v>263</v>
      </c>
      <c r="F3358" s="44">
        <f t="shared" si="1487"/>
        <v>263</v>
      </c>
      <c r="G3358" s="43">
        <v>0</v>
      </c>
      <c r="H3358" s="43">
        <v>0</v>
      </c>
      <c r="I3358" s="43">
        <v>0</v>
      </c>
      <c r="J3358" s="45">
        <f t="shared" si="1488"/>
        <v>0</v>
      </c>
      <c r="K3358" s="43">
        <v>8860</v>
      </c>
      <c r="L3358" s="43">
        <v>8660</v>
      </c>
      <c r="M3358" s="45">
        <f t="shared" si="1489"/>
        <v>17520</v>
      </c>
      <c r="N3358" s="45">
        <f t="shared" si="1490"/>
        <v>17520</v>
      </c>
      <c r="O3358" s="43">
        <v>0</v>
      </c>
      <c r="P3358" s="43">
        <v>0</v>
      </c>
      <c r="Q3358" s="47">
        <f t="shared" si="1491"/>
        <v>0</v>
      </c>
    </row>
    <row r="3359" spans="2:17" ht="19.5" customHeight="1" x14ac:dyDescent="0.2">
      <c r="C3359" s="42" t="s">
        <v>18</v>
      </c>
      <c r="D3359" s="43">
        <v>0</v>
      </c>
      <c r="E3359" s="43">
        <v>225</v>
      </c>
      <c r="F3359" s="44">
        <f t="shared" si="1487"/>
        <v>225</v>
      </c>
      <c r="G3359" s="43">
        <v>0</v>
      </c>
      <c r="H3359" s="43">
        <v>0</v>
      </c>
      <c r="I3359" s="43">
        <v>0</v>
      </c>
      <c r="J3359" s="45">
        <f t="shared" si="1488"/>
        <v>0</v>
      </c>
      <c r="K3359" s="43">
        <v>10077</v>
      </c>
      <c r="L3359" s="43">
        <v>9782</v>
      </c>
      <c r="M3359" s="45">
        <f t="shared" si="1489"/>
        <v>19859</v>
      </c>
      <c r="N3359" s="45">
        <f t="shared" si="1490"/>
        <v>19859</v>
      </c>
      <c r="O3359" s="43">
        <v>2</v>
      </c>
      <c r="P3359" s="43">
        <v>0</v>
      </c>
      <c r="Q3359" s="47">
        <f t="shared" si="1491"/>
        <v>2</v>
      </c>
    </row>
    <row r="3360" spans="2:17" ht="19.5" customHeight="1" x14ac:dyDescent="0.2">
      <c r="C3360" s="42" t="s">
        <v>19</v>
      </c>
      <c r="D3360" s="43">
        <v>0</v>
      </c>
      <c r="E3360" s="43">
        <v>227</v>
      </c>
      <c r="F3360" s="44">
        <f t="shared" si="1487"/>
        <v>227</v>
      </c>
      <c r="G3360" s="43">
        <v>0</v>
      </c>
      <c r="H3360" s="43">
        <v>0</v>
      </c>
      <c r="I3360" s="43">
        <v>0</v>
      </c>
      <c r="J3360" s="45">
        <f t="shared" si="1488"/>
        <v>0</v>
      </c>
      <c r="K3360" s="43">
        <v>8632</v>
      </c>
      <c r="L3360" s="43">
        <v>8696</v>
      </c>
      <c r="M3360" s="45">
        <f t="shared" si="1489"/>
        <v>17328</v>
      </c>
      <c r="N3360" s="45">
        <f t="shared" si="1490"/>
        <v>17328</v>
      </c>
      <c r="O3360" s="43">
        <v>1</v>
      </c>
      <c r="P3360" s="43">
        <v>0</v>
      </c>
      <c r="Q3360" s="47">
        <f t="shared" si="1491"/>
        <v>1</v>
      </c>
    </row>
    <row r="3361" spans="2:17" ht="19.5" customHeight="1" x14ac:dyDescent="0.2">
      <c r="C3361" s="42" t="s">
        <v>20</v>
      </c>
      <c r="D3361" s="43">
        <v>0</v>
      </c>
      <c r="E3361" s="43">
        <v>276</v>
      </c>
      <c r="F3361" s="44">
        <f t="shared" si="1487"/>
        <v>276</v>
      </c>
      <c r="G3361" s="43">
        <v>0</v>
      </c>
      <c r="H3361" s="43">
        <v>0</v>
      </c>
      <c r="I3361" s="43">
        <v>0</v>
      </c>
      <c r="J3361" s="45">
        <f t="shared" si="1488"/>
        <v>0</v>
      </c>
      <c r="K3361" s="43">
        <v>10586</v>
      </c>
      <c r="L3361" s="43">
        <v>10371</v>
      </c>
      <c r="M3361" s="45">
        <f t="shared" si="1489"/>
        <v>20957</v>
      </c>
      <c r="N3361" s="45">
        <f t="shared" si="1490"/>
        <v>20957</v>
      </c>
      <c r="O3361" s="43">
        <v>0</v>
      </c>
      <c r="P3361" s="43">
        <v>0</v>
      </c>
      <c r="Q3361" s="47">
        <f t="shared" si="1491"/>
        <v>0</v>
      </c>
    </row>
    <row r="3362" spans="2:17" ht="19.5" customHeight="1" x14ac:dyDescent="0.2">
      <c r="C3362" s="42" t="s">
        <v>21</v>
      </c>
      <c r="D3362" s="43">
        <v>0</v>
      </c>
      <c r="E3362" s="43">
        <v>280</v>
      </c>
      <c r="F3362" s="44">
        <f t="shared" si="1487"/>
        <v>280</v>
      </c>
      <c r="G3362" s="43">
        <v>0</v>
      </c>
      <c r="H3362" s="43">
        <v>0</v>
      </c>
      <c r="I3362" s="43">
        <v>0</v>
      </c>
      <c r="J3362" s="45">
        <f t="shared" si="1488"/>
        <v>0</v>
      </c>
      <c r="K3362" s="43">
        <v>12571</v>
      </c>
      <c r="L3362" s="43">
        <v>12247</v>
      </c>
      <c r="M3362" s="45">
        <f t="shared" si="1489"/>
        <v>24818</v>
      </c>
      <c r="N3362" s="45">
        <f t="shared" si="1490"/>
        <v>24818</v>
      </c>
      <c r="O3362" s="43">
        <v>0</v>
      </c>
      <c r="P3362" s="43">
        <v>0</v>
      </c>
      <c r="Q3362" s="47">
        <f t="shared" si="1491"/>
        <v>0</v>
      </c>
    </row>
    <row r="3363" spans="2:17" ht="19.5" customHeight="1" x14ac:dyDescent="0.2">
      <c r="C3363" s="42" t="s">
        <v>22</v>
      </c>
      <c r="D3363" s="43">
        <v>0</v>
      </c>
      <c r="E3363" s="43">
        <v>258</v>
      </c>
      <c r="F3363" s="44">
        <f t="shared" si="1487"/>
        <v>258</v>
      </c>
      <c r="G3363" s="43">
        <v>0</v>
      </c>
      <c r="H3363" s="43">
        <v>0</v>
      </c>
      <c r="I3363" s="43">
        <v>0</v>
      </c>
      <c r="J3363" s="45">
        <f t="shared" si="1488"/>
        <v>0</v>
      </c>
      <c r="K3363" s="43">
        <v>9495</v>
      </c>
      <c r="L3363" s="43">
        <v>9503</v>
      </c>
      <c r="M3363" s="45">
        <f t="shared" si="1489"/>
        <v>18998</v>
      </c>
      <c r="N3363" s="45">
        <f t="shared" si="1490"/>
        <v>18998</v>
      </c>
      <c r="O3363" s="43">
        <v>0</v>
      </c>
      <c r="P3363" s="43">
        <v>0</v>
      </c>
      <c r="Q3363" s="47">
        <f t="shared" si="1491"/>
        <v>0</v>
      </c>
    </row>
    <row r="3364" spans="2:17" ht="19.5" customHeight="1" x14ac:dyDescent="0.2">
      <c r="C3364" s="42" t="s">
        <v>23</v>
      </c>
      <c r="D3364" s="43">
        <v>0</v>
      </c>
      <c r="E3364" s="43">
        <v>300</v>
      </c>
      <c r="F3364" s="44">
        <f t="shared" si="1487"/>
        <v>300</v>
      </c>
      <c r="G3364" s="43">
        <v>0</v>
      </c>
      <c r="H3364" s="43">
        <v>0</v>
      </c>
      <c r="I3364" s="43">
        <v>0</v>
      </c>
      <c r="J3364" s="45">
        <f t="shared" si="1488"/>
        <v>0</v>
      </c>
      <c r="K3364" s="43">
        <v>11460</v>
      </c>
      <c r="L3364" s="43">
        <v>11206</v>
      </c>
      <c r="M3364" s="45">
        <f t="shared" si="1489"/>
        <v>22666</v>
      </c>
      <c r="N3364" s="45">
        <f t="shared" si="1490"/>
        <v>22666</v>
      </c>
      <c r="O3364" s="43">
        <v>1</v>
      </c>
      <c r="P3364" s="43">
        <v>0</v>
      </c>
      <c r="Q3364" s="47">
        <f t="shared" si="1491"/>
        <v>1</v>
      </c>
    </row>
    <row r="3365" spans="2:17" ht="19.5" customHeight="1" x14ac:dyDescent="0.2">
      <c r="C3365" s="42" t="s">
        <v>24</v>
      </c>
      <c r="D3365" s="43">
        <v>0</v>
      </c>
      <c r="E3365" s="43">
        <v>220</v>
      </c>
      <c r="F3365" s="44">
        <f t="shared" si="1487"/>
        <v>220</v>
      </c>
      <c r="G3365" s="43">
        <v>0</v>
      </c>
      <c r="H3365" s="43">
        <v>0</v>
      </c>
      <c r="I3365" s="43">
        <v>0</v>
      </c>
      <c r="J3365" s="45">
        <f t="shared" si="1488"/>
        <v>0</v>
      </c>
      <c r="K3365" s="43">
        <v>11017</v>
      </c>
      <c r="L3365" s="43">
        <v>11210</v>
      </c>
      <c r="M3365" s="45">
        <f t="shared" si="1489"/>
        <v>22227</v>
      </c>
      <c r="N3365" s="45">
        <f t="shared" si="1490"/>
        <v>22227</v>
      </c>
      <c r="O3365" s="43">
        <v>1</v>
      </c>
      <c r="P3365" s="43">
        <v>0</v>
      </c>
      <c r="Q3365" s="47">
        <f t="shared" si="1491"/>
        <v>1</v>
      </c>
    </row>
    <row r="3366" spans="2:17" ht="19.5" customHeight="1" x14ac:dyDescent="0.2">
      <c r="C3366" s="42" t="s">
        <v>25</v>
      </c>
      <c r="D3366" s="43">
        <v>0</v>
      </c>
      <c r="E3366" s="43">
        <v>236</v>
      </c>
      <c r="F3366" s="44">
        <f t="shared" si="1487"/>
        <v>236</v>
      </c>
      <c r="G3366" s="43">
        <v>0</v>
      </c>
      <c r="H3366" s="43">
        <v>0</v>
      </c>
      <c r="I3366" s="43">
        <v>0</v>
      </c>
      <c r="J3366" s="45">
        <f t="shared" si="1488"/>
        <v>0</v>
      </c>
      <c r="K3366" s="43">
        <v>9819</v>
      </c>
      <c r="L3366" s="43">
        <v>10769</v>
      </c>
      <c r="M3366" s="45">
        <f t="shared" si="1489"/>
        <v>20588</v>
      </c>
      <c r="N3366" s="45">
        <f t="shared" si="1490"/>
        <v>20588</v>
      </c>
      <c r="O3366" s="43">
        <v>1</v>
      </c>
      <c r="P3366" s="43">
        <v>0</v>
      </c>
      <c r="Q3366" s="47">
        <f t="shared" si="1491"/>
        <v>1</v>
      </c>
    </row>
    <row r="3367" spans="2:17" ht="19.5" customHeight="1" x14ac:dyDescent="0.2">
      <c r="C3367" s="50"/>
      <c r="D3367" s="43"/>
      <c r="E3367" s="43"/>
      <c r="F3367" s="43"/>
      <c r="G3367" s="43"/>
      <c r="H3367" s="43"/>
      <c r="I3367" s="43"/>
      <c r="J3367" s="43"/>
      <c r="K3367" s="43"/>
      <c r="L3367" s="43"/>
      <c r="M3367" s="43"/>
      <c r="N3367" s="43"/>
      <c r="O3367" s="43"/>
      <c r="P3367" s="40"/>
      <c r="Q3367" s="51"/>
    </row>
    <row r="3368" spans="2:17" ht="19.5" customHeight="1" x14ac:dyDescent="0.2">
      <c r="B3368" s="1" t="s">
        <v>391</v>
      </c>
      <c r="C3368" s="50" t="s">
        <v>26</v>
      </c>
      <c r="D3368" s="44">
        <f>SUM(D3355:D3366)</f>
        <v>0</v>
      </c>
      <c r="E3368" s="44">
        <f t="shared" ref="E3368:Q3368" si="1492">SUM(E3355:E3366)</f>
        <v>3049</v>
      </c>
      <c r="F3368" s="44">
        <f t="shared" si="1492"/>
        <v>3049</v>
      </c>
      <c r="G3368" s="44">
        <f t="shared" si="1492"/>
        <v>0</v>
      </c>
      <c r="H3368" s="44">
        <f t="shared" si="1492"/>
        <v>0</v>
      </c>
      <c r="I3368" s="44">
        <f t="shared" si="1492"/>
        <v>0</v>
      </c>
      <c r="J3368" s="44">
        <f t="shared" si="1492"/>
        <v>0</v>
      </c>
      <c r="K3368" s="44">
        <f t="shared" si="1492"/>
        <v>123317</v>
      </c>
      <c r="L3368" s="44">
        <f t="shared" si="1492"/>
        <v>121478</v>
      </c>
      <c r="M3368" s="44">
        <f t="shared" si="1492"/>
        <v>244795</v>
      </c>
      <c r="N3368" s="44">
        <f t="shared" si="1492"/>
        <v>244795</v>
      </c>
      <c r="O3368" s="44">
        <f t="shared" si="1492"/>
        <v>8</v>
      </c>
      <c r="P3368" s="44">
        <f t="shared" si="1492"/>
        <v>0</v>
      </c>
      <c r="Q3368" s="44">
        <f t="shared" si="1492"/>
        <v>8</v>
      </c>
    </row>
    <row r="3369" spans="2:17" ht="7" customHeight="1" x14ac:dyDescent="0.2">
      <c r="C3369" s="50"/>
      <c r="D3369" s="43"/>
      <c r="E3369" s="43"/>
      <c r="F3369" s="43"/>
      <c r="G3369" s="43"/>
      <c r="H3369" s="43"/>
      <c r="I3369" s="43"/>
      <c r="J3369" s="43"/>
      <c r="K3369" s="43"/>
      <c r="L3369" s="43"/>
      <c r="M3369" s="43"/>
      <c r="N3369" s="43"/>
      <c r="O3369" s="43"/>
      <c r="P3369" s="43"/>
      <c r="Q3369" s="51"/>
    </row>
    <row r="3370" spans="2:17" ht="19.5" customHeight="1" x14ac:dyDescent="0.2">
      <c r="C3370" s="52" t="s">
        <v>14</v>
      </c>
      <c r="D3370" s="53">
        <v>0</v>
      </c>
      <c r="E3370" s="53">
        <v>243</v>
      </c>
      <c r="F3370" s="54">
        <f t="shared" ref="F3370:F3372" si="1493">SUM(D3370:E3370)</f>
        <v>243</v>
      </c>
      <c r="G3370" s="147">
        <v>0</v>
      </c>
      <c r="H3370" s="147">
        <v>0</v>
      </c>
      <c r="I3370" s="147">
        <v>0</v>
      </c>
      <c r="J3370" s="55">
        <f t="shared" ref="J3370:J3372" si="1494">SUM(G3370:I3370)</f>
        <v>0</v>
      </c>
      <c r="K3370" s="82">
        <v>10510</v>
      </c>
      <c r="L3370" s="82">
        <v>9725</v>
      </c>
      <c r="M3370" s="16">
        <f>SUM(K3370:L3370)</f>
        <v>20235</v>
      </c>
      <c r="N3370" s="57">
        <f>J3370+M3370</f>
        <v>20235</v>
      </c>
      <c r="O3370" s="56">
        <v>1</v>
      </c>
      <c r="P3370" s="56">
        <v>0</v>
      </c>
      <c r="Q3370" s="58">
        <f>SUM(O3370:P3370)</f>
        <v>1</v>
      </c>
    </row>
    <row r="3371" spans="2:17" ht="19.5" customHeight="1" x14ac:dyDescent="0.2">
      <c r="C3371" s="42" t="s">
        <v>15</v>
      </c>
      <c r="D3371" s="43">
        <v>0</v>
      </c>
      <c r="E3371" s="43">
        <v>223</v>
      </c>
      <c r="F3371" s="44">
        <f t="shared" si="1493"/>
        <v>223</v>
      </c>
      <c r="G3371" s="40">
        <v>0</v>
      </c>
      <c r="H3371" s="40">
        <v>0</v>
      </c>
      <c r="I3371" s="40">
        <v>0</v>
      </c>
      <c r="J3371" s="45">
        <f t="shared" si="1494"/>
        <v>0</v>
      </c>
      <c r="K3371" s="85">
        <v>9394</v>
      </c>
      <c r="L3371" s="85">
        <v>9290</v>
      </c>
      <c r="M3371" s="88">
        <f>SUM(K3371:L3371)</f>
        <v>18684</v>
      </c>
      <c r="N3371" s="45">
        <f>J3371+M3371</f>
        <v>18684</v>
      </c>
      <c r="O3371" s="46">
        <v>1</v>
      </c>
      <c r="P3371" s="48">
        <v>0</v>
      </c>
      <c r="Q3371" s="47">
        <f>SUM(O3371:P3371)</f>
        <v>1</v>
      </c>
    </row>
    <row r="3372" spans="2:17" ht="19.5" customHeight="1" x14ac:dyDescent="0.2">
      <c r="C3372" s="42" t="s">
        <v>16</v>
      </c>
      <c r="D3372" s="43">
        <v>0</v>
      </c>
      <c r="E3372" s="43">
        <v>251</v>
      </c>
      <c r="F3372" s="44">
        <f t="shared" si="1493"/>
        <v>251</v>
      </c>
      <c r="G3372" s="40">
        <v>0</v>
      </c>
      <c r="H3372" s="40">
        <v>0</v>
      </c>
      <c r="I3372" s="40">
        <v>0</v>
      </c>
      <c r="J3372" s="45">
        <f t="shared" si="1494"/>
        <v>0</v>
      </c>
      <c r="K3372" s="85">
        <v>11122</v>
      </c>
      <c r="L3372" s="85">
        <v>10995</v>
      </c>
      <c r="M3372" s="88">
        <f>SUM(K3372:L3372)</f>
        <v>22117</v>
      </c>
      <c r="N3372" s="45">
        <f>J3372+M3372</f>
        <v>22117</v>
      </c>
      <c r="O3372" s="46">
        <v>0</v>
      </c>
      <c r="P3372" s="48">
        <v>0</v>
      </c>
      <c r="Q3372" s="47">
        <f>SUM(O3372:P3372)</f>
        <v>0</v>
      </c>
    </row>
    <row r="3373" spans="2:17" ht="19.5" customHeight="1" x14ac:dyDescent="0.2">
      <c r="C3373" s="50"/>
      <c r="D3373" s="43"/>
      <c r="E3373" s="43"/>
      <c r="F3373" s="43"/>
      <c r="G3373" s="43"/>
      <c r="H3373" s="43"/>
      <c r="I3373" s="43"/>
      <c r="J3373" s="43"/>
      <c r="K3373" s="43"/>
      <c r="L3373" s="43"/>
      <c r="M3373" s="43"/>
      <c r="N3373" s="43"/>
      <c r="O3373" s="43"/>
      <c r="P3373" s="43"/>
      <c r="Q3373" s="51"/>
    </row>
    <row r="3374" spans="2:17" ht="19.5" customHeight="1" x14ac:dyDescent="0.2">
      <c r="B3374" s="1" t="s">
        <v>392</v>
      </c>
      <c r="C3374" s="50" t="s">
        <v>27</v>
      </c>
      <c r="D3374" s="44">
        <f>SUM(D3358:D3366,D3370:D3372)</f>
        <v>0</v>
      </c>
      <c r="E3374" s="44">
        <f t="shared" ref="E3374:Q3374" si="1495">SUM(E3358:E3366,E3370:E3372)</f>
        <v>3002</v>
      </c>
      <c r="F3374" s="44">
        <f t="shared" si="1495"/>
        <v>3002</v>
      </c>
      <c r="G3374" s="44">
        <f t="shared" si="1495"/>
        <v>0</v>
      </c>
      <c r="H3374" s="44">
        <f t="shared" si="1495"/>
        <v>0</v>
      </c>
      <c r="I3374" s="44">
        <f t="shared" si="1495"/>
        <v>0</v>
      </c>
      <c r="J3374" s="44">
        <f t="shared" si="1495"/>
        <v>0</v>
      </c>
      <c r="K3374" s="44">
        <f t="shared" si="1495"/>
        <v>123543</v>
      </c>
      <c r="L3374" s="44">
        <f t="shared" si="1495"/>
        <v>122454</v>
      </c>
      <c r="M3374" s="44">
        <f t="shared" si="1495"/>
        <v>245997</v>
      </c>
      <c r="N3374" s="44">
        <f t="shared" si="1495"/>
        <v>245997</v>
      </c>
      <c r="O3374" s="44">
        <f t="shared" si="1495"/>
        <v>8</v>
      </c>
      <c r="P3374" s="44">
        <f t="shared" si="1495"/>
        <v>0</v>
      </c>
      <c r="Q3374" s="44">
        <f t="shared" si="1495"/>
        <v>8</v>
      </c>
    </row>
    <row r="3375" spans="2:17" ht="7" customHeight="1" thickBot="1" x14ac:dyDescent="0.25">
      <c r="C3375" s="59"/>
      <c r="D3375" s="60"/>
      <c r="E3375" s="60"/>
      <c r="F3375" s="60"/>
      <c r="G3375" s="60"/>
      <c r="H3375" s="60"/>
      <c r="I3375" s="60"/>
      <c r="J3375" s="60"/>
      <c r="K3375" s="60"/>
      <c r="L3375" s="60"/>
      <c r="M3375" s="60"/>
      <c r="N3375" s="60"/>
      <c r="O3375" s="60"/>
      <c r="P3375" s="61"/>
      <c r="Q3375" s="62"/>
    </row>
    <row r="3376" spans="2:17" ht="19.5" customHeight="1" x14ac:dyDescent="0.2">
      <c r="C3376" s="63"/>
      <c r="D3376" s="63"/>
      <c r="E3376" s="63"/>
      <c r="F3376" s="63"/>
      <c r="G3376" s="63"/>
      <c r="H3376" s="63"/>
      <c r="I3376" s="63"/>
      <c r="J3376" s="63"/>
      <c r="K3376" s="63"/>
      <c r="L3376" s="63"/>
      <c r="M3376" s="63"/>
      <c r="N3376" s="63"/>
      <c r="O3376" s="63"/>
      <c r="P3376" s="64"/>
      <c r="Q3376" s="64"/>
    </row>
    <row r="3377" spans="3:17" ht="19.5" customHeight="1" thickBot="1" x14ac:dyDescent="0.25">
      <c r="C3377" s="63"/>
      <c r="D3377" s="63"/>
      <c r="E3377" s="63"/>
      <c r="F3377" s="63"/>
      <c r="G3377" s="63"/>
      <c r="H3377" s="63"/>
      <c r="I3377" s="63"/>
      <c r="J3377" s="63"/>
      <c r="K3377" s="63"/>
      <c r="L3377" s="63"/>
      <c r="M3377" s="63"/>
      <c r="N3377" s="63"/>
      <c r="O3377" s="63"/>
      <c r="P3377" s="64"/>
      <c r="Q3377" s="64"/>
    </row>
    <row r="3378" spans="3:17" ht="19.5" customHeight="1" x14ac:dyDescent="0.2">
      <c r="C3378" s="25" t="s">
        <v>1</v>
      </c>
      <c r="D3378" s="26"/>
      <c r="E3378" s="27"/>
      <c r="F3378" s="27"/>
      <c r="G3378" s="27" t="s">
        <v>598</v>
      </c>
      <c r="H3378" s="27"/>
      <c r="I3378" s="27"/>
      <c r="J3378" s="27"/>
      <c r="K3378" s="26"/>
      <c r="L3378" s="27"/>
      <c r="M3378" s="27"/>
      <c r="N3378" s="27" t="s">
        <v>31</v>
      </c>
      <c r="O3378" s="27"/>
      <c r="P3378" s="65"/>
      <c r="Q3378" s="66"/>
    </row>
    <row r="3379" spans="3:17" ht="19.5" customHeight="1" x14ac:dyDescent="0.2">
      <c r="C3379" s="67"/>
      <c r="D3379" s="29"/>
      <c r="E3379" s="31" t="s">
        <v>6</v>
      </c>
      <c r="F3379" s="31"/>
      <c r="G3379" s="29"/>
      <c r="H3379" s="31" t="s">
        <v>7</v>
      </c>
      <c r="I3379" s="31"/>
      <c r="J3379" s="29" t="s">
        <v>28</v>
      </c>
      <c r="K3379" s="29"/>
      <c r="L3379" s="31" t="s">
        <v>6</v>
      </c>
      <c r="M3379" s="31"/>
      <c r="N3379" s="29"/>
      <c r="O3379" s="31" t="s">
        <v>7</v>
      </c>
      <c r="P3379" s="68"/>
      <c r="Q3379" s="69" t="s">
        <v>8</v>
      </c>
    </row>
    <row r="3380" spans="3:17" ht="19.5" customHeight="1" x14ac:dyDescent="0.2">
      <c r="C3380" s="70" t="s">
        <v>9</v>
      </c>
      <c r="D3380" s="29" t="s">
        <v>29</v>
      </c>
      <c r="E3380" s="29" t="s">
        <v>30</v>
      </c>
      <c r="F3380" s="29" t="s">
        <v>13</v>
      </c>
      <c r="G3380" s="29" t="s">
        <v>29</v>
      </c>
      <c r="H3380" s="29" t="s">
        <v>30</v>
      </c>
      <c r="I3380" s="29" t="s">
        <v>13</v>
      </c>
      <c r="J3380" s="32"/>
      <c r="K3380" s="29" t="s">
        <v>29</v>
      </c>
      <c r="L3380" s="29" t="s">
        <v>30</v>
      </c>
      <c r="M3380" s="29" t="s">
        <v>13</v>
      </c>
      <c r="N3380" s="29" t="s">
        <v>29</v>
      </c>
      <c r="O3380" s="29" t="s">
        <v>30</v>
      </c>
      <c r="P3380" s="71" t="s">
        <v>13</v>
      </c>
      <c r="Q3380" s="72"/>
    </row>
    <row r="3381" spans="3:17" ht="7" customHeight="1" x14ac:dyDescent="0.2">
      <c r="C3381" s="73"/>
      <c r="D3381" s="29"/>
      <c r="E3381" s="29"/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71"/>
      <c r="Q3381" s="69"/>
    </row>
    <row r="3382" spans="3:17" ht="19.5" customHeight="1" x14ac:dyDescent="0.2">
      <c r="C3382" s="42" t="s">
        <v>14</v>
      </c>
      <c r="D3382" s="43">
        <v>0</v>
      </c>
      <c r="E3382" s="43">
        <v>0</v>
      </c>
      <c r="F3382" s="44">
        <f>SUM(D3382:E3382)</f>
        <v>0</v>
      </c>
      <c r="G3382" s="43">
        <v>4</v>
      </c>
      <c r="H3382" s="43">
        <v>7</v>
      </c>
      <c r="I3382" s="44">
        <f t="shared" ref="I3382:I3393" si="1496">SUM(G3382:H3382)</f>
        <v>11</v>
      </c>
      <c r="J3382" s="44">
        <f>F3382+I3382</f>
        <v>11</v>
      </c>
      <c r="K3382" s="43">
        <v>0</v>
      </c>
      <c r="L3382" s="43">
        <v>0</v>
      </c>
      <c r="M3382" s="44">
        <f>SUM(K3382:L3382)</f>
        <v>0</v>
      </c>
      <c r="N3382" s="43">
        <v>291</v>
      </c>
      <c r="O3382" s="43">
        <v>94</v>
      </c>
      <c r="P3382" s="44">
        <f>SUM(N3382:O3382)</f>
        <v>385</v>
      </c>
      <c r="Q3382" s="47">
        <f>M3382+P3382</f>
        <v>385</v>
      </c>
    </row>
    <row r="3383" spans="3:17" ht="19.5" customHeight="1" x14ac:dyDescent="0.2">
      <c r="C3383" s="42" t="s">
        <v>15</v>
      </c>
      <c r="D3383" s="43">
        <v>0</v>
      </c>
      <c r="E3383" s="43">
        <v>0</v>
      </c>
      <c r="F3383" s="44">
        <f t="shared" ref="F3383:F3393" si="1497">SUM(D3383:E3383)</f>
        <v>0</v>
      </c>
      <c r="G3383" s="43">
        <v>3</v>
      </c>
      <c r="H3383" s="43">
        <v>6</v>
      </c>
      <c r="I3383" s="44">
        <f t="shared" si="1496"/>
        <v>9</v>
      </c>
      <c r="J3383" s="44">
        <f>F3383+I3383</f>
        <v>9</v>
      </c>
      <c r="K3383" s="43">
        <v>0</v>
      </c>
      <c r="L3383" s="43">
        <v>0</v>
      </c>
      <c r="M3383" s="44">
        <f t="shared" ref="M3383:M3393" si="1498">SUM(K3383:L3383)</f>
        <v>0</v>
      </c>
      <c r="N3383" s="43">
        <v>332</v>
      </c>
      <c r="O3383" s="40">
        <v>103</v>
      </c>
      <c r="P3383" s="44">
        <f t="shared" ref="P3383:P3393" si="1499">SUM(N3383:O3383)</f>
        <v>435</v>
      </c>
      <c r="Q3383" s="47">
        <f t="shared" ref="Q3383:Q3393" si="1500">M3383+P3383</f>
        <v>435</v>
      </c>
    </row>
    <row r="3384" spans="3:17" ht="19.5" customHeight="1" x14ac:dyDescent="0.2">
      <c r="C3384" s="42" t="s">
        <v>16</v>
      </c>
      <c r="D3384" s="43">
        <v>0</v>
      </c>
      <c r="E3384" s="43">
        <v>0</v>
      </c>
      <c r="F3384" s="44">
        <f t="shared" si="1497"/>
        <v>0</v>
      </c>
      <c r="G3384" s="43">
        <v>4</v>
      </c>
      <c r="H3384" s="43">
        <v>7</v>
      </c>
      <c r="I3384" s="44">
        <f t="shared" si="1496"/>
        <v>11</v>
      </c>
      <c r="J3384" s="44">
        <f>F3384+I3384</f>
        <v>11</v>
      </c>
      <c r="K3384" s="43">
        <v>0</v>
      </c>
      <c r="L3384" s="43">
        <v>0</v>
      </c>
      <c r="M3384" s="44">
        <f t="shared" si="1498"/>
        <v>0</v>
      </c>
      <c r="N3384" s="43">
        <v>301</v>
      </c>
      <c r="O3384" s="43">
        <v>135</v>
      </c>
      <c r="P3384" s="44">
        <f t="shared" si="1499"/>
        <v>436</v>
      </c>
      <c r="Q3384" s="47">
        <f t="shared" si="1500"/>
        <v>436</v>
      </c>
    </row>
    <row r="3385" spans="3:17" ht="19.5" customHeight="1" x14ac:dyDescent="0.2">
      <c r="C3385" s="42" t="s">
        <v>17</v>
      </c>
      <c r="D3385" s="43">
        <v>0</v>
      </c>
      <c r="E3385" s="43">
        <v>0</v>
      </c>
      <c r="F3385" s="44">
        <f t="shared" si="1497"/>
        <v>0</v>
      </c>
      <c r="G3385" s="43">
        <v>4</v>
      </c>
      <c r="H3385" s="43">
        <v>6</v>
      </c>
      <c r="I3385" s="44">
        <f t="shared" si="1496"/>
        <v>10</v>
      </c>
      <c r="J3385" s="44">
        <f t="shared" ref="J3385:J3393" si="1501">F3385+I3385</f>
        <v>10</v>
      </c>
      <c r="K3385" s="43">
        <v>0</v>
      </c>
      <c r="L3385" s="43">
        <v>0</v>
      </c>
      <c r="M3385" s="44">
        <f t="shared" si="1498"/>
        <v>0</v>
      </c>
      <c r="N3385" s="43">
        <v>325</v>
      </c>
      <c r="O3385" s="43">
        <v>101</v>
      </c>
      <c r="P3385" s="44">
        <f t="shared" si="1499"/>
        <v>426</v>
      </c>
      <c r="Q3385" s="47">
        <f t="shared" si="1500"/>
        <v>426</v>
      </c>
    </row>
    <row r="3386" spans="3:17" ht="19.5" customHeight="1" x14ac:dyDescent="0.2">
      <c r="C3386" s="42" t="s">
        <v>18</v>
      </c>
      <c r="D3386" s="43">
        <v>0</v>
      </c>
      <c r="E3386" s="43">
        <v>0</v>
      </c>
      <c r="F3386" s="44">
        <f t="shared" si="1497"/>
        <v>0</v>
      </c>
      <c r="G3386" s="43">
        <v>4</v>
      </c>
      <c r="H3386" s="43">
        <v>6</v>
      </c>
      <c r="I3386" s="44">
        <f t="shared" si="1496"/>
        <v>10</v>
      </c>
      <c r="J3386" s="44">
        <f t="shared" si="1501"/>
        <v>10</v>
      </c>
      <c r="K3386" s="43">
        <v>0</v>
      </c>
      <c r="L3386" s="43">
        <v>0</v>
      </c>
      <c r="M3386" s="44">
        <f t="shared" si="1498"/>
        <v>0</v>
      </c>
      <c r="N3386" s="43">
        <v>304</v>
      </c>
      <c r="O3386" s="43">
        <v>112</v>
      </c>
      <c r="P3386" s="44">
        <f t="shared" si="1499"/>
        <v>416</v>
      </c>
      <c r="Q3386" s="47">
        <f t="shared" si="1500"/>
        <v>416</v>
      </c>
    </row>
    <row r="3387" spans="3:17" ht="19.5" customHeight="1" x14ac:dyDescent="0.2">
      <c r="C3387" s="42" t="s">
        <v>19</v>
      </c>
      <c r="D3387" s="43">
        <v>0</v>
      </c>
      <c r="E3387" s="43">
        <v>0</v>
      </c>
      <c r="F3387" s="44">
        <f t="shared" si="1497"/>
        <v>0</v>
      </c>
      <c r="G3387" s="43">
        <v>4</v>
      </c>
      <c r="H3387" s="43">
        <v>6</v>
      </c>
      <c r="I3387" s="44">
        <f t="shared" si="1496"/>
        <v>10</v>
      </c>
      <c r="J3387" s="44">
        <f t="shared" si="1501"/>
        <v>10</v>
      </c>
      <c r="K3387" s="43">
        <v>0</v>
      </c>
      <c r="L3387" s="43">
        <v>0</v>
      </c>
      <c r="M3387" s="44">
        <f t="shared" si="1498"/>
        <v>0</v>
      </c>
      <c r="N3387" s="43">
        <v>365</v>
      </c>
      <c r="O3387" s="43">
        <v>89</v>
      </c>
      <c r="P3387" s="44">
        <f t="shared" si="1499"/>
        <v>454</v>
      </c>
      <c r="Q3387" s="47">
        <f t="shared" si="1500"/>
        <v>454</v>
      </c>
    </row>
    <row r="3388" spans="3:17" ht="19.5" customHeight="1" x14ac:dyDescent="0.2">
      <c r="C3388" s="42" t="s">
        <v>20</v>
      </c>
      <c r="D3388" s="43">
        <v>0</v>
      </c>
      <c r="E3388" s="43">
        <v>0</v>
      </c>
      <c r="F3388" s="44">
        <f t="shared" si="1497"/>
        <v>0</v>
      </c>
      <c r="G3388" s="43">
        <v>5</v>
      </c>
      <c r="H3388" s="43">
        <v>5</v>
      </c>
      <c r="I3388" s="44">
        <f t="shared" si="1496"/>
        <v>10</v>
      </c>
      <c r="J3388" s="44">
        <f t="shared" si="1501"/>
        <v>10</v>
      </c>
      <c r="K3388" s="43">
        <v>0</v>
      </c>
      <c r="L3388" s="43">
        <v>0</v>
      </c>
      <c r="M3388" s="44">
        <f t="shared" si="1498"/>
        <v>0</v>
      </c>
      <c r="N3388" s="43">
        <v>491</v>
      </c>
      <c r="O3388" s="43">
        <v>91</v>
      </c>
      <c r="P3388" s="44">
        <f t="shared" si="1499"/>
        <v>582</v>
      </c>
      <c r="Q3388" s="47">
        <f t="shared" si="1500"/>
        <v>582</v>
      </c>
    </row>
    <row r="3389" spans="3:17" ht="19.5" customHeight="1" x14ac:dyDescent="0.2">
      <c r="C3389" s="42" t="s">
        <v>21</v>
      </c>
      <c r="D3389" s="43">
        <v>0</v>
      </c>
      <c r="E3389" s="43">
        <v>0</v>
      </c>
      <c r="F3389" s="44">
        <f t="shared" si="1497"/>
        <v>0</v>
      </c>
      <c r="G3389" s="43">
        <v>4</v>
      </c>
      <c r="H3389" s="43">
        <v>5</v>
      </c>
      <c r="I3389" s="44">
        <f t="shared" si="1496"/>
        <v>9</v>
      </c>
      <c r="J3389" s="44">
        <f t="shared" si="1501"/>
        <v>9</v>
      </c>
      <c r="K3389" s="43">
        <v>0</v>
      </c>
      <c r="L3389" s="43">
        <v>0</v>
      </c>
      <c r="M3389" s="44">
        <f t="shared" si="1498"/>
        <v>0</v>
      </c>
      <c r="N3389" s="43">
        <v>353</v>
      </c>
      <c r="O3389" s="43">
        <v>113</v>
      </c>
      <c r="P3389" s="44">
        <f t="shared" si="1499"/>
        <v>466</v>
      </c>
      <c r="Q3389" s="47">
        <f t="shared" si="1500"/>
        <v>466</v>
      </c>
    </row>
    <row r="3390" spans="3:17" ht="19.5" customHeight="1" x14ac:dyDescent="0.2">
      <c r="C3390" s="42" t="s">
        <v>22</v>
      </c>
      <c r="D3390" s="43">
        <v>0</v>
      </c>
      <c r="E3390" s="43">
        <v>0</v>
      </c>
      <c r="F3390" s="44">
        <f t="shared" si="1497"/>
        <v>0</v>
      </c>
      <c r="G3390" s="43">
        <v>4</v>
      </c>
      <c r="H3390" s="43">
        <v>5</v>
      </c>
      <c r="I3390" s="44">
        <f t="shared" si="1496"/>
        <v>9</v>
      </c>
      <c r="J3390" s="44">
        <f t="shared" si="1501"/>
        <v>9</v>
      </c>
      <c r="K3390" s="43">
        <v>0</v>
      </c>
      <c r="L3390" s="43">
        <v>0</v>
      </c>
      <c r="M3390" s="44">
        <f t="shared" si="1498"/>
        <v>0</v>
      </c>
      <c r="N3390" s="43">
        <v>320</v>
      </c>
      <c r="O3390" s="43">
        <v>83</v>
      </c>
      <c r="P3390" s="44">
        <f t="shared" si="1499"/>
        <v>403</v>
      </c>
      <c r="Q3390" s="47">
        <f t="shared" si="1500"/>
        <v>403</v>
      </c>
    </row>
    <row r="3391" spans="3:17" ht="19.5" customHeight="1" x14ac:dyDescent="0.2">
      <c r="C3391" s="42" t="s">
        <v>23</v>
      </c>
      <c r="D3391" s="43">
        <v>0</v>
      </c>
      <c r="E3391" s="43">
        <v>0</v>
      </c>
      <c r="F3391" s="44">
        <f t="shared" si="1497"/>
        <v>0</v>
      </c>
      <c r="G3391" s="43">
        <v>4</v>
      </c>
      <c r="H3391" s="43">
        <v>6</v>
      </c>
      <c r="I3391" s="44">
        <f t="shared" si="1496"/>
        <v>10</v>
      </c>
      <c r="J3391" s="44">
        <f t="shared" si="1501"/>
        <v>10</v>
      </c>
      <c r="K3391" s="43">
        <v>0</v>
      </c>
      <c r="L3391" s="43">
        <v>0</v>
      </c>
      <c r="M3391" s="44">
        <f t="shared" si="1498"/>
        <v>0</v>
      </c>
      <c r="N3391" s="43">
        <v>391</v>
      </c>
      <c r="O3391" s="43">
        <v>111</v>
      </c>
      <c r="P3391" s="44">
        <f t="shared" si="1499"/>
        <v>502</v>
      </c>
      <c r="Q3391" s="47">
        <f t="shared" si="1500"/>
        <v>502</v>
      </c>
    </row>
    <row r="3392" spans="3:17" ht="19.5" customHeight="1" x14ac:dyDescent="0.2">
      <c r="C3392" s="42" t="s">
        <v>24</v>
      </c>
      <c r="D3392" s="43">
        <v>0</v>
      </c>
      <c r="E3392" s="43">
        <v>0</v>
      </c>
      <c r="F3392" s="44">
        <f t="shared" si="1497"/>
        <v>0</v>
      </c>
      <c r="G3392" s="43">
        <v>5</v>
      </c>
      <c r="H3392" s="43">
        <v>5</v>
      </c>
      <c r="I3392" s="44">
        <f t="shared" si="1496"/>
        <v>10</v>
      </c>
      <c r="J3392" s="44">
        <f t="shared" si="1501"/>
        <v>10</v>
      </c>
      <c r="K3392" s="43">
        <v>0</v>
      </c>
      <c r="L3392" s="43">
        <v>0</v>
      </c>
      <c r="M3392" s="44">
        <f t="shared" si="1498"/>
        <v>0</v>
      </c>
      <c r="N3392" s="43">
        <v>358</v>
      </c>
      <c r="O3392" s="43">
        <v>105</v>
      </c>
      <c r="P3392" s="44">
        <f t="shared" si="1499"/>
        <v>463</v>
      </c>
      <c r="Q3392" s="47">
        <f t="shared" si="1500"/>
        <v>463</v>
      </c>
    </row>
    <row r="3393" spans="2:17" ht="19.5" customHeight="1" x14ac:dyDescent="0.2">
      <c r="C3393" s="42" t="s">
        <v>25</v>
      </c>
      <c r="D3393" s="43">
        <v>0</v>
      </c>
      <c r="E3393" s="43">
        <v>0</v>
      </c>
      <c r="F3393" s="44">
        <f t="shared" si="1497"/>
        <v>0</v>
      </c>
      <c r="G3393" s="43">
        <v>5</v>
      </c>
      <c r="H3393" s="43">
        <v>6</v>
      </c>
      <c r="I3393" s="44">
        <f t="shared" si="1496"/>
        <v>11</v>
      </c>
      <c r="J3393" s="44">
        <f t="shared" si="1501"/>
        <v>11</v>
      </c>
      <c r="K3393" s="43">
        <v>0</v>
      </c>
      <c r="L3393" s="43">
        <v>0</v>
      </c>
      <c r="M3393" s="44">
        <f t="shared" si="1498"/>
        <v>0</v>
      </c>
      <c r="N3393" s="43">
        <v>427</v>
      </c>
      <c r="O3393" s="43">
        <v>120</v>
      </c>
      <c r="P3393" s="44">
        <f t="shared" si="1499"/>
        <v>547</v>
      </c>
      <c r="Q3393" s="47">
        <f t="shared" si="1500"/>
        <v>547</v>
      </c>
    </row>
    <row r="3394" spans="2:17" ht="19.5" customHeight="1" x14ac:dyDescent="0.2">
      <c r="C3394" s="50"/>
      <c r="D3394" s="43"/>
      <c r="E3394" s="43"/>
      <c r="F3394" s="43"/>
      <c r="G3394" s="43"/>
      <c r="H3394" s="43"/>
      <c r="I3394" s="43"/>
      <c r="J3394" s="43"/>
      <c r="K3394" s="43"/>
      <c r="L3394" s="43"/>
      <c r="M3394" s="43"/>
      <c r="N3394" s="43"/>
      <c r="O3394" s="43"/>
      <c r="P3394" s="43"/>
      <c r="Q3394" s="51"/>
    </row>
    <row r="3395" spans="2:17" ht="19.5" customHeight="1" x14ac:dyDescent="0.2">
      <c r="B3395" s="1" t="s">
        <v>393</v>
      </c>
      <c r="C3395" s="50" t="s">
        <v>26</v>
      </c>
      <c r="D3395" s="44">
        <f>SUM(D3382:D3394)</f>
        <v>0</v>
      </c>
      <c r="E3395" s="44">
        <f t="shared" ref="E3395:Q3395" si="1502">SUM(E3382:E3394)</f>
        <v>0</v>
      </c>
      <c r="F3395" s="44">
        <f t="shared" si="1502"/>
        <v>0</v>
      </c>
      <c r="G3395" s="44">
        <f t="shared" si="1502"/>
        <v>50</v>
      </c>
      <c r="H3395" s="44">
        <f t="shared" si="1502"/>
        <v>70</v>
      </c>
      <c r="I3395" s="44">
        <f t="shared" si="1502"/>
        <v>120</v>
      </c>
      <c r="J3395" s="44">
        <f t="shared" si="1502"/>
        <v>120</v>
      </c>
      <c r="K3395" s="44">
        <f t="shared" si="1502"/>
        <v>0</v>
      </c>
      <c r="L3395" s="44">
        <f t="shared" si="1502"/>
        <v>0</v>
      </c>
      <c r="M3395" s="44">
        <f t="shared" si="1502"/>
        <v>0</v>
      </c>
      <c r="N3395" s="44">
        <f t="shared" si="1502"/>
        <v>4258</v>
      </c>
      <c r="O3395" s="44">
        <f t="shared" si="1502"/>
        <v>1257</v>
      </c>
      <c r="P3395" s="44">
        <f t="shared" si="1502"/>
        <v>5515</v>
      </c>
      <c r="Q3395" s="44">
        <f t="shared" si="1502"/>
        <v>5515</v>
      </c>
    </row>
    <row r="3396" spans="2:17" ht="7" customHeight="1" x14ac:dyDescent="0.2">
      <c r="C3396" s="50"/>
      <c r="D3396" s="43"/>
      <c r="E3396" s="43"/>
      <c r="F3396" s="43"/>
      <c r="G3396" s="43"/>
      <c r="H3396" s="43"/>
      <c r="I3396" s="43"/>
      <c r="J3396" s="43"/>
      <c r="K3396" s="43"/>
      <c r="L3396" s="43"/>
      <c r="M3396" s="43"/>
      <c r="N3396" s="43"/>
      <c r="O3396" s="43"/>
      <c r="P3396" s="43"/>
      <c r="Q3396" s="51"/>
    </row>
    <row r="3397" spans="2:17" ht="19.5" customHeight="1" x14ac:dyDescent="0.2">
      <c r="C3397" s="52" t="s">
        <v>14</v>
      </c>
      <c r="D3397" s="53">
        <v>0</v>
      </c>
      <c r="E3397" s="53">
        <v>0</v>
      </c>
      <c r="F3397" s="74">
        <f t="shared" ref="F3397:F3399" si="1503">SUM(D3397:E3397)</f>
        <v>0</v>
      </c>
      <c r="G3397" s="53">
        <v>3</v>
      </c>
      <c r="H3397" s="53">
        <v>6</v>
      </c>
      <c r="I3397" s="74">
        <f t="shared" ref="I3397:I3399" si="1504">SUM(G3397:H3397)</f>
        <v>9</v>
      </c>
      <c r="J3397" s="74">
        <f t="shared" ref="J3397:J3399" si="1505">F3397+I3397</f>
        <v>9</v>
      </c>
      <c r="K3397" s="53">
        <v>0</v>
      </c>
      <c r="L3397" s="53">
        <v>0</v>
      </c>
      <c r="M3397" s="74">
        <f t="shared" ref="M3397:M3399" si="1506">SUM(K3397:L3397)</f>
        <v>0</v>
      </c>
      <c r="N3397" s="82">
        <v>340</v>
      </c>
      <c r="O3397" s="82">
        <v>107</v>
      </c>
      <c r="P3397" s="74">
        <f t="shared" ref="P3397:P3399" si="1507">SUM(N3397:O3397)</f>
        <v>447</v>
      </c>
      <c r="Q3397" s="58">
        <f t="shared" ref="Q3397:Q3399" si="1508">M3397+P3397</f>
        <v>447</v>
      </c>
    </row>
    <row r="3398" spans="2:17" ht="19.5" customHeight="1" x14ac:dyDescent="0.2">
      <c r="C3398" s="42" t="s">
        <v>15</v>
      </c>
      <c r="D3398" s="43">
        <v>0</v>
      </c>
      <c r="E3398" s="43">
        <v>0</v>
      </c>
      <c r="F3398" s="44">
        <f t="shared" si="1503"/>
        <v>0</v>
      </c>
      <c r="G3398" s="43">
        <v>4</v>
      </c>
      <c r="H3398" s="43">
        <v>5</v>
      </c>
      <c r="I3398" s="44">
        <f t="shared" si="1504"/>
        <v>9</v>
      </c>
      <c r="J3398" s="44">
        <f t="shared" si="1505"/>
        <v>9</v>
      </c>
      <c r="K3398" s="43">
        <v>0</v>
      </c>
      <c r="L3398" s="43">
        <v>0</v>
      </c>
      <c r="M3398" s="44">
        <f t="shared" si="1506"/>
        <v>0</v>
      </c>
      <c r="N3398" s="85">
        <v>343</v>
      </c>
      <c r="O3398" s="85">
        <v>93</v>
      </c>
      <c r="P3398" s="44">
        <f t="shared" si="1507"/>
        <v>436</v>
      </c>
      <c r="Q3398" s="47">
        <f t="shared" si="1508"/>
        <v>436</v>
      </c>
    </row>
    <row r="3399" spans="2:17" ht="19.5" customHeight="1" x14ac:dyDescent="0.2">
      <c r="C3399" s="42" t="s">
        <v>16</v>
      </c>
      <c r="D3399" s="43">
        <v>0</v>
      </c>
      <c r="E3399" s="43">
        <v>0</v>
      </c>
      <c r="F3399" s="44">
        <f t="shared" si="1503"/>
        <v>0</v>
      </c>
      <c r="G3399" s="43">
        <v>5</v>
      </c>
      <c r="H3399" s="43">
        <v>6</v>
      </c>
      <c r="I3399" s="44">
        <f t="shared" si="1504"/>
        <v>11</v>
      </c>
      <c r="J3399" s="44">
        <f t="shared" si="1505"/>
        <v>11</v>
      </c>
      <c r="K3399" s="43">
        <v>0</v>
      </c>
      <c r="L3399" s="43">
        <v>0</v>
      </c>
      <c r="M3399" s="44">
        <f t="shared" si="1506"/>
        <v>0</v>
      </c>
      <c r="N3399" s="85">
        <v>504</v>
      </c>
      <c r="O3399" s="85">
        <v>119</v>
      </c>
      <c r="P3399" s="44">
        <f t="shared" si="1507"/>
        <v>623</v>
      </c>
      <c r="Q3399" s="47">
        <f t="shared" si="1508"/>
        <v>623</v>
      </c>
    </row>
    <row r="3400" spans="2:17" ht="19.5" customHeight="1" x14ac:dyDescent="0.2">
      <c r="C3400" s="50"/>
      <c r="D3400" s="43"/>
      <c r="E3400" s="43"/>
      <c r="F3400" s="43"/>
      <c r="G3400" s="43"/>
      <c r="H3400" s="43"/>
      <c r="I3400" s="43"/>
      <c r="J3400" s="43"/>
      <c r="K3400" s="43"/>
      <c r="L3400" s="43"/>
      <c r="M3400" s="43"/>
      <c r="N3400" s="43"/>
      <c r="O3400" s="43"/>
      <c r="P3400" s="43"/>
      <c r="Q3400" s="51"/>
    </row>
    <row r="3401" spans="2:17" ht="19.5" customHeight="1" x14ac:dyDescent="0.2">
      <c r="B3401" s="1" t="s">
        <v>394</v>
      </c>
      <c r="C3401" s="50" t="s">
        <v>27</v>
      </c>
      <c r="D3401" s="44">
        <f>SUM(D3385:D3393,D3397:D3399)</f>
        <v>0</v>
      </c>
      <c r="E3401" s="44">
        <f t="shared" ref="E3401:Q3401" si="1509">SUM(E3385:E3393,E3397:E3399)</f>
        <v>0</v>
      </c>
      <c r="F3401" s="44">
        <f t="shared" si="1509"/>
        <v>0</v>
      </c>
      <c r="G3401" s="44">
        <f t="shared" si="1509"/>
        <v>51</v>
      </c>
      <c r="H3401" s="44">
        <f t="shared" si="1509"/>
        <v>67</v>
      </c>
      <c r="I3401" s="44">
        <f t="shared" si="1509"/>
        <v>118</v>
      </c>
      <c r="J3401" s="44">
        <f t="shared" si="1509"/>
        <v>118</v>
      </c>
      <c r="K3401" s="44">
        <f t="shared" si="1509"/>
        <v>0</v>
      </c>
      <c r="L3401" s="44">
        <f t="shared" si="1509"/>
        <v>0</v>
      </c>
      <c r="M3401" s="44">
        <f t="shared" si="1509"/>
        <v>0</v>
      </c>
      <c r="N3401" s="44">
        <f t="shared" si="1509"/>
        <v>4521</v>
      </c>
      <c r="O3401" s="44">
        <f t="shared" si="1509"/>
        <v>1244</v>
      </c>
      <c r="P3401" s="44">
        <f t="shared" si="1509"/>
        <v>5765</v>
      </c>
      <c r="Q3401" s="44">
        <f t="shared" si="1509"/>
        <v>5765</v>
      </c>
    </row>
    <row r="3402" spans="2:17" ht="7" customHeight="1" thickBot="1" x14ac:dyDescent="0.25">
      <c r="C3402" s="59"/>
      <c r="D3402" s="60"/>
      <c r="E3402" s="60"/>
      <c r="F3402" s="60"/>
      <c r="G3402" s="60"/>
      <c r="H3402" s="60"/>
      <c r="I3402" s="60"/>
      <c r="J3402" s="60"/>
      <c r="K3402" s="60"/>
      <c r="L3402" s="60"/>
      <c r="M3402" s="60"/>
      <c r="N3402" s="60"/>
      <c r="O3402" s="60"/>
      <c r="P3402" s="60"/>
      <c r="Q3402" s="76"/>
    </row>
    <row r="3403" spans="2:17" ht="19.5" customHeight="1" x14ac:dyDescent="0.2">
      <c r="C3403" s="173" t="str">
        <f>C3349</f>
        <v>令　和　7　年　空　港　管　理　状　況　調　書</v>
      </c>
      <c r="D3403" s="173"/>
      <c r="E3403" s="173"/>
      <c r="F3403" s="173"/>
      <c r="G3403" s="173"/>
      <c r="H3403" s="173"/>
      <c r="I3403" s="173"/>
      <c r="J3403" s="173"/>
      <c r="K3403" s="173"/>
      <c r="L3403" s="173"/>
      <c r="M3403" s="173"/>
      <c r="N3403" s="173"/>
      <c r="O3403" s="173"/>
      <c r="P3403" s="173"/>
      <c r="Q3403" s="173"/>
    </row>
    <row r="3404" spans="2:17" ht="19.5" customHeight="1" thickBot="1" x14ac:dyDescent="0.25">
      <c r="C3404" s="145" t="s">
        <v>0</v>
      </c>
      <c r="D3404" s="145" t="s">
        <v>663</v>
      </c>
      <c r="E3404" s="146"/>
      <c r="F3404" s="146"/>
      <c r="G3404" s="146"/>
      <c r="H3404" s="146"/>
      <c r="I3404" s="146"/>
      <c r="J3404" s="146"/>
      <c r="K3404" s="146"/>
      <c r="L3404" s="146"/>
      <c r="M3404" s="146"/>
      <c r="N3404" s="146"/>
      <c r="O3404" s="146"/>
      <c r="P3404" s="146"/>
      <c r="Q3404" s="146"/>
    </row>
    <row r="3405" spans="2:17" ht="19.5" customHeight="1" x14ac:dyDescent="0.2">
      <c r="C3405" s="25" t="s">
        <v>1</v>
      </c>
      <c r="D3405" s="26"/>
      <c r="E3405" s="27" t="s">
        <v>2</v>
      </c>
      <c r="F3405" s="27"/>
      <c r="G3405" s="164" t="s">
        <v>593</v>
      </c>
      <c r="H3405" s="165"/>
      <c r="I3405" s="165"/>
      <c r="J3405" s="165"/>
      <c r="K3405" s="165"/>
      <c r="L3405" s="165"/>
      <c r="M3405" s="165"/>
      <c r="N3405" s="166"/>
      <c r="O3405" s="164" t="s">
        <v>594</v>
      </c>
      <c r="P3405" s="165"/>
      <c r="Q3405" s="167"/>
    </row>
    <row r="3406" spans="2:17" ht="19.5" customHeight="1" x14ac:dyDescent="0.2">
      <c r="C3406" s="28"/>
      <c r="D3406" s="29" t="s">
        <v>3</v>
      </c>
      <c r="E3406" s="29" t="s">
        <v>4</v>
      </c>
      <c r="F3406" s="29" t="s">
        <v>5</v>
      </c>
      <c r="G3406" s="29"/>
      <c r="H3406" s="30" t="s">
        <v>6</v>
      </c>
      <c r="I3406" s="30"/>
      <c r="J3406" s="31"/>
      <c r="K3406" s="29"/>
      <c r="L3406" s="31" t="s">
        <v>7</v>
      </c>
      <c r="M3406" s="31"/>
      <c r="N3406" s="29" t="s">
        <v>8</v>
      </c>
      <c r="O3406" s="32" t="s">
        <v>595</v>
      </c>
      <c r="P3406" s="33" t="s">
        <v>596</v>
      </c>
      <c r="Q3406" s="34" t="s">
        <v>597</v>
      </c>
    </row>
    <row r="3407" spans="2:17" ht="19.5" customHeight="1" x14ac:dyDescent="0.2">
      <c r="C3407" s="28" t="s">
        <v>9</v>
      </c>
      <c r="D3407" s="32"/>
      <c r="E3407" s="32"/>
      <c r="F3407" s="32"/>
      <c r="G3407" s="29" t="s">
        <v>10</v>
      </c>
      <c r="H3407" s="29" t="s">
        <v>11</v>
      </c>
      <c r="I3407" s="29" t="s">
        <v>12</v>
      </c>
      <c r="J3407" s="29" t="s">
        <v>13</v>
      </c>
      <c r="K3407" s="29" t="s">
        <v>10</v>
      </c>
      <c r="L3407" s="29" t="s">
        <v>11</v>
      </c>
      <c r="M3407" s="29" t="s">
        <v>13</v>
      </c>
      <c r="N3407" s="32"/>
      <c r="O3407" s="35"/>
      <c r="P3407" s="36"/>
      <c r="Q3407" s="37"/>
    </row>
    <row r="3408" spans="2:17" ht="7" customHeight="1" x14ac:dyDescent="0.2">
      <c r="C3408" s="38"/>
      <c r="D3408" s="29"/>
      <c r="E3408" s="29"/>
      <c r="F3408" s="29"/>
      <c r="G3408" s="29"/>
      <c r="H3408" s="29"/>
      <c r="I3408" s="29"/>
      <c r="J3408" s="29"/>
      <c r="K3408" s="29"/>
      <c r="L3408" s="29"/>
      <c r="M3408" s="29"/>
      <c r="N3408" s="29"/>
      <c r="O3408" s="39"/>
      <c r="P3408" s="40"/>
      <c r="Q3408" s="41"/>
    </row>
    <row r="3409" spans="2:17" ht="19.5" customHeight="1" x14ac:dyDescent="0.2">
      <c r="C3409" s="42" t="s">
        <v>14</v>
      </c>
      <c r="D3409" s="43">
        <v>0</v>
      </c>
      <c r="E3409" s="43">
        <v>3</v>
      </c>
      <c r="F3409" s="44">
        <f>SUM(D3409:E3409)</f>
        <v>3</v>
      </c>
      <c r="G3409" s="43">
        <v>0</v>
      </c>
      <c r="H3409" s="43">
        <v>0</v>
      </c>
      <c r="I3409" s="43">
        <v>0</v>
      </c>
      <c r="J3409" s="45">
        <f>SUM(G3409:I3409)</f>
        <v>0</v>
      </c>
      <c r="K3409" s="46">
        <v>0</v>
      </c>
      <c r="L3409" s="46">
        <v>0</v>
      </c>
      <c r="M3409" s="45">
        <f>SUM(K3409:L3409)</f>
        <v>0</v>
      </c>
      <c r="N3409" s="45">
        <f>J3409+M3409</f>
        <v>0</v>
      </c>
      <c r="O3409" s="46">
        <v>0</v>
      </c>
      <c r="P3409" s="46">
        <v>0</v>
      </c>
      <c r="Q3409" s="47">
        <f>SUM(O3409:P3409)</f>
        <v>0</v>
      </c>
    </row>
    <row r="3410" spans="2:17" ht="19.5" customHeight="1" x14ac:dyDescent="0.2">
      <c r="C3410" s="42" t="s">
        <v>15</v>
      </c>
      <c r="D3410" s="43">
        <v>0</v>
      </c>
      <c r="E3410" s="43">
        <v>5</v>
      </c>
      <c r="F3410" s="44">
        <f t="shared" ref="F3410:F3420" si="1510">SUM(D3410:E3410)</f>
        <v>5</v>
      </c>
      <c r="G3410" s="43">
        <v>0</v>
      </c>
      <c r="H3410" s="43">
        <v>0</v>
      </c>
      <c r="I3410" s="43">
        <v>0</v>
      </c>
      <c r="J3410" s="45">
        <f t="shared" ref="J3410:J3420" si="1511">SUM(G3410:I3410)</f>
        <v>0</v>
      </c>
      <c r="K3410" s="46">
        <v>0</v>
      </c>
      <c r="L3410" s="46">
        <v>0</v>
      </c>
      <c r="M3410" s="45">
        <f t="shared" ref="M3410:M3420" si="1512">SUM(K3410:L3410)</f>
        <v>0</v>
      </c>
      <c r="N3410" s="45">
        <f t="shared" ref="N3410:N3420" si="1513">J3410+M3410</f>
        <v>0</v>
      </c>
      <c r="O3410" s="46">
        <v>0</v>
      </c>
      <c r="P3410" s="48">
        <v>0</v>
      </c>
      <c r="Q3410" s="47">
        <f t="shared" ref="Q3410:Q3420" si="1514">SUM(O3410:P3410)</f>
        <v>0</v>
      </c>
    </row>
    <row r="3411" spans="2:17" ht="19.5" customHeight="1" x14ac:dyDescent="0.2">
      <c r="C3411" s="42" t="s">
        <v>16</v>
      </c>
      <c r="D3411" s="43">
        <v>0</v>
      </c>
      <c r="E3411" s="43">
        <v>3</v>
      </c>
      <c r="F3411" s="44">
        <f t="shared" si="1510"/>
        <v>3</v>
      </c>
      <c r="G3411" s="43">
        <v>0</v>
      </c>
      <c r="H3411" s="43">
        <v>0</v>
      </c>
      <c r="I3411" s="43">
        <v>0</v>
      </c>
      <c r="J3411" s="45">
        <f t="shared" si="1511"/>
        <v>0</v>
      </c>
      <c r="K3411" s="46">
        <v>0</v>
      </c>
      <c r="L3411" s="46">
        <v>0</v>
      </c>
      <c r="M3411" s="45">
        <f t="shared" si="1512"/>
        <v>0</v>
      </c>
      <c r="N3411" s="45">
        <f t="shared" si="1513"/>
        <v>0</v>
      </c>
      <c r="O3411" s="46">
        <v>0</v>
      </c>
      <c r="P3411" s="46">
        <v>0</v>
      </c>
      <c r="Q3411" s="47">
        <f t="shared" si="1514"/>
        <v>0</v>
      </c>
    </row>
    <row r="3412" spans="2:17" ht="19.5" customHeight="1" x14ac:dyDescent="0.2">
      <c r="C3412" s="42" t="s">
        <v>17</v>
      </c>
      <c r="D3412" s="43">
        <v>0</v>
      </c>
      <c r="E3412" s="43">
        <v>1</v>
      </c>
      <c r="F3412" s="44">
        <f t="shared" si="1510"/>
        <v>1</v>
      </c>
      <c r="G3412" s="43">
        <v>0</v>
      </c>
      <c r="H3412" s="43">
        <v>0</v>
      </c>
      <c r="I3412" s="43">
        <v>0</v>
      </c>
      <c r="J3412" s="45">
        <f t="shared" si="1511"/>
        <v>0</v>
      </c>
      <c r="K3412" s="43">
        <v>0</v>
      </c>
      <c r="L3412" s="43">
        <v>0</v>
      </c>
      <c r="M3412" s="45">
        <f t="shared" si="1512"/>
        <v>0</v>
      </c>
      <c r="N3412" s="45">
        <f t="shared" si="1513"/>
        <v>0</v>
      </c>
      <c r="O3412" s="43">
        <v>0</v>
      </c>
      <c r="P3412" s="43">
        <v>0</v>
      </c>
      <c r="Q3412" s="47">
        <f t="shared" si="1514"/>
        <v>0</v>
      </c>
    </row>
    <row r="3413" spans="2:17" ht="19.5" customHeight="1" x14ac:dyDescent="0.2">
      <c r="C3413" s="42" t="s">
        <v>18</v>
      </c>
      <c r="D3413" s="43">
        <v>0</v>
      </c>
      <c r="E3413" s="43">
        <v>4</v>
      </c>
      <c r="F3413" s="44">
        <f t="shared" si="1510"/>
        <v>4</v>
      </c>
      <c r="G3413" s="43">
        <v>0</v>
      </c>
      <c r="H3413" s="43">
        <v>0</v>
      </c>
      <c r="I3413" s="43">
        <v>0</v>
      </c>
      <c r="J3413" s="45">
        <f t="shared" si="1511"/>
        <v>0</v>
      </c>
      <c r="K3413" s="43">
        <v>0</v>
      </c>
      <c r="L3413" s="43">
        <v>0</v>
      </c>
      <c r="M3413" s="45">
        <f t="shared" si="1512"/>
        <v>0</v>
      </c>
      <c r="N3413" s="45">
        <f t="shared" si="1513"/>
        <v>0</v>
      </c>
      <c r="O3413" s="43">
        <v>0</v>
      </c>
      <c r="P3413" s="43">
        <v>0</v>
      </c>
      <c r="Q3413" s="47">
        <f t="shared" si="1514"/>
        <v>0</v>
      </c>
    </row>
    <row r="3414" spans="2:17" ht="19.5" customHeight="1" x14ac:dyDescent="0.2">
      <c r="C3414" s="42" t="s">
        <v>19</v>
      </c>
      <c r="D3414" s="43">
        <v>0</v>
      </c>
      <c r="E3414" s="43">
        <v>8</v>
      </c>
      <c r="F3414" s="44">
        <f t="shared" si="1510"/>
        <v>8</v>
      </c>
      <c r="G3414" s="43">
        <v>0</v>
      </c>
      <c r="H3414" s="43">
        <v>0</v>
      </c>
      <c r="I3414" s="43">
        <v>0</v>
      </c>
      <c r="J3414" s="45">
        <f t="shared" si="1511"/>
        <v>0</v>
      </c>
      <c r="K3414" s="43">
        <v>0</v>
      </c>
      <c r="L3414" s="43">
        <v>0</v>
      </c>
      <c r="M3414" s="45">
        <f t="shared" si="1512"/>
        <v>0</v>
      </c>
      <c r="N3414" s="45">
        <f t="shared" si="1513"/>
        <v>0</v>
      </c>
      <c r="O3414" s="43">
        <v>0</v>
      </c>
      <c r="P3414" s="43">
        <v>0</v>
      </c>
      <c r="Q3414" s="47">
        <f t="shared" si="1514"/>
        <v>0</v>
      </c>
    </row>
    <row r="3415" spans="2:17" ht="19.5" customHeight="1" x14ac:dyDescent="0.2">
      <c r="C3415" s="42" t="s">
        <v>20</v>
      </c>
      <c r="D3415" s="43">
        <v>0</v>
      </c>
      <c r="E3415" s="43">
        <v>21</v>
      </c>
      <c r="F3415" s="44">
        <f t="shared" si="1510"/>
        <v>21</v>
      </c>
      <c r="G3415" s="43">
        <v>0</v>
      </c>
      <c r="H3415" s="43">
        <v>0</v>
      </c>
      <c r="I3415" s="43">
        <v>0</v>
      </c>
      <c r="J3415" s="45">
        <f t="shared" si="1511"/>
        <v>0</v>
      </c>
      <c r="K3415" s="43">
        <v>0</v>
      </c>
      <c r="L3415" s="43">
        <v>0</v>
      </c>
      <c r="M3415" s="45">
        <f t="shared" si="1512"/>
        <v>0</v>
      </c>
      <c r="N3415" s="45">
        <f t="shared" si="1513"/>
        <v>0</v>
      </c>
      <c r="O3415" s="43">
        <v>0</v>
      </c>
      <c r="P3415" s="43">
        <v>0</v>
      </c>
      <c r="Q3415" s="47">
        <f t="shared" si="1514"/>
        <v>0</v>
      </c>
    </row>
    <row r="3416" spans="2:17" ht="19.5" customHeight="1" x14ac:dyDescent="0.2">
      <c r="C3416" s="42" t="s">
        <v>21</v>
      </c>
      <c r="D3416" s="43">
        <v>0</v>
      </c>
      <c r="E3416" s="43">
        <v>3</v>
      </c>
      <c r="F3416" s="44">
        <f t="shared" si="1510"/>
        <v>3</v>
      </c>
      <c r="G3416" s="43">
        <v>0</v>
      </c>
      <c r="H3416" s="43">
        <v>0</v>
      </c>
      <c r="I3416" s="43">
        <v>0</v>
      </c>
      <c r="J3416" s="45">
        <f t="shared" si="1511"/>
        <v>0</v>
      </c>
      <c r="K3416" s="43">
        <v>0</v>
      </c>
      <c r="L3416" s="43">
        <v>0</v>
      </c>
      <c r="M3416" s="45">
        <f t="shared" si="1512"/>
        <v>0</v>
      </c>
      <c r="N3416" s="45">
        <f t="shared" si="1513"/>
        <v>0</v>
      </c>
      <c r="O3416" s="43">
        <v>0</v>
      </c>
      <c r="P3416" s="43">
        <v>0</v>
      </c>
      <c r="Q3416" s="47">
        <f t="shared" si="1514"/>
        <v>0</v>
      </c>
    </row>
    <row r="3417" spans="2:17" ht="19.5" customHeight="1" x14ac:dyDescent="0.2">
      <c r="C3417" s="42" t="s">
        <v>22</v>
      </c>
      <c r="D3417" s="43">
        <v>0</v>
      </c>
      <c r="E3417" s="43">
        <v>2</v>
      </c>
      <c r="F3417" s="44">
        <f t="shared" si="1510"/>
        <v>2</v>
      </c>
      <c r="G3417" s="43">
        <v>0</v>
      </c>
      <c r="H3417" s="43">
        <v>0</v>
      </c>
      <c r="I3417" s="43">
        <v>0</v>
      </c>
      <c r="J3417" s="45">
        <f t="shared" si="1511"/>
        <v>0</v>
      </c>
      <c r="K3417" s="43">
        <v>0</v>
      </c>
      <c r="L3417" s="43">
        <v>0</v>
      </c>
      <c r="M3417" s="45">
        <f t="shared" si="1512"/>
        <v>0</v>
      </c>
      <c r="N3417" s="45">
        <f t="shared" si="1513"/>
        <v>0</v>
      </c>
      <c r="O3417" s="43">
        <v>0</v>
      </c>
      <c r="P3417" s="43">
        <v>0</v>
      </c>
      <c r="Q3417" s="47">
        <f t="shared" si="1514"/>
        <v>0</v>
      </c>
    </row>
    <row r="3418" spans="2:17" ht="19.5" customHeight="1" x14ac:dyDescent="0.2">
      <c r="C3418" s="42" t="s">
        <v>23</v>
      </c>
      <c r="D3418" s="43">
        <v>0</v>
      </c>
      <c r="E3418" s="43">
        <v>3</v>
      </c>
      <c r="F3418" s="44">
        <f t="shared" si="1510"/>
        <v>3</v>
      </c>
      <c r="G3418" s="43">
        <v>0</v>
      </c>
      <c r="H3418" s="43">
        <v>0</v>
      </c>
      <c r="I3418" s="43">
        <v>0</v>
      </c>
      <c r="J3418" s="45">
        <f t="shared" si="1511"/>
        <v>0</v>
      </c>
      <c r="K3418" s="43">
        <v>0</v>
      </c>
      <c r="L3418" s="43">
        <v>0</v>
      </c>
      <c r="M3418" s="45">
        <f t="shared" si="1512"/>
        <v>0</v>
      </c>
      <c r="N3418" s="45">
        <f t="shared" si="1513"/>
        <v>0</v>
      </c>
      <c r="O3418" s="43">
        <v>0</v>
      </c>
      <c r="P3418" s="43">
        <v>0</v>
      </c>
      <c r="Q3418" s="47">
        <f t="shared" si="1514"/>
        <v>0</v>
      </c>
    </row>
    <row r="3419" spans="2:17" ht="19.5" customHeight="1" x14ac:dyDescent="0.2">
      <c r="C3419" s="42" t="s">
        <v>24</v>
      </c>
      <c r="D3419" s="43">
        <v>0</v>
      </c>
      <c r="E3419" s="43">
        <v>1</v>
      </c>
      <c r="F3419" s="44">
        <f t="shared" si="1510"/>
        <v>1</v>
      </c>
      <c r="G3419" s="43">
        <v>0</v>
      </c>
      <c r="H3419" s="43">
        <v>0</v>
      </c>
      <c r="I3419" s="43">
        <v>0</v>
      </c>
      <c r="J3419" s="45">
        <f t="shared" si="1511"/>
        <v>0</v>
      </c>
      <c r="K3419" s="43">
        <v>0</v>
      </c>
      <c r="L3419" s="43">
        <v>0</v>
      </c>
      <c r="M3419" s="45">
        <f t="shared" si="1512"/>
        <v>0</v>
      </c>
      <c r="N3419" s="45">
        <f t="shared" si="1513"/>
        <v>0</v>
      </c>
      <c r="O3419" s="43">
        <v>0</v>
      </c>
      <c r="P3419" s="43">
        <v>0</v>
      </c>
      <c r="Q3419" s="47">
        <f t="shared" si="1514"/>
        <v>0</v>
      </c>
    </row>
    <row r="3420" spans="2:17" ht="19.5" customHeight="1" x14ac:dyDescent="0.2">
      <c r="C3420" s="42" t="s">
        <v>25</v>
      </c>
      <c r="D3420" s="43">
        <v>0</v>
      </c>
      <c r="E3420" s="43">
        <v>2</v>
      </c>
      <c r="F3420" s="44">
        <f t="shared" si="1510"/>
        <v>2</v>
      </c>
      <c r="G3420" s="43">
        <v>0</v>
      </c>
      <c r="H3420" s="43">
        <v>0</v>
      </c>
      <c r="I3420" s="43">
        <v>0</v>
      </c>
      <c r="J3420" s="45">
        <f t="shared" si="1511"/>
        <v>0</v>
      </c>
      <c r="K3420" s="43">
        <v>0</v>
      </c>
      <c r="L3420" s="43">
        <v>0</v>
      </c>
      <c r="M3420" s="45">
        <f t="shared" si="1512"/>
        <v>0</v>
      </c>
      <c r="N3420" s="45">
        <f t="shared" si="1513"/>
        <v>0</v>
      </c>
      <c r="O3420" s="43">
        <v>0</v>
      </c>
      <c r="P3420" s="43">
        <v>0</v>
      </c>
      <c r="Q3420" s="47">
        <f t="shared" si="1514"/>
        <v>0</v>
      </c>
    </row>
    <row r="3421" spans="2:17" ht="19.5" customHeight="1" x14ac:dyDescent="0.2">
      <c r="C3421" s="50"/>
      <c r="D3421" s="43"/>
      <c r="E3421" s="43"/>
      <c r="F3421" s="43"/>
      <c r="G3421" s="43"/>
      <c r="H3421" s="43"/>
      <c r="I3421" s="43"/>
      <c r="J3421" s="43"/>
      <c r="K3421" s="43"/>
      <c r="L3421" s="43"/>
      <c r="M3421" s="43"/>
      <c r="N3421" s="43"/>
      <c r="O3421" s="43"/>
      <c r="P3421" s="40"/>
      <c r="Q3421" s="51"/>
    </row>
    <row r="3422" spans="2:17" ht="19.5" customHeight="1" x14ac:dyDescent="0.2">
      <c r="B3422" s="1" t="s">
        <v>395</v>
      </c>
      <c r="C3422" s="50" t="s">
        <v>26</v>
      </c>
      <c r="D3422" s="44">
        <f>SUM(D3409:D3420)</f>
        <v>0</v>
      </c>
      <c r="E3422" s="44">
        <f t="shared" ref="E3422:Q3422" si="1515">SUM(E3409:E3420)</f>
        <v>56</v>
      </c>
      <c r="F3422" s="44">
        <f t="shared" si="1515"/>
        <v>56</v>
      </c>
      <c r="G3422" s="44">
        <f t="shared" si="1515"/>
        <v>0</v>
      </c>
      <c r="H3422" s="44">
        <f t="shared" si="1515"/>
        <v>0</v>
      </c>
      <c r="I3422" s="44">
        <f t="shared" si="1515"/>
        <v>0</v>
      </c>
      <c r="J3422" s="44">
        <f t="shared" si="1515"/>
        <v>0</v>
      </c>
      <c r="K3422" s="44">
        <f t="shared" si="1515"/>
        <v>0</v>
      </c>
      <c r="L3422" s="44">
        <f t="shared" si="1515"/>
        <v>0</v>
      </c>
      <c r="M3422" s="44">
        <f t="shared" si="1515"/>
        <v>0</v>
      </c>
      <c r="N3422" s="44">
        <f t="shared" si="1515"/>
        <v>0</v>
      </c>
      <c r="O3422" s="44">
        <f t="shared" si="1515"/>
        <v>0</v>
      </c>
      <c r="P3422" s="44">
        <f t="shared" si="1515"/>
        <v>0</v>
      </c>
      <c r="Q3422" s="44">
        <f t="shared" si="1515"/>
        <v>0</v>
      </c>
    </row>
    <row r="3423" spans="2:17" ht="7" customHeight="1" x14ac:dyDescent="0.2">
      <c r="C3423" s="50"/>
      <c r="D3423" s="43"/>
      <c r="E3423" s="43"/>
      <c r="F3423" s="43"/>
      <c r="G3423" s="43"/>
      <c r="H3423" s="43"/>
      <c r="I3423" s="43"/>
      <c r="J3423" s="43"/>
      <c r="K3423" s="43"/>
      <c r="L3423" s="43"/>
      <c r="M3423" s="43"/>
      <c r="N3423" s="43"/>
      <c r="O3423" s="43"/>
      <c r="P3423" s="43"/>
      <c r="Q3423" s="51"/>
    </row>
    <row r="3424" spans="2:17" ht="19.5" customHeight="1" x14ac:dyDescent="0.2">
      <c r="C3424" s="52" t="s">
        <v>14</v>
      </c>
      <c r="D3424" s="53">
        <v>0</v>
      </c>
      <c r="E3424" s="53">
        <v>2</v>
      </c>
      <c r="F3424" s="54">
        <f t="shared" ref="F3424:F3426" si="1516">SUM(D3424:E3424)</f>
        <v>2</v>
      </c>
      <c r="G3424" s="147">
        <v>0</v>
      </c>
      <c r="H3424" s="147">
        <v>0</v>
      </c>
      <c r="I3424" s="147">
        <v>0</v>
      </c>
      <c r="J3424" s="55">
        <f t="shared" ref="J3424:J3426" si="1517">SUM(G3424:I3424)</f>
        <v>0</v>
      </c>
      <c r="K3424" s="56">
        <v>0</v>
      </c>
      <c r="L3424" s="56">
        <v>0</v>
      </c>
      <c r="M3424" s="57">
        <f>SUM(K3424:L3424)</f>
        <v>0</v>
      </c>
      <c r="N3424" s="57">
        <f>J3424+M3424</f>
        <v>0</v>
      </c>
      <c r="O3424" s="56">
        <v>0</v>
      </c>
      <c r="P3424" s="56">
        <v>0</v>
      </c>
      <c r="Q3424" s="58">
        <f>SUM(O3424:P3424)</f>
        <v>0</v>
      </c>
    </row>
    <row r="3425" spans="2:17" ht="19.5" customHeight="1" x14ac:dyDescent="0.2">
      <c r="C3425" s="42" t="s">
        <v>15</v>
      </c>
      <c r="D3425" s="43">
        <v>0</v>
      </c>
      <c r="E3425" s="43">
        <v>8</v>
      </c>
      <c r="F3425" s="44">
        <f t="shared" si="1516"/>
        <v>8</v>
      </c>
      <c r="G3425" s="40">
        <v>0</v>
      </c>
      <c r="H3425" s="40">
        <v>0</v>
      </c>
      <c r="I3425" s="40">
        <v>0</v>
      </c>
      <c r="J3425" s="45">
        <f t="shared" si="1517"/>
        <v>0</v>
      </c>
      <c r="K3425" s="46">
        <v>0</v>
      </c>
      <c r="L3425" s="46">
        <v>0</v>
      </c>
      <c r="M3425" s="45">
        <f>SUM(K3425:L3425)</f>
        <v>0</v>
      </c>
      <c r="N3425" s="45">
        <f>J3425+M3425</f>
        <v>0</v>
      </c>
      <c r="O3425" s="46">
        <v>0</v>
      </c>
      <c r="P3425" s="48">
        <v>0</v>
      </c>
      <c r="Q3425" s="47">
        <f>SUM(O3425:P3425)</f>
        <v>0</v>
      </c>
    </row>
    <row r="3426" spans="2:17" ht="19.5" customHeight="1" x14ac:dyDescent="0.2">
      <c r="C3426" s="42" t="s">
        <v>16</v>
      </c>
      <c r="D3426" s="43">
        <v>0</v>
      </c>
      <c r="E3426" s="43">
        <v>29</v>
      </c>
      <c r="F3426" s="44">
        <f t="shared" si="1516"/>
        <v>29</v>
      </c>
      <c r="G3426" s="40">
        <v>0</v>
      </c>
      <c r="H3426" s="40">
        <v>0</v>
      </c>
      <c r="I3426" s="40">
        <v>0</v>
      </c>
      <c r="J3426" s="45">
        <f t="shared" si="1517"/>
        <v>0</v>
      </c>
      <c r="K3426" s="46">
        <v>0</v>
      </c>
      <c r="L3426" s="46">
        <v>0</v>
      </c>
      <c r="M3426" s="45">
        <f>SUM(K3426:L3426)</f>
        <v>0</v>
      </c>
      <c r="N3426" s="45">
        <f>J3426+M3426</f>
        <v>0</v>
      </c>
      <c r="O3426" s="46">
        <v>0</v>
      </c>
      <c r="P3426" s="48">
        <v>0</v>
      </c>
      <c r="Q3426" s="47">
        <f>SUM(O3426:P3426)</f>
        <v>0</v>
      </c>
    </row>
    <row r="3427" spans="2:17" ht="19.5" customHeight="1" x14ac:dyDescent="0.2">
      <c r="C3427" s="50"/>
      <c r="D3427" s="43"/>
      <c r="E3427" s="43"/>
      <c r="F3427" s="43"/>
      <c r="G3427" s="43"/>
      <c r="H3427" s="43"/>
      <c r="I3427" s="43"/>
      <c r="J3427" s="43"/>
      <c r="K3427" s="43"/>
      <c r="L3427" s="43"/>
      <c r="M3427" s="43"/>
      <c r="N3427" s="43"/>
      <c r="O3427" s="43"/>
      <c r="P3427" s="43"/>
      <c r="Q3427" s="51"/>
    </row>
    <row r="3428" spans="2:17" ht="19.5" customHeight="1" x14ac:dyDescent="0.2">
      <c r="B3428" s="1" t="s">
        <v>396</v>
      </c>
      <c r="C3428" s="50" t="s">
        <v>27</v>
      </c>
      <c r="D3428" s="44">
        <f>SUM(D3412:D3420,D3424:D3426)</f>
        <v>0</v>
      </c>
      <c r="E3428" s="133">
        <f t="shared" ref="E3428:Q3428" si="1518">SUM(E3412:E3420,E3424:E3426)</f>
        <v>84</v>
      </c>
      <c r="F3428" s="133">
        <f t="shared" si="1518"/>
        <v>84</v>
      </c>
      <c r="G3428" s="44">
        <f t="shared" si="1518"/>
        <v>0</v>
      </c>
      <c r="H3428" s="44">
        <f t="shared" si="1518"/>
        <v>0</v>
      </c>
      <c r="I3428" s="44">
        <f t="shared" si="1518"/>
        <v>0</v>
      </c>
      <c r="J3428" s="44">
        <f t="shared" si="1518"/>
        <v>0</v>
      </c>
      <c r="K3428" s="44">
        <f t="shared" si="1518"/>
        <v>0</v>
      </c>
      <c r="L3428" s="44">
        <f t="shared" si="1518"/>
        <v>0</v>
      </c>
      <c r="M3428" s="44">
        <f t="shared" si="1518"/>
        <v>0</v>
      </c>
      <c r="N3428" s="44">
        <f t="shared" si="1518"/>
        <v>0</v>
      </c>
      <c r="O3428" s="44">
        <f t="shared" si="1518"/>
        <v>0</v>
      </c>
      <c r="P3428" s="44">
        <f t="shared" si="1518"/>
        <v>0</v>
      </c>
      <c r="Q3428" s="44">
        <f t="shared" si="1518"/>
        <v>0</v>
      </c>
    </row>
    <row r="3429" spans="2:17" ht="7" customHeight="1" thickBot="1" x14ac:dyDescent="0.25">
      <c r="C3429" s="59"/>
      <c r="D3429" s="60"/>
      <c r="E3429" s="60"/>
      <c r="F3429" s="60"/>
      <c r="G3429" s="60"/>
      <c r="H3429" s="60"/>
      <c r="I3429" s="60"/>
      <c r="J3429" s="60"/>
      <c r="K3429" s="60"/>
      <c r="L3429" s="60"/>
      <c r="M3429" s="60"/>
      <c r="N3429" s="60"/>
      <c r="O3429" s="60"/>
      <c r="P3429" s="61"/>
      <c r="Q3429" s="62"/>
    </row>
    <row r="3430" spans="2:17" ht="19.5" customHeight="1" x14ac:dyDescent="0.2">
      <c r="C3430" s="63"/>
      <c r="D3430" s="63"/>
      <c r="E3430" s="63"/>
      <c r="F3430" s="63"/>
      <c r="G3430" s="63"/>
      <c r="H3430" s="63"/>
      <c r="I3430" s="63"/>
      <c r="J3430" s="63"/>
      <c r="K3430" s="63"/>
      <c r="L3430" s="63"/>
      <c r="M3430" s="63"/>
      <c r="N3430" s="63"/>
      <c r="O3430" s="63"/>
      <c r="P3430" s="64"/>
      <c r="Q3430" s="64"/>
    </row>
    <row r="3431" spans="2:17" ht="19.5" customHeight="1" thickBot="1" x14ac:dyDescent="0.25">
      <c r="C3431" s="63"/>
      <c r="D3431" s="63"/>
      <c r="E3431" s="63"/>
      <c r="F3431" s="63"/>
      <c r="G3431" s="63"/>
      <c r="H3431" s="63"/>
      <c r="I3431" s="63"/>
      <c r="J3431" s="63"/>
      <c r="K3431" s="63"/>
      <c r="L3431" s="63"/>
      <c r="M3431" s="63"/>
      <c r="N3431" s="63"/>
      <c r="O3431" s="63"/>
      <c r="P3431" s="64"/>
      <c r="Q3431" s="64"/>
    </row>
    <row r="3432" spans="2:17" ht="19.5" customHeight="1" x14ac:dyDescent="0.2">
      <c r="C3432" s="25" t="s">
        <v>1</v>
      </c>
      <c r="D3432" s="26"/>
      <c r="E3432" s="27"/>
      <c r="F3432" s="27"/>
      <c r="G3432" s="27" t="s">
        <v>598</v>
      </c>
      <c r="H3432" s="27"/>
      <c r="I3432" s="27"/>
      <c r="J3432" s="27"/>
      <c r="K3432" s="26"/>
      <c r="L3432" s="27"/>
      <c r="M3432" s="27"/>
      <c r="N3432" s="27" t="s">
        <v>31</v>
      </c>
      <c r="O3432" s="27"/>
      <c r="P3432" s="65"/>
      <c r="Q3432" s="66"/>
    </row>
    <row r="3433" spans="2:17" ht="19.5" customHeight="1" x14ac:dyDescent="0.2">
      <c r="C3433" s="67"/>
      <c r="D3433" s="29"/>
      <c r="E3433" s="31" t="s">
        <v>6</v>
      </c>
      <c r="F3433" s="31"/>
      <c r="G3433" s="29"/>
      <c r="H3433" s="31" t="s">
        <v>7</v>
      </c>
      <c r="I3433" s="31"/>
      <c r="J3433" s="29" t="s">
        <v>28</v>
      </c>
      <c r="K3433" s="29"/>
      <c r="L3433" s="31" t="s">
        <v>6</v>
      </c>
      <c r="M3433" s="31"/>
      <c r="N3433" s="29"/>
      <c r="O3433" s="31" t="s">
        <v>7</v>
      </c>
      <c r="P3433" s="68"/>
      <c r="Q3433" s="69" t="s">
        <v>8</v>
      </c>
    </row>
    <row r="3434" spans="2:17" ht="19.5" customHeight="1" x14ac:dyDescent="0.2">
      <c r="C3434" s="70" t="s">
        <v>9</v>
      </c>
      <c r="D3434" s="29" t="s">
        <v>29</v>
      </c>
      <c r="E3434" s="29" t="s">
        <v>30</v>
      </c>
      <c r="F3434" s="29" t="s">
        <v>13</v>
      </c>
      <c r="G3434" s="29" t="s">
        <v>29</v>
      </c>
      <c r="H3434" s="29" t="s">
        <v>30</v>
      </c>
      <c r="I3434" s="29" t="s">
        <v>13</v>
      </c>
      <c r="J3434" s="32"/>
      <c r="K3434" s="29" t="s">
        <v>29</v>
      </c>
      <c r="L3434" s="29" t="s">
        <v>30</v>
      </c>
      <c r="M3434" s="29" t="s">
        <v>13</v>
      </c>
      <c r="N3434" s="29" t="s">
        <v>29</v>
      </c>
      <c r="O3434" s="29" t="s">
        <v>30</v>
      </c>
      <c r="P3434" s="71" t="s">
        <v>13</v>
      </c>
      <c r="Q3434" s="72"/>
    </row>
    <row r="3435" spans="2:17" ht="7" customHeight="1" x14ac:dyDescent="0.2">
      <c r="C3435" s="73"/>
      <c r="D3435" s="29"/>
      <c r="E3435" s="29"/>
      <c r="F3435" s="29"/>
      <c r="G3435" s="29"/>
      <c r="H3435" s="29"/>
      <c r="I3435" s="29"/>
      <c r="J3435" s="29"/>
      <c r="K3435" s="29"/>
      <c r="L3435" s="29"/>
      <c r="M3435" s="29"/>
      <c r="N3435" s="29"/>
      <c r="O3435" s="29"/>
      <c r="P3435" s="71"/>
      <c r="Q3435" s="69"/>
    </row>
    <row r="3436" spans="2:17" ht="19.5" customHeight="1" x14ac:dyDescent="0.2">
      <c r="C3436" s="42" t="s">
        <v>14</v>
      </c>
      <c r="D3436" s="43">
        <v>0</v>
      </c>
      <c r="E3436" s="43">
        <v>0</v>
      </c>
      <c r="F3436" s="44">
        <f>SUM(D3436:E3436)</f>
        <v>0</v>
      </c>
      <c r="G3436" s="43">
        <v>0</v>
      </c>
      <c r="H3436" s="43">
        <v>0</v>
      </c>
      <c r="I3436" s="44">
        <f t="shared" ref="I3436:I3447" si="1519">SUM(G3436:H3436)</f>
        <v>0</v>
      </c>
      <c r="J3436" s="44">
        <f>F3436+I3436</f>
        <v>0</v>
      </c>
      <c r="K3436" s="43">
        <v>0</v>
      </c>
      <c r="L3436" s="43">
        <v>0</v>
      </c>
      <c r="M3436" s="44">
        <f>SUM(K3436:L3436)</f>
        <v>0</v>
      </c>
      <c r="N3436" s="43">
        <v>0</v>
      </c>
      <c r="O3436" s="43">
        <v>0</v>
      </c>
      <c r="P3436" s="44">
        <f>SUM(N3436:O3436)</f>
        <v>0</v>
      </c>
      <c r="Q3436" s="47">
        <f>M3436+P3436</f>
        <v>0</v>
      </c>
    </row>
    <row r="3437" spans="2:17" ht="19.5" customHeight="1" x14ac:dyDescent="0.2">
      <c r="C3437" s="42" t="s">
        <v>15</v>
      </c>
      <c r="D3437" s="43">
        <v>0</v>
      </c>
      <c r="E3437" s="43">
        <v>0</v>
      </c>
      <c r="F3437" s="44">
        <f t="shared" ref="F3437:F3447" si="1520">SUM(D3437:E3437)</f>
        <v>0</v>
      </c>
      <c r="G3437" s="43">
        <v>0</v>
      </c>
      <c r="H3437" s="43">
        <v>0</v>
      </c>
      <c r="I3437" s="44">
        <f t="shared" si="1519"/>
        <v>0</v>
      </c>
      <c r="J3437" s="44">
        <f>F3437+I3437</f>
        <v>0</v>
      </c>
      <c r="K3437" s="43">
        <v>0</v>
      </c>
      <c r="L3437" s="43">
        <v>0</v>
      </c>
      <c r="M3437" s="44">
        <f t="shared" ref="M3437:M3447" si="1521">SUM(K3437:L3437)</f>
        <v>0</v>
      </c>
      <c r="N3437" s="43">
        <v>0</v>
      </c>
      <c r="O3437" s="40">
        <v>0</v>
      </c>
      <c r="P3437" s="44">
        <f t="shared" ref="P3437:P3447" si="1522">SUM(N3437:O3437)</f>
        <v>0</v>
      </c>
      <c r="Q3437" s="47">
        <f t="shared" ref="Q3437:Q3447" si="1523">M3437+P3437</f>
        <v>0</v>
      </c>
    </row>
    <row r="3438" spans="2:17" ht="19.5" customHeight="1" x14ac:dyDescent="0.2">
      <c r="C3438" s="42" t="s">
        <v>16</v>
      </c>
      <c r="D3438" s="43">
        <v>0</v>
      </c>
      <c r="E3438" s="43">
        <v>0</v>
      </c>
      <c r="F3438" s="44">
        <f t="shared" si="1520"/>
        <v>0</v>
      </c>
      <c r="G3438" s="43">
        <v>0</v>
      </c>
      <c r="H3438" s="43">
        <v>0</v>
      </c>
      <c r="I3438" s="44">
        <f t="shared" si="1519"/>
        <v>0</v>
      </c>
      <c r="J3438" s="44">
        <f>F3438+I3438</f>
        <v>0</v>
      </c>
      <c r="K3438" s="43">
        <v>0</v>
      </c>
      <c r="L3438" s="43">
        <v>0</v>
      </c>
      <c r="M3438" s="44">
        <f t="shared" si="1521"/>
        <v>0</v>
      </c>
      <c r="N3438" s="43">
        <v>0</v>
      </c>
      <c r="O3438" s="43">
        <v>0</v>
      </c>
      <c r="P3438" s="44">
        <f t="shared" si="1522"/>
        <v>0</v>
      </c>
      <c r="Q3438" s="47">
        <f t="shared" si="1523"/>
        <v>0</v>
      </c>
    </row>
    <row r="3439" spans="2:17" ht="19.5" customHeight="1" x14ac:dyDescent="0.2">
      <c r="C3439" s="42" t="s">
        <v>17</v>
      </c>
      <c r="D3439" s="43">
        <v>0</v>
      </c>
      <c r="E3439" s="43">
        <v>0</v>
      </c>
      <c r="F3439" s="44">
        <f t="shared" si="1520"/>
        <v>0</v>
      </c>
      <c r="G3439" s="43">
        <v>0</v>
      </c>
      <c r="H3439" s="43">
        <v>0</v>
      </c>
      <c r="I3439" s="44">
        <f t="shared" si="1519"/>
        <v>0</v>
      </c>
      <c r="J3439" s="44">
        <f t="shared" ref="J3439:J3447" si="1524">F3439+I3439</f>
        <v>0</v>
      </c>
      <c r="K3439" s="43">
        <v>0</v>
      </c>
      <c r="L3439" s="43">
        <v>0</v>
      </c>
      <c r="M3439" s="44">
        <f t="shared" si="1521"/>
        <v>0</v>
      </c>
      <c r="N3439" s="43">
        <v>0</v>
      </c>
      <c r="O3439" s="43">
        <v>0</v>
      </c>
      <c r="P3439" s="44">
        <f t="shared" si="1522"/>
        <v>0</v>
      </c>
      <c r="Q3439" s="47">
        <f t="shared" si="1523"/>
        <v>0</v>
      </c>
    </row>
    <row r="3440" spans="2:17" ht="19.5" customHeight="1" x14ac:dyDescent="0.2">
      <c r="C3440" s="42" t="s">
        <v>18</v>
      </c>
      <c r="D3440" s="43">
        <v>0</v>
      </c>
      <c r="E3440" s="43">
        <v>0</v>
      </c>
      <c r="F3440" s="44">
        <f t="shared" si="1520"/>
        <v>0</v>
      </c>
      <c r="G3440" s="43">
        <v>0</v>
      </c>
      <c r="H3440" s="43">
        <v>0</v>
      </c>
      <c r="I3440" s="44">
        <f t="shared" si="1519"/>
        <v>0</v>
      </c>
      <c r="J3440" s="44">
        <f t="shared" si="1524"/>
        <v>0</v>
      </c>
      <c r="K3440" s="43">
        <v>0</v>
      </c>
      <c r="L3440" s="43">
        <v>0</v>
      </c>
      <c r="M3440" s="44">
        <f t="shared" si="1521"/>
        <v>0</v>
      </c>
      <c r="N3440" s="43">
        <v>0</v>
      </c>
      <c r="O3440" s="43">
        <v>0</v>
      </c>
      <c r="P3440" s="44">
        <f t="shared" si="1522"/>
        <v>0</v>
      </c>
      <c r="Q3440" s="47">
        <f t="shared" si="1523"/>
        <v>0</v>
      </c>
    </row>
    <row r="3441" spans="2:17" ht="19.5" customHeight="1" x14ac:dyDescent="0.2">
      <c r="C3441" s="42" t="s">
        <v>19</v>
      </c>
      <c r="D3441" s="43">
        <v>0</v>
      </c>
      <c r="E3441" s="43">
        <v>0</v>
      </c>
      <c r="F3441" s="44">
        <f t="shared" si="1520"/>
        <v>0</v>
      </c>
      <c r="G3441" s="43">
        <v>0</v>
      </c>
      <c r="H3441" s="43">
        <v>0</v>
      </c>
      <c r="I3441" s="44">
        <f t="shared" si="1519"/>
        <v>0</v>
      </c>
      <c r="J3441" s="44">
        <f t="shared" si="1524"/>
        <v>0</v>
      </c>
      <c r="K3441" s="43">
        <v>0</v>
      </c>
      <c r="L3441" s="43">
        <v>0</v>
      </c>
      <c r="M3441" s="44">
        <f t="shared" si="1521"/>
        <v>0</v>
      </c>
      <c r="N3441" s="43">
        <v>0</v>
      </c>
      <c r="O3441" s="43">
        <v>0</v>
      </c>
      <c r="P3441" s="44">
        <f t="shared" si="1522"/>
        <v>0</v>
      </c>
      <c r="Q3441" s="47">
        <f t="shared" si="1523"/>
        <v>0</v>
      </c>
    </row>
    <row r="3442" spans="2:17" ht="19.5" customHeight="1" x14ac:dyDescent="0.2">
      <c r="C3442" s="42" t="s">
        <v>20</v>
      </c>
      <c r="D3442" s="43">
        <v>0</v>
      </c>
      <c r="E3442" s="43">
        <v>0</v>
      </c>
      <c r="F3442" s="44">
        <f t="shared" si="1520"/>
        <v>0</v>
      </c>
      <c r="G3442" s="43">
        <v>0</v>
      </c>
      <c r="H3442" s="43">
        <v>0</v>
      </c>
      <c r="I3442" s="44">
        <f t="shared" si="1519"/>
        <v>0</v>
      </c>
      <c r="J3442" s="44">
        <f t="shared" si="1524"/>
        <v>0</v>
      </c>
      <c r="K3442" s="43">
        <v>0</v>
      </c>
      <c r="L3442" s="43">
        <v>0</v>
      </c>
      <c r="M3442" s="44">
        <f t="shared" si="1521"/>
        <v>0</v>
      </c>
      <c r="N3442" s="43">
        <v>0</v>
      </c>
      <c r="O3442" s="43">
        <v>0</v>
      </c>
      <c r="P3442" s="44">
        <f t="shared" si="1522"/>
        <v>0</v>
      </c>
      <c r="Q3442" s="47">
        <f t="shared" si="1523"/>
        <v>0</v>
      </c>
    </row>
    <row r="3443" spans="2:17" ht="19.5" customHeight="1" x14ac:dyDescent="0.2">
      <c r="C3443" s="42" t="s">
        <v>21</v>
      </c>
      <c r="D3443" s="43">
        <v>0</v>
      </c>
      <c r="E3443" s="43">
        <v>0</v>
      </c>
      <c r="F3443" s="44">
        <f t="shared" si="1520"/>
        <v>0</v>
      </c>
      <c r="G3443" s="43">
        <v>0</v>
      </c>
      <c r="H3443" s="43">
        <v>0</v>
      </c>
      <c r="I3443" s="44">
        <f t="shared" si="1519"/>
        <v>0</v>
      </c>
      <c r="J3443" s="44">
        <f t="shared" si="1524"/>
        <v>0</v>
      </c>
      <c r="K3443" s="43">
        <v>0</v>
      </c>
      <c r="L3443" s="43">
        <v>0</v>
      </c>
      <c r="M3443" s="44">
        <f t="shared" si="1521"/>
        <v>0</v>
      </c>
      <c r="N3443" s="43">
        <v>0</v>
      </c>
      <c r="O3443" s="43">
        <v>0</v>
      </c>
      <c r="P3443" s="44">
        <f t="shared" si="1522"/>
        <v>0</v>
      </c>
      <c r="Q3443" s="47">
        <f t="shared" si="1523"/>
        <v>0</v>
      </c>
    </row>
    <row r="3444" spans="2:17" ht="19.5" customHeight="1" x14ac:dyDescent="0.2">
      <c r="C3444" s="42" t="s">
        <v>22</v>
      </c>
      <c r="D3444" s="43">
        <v>0</v>
      </c>
      <c r="E3444" s="43">
        <v>0</v>
      </c>
      <c r="F3444" s="44">
        <f t="shared" si="1520"/>
        <v>0</v>
      </c>
      <c r="G3444" s="43">
        <v>0</v>
      </c>
      <c r="H3444" s="43">
        <v>0</v>
      </c>
      <c r="I3444" s="44">
        <f t="shared" si="1519"/>
        <v>0</v>
      </c>
      <c r="J3444" s="44">
        <f t="shared" si="1524"/>
        <v>0</v>
      </c>
      <c r="K3444" s="43">
        <v>0</v>
      </c>
      <c r="L3444" s="43">
        <v>0</v>
      </c>
      <c r="M3444" s="44">
        <f t="shared" si="1521"/>
        <v>0</v>
      </c>
      <c r="N3444" s="43">
        <v>0</v>
      </c>
      <c r="O3444" s="43">
        <v>0</v>
      </c>
      <c r="P3444" s="44">
        <f t="shared" si="1522"/>
        <v>0</v>
      </c>
      <c r="Q3444" s="47">
        <f t="shared" si="1523"/>
        <v>0</v>
      </c>
    </row>
    <row r="3445" spans="2:17" ht="19.5" customHeight="1" x14ac:dyDescent="0.2">
      <c r="C3445" s="42" t="s">
        <v>23</v>
      </c>
      <c r="D3445" s="43">
        <v>0</v>
      </c>
      <c r="E3445" s="43">
        <v>0</v>
      </c>
      <c r="F3445" s="44">
        <f t="shared" si="1520"/>
        <v>0</v>
      </c>
      <c r="G3445" s="43">
        <v>0</v>
      </c>
      <c r="H3445" s="43">
        <v>0</v>
      </c>
      <c r="I3445" s="44">
        <f t="shared" si="1519"/>
        <v>0</v>
      </c>
      <c r="J3445" s="44">
        <f t="shared" si="1524"/>
        <v>0</v>
      </c>
      <c r="K3445" s="43">
        <v>0</v>
      </c>
      <c r="L3445" s="43">
        <v>0</v>
      </c>
      <c r="M3445" s="44">
        <f t="shared" si="1521"/>
        <v>0</v>
      </c>
      <c r="N3445" s="43">
        <v>0</v>
      </c>
      <c r="O3445" s="43">
        <v>0</v>
      </c>
      <c r="P3445" s="44">
        <f t="shared" si="1522"/>
        <v>0</v>
      </c>
      <c r="Q3445" s="47">
        <f t="shared" si="1523"/>
        <v>0</v>
      </c>
    </row>
    <row r="3446" spans="2:17" ht="19.5" customHeight="1" x14ac:dyDescent="0.2">
      <c r="C3446" s="42" t="s">
        <v>24</v>
      </c>
      <c r="D3446" s="43">
        <v>0</v>
      </c>
      <c r="E3446" s="43">
        <v>0</v>
      </c>
      <c r="F3446" s="44">
        <f t="shared" si="1520"/>
        <v>0</v>
      </c>
      <c r="G3446" s="43">
        <v>0</v>
      </c>
      <c r="H3446" s="43">
        <v>0</v>
      </c>
      <c r="I3446" s="44">
        <f t="shared" si="1519"/>
        <v>0</v>
      </c>
      <c r="J3446" s="44">
        <f t="shared" si="1524"/>
        <v>0</v>
      </c>
      <c r="K3446" s="43">
        <v>0</v>
      </c>
      <c r="L3446" s="43">
        <v>0</v>
      </c>
      <c r="M3446" s="44">
        <f t="shared" si="1521"/>
        <v>0</v>
      </c>
      <c r="N3446" s="43">
        <v>0</v>
      </c>
      <c r="O3446" s="43">
        <v>0</v>
      </c>
      <c r="P3446" s="44">
        <f t="shared" si="1522"/>
        <v>0</v>
      </c>
      <c r="Q3446" s="47">
        <f t="shared" si="1523"/>
        <v>0</v>
      </c>
    </row>
    <row r="3447" spans="2:17" ht="19.5" customHeight="1" x14ac:dyDescent="0.2">
      <c r="C3447" s="42" t="s">
        <v>25</v>
      </c>
      <c r="D3447" s="43">
        <v>0</v>
      </c>
      <c r="E3447" s="43">
        <v>0</v>
      </c>
      <c r="F3447" s="44">
        <f t="shared" si="1520"/>
        <v>0</v>
      </c>
      <c r="G3447" s="43">
        <v>0</v>
      </c>
      <c r="H3447" s="43">
        <v>0</v>
      </c>
      <c r="I3447" s="44">
        <f t="shared" si="1519"/>
        <v>0</v>
      </c>
      <c r="J3447" s="44">
        <f t="shared" si="1524"/>
        <v>0</v>
      </c>
      <c r="K3447" s="43">
        <v>0</v>
      </c>
      <c r="L3447" s="43">
        <v>0</v>
      </c>
      <c r="M3447" s="44">
        <f t="shared" si="1521"/>
        <v>0</v>
      </c>
      <c r="N3447" s="43">
        <v>0</v>
      </c>
      <c r="O3447" s="43">
        <v>0</v>
      </c>
      <c r="P3447" s="44">
        <f t="shared" si="1522"/>
        <v>0</v>
      </c>
      <c r="Q3447" s="47">
        <f t="shared" si="1523"/>
        <v>0</v>
      </c>
    </row>
    <row r="3448" spans="2:17" ht="19.5" customHeight="1" x14ac:dyDescent="0.2">
      <c r="C3448" s="50"/>
      <c r="D3448" s="43"/>
      <c r="E3448" s="43"/>
      <c r="F3448" s="43"/>
      <c r="G3448" s="43"/>
      <c r="H3448" s="43"/>
      <c r="I3448" s="43"/>
      <c r="J3448" s="43"/>
      <c r="K3448" s="43"/>
      <c r="L3448" s="43"/>
      <c r="M3448" s="43"/>
      <c r="N3448" s="43"/>
      <c r="O3448" s="43"/>
      <c r="P3448" s="43"/>
      <c r="Q3448" s="51"/>
    </row>
    <row r="3449" spans="2:17" ht="19.5" customHeight="1" x14ac:dyDescent="0.2">
      <c r="B3449" s="1" t="s">
        <v>397</v>
      </c>
      <c r="C3449" s="50" t="s">
        <v>26</v>
      </c>
      <c r="D3449" s="44">
        <f>SUM(D3436:D3448)</f>
        <v>0</v>
      </c>
      <c r="E3449" s="44">
        <f t="shared" ref="E3449:Q3449" si="1525">SUM(E3436:E3448)</f>
        <v>0</v>
      </c>
      <c r="F3449" s="44">
        <f t="shared" si="1525"/>
        <v>0</v>
      </c>
      <c r="G3449" s="44">
        <f t="shared" si="1525"/>
        <v>0</v>
      </c>
      <c r="H3449" s="44">
        <f t="shared" si="1525"/>
        <v>0</v>
      </c>
      <c r="I3449" s="44">
        <f t="shared" si="1525"/>
        <v>0</v>
      </c>
      <c r="J3449" s="44">
        <f t="shared" si="1525"/>
        <v>0</v>
      </c>
      <c r="K3449" s="44">
        <f t="shared" si="1525"/>
        <v>0</v>
      </c>
      <c r="L3449" s="44">
        <f t="shared" si="1525"/>
        <v>0</v>
      </c>
      <c r="M3449" s="44">
        <f t="shared" si="1525"/>
        <v>0</v>
      </c>
      <c r="N3449" s="44">
        <f t="shared" si="1525"/>
        <v>0</v>
      </c>
      <c r="O3449" s="44">
        <f t="shared" si="1525"/>
        <v>0</v>
      </c>
      <c r="P3449" s="44">
        <f t="shared" si="1525"/>
        <v>0</v>
      </c>
      <c r="Q3449" s="44">
        <f t="shared" si="1525"/>
        <v>0</v>
      </c>
    </row>
    <row r="3450" spans="2:17" ht="7" customHeight="1" x14ac:dyDescent="0.2">
      <c r="C3450" s="50"/>
      <c r="D3450" s="43"/>
      <c r="E3450" s="43"/>
      <c r="F3450" s="43"/>
      <c r="G3450" s="43"/>
      <c r="H3450" s="43"/>
      <c r="I3450" s="43"/>
      <c r="J3450" s="43"/>
      <c r="K3450" s="43"/>
      <c r="L3450" s="43"/>
      <c r="M3450" s="43"/>
      <c r="N3450" s="43"/>
      <c r="O3450" s="43"/>
      <c r="P3450" s="43"/>
      <c r="Q3450" s="51"/>
    </row>
    <row r="3451" spans="2:17" ht="19.5" customHeight="1" x14ac:dyDescent="0.2">
      <c r="C3451" s="52" t="s">
        <v>14</v>
      </c>
      <c r="D3451" s="53">
        <v>0</v>
      </c>
      <c r="E3451" s="53">
        <v>0</v>
      </c>
      <c r="F3451" s="74">
        <f t="shared" ref="F3451:F3453" si="1526">SUM(D3451:E3451)</f>
        <v>0</v>
      </c>
      <c r="G3451" s="53">
        <v>0</v>
      </c>
      <c r="H3451" s="53">
        <v>0</v>
      </c>
      <c r="I3451" s="74">
        <f t="shared" ref="I3451:I3453" si="1527">SUM(G3451:H3451)</f>
        <v>0</v>
      </c>
      <c r="J3451" s="74">
        <f t="shared" ref="J3451:J3453" si="1528">F3451+I3451</f>
        <v>0</v>
      </c>
      <c r="K3451" s="53">
        <v>0</v>
      </c>
      <c r="L3451" s="53">
        <v>0</v>
      </c>
      <c r="M3451" s="74">
        <f t="shared" ref="M3451:M3453" si="1529">SUM(K3451:L3451)</f>
        <v>0</v>
      </c>
      <c r="N3451" s="53">
        <v>0</v>
      </c>
      <c r="O3451" s="53">
        <v>0</v>
      </c>
      <c r="P3451" s="74">
        <f t="shared" ref="P3451:P3453" si="1530">SUM(N3451:O3451)</f>
        <v>0</v>
      </c>
      <c r="Q3451" s="58">
        <f t="shared" ref="Q3451:Q3453" si="1531">M3451+P3451</f>
        <v>0</v>
      </c>
    </row>
    <row r="3452" spans="2:17" ht="19.5" customHeight="1" x14ac:dyDescent="0.2">
      <c r="C3452" s="42" t="s">
        <v>15</v>
      </c>
      <c r="D3452" s="43">
        <v>0</v>
      </c>
      <c r="E3452" s="43">
        <v>0</v>
      </c>
      <c r="F3452" s="44">
        <f t="shared" si="1526"/>
        <v>0</v>
      </c>
      <c r="G3452" s="43">
        <v>0</v>
      </c>
      <c r="H3452" s="43">
        <v>0</v>
      </c>
      <c r="I3452" s="44">
        <f t="shared" si="1527"/>
        <v>0</v>
      </c>
      <c r="J3452" s="44">
        <f t="shared" si="1528"/>
        <v>0</v>
      </c>
      <c r="K3452" s="43">
        <v>0</v>
      </c>
      <c r="L3452" s="43">
        <v>0</v>
      </c>
      <c r="M3452" s="44">
        <f t="shared" si="1529"/>
        <v>0</v>
      </c>
      <c r="N3452" s="43">
        <v>0</v>
      </c>
      <c r="O3452" s="40">
        <v>0</v>
      </c>
      <c r="P3452" s="44">
        <f t="shared" si="1530"/>
        <v>0</v>
      </c>
      <c r="Q3452" s="47">
        <f t="shared" si="1531"/>
        <v>0</v>
      </c>
    </row>
    <row r="3453" spans="2:17" ht="19.5" customHeight="1" x14ac:dyDescent="0.2">
      <c r="C3453" s="42" t="s">
        <v>16</v>
      </c>
      <c r="D3453" s="43">
        <v>0</v>
      </c>
      <c r="E3453" s="43">
        <v>0</v>
      </c>
      <c r="F3453" s="44">
        <f t="shared" si="1526"/>
        <v>0</v>
      </c>
      <c r="G3453" s="43">
        <v>0</v>
      </c>
      <c r="H3453" s="43">
        <v>0</v>
      </c>
      <c r="I3453" s="44">
        <f t="shared" si="1527"/>
        <v>0</v>
      </c>
      <c r="J3453" s="44">
        <f t="shared" si="1528"/>
        <v>0</v>
      </c>
      <c r="K3453" s="43">
        <v>0</v>
      </c>
      <c r="L3453" s="43">
        <v>0</v>
      </c>
      <c r="M3453" s="44">
        <f t="shared" si="1529"/>
        <v>0</v>
      </c>
      <c r="N3453" s="43">
        <v>0</v>
      </c>
      <c r="O3453" s="43">
        <v>0</v>
      </c>
      <c r="P3453" s="44">
        <f t="shared" si="1530"/>
        <v>0</v>
      </c>
      <c r="Q3453" s="47">
        <f t="shared" si="1531"/>
        <v>0</v>
      </c>
    </row>
    <row r="3454" spans="2:17" ht="19.5" customHeight="1" x14ac:dyDescent="0.2">
      <c r="C3454" s="50"/>
      <c r="D3454" s="43"/>
      <c r="E3454" s="43"/>
      <c r="F3454" s="43"/>
      <c r="G3454" s="43"/>
      <c r="H3454" s="43"/>
      <c r="I3454" s="43"/>
      <c r="J3454" s="43"/>
      <c r="K3454" s="43"/>
      <c r="L3454" s="43"/>
      <c r="M3454" s="43"/>
      <c r="N3454" s="43"/>
      <c r="O3454" s="43"/>
      <c r="P3454" s="43"/>
      <c r="Q3454" s="51"/>
    </row>
    <row r="3455" spans="2:17" ht="19.5" customHeight="1" x14ac:dyDescent="0.2">
      <c r="B3455" s="1" t="s">
        <v>398</v>
      </c>
      <c r="C3455" s="50" t="s">
        <v>27</v>
      </c>
      <c r="D3455" s="44">
        <f>SUM(D3439:D3447,D3451:D3453)</f>
        <v>0</v>
      </c>
      <c r="E3455" s="44">
        <f t="shared" ref="E3455:Q3455" si="1532">SUM(E3439:E3447,E3451:E3453)</f>
        <v>0</v>
      </c>
      <c r="F3455" s="44">
        <f t="shared" si="1532"/>
        <v>0</v>
      </c>
      <c r="G3455" s="44">
        <f t="shared" si="1532"/>
        <v>0</v>
      </c>
      <c r="H3455" s="44">
        <f t="shared" si="1532"/>
        <v>0</v>
      </c>
      <c r="I3455" s="44">
        <f t="shared" si="1532"/>
        <v>0</v>
      </c>
      <c r="J3455" s="44">
        <f t="shared" si="1532"/>
        <v>0</v>
      </c>
      <c r="K3455" s="44">
        <f t="shared" si="1532"/>
        <v>0</v>
      </c>
      <c r="L3455" s="44">
        <f t="shared" si="1532"/>
        <v>0</v>
      </c>
      <c r="M3455" s="44">
        <f t="shared" si="1532"/>
        <v>0</v>
      </c>
      <c r="N3455" s="44">
        <f t="shared" si="1532"/>
        <v>0</v>
      </c>
      <c r="O3455" s="44">
        <f t="shared" si="1532"/>
        <v>0</v>
      </c>
      <c r="P3455" s="44">
        <f t="shared" si="1532"/>
        <v>0</v>
      </c>
      <c r="Q3455" s="44">
        <f t="shared" si="1532"/>
        <v>0</v>
      </c>
    </row>
    <row r="3456" spans="2:17" ht="7" customHeight="1" thickBot="1" x14ac:dyDescent="0.25">
      <c r="C3456" s="59"/>
      <c r="D3456" s="60"/>
      <c r="E3456" s="60"/>
      <c r="F3456" s="60"/>
      <c r="G3456" s="60"/>
      <c r="H3456" s="60"/>
      <c r="I3456" s="60"/>
      <c r="J3456" s="60"/>
      <c r="K3456" s="60"/>
      <c r="L3456" s="60"/>
      <c r="M3456" s="60"/>
      <c r="N3456" s="60"/>
      <c r="O3456" s="60"/>
      <c r="P3456" s="60"/>
      <c r="Q3456" s="76"/>
    </row>
    <row r="3457" spans="3:17" ht="19.5" customHeight="1" x14ac:dyDescent="0.2">
      <c r="C3457" s="173" t="str">
        <f>C3403</f>
        <v>令　和　7　年　空　港　管　理　状　況　調　書</v>
      </c>
      <c r="D3457" s="173"/>
      <c r="E3457" s="173"/>
      <c r="F3457" s="173"/>
      <c r="G3457" s="173"/>
      <c r="H3457" s="173"/>
      <c r="I3457" s="173"/>
      <c r="J3457" s="173"/>
      <c r="K3457" s="173"/>
      <c r="L3457" s="173"/>
      <c r="M3457" s="173"/>
      <c r="N3457" s="173"/>
      <c r="O3457" s="173"/>
      <c r="P3457" s="173"/>
      <c r="Q3457" s="173"/>
    </row>
    <row r="3458" spans="3:17" ht="19.5" customHeight="1" thickBot="1" x14ac:dyDescent="0.25">
      <c r="C3458" s="145" t="s">
        <v>0</v>
      </c>
      <c r="D3458" s="145" t="s">
        <v>664</v>
      </c>
      <c r="E3458" s="146"/>
      <c r="F3458" s="146"/>
      <c r="G3458" s="146"/>
      <c r="H3458" s="146"/>
      <c r="I3458" s="146"/>
      <c r="J3458" s="146"/>
      <c r="K3458" s="146"/>
      <c r="L3458" s="146"/>
      <c r="M3458" s="146"/>
      <c r="N3458" s="146"/>
      <c r="O3458" s="146"/>
      <c r="P3458" s="146"/>
      <c r="Q3458" s="146"/>
    </row>
    <row r="3459" spans="3:17" ht="19.5" customHeight="1" x14ac:dyDescent="0.2">
      <c r="C3459" s="25" t="s">
        <v>1</v>
      </c>
      <c r="D3459" s="26"/>
      <c r="E3459" s="27" t="s">
        <v>2</v>
      </c>
      <c r="F3459" s="27"/>
      <c r="G3459" s="164" t="s">
        <v>593</v>
      </c>
      <c r="H3459" s="165"/>
      <c r="I3459" s="165"/>
      <c r="J3459" s="165"/>
      <c r="K3459" s="165"/>
      <c r="L3459" s="165"/>
      <c r="M3459" s="165"/>
      <c r="N3459" s="166"/>
      <c r="O3459" s="164" t="s">
        <v>594</v>
      </c>
      <c r="P3459" s="165"/>
      <c r="Q3459" s="167"/>
    </row>
    <row r="3460" spans="3:17" ht="19.5" customHeight="1" x14ac:dyDescent="0.2">
      <c r="C3460" s="28"/>
      <c r="D3460" s="29" t="s">
        <v>3</v>
      </c>
      <c r="E3460" s="29" t="s">
        <v>4</v>
      </c>
      <c r="F3460" s="29" t="s">
        <v>5</v>
      </c>
      <c r="G3460" s="29"/>
      <c r="H3460" s="30" t="s">
        <v>6</v>
      </c>
      <c r="I3460" s="30"/>
      <c r="J3460" s="31"/>
      <c r="K3460" s="29"/>
      <c r="L3460" s="31" t="s">
        <v>7</v>
      </c>
      <c r="M3460" s="31"/>
      <c r="N3460" s="29" t="s">
        <v>8</v>
      </c>
      <c r="O3460" s="32" t="s">
        <v>595</v>
      </c>
      <c r="P3460" s="33" t="s">
        <v>596</v>
      </c>
      <c r="Q3460" s="34" t="s">
        <v>597</v>
      </c>
    </row>
    <row r="3461" spans="3:17" ht="19.5" customHeight="1" x14ac:dyDescent="0.2">
      <c r="C3461" s="28" t="s">
        <v>9</v>
      </c>
      <c r="D3461" s="32"/>
      <c r="E3461" s="32"/>
      <c r="F3461" s="32"/>
      <c r="G3461" s="29" t="s">
        <v>10</v>
      </c>
      <c r="H3461" s="29" t="s">
        <v>11</v>
      </c>
      <c r="I3461" s="29" t="s">
        <v>12</v>
      </c>
      <c r="J3461" s="29" t="s">
        <v>13</v>
      </c>
      <c r="K3461" s="29" t="s">
        <v>10</v>
      </c>
      <c r="L3461" s="29" t="s">
        <v>11</v>
      </c>
      <c r="M3461" s="29" t="s">
        <v>13</v>
      </c>
      <c r="N3461" s="32"/>
      <c r="O3461" s="35"/>
      <c r="P3461" s="36"/>
      <c r="Q3461" s="37"/>
    </row>
    <row r="3462" spans="3:17" ht="7" customHeight="1" x14ac:dyDescent="0.2">
      <c r="C3462" s="38"/>
      <c r="D3462" s="29"/>
      <c r="E3462" s="29"/>
      <c r="F3462" s="29"/>
      <c r="G3462" s="29"/>
      <c r="H3462" s="29"/>
      <c r="I3462" s="29"/>
      <c r="J3462" s="29"/>
      <c r="K3462" s="29"/>
      <c r="L3462" s="29"/>
      <c r="M3462" s="29"/>
      <c r="N3462" s="29"/>
      <c r="O3462" s="39"/>
      <c r="P3462" s="40"/>
      <c r="Q3462" s="41"/>
    </row>
    <row r="3463" spans="3:17" ht="19.5" customHeight="1" x14ac:dyDescent="0.2">
      <c r="C3463" s="42" t="s">
        <v>14</v>
      </c>
      <c r="D3463" s="43">
        <v>0</v>
      </c>
      <c r="E3463" s="43">
        <v>208</v>
      </c>
      <c r="F3463" s="44">
        <f>SUM(D3463:E3463)</f>
        <v>208</v>
      </c>
      <c r="G3463" s="43">
        <v>0</v>
      </c>
      <c r="H3463" s="43">
        <v>0</v>
      </c>
      <c r="I3463" s="43">
        <v>0</v>
      </c>
      <c r="J3463" s="45">
        <f>SUM(G3463:I3463)</f>
        <v>0</v>
      </c>
      <c r="K3463" s="46">
        <v>7490</v>
      </c>
      <c r="L3463" s="46">
        <v>5946</v>
      </c>
      <c r="M3463" s="45">
        <f>SUM(K3463:L3463)</f>
        <v>13436</v>
      </c>
      <c r="N3463" s="45">
        <f>J3463+M3463</f>
        <v>13436</v>
      </c>
      <c r="O3463" s="46">
        <v>0</v>
      </c>
      <c r="P3463" s="46">
        <v>0</v>
      </c>
      <c r="Q3463" s="47">
        <f>SUM(O3463:P3463)</f>
        <v>0</v>
      </c>
    </row>
    <row r="3464" spans="3:17" ht="19.5" customHeight="1" x14ac:dyDescent="0.2">
      <c r="C3464" s="42" t="s">
        <v>15</v>
      </c>
      <c r="D3464" s="43">
        <v>0</v>
      </c>
      <c r="E3464" s="43">
        <v>158</v>
      </c>
      <c r="F3464" s="44">
        <f t="shared" ref="F3464:F3474" si="1533">SUM(D3464:E3464)</f>
        <v>158</v>
      </c>
      <c r="G3464" s="43">
        <v>0</v>
      </c>
      <c r="H3464" s="43">
        <v>0</v>
      </c>
      <c r="I3464" s="43">
        <v>0</v>
      </c>
      <c r="J3464" s="45">
        <f t="shared" ref="J3464:J3474" si="1534">SUM(G3464:I3464)</f>
        <v>0</v>
      </c>
      <c r="K3464" s="46">
        <v>6153</v>
      </c>
      <c r="L3464" s="46">
        <v>5882</v>
      </c>
      <c r="M3464" s="45">
        <f t="shared" ref="M3464:M3474" si="1535">SUM(K3464:L3464)</f>
        <v>12035</v>
      </c>
      <c r="N3464" s="45">
        <f t="shared" ref="N3464:N3474" si="1536">J3464+M3464</f>
        <v>12035</v>
      </c>
      <c r="O3464" s="46">
        <v>0</v>
      </c>
      <c r="P3464" s="48">
        <v>0</v>
      </c>
      <c r="Q3464" s="47">
        <f t="shared" ref="Q3464:Q3474" si="1537">SUM(O3464:P3464)</f>
        <v>0</v>
      </c>
    </row>
    <row r="3465" spans="3:17" ht="19.5" customHeight="1" x14ac:dyDescent="0.2">
      <c r="C3465" s="42" t="s">
        <v>16</v>
      </c>
      <c r="D3465" s="43">
        <v>0</v>
      </c>
      <c r="E3465" s="43">
        <v>171</v>
      </c>
      <c r="F3465" s="44">
        <f t="shared" si="1533"/>
        <v>171</v>
      </c>
      <c r="G3465" s="43">
        <v>0</v>
      </c>
      <c r="H3465" s="43">
        <v>0</v>
      </c>
      <c r="I3465" s="43">
        <v>0</v>
      </c>
      <c r="J3465" s="45">
        <f t="shared" si="1534"/>
        <v>0</v>
      </c>
      <c r="K3465" s="46">
        <v>7603</v>
      </c>
      <c r="L3465" s="46">
        <v>7219</v>
      </c>
      <c r="M3465" s="45">
        <f t="shared" si="1535"/>
        <v>14822</v>
      </c>
      <c r="N3465" s="45">
        <f t="shared" si="1536"/>
        <v>14822</v>
      </c>
      <c r="O3465" s="46">
        <v>0</v>
      </c>
      <c r="P3465" s="46">
        <v>0</v>
      </c>
      <c r="Q3465" s="47">
        <f t="shared" si="1537"/>
        <v>0</v>
      </c>
    </row>
    <row r="3466" spans="3:17" ht="19.5" customHeight="1" x14ac:dyDescent="0.2">
      <c r="C3466" s="42" t="s">
        <v>17</v>
      </c>
      <c r="D3466" s="43">
        <v>0</v>
      </c>
      <c r="E3466" s="43">
        <v>194</v>
      </c>
      <c r="F3466" s="44">
        <f t="shared" si="1533"/>
        <v>194</v>
      </c>
      <c r="G3466" s="43">
        <v>0</v>
      </c>
      <c r="H3466" s="43">
        <v>0</v>
      </c>
      <c r="I3466" s="43">
        <v>0</v>
      </c>
      <c r="J3466" s="45">
        <f t="shared" si="1534"/>
        <v>0</v>
      </c>
      <c r="K3466" s="43">
        <v>7006</v>
      </c>
      <c r="L3466" s="43">
        <v>6965</v>
      </c>
      <c r="M3466" s="45">
        <f t="shared" si="1535"/>
        <v>13971</v>
      </c>
      <c r="N3466" s="45">
        <f t="shared" si="1536"/>
        <v>13971</v>
      </c>
      <c r="O3466" s="43">
        <v>0</v>
      </c>
      <c r="P3466" s="43">
        <v>0</v>
      </c>
      <c r="Q3466" s="47">
        <f t="shared" si="1537"/>
        <v>0</v>
      </c>
    </row>
    <row r="3467" spans="3:17" ht="19.5" customHeight="1" x14ac:dyDescent="0.2">
      <c r="C3467" s="42" t="s">
        <v>18</v>
      </c>
      <c r="D3467" s="43">
        <v>0</v>
      </c>
      <c r="E3467" s="43">
        <v>163</v>
      </c>
      <c r="F3467" s="44">
        <f t="shared" si="1533"/>
        <v>163</v>
      </c>
      <c r="G3467" s="43">
        <v>0</v>
      </c>
      <c r="H3467" s="43">
        <v>0</v>
      </c>
      <c r="I3467" s="43">
        <v>0</v>
      </c>
      <c r="J3467" s="45">
        <f t="shared" si="1534"/>
        <v>0</v>
      </c>
      <c r="K3467" s="43">
        <v>7427</v>
      </c>
      <c r="L3467" s="43">
        <v>7137</v>
      </c>
      <c r="M3467" s="45">
        <f t="shared" si="1535"/>
        <v>14564</v>
      </c>
      <c r="N3467" s="45">
        <f t="shared" si="1536"/>
        <v>14564</v>
      </c>
      <c r="O3467" s="43">
        <v>0</v>
      </c>
      <c r="P3467" s="43">
        <v>0</v>
      </c>
      <c r="Q3467" s="47">
        <f t="shared" si="1537"/>
        <v>0</v>
      </c>
    </row>
    <row r="3468" spans="3:17" ht="19.5" customHeight="1" x14ac:dyDescent="0.2">
      <c r="C3468" s="42" t="s">
        <v>19</v>
      </c>
      <c r="D3468" s="43">
        <v>0</v>
      </c>
      <c r="E3468" s="43">
        <v>150</v>
      </c>
      <c r="F3468" s="44">
        <f t="shared" si="1533"/>
        <v>150</v>
      </c>
      <c r="G3468" s="43">
        <v>0</v>
      </c>
      <c r="H3468" s="43">
        <v>0</v>
      </c>
      <c r="I3468" s="43">
        <v>0</v>
      </c>
      <c r="J3468" s="45">
        <f t="shared" si="1534"/>
        <v>0</v>
      </c>
      <c r="K3468" s="43">
        <v>5858</v>
      </c>
      <c r="L3468" s="43">
        <v>5442</v>
      </c>
      <c r="M3468" s="45">
        <f t="shared" si="1535"/>
        <v>11300</v>
      </c>
      <c r="N3468" s="45">
        <f t="shared" si="1536"/>
        <v>11300</v>
      </c>
      <c r="O3468" s="43">
        <v>0</v>
      </c>
      <c r="P3468" s="43">
        <v>0</v>
      </c>
      <c r="Q3468" s="47">
        <f t="shared" si="1537"/>
        <v>0</v>
      </c>
    </row>
    <row r="3469" spans="3:17" ht="19.5" customHeight="1" x14ac:dyDescent="0.2">
      <c r="C3469" s="42" t="s">
        <v>20</v>
      </c>
      <c r="D3469" s="43">
        <v>0</v>
      </c>
      <c r="E3469" s="43">
        <v>189</v>
      </c>
      <c r="F3469" s="44">
        <f t="shared" si="1533"/>
        <v>189</v>
      </c>
      <c r="G3469" s="43">
        <v>0</v>
      </c>
      <c r="H3469" s="43">
        <v>0</v>
      </c>
      <c r="I3469" s="43">
        <v>0</v>
      </c>
      <c r="J3469" s="45">
        <f t="shared" si="1534"/>
        <v>0</v>
      </c>
      <c r="K3469" s="43">
        <v>8005</v>
      </c>
      <c r="L3469" s="43">
        <v>7723</v>
      </c>
      <c r="M3469" s="45">
        <f t="shared" si="1535"/>
        <v>15728</v>
      </c>
      <c r="N3469" s="45">
        <f t="shared" si="1536"/>
        <v>15728</v>
      </c>
      <c r="O3469" s="43">
        <v>0</v>
      </c>
      <c r="P3469" s="43">
        <v>0</v>
      </c>
      <c r="Q3469" s="47">
        <f t="shared" si="1537"/>
        <v>0</v>
      </c>
    </row>
    <row r="3470" spans="3:17" ht="19.5" customHeight="1" x14ac:dyDescent="0.2">
      <c r="C3470" s="42" t="s">
        <v>21</v>
      </c>
      <c r="D3470" s="43">
        <v>0</v>
      </c>
      <c r="E3470" s="43">
        <v>206</v>
      </c>
      <c r="F3470" s="44">
        <f t="shared" si="1533"/>
        <v>206</v>
      </c>
      <c r="G3470" s="43">
        <v>0</v>
      </c>
      <c r="H3470" s="43">
        <v>0</v>
      </c>
      <c r="I3470" s="43">
        <v>0</v>
      </c>
      <c r="J3470" s="45">
        <f t="shared" si="1534"/>
        <v>0</v>
      </c>
      <c r="K3470" s="43">
        <v>10575</v>
      </c>
      <c r="L3470" s="43">
        <v>9459</v>
      </c>
      <c r="M3470" s="45">
        <f t="shared" si="1535"/>
        <v>20034</v>
      </c>
      <c r="N3470" s="45">
        <f t="shared" si="1536"/>
        <v>20034</v>
      </c>
      <c r="O3470" s="43">
        <v>1</v>
      </c>
      <c r="P3470" s="43">
        <v>0</v>
      </c>
      <c r="Q3470" s="47">
        <f t="shared" si="1537"/>
        <v>1</v>
      </c>
    </row>
    <row r="3471" spans="3:17" ht="19.5" customHeight="1" x14ac:dyDescent="0.2">
      <c r="C3471" s="42" t="s">
        <v>22</v>
      </c>
      <c r="D3471" s="43">
        <v>0</v>
      </c>
      <c r="E3471" s="43">
        <v>175</v>
      </c>
      <c r="F3471" s="44">
        <f t="shared" si="1533"/>
        <v>175</v>
      </c>
      <c r="G3471" s="43">
        <v>0</v>
      </c>
      <c r="H3471" s="43">
        <v>0</v>
      </c>
      <c r="I3471" s="43">
        <v>0</v>
      </c>
      <c r="J3471" s="45">
        <f t="shared" si="1534"/>
        <v>0</v>
      </c>
      <c r="K3471" s="43">
        <v>7948</v>
      </c>
      <c r="L3471" s="43">
        <v>7221</v>
      </c>
      <c r="M3471" s="45">
        <f t="shared" si="1535"/>
        <v>15169</v>
      </c>
      <c r="N3471" s="45">
        <f t="shared" si="1536"/>
        <v>15169</v>
      </c>
      <c r="O3471" s="43">
        <v>0</v>
      </c>
      <c r="P3471" s="43">
        <v>0</v>
      </c>
      <c r="Q3471" s="47">
        <f t="shared" si="1537"/>
        <v>0</v>
      </c>
    </row>
    <row r="3472" spans="3:17" ht="19.5" customHeight="1" x14ac:dyDescent="0.2">
      <c r="C3472" s="42" t="s">
        <v>23</v>
      </c>
      <c r="D3472" s="43">
        <v>0</v>
      </c>
      <c r="E3472" s="43">
        <v>227</v>
      </c>
      <c r="F3472" s="44">
        <f t="shared" si="1533"/>
        <v>227</v>
      </c>
      <c r="G3472" s="43">
        <v>0</v>
      </c>
      <c r="H3472" s="43">
        <v>0</v>
      </c>
      <c r="I3472" s="43">
        <v>0</v>
      </c>
      <c r="J3472" s="45">
        <f t="shared" si="1534"/>
        <v>0</v>
      </c>
      <c r="K3472" s="43">
        <v>8780</v>
      </c>
      <c r="L3472" s="43">
        <v>8217</v>
      </c>
      <c r="M3472" s="45">
        <f t="shared" si="1535"/>
        <v>16997</v>
      </c>
      <c r="N3472" s="45">
        <f t="shared" si="1536"/>
        <v>16997</v>
      </c>
      <c r="O3472" s="43">
        <v>1</v>
      </c>
      <c r="P3472" s="43">
        <v>0</v>
      </c>
      <c r="Q3472" s="47">
        <f t="shared" si="1537"/>
        <v>1</v>
      </c>
    </row>
    <row r="3473" spans="2:17" ht="19.5" customHeight="1" x14ac:dyDescent="0.2">
      <c r="C3473" s="42" t="s">
        <v>24</v>
      </c>
      <c r="D3473" s="43">
        <v>0</v>
      </c>
      <c r="E3473" s="43">
        <v>164</v>
      </c>
      <c r="F3473" s="44">
        <f t="shared" si="1533"/>
        <v>164</v>
      </c>
      <c r="G3473" s="43">
        <v>0</v>
      </c>
      <c r="H3473" s="43">
        <v>0</v>
      </c>
      <c r="I3473" s="43">
        <v>0</v>
      </c>
      <c r="J3473" s="45">
        <f t="shared" si="1534"/>
        <v>0</v>
      </c>
      <c r="K3473" s="43">
        <v>7304</v>
      </c>
      <c r="L3473" s="43">
        <v>6766</v>
      </c>
      <c r="M3473" s="45">
        <f t="shared" si="1535"/>
        <v>14070</v>
      </c>
      <c r="N3473" s="45">
        <f t="shared" si="1536"/>
        <v>14070</v>
      </c>
      <c r="O3473" s="43">
        <v>1</v>
      </c>
      <c r="P3473" s="43">
        <v>0</v>
      </c>
      <c r="Q3473" s="47">
        <f t="shared" si="1537"/>
        <v>1</v>
      </c>
    </row>
    <row r="3474" spans="2:17" ht="19.5" customHeight="1" x14ac:dyDescent="0.2">
      <c r="C3474" s="42" t="s">
        <v>25</v>
      </c>
      <c r="D3474" s="43">
        <v>0</v>
      </c>
      <c r="E3474" s="43">
        <v>175</v>
      </c>
      <c r="F3474" s="44">
        <f t="shared" si="1533"/>
        <v>175</v>
      </c>
      <c r="G3474" s="43">
        <v>0</v>
      </c>
      <c r="H3474" s="43">
        <v>0</v>
      </c>
      <c r="I3474" s="43">
        <v>0</v>
      </c>
      <c r="J3474" s="45">
        <f t="shared" si="1534"/>
        <v>0</v>
      </c>
      <c r="K3474" s="43">
        <v>6573</v>
      </c>
      <c r="L3474" s="43">
        <v>6399</v>
      </c>
      <c r="M3474" s="45">
        <f t="shared" si="1535"/>
        <v>12972</v>
      </c>
      <c r="N3474" s="45">
        <f t="shared" si="1536"/>
        <v>12972</v>
      </c>
      <c r="O3474" s="43">
        <v>2</v>
      </c>
      <c r="P3474" s="43">
        <v>0</v>
      </c>
      <c r="Q3474" s="47">
        <f t="shared" si="1537"/>
        <v>2</v>
      </c>
    </row>
    <row r="3475" spans="2:17" ht="19.5" customHeight="1" x14ac:dyDescent="0.2">
      <c r="C3475" s="50"/>
      <c r="D3475" s="43"/>
      <c r="E3475" s="43"/>
      <c r="F3475" s="43"/>
      <c r="G3475" s="43"/>
      <c r="H3475" s="43"/>
      <c r="I3475" s="43"/>
      <c r="J3475" s="43"/>
      <c r="K3475" s="43"/>
      <c r="L3475" s="43"/>
      <c r="M3475" s="43"/>
      <c r="N3475" s="43"/>
      <c r="O3475" s="43"/>
      <c r="P3475" s="40"/>
      <c r="Q3475" s="51"/>
    </row>
    <row r="3476" spans="2:17" ht="19.5" customHeight="1" x14ac:dyDescent="0.2">
      <c r="B3476" s="1" t="s">
        <v>399</v>
      </c>
      <c r="C3476" s="50" t="s">
        <v>26</v>
      </c>
      <c r="D3476" s="44">
        <f>SUM(D3463:D3474)</f>
        <v>0</v>
      </c>
      <c r="E3476" s="44">
        <f t="shared" ref="E3476:Q3476" si="1538">SUM(E3463:E3474)</f>
        <v>2180</v>
      </c>
      <c r="F3476" s="44">
        <f t="shared" si="1538"/>
        <v>2180</v>
      </c>
      <c r="G3476" s="44">
        <f t="shared" si="1538"/>
        <v>0</v>
      </c>
      <c r="H3476" s="44">
        <f t="shared" si="1538"/>
        <v>0</v>
      </c>
      <c r="I3476" s="44">
        <f t="shared" si="1538"/>
        <v>0</v>
      </c>
      <c r="J3476" s="44">
        <f t="shared" si="1538"/>
        <v>0</v>
      </c>
      <c r="K3476" s="44">
        <f t="shared" si="1538"/>
        <v>90722</v>
      </c>
      <c r="L3476" s="44">
        <f t="shared" si="1538"/>
        <v>84376</v>
      </c>
      <c r="M3476" s="44">
        <f t="shared" si="1538"/>
        <v>175098</v>
      </c>
      <c r="N3476" s="44">
        <f t="shared" si="1538"/>
        <v>175098</v>
      </c>
      <c r="O3476" s="44">
        <f t="shared" si="1538"/>
        <v>5</v>
      </c>
      <c r="P3476" s="44">
        <f t="shared" si="1538"/>
        <v>0</v>
      </c>
      <c r="Q3476" s="44">
        <f t="shared" si="1538"/>
        <v>5</v>
      </c>
    </row>
    <row r="3477" spans="2:17" ht="7" customHeight="1" x14ac:dyDescent="0.2">
      <c r="C3477" s="50"/>
      <c r="D3477" s="43"/>
      <c r="E3477" s="43"/>
      <c r="F3477" s="43"/>
      <c r="G3477" s="43"/>
      <c r="H3477" s="43"/>
      <c r="I3477" s="43"/>
      <c r="J3477" s="43"/>
      <c r="K3477" s="43"/>
      <c r="L3477" s="43"/>
      <c r="M3477" s="43"/>
      <c r="N3477" s="43"/>
      <c r="O3477" s="43"/>
      <c r="P3477" s="43"/>
      <c r="Q3477" s="51"/>
    </row>
    <row r="3478" spans="2:17" ht="19.5" customHeight="1" x14ac:dyDescent="0.2">
      <c r="C3478" s="52" t="s">
        <v>14</v>
      </c>
      <c r="D3478" s="53">
        <v>0</v>
      </c>
      <c r="E3478" s="53">
        <v>215</v>
      </c>
      <c r="F3478" s="54">
        <f t="shared" ref="F3478:F3480" si="1539">SUM(D3478:E3478)</f>
        <v>215</v>
      </c>
      <c r="G3478" s="53">
        <v>0</v>
      </c>
      <c r="H3478" s="53">
        <v>0</v>
      </c>
      <c r="I3478" s="53">
        <v>0</v>
      </c>
      <c r="J3478" s="55">
        <f t="shared" ref="J3478:J3480" si="1540">SUM(G3478:I3478)</f>
        <v>0</v>
      </c>
      <c r="K3478" s="82">
        <v>6842</v>
      </c>
      <c r="L3478" s="82">
        <v>5570</v>
      </c>
      <c r="M3478" s="57">
        <f>SUM(K3478:L3478)</f>
        <v>12412</v>
      </c>
      <c r="N3478" s="57">
        <f>J3478+M3478</f>
        <v>12412</v>
      </c>
      <c r="O3478" s="56">
        <v>0</v>
      </c>
      <c r="P3478" s="56">
        <v>0</v>
      </c>
      <c r="Q3478" s="58">
        <f>SUM(O3478:P3478)</f>
        <v>0</v>
      </c>
    </row>
    <row r="3479" spans="2:17" ht="19.5" customHeight="1" x14ac:dyDescent="0.2">
      <c r="C3479" s="42" t="s">
        <v>15</v>
      </c>
      <c r="D3479" s="43">
        <v>0</v>
      </c>
      <c r="E3479" s="43">
        <v>176</v>
      </c>
      <c r="F3479" s="44">
        <f t="shared" si="1539"/>
        <v>176</v>
      </c>
      <c r="G3479" s="43">
        <v>0</v>
      </c>
      <c r="H3479" s="43">
        <v>0</v>
      </c>
      <c r="I3479" s="43">
        <v>0</v>
      </c>
      <c r="J3479" s="45">
        <f t="shared" si="1540"/>
        <v>0</v>
      </c>
      <c r="K3479" s="85">
        <v>5975</v>
      </c>
      <c r="L3479" s="85">
        <v>5766</v>
      </c>
      <c r="M3479" s="45">
        <f>SUM(K3479:L3479)</f>
        <v>11741</v>
      </c>
      <c r="N3479" s="45">
        <f>J3479+M3479</f>
        <v>11741</v>
      </c>
      <c r="O3479" s="46">
        <v>0</v>
      </c>
      <c r="P3479" s="48">
        <v>0</v>
      </c>
      <c r="Q3479" s="47">
        <f>SUM(O3479:P3479)</f>
        <v>0</v>
      </c>
    </row>
    <row r="3480" spans="2:17" ht="19.5" customHeight="1" x14ac:dyDescent="0.2">
      <c r="C3480" s="42" t="s">
        <v>16</v>
      </c>
      <c r="D3480" s="43">
        <v>0</v>
      </c>
      <c r="E3480" s="43">
        <v>217</v>
      </c>
      <c r="F3480" s="44">
        <f t="shared" si="1539"/>
        <v>217</v>
      </c>
      <c r="G3480" s="43">
        <v>0</v>
      </c>
      <c r="H3480" s="43">
        <v>0</v>
      </c>
      <c r="I3480" s="43">
        <v>0</v>
      </c>
      <c r="J3480" s="45">
        <f t="shared" si="1540"/>
        <v>0</v>
      </c>
      <c r="K3480" s="85">
        <v>8393</v>
      </c>
      <c r="L3480" s="85">
        <v>7538</v>
      </c>
      <c r="M3480" s="45">
        <f>SUM(K3480:L3480)</f>
        <v>15931</v>
      </c>
      <c r="N3480" s="45">
        <f>J3480+M3480</f>
        <v>15931</v>
      </c>
      <c r="O3480" s="46">
        <v>0</v>
      </c>
      <c r="P3480" s="48">
        <v>0</v>
      </c>
      <c r="Q3480" s="47">
        <f>SUM(O3480:P3480)</f>
        <v>0</v>
      </c>
    </row>
    <row r="3481" spans="2:17" ht="19.5" customHeight="1" x14ac:dyDescent="0.2">
      <c r="C3481" s="50"/>
      <c r="D3481" s="43"/>
      <c r="E3481" s="43"/>
      <c r="F3481" s="43"/>
      <c r="G3481" s="43"/>
      <c r="H3481" s="43"/>
      <c r="I3481" s="43"/>
      <c r="J3481" s="43"/>
      <c r="K3481" s="43"/>
      <c r="L3481" s="43"/>
      <c r="M3481" s="43"/>
      <c r="N3481" s="43"/>
      <c r="O3481" s="43"/>
      <c r="P3481" s="43"/>
      <c r="Q3481" s="51"/>
    </row>
    <row r="3482" spans="2:17" ht="19.5" customHeight="1" x14ac:dyDescent="0.2">
      <c r="B3482" s="1" t="s">
        <v>400</v>
      </c>
      <c r="C3482" s="50" t="s">
        <v>27</v>
      </c>
      <c r="D3482" s="44">
        <f>SUM(D3466:D3474,D3478:D3480)</f>
        <v>0</v>
      </c>
      <c r="E3482" s="44">
        <f t="shared" ref="E3482:Q3482" si="1541">SUM(E3466:E3474,E3478:E3480)</f>
        <v>2251</v>
      </c>
      <c r="F3482" s="44">
        <f t="shared" si="1541"/>
        <v>2251</v>
      </c>
      <c r="G3482" s="44">
        <f t="shared" si="1541"/>
        <v>0</v>
      </c>
      <c r="H3482" s="44">
        <f t="shared" si="1541"/>
        <v>0</v>
      </c>
      <c r="I3482" s="44">
        <f t="shared" si="1541"/>
        <v>0</v>
      </c>
      <c r="J3482" s="44">
        <f t="shared" si="1541"/>
        <v>0</v>
      </c>
      <c r="K3482" s="44">
        <f t="shared" si="1541"/>
        <v>90686</v>
      </c>
      <c r="L3482" s="44">
        <f t="shared" si="1541"/>
        <v>84203</v>
      </c>
      <c r="M3482" s="44">
        <f t="shared" si="1541"/>
        <v>174889</v>
      </c>
      <c r="N3482" s="44">
        <f t="shared" si="1541"/>
        <v>174889</v>
      </c>
      <c r="O3482" s="44">
        <f t="shared" si="1541"/>
        <v>5</v>
      </c>
      <c r="P3482" s="44">
        <f t="shared" si="1541"/>
        <v>0</v>
      </c>
      <c r="Q3482" s="44">
        <f t="shared" si="1541"/>
        <v>5</v>
      </c>
    </row>
    <row r="3483" spans="2:17" ht="7" customHeight="1" thickBot="1" x14ac:dyDescent="0.25">
      <c r="C3483" s="59"/>
      <c r="D3483" s="60"/>
      <c r="E3483" s="60"/>
      <c r="F3483" s="60"/>
      <c r="G3483" s="60"/>
      <c r="H3483" s="60"/>
      <c r="I3483" s="60"/>
      <c r="J3483" s="60"/>
      <c r="K3483" s="60"/>
      <c r="L3483" s="60"/>
      <c r="M3483" s="60"/>
      <c r="N3483" s="60"/>
      <c r="O3483" s="60"/>
      <c r="P3483" s="61"/>
      <c r="Q3483" s="62"/>
    </row>
    <row r="3484" spans="2:17" ht="19.5" customHeight="1" x14ac:dyDescent="0.2">
      <c r="C3484" s="63"/>
      <c r="D3484" s="63"/>
      <c r="E3484" s="63"/>
      <c r="F3484" s="63"/>
      <c r="G3484" s="63"/>
      <c r="H3484" s="63"/>
      <c r="I3484" s="63"/>
      <c r="J3484" s="63"/>
      <c r="K3484" s="63"/>
      <c r="L3484" s="63"/>
      <c r="M3484" s="63"/>
      <c r="N3484" s="63"/>
      <c r="O3484" s="63"/>
      <c r="P3484" s="64"/>
      <c r="Q3484" s="64"/>
    </row>
    <row r="3485" spans="2:17" ht="19.5" customHeight="1" thickBot="1" x14ac:dyDescent="0.25">
      <c r="C3485" s="63"/>
      <c r="D3485" s="63"/>
      <c r="E3485" s="63"/>
      <c r="F3485" s="63"/>
      <c r="G3485" s="63"/>
      <c r="H3485" s="63"/>
      <c r="I3485" s="63"/>
      <c r="J3485" s="63"/>
      <c r="K3485" s="63"/>
      <c r="L3485" s="63"/>
      <c r="M3485" s="63"/>
      <c r="N3485" s="63"/>
      <c r="O3485" s="63"/>
      <c r="P3485" s="64"/>
      <c r="Q3485" s="64"/>
    </row>
    <row r="3486" spans="2:17" ht="19.5" customHeight="1" x14ac:dyDescent="0.2">
      <c r="C3486" s="25" t="s">
        <v>1</v>
      </c>
      <c r="D3486" s="26"/>
      <c r="E3486" s="27"/>
      <c r="F3486" s="27"/>
      <c r="G3486" s="27" t="s">
        <v>598</v>
      </c>
      <c r="H3486" s="27"/>
      <c r="I3486" s="27"/>
      <c r="J3486" s="27"/>
      <c r="K3486" s="26"/>
      <c r="L3486" s="27"/>
      <c r="M3486" s="27"/>
      <c r="N3486" s="27" t="s">
        <v>31</v>
      </c>
      <c r="O3486" s="27"/>
      <c r="P3486" s="65"/>
      <c r="Q3486" s="66"/>
    </row>
    <row r="3487" spans="2:17" ht="19.5" customHeight="1" x14ac:dyDescent="0.2">
      <c r="C3487" s="67"/>
      <c r="D3487" s="29"/>
      <c r="E3487" s="31" t="s">
        <v>6</v>
      </c>
      <c r="F3487" s="31"/>
      <c r="G3487" s="29"/>
      <c r="H3487" s="31" t="s">
        <v>7</v>
      </c>
      <c r="I3487" s="31"/>
      <c r="J3487" s="29" t="s">
        <v>28</v>
      </c>
      <c r="K3487" s="29"/>
      <c r="L3487" s="31" t="s">
        <v>6</v>
      </c>
      <c r="M3487" s="31"/>
      <c r="N3487" s="29"/>
      <c r="O3487" s="31" t="s">
        <v>7</v>
      </c>
      <c r="P3487" s="68"/>
      <c r="Q3487" s="69" t="s">
        <v>8</v>
      </c>
    </row>
    <row r="3488" spans="2:17" ht="19.5" customHeight="1" x14ac:dyDescent="0.2">
      <c r="C3488" s="70" t="s">
        <v>9</v>
      </c>
      <c r="D3488" s="29" t="s">
        <v>29</v>
      </c>
      <c r="E3488" s="29" t="s">
        <v>30</v>
      </c>
      <c r="F3488" s="29" t="s">
        <v>13</v>
      </c>
      <c r="G3488" s="29" t="s">
        <v>29</v>
      </c>
      <c r="H3488" s="29" t="s">
        <v>30</v>
      </c>
      <c r="I3488" s="29" t="s">
        <v>13</v>
      </c>
      <c r="J3488" s="32"/>
      <c r="K3488" s="29" t="s">
        <v>29</v>
      </c>
      <c r="L3488" s="29" t="s">
        <v>30</v>
      </c>
      <c r="M3488" s="29" t="s">
        <v>13</v>
      </c>
      <c r="N3488" s="29" t="s">
        <v>29</v>
      </c>
      <c r="O3488" s="29" t="s">
        <v>30</v>
      </c>
      <c r="P3488" s="71" t="s">
        <v>13</v>
      </c>
      <c r="Q3488" s="72"/>
    </row>
    <row r="3489" spans="2:17" ht="7" customHeight="1" x14ac:dyDescent="0.2">
      <c r="C3489" s="73"/>
      <c r="D3489" s="29"/>
      <c r="E3489" s="29"/>
      <c r="F3489" s="29"/>
      <c r="G3489" s="29"/>
      <c r="H3489" s="29"/>
      <c r="I3489" s="29"/>
      <c r="J3489" s="29"/>
      <c r="K3489" s="29"/>
      <c r="L3489" s="29"/>
      <c r="M3489" s="29"/>
      <c r="N3489" s="29"/>
      <c r="O3489" s="29"/>
      <c r="P3489" s="71"/>
      <c r="Q3489" s="69"/>
    </row>
    <row r="3490" spans="2:17" ht="19.5" customHeight="1" x14ac:dyDescent="0.2">
      <c r="C3490" s="42" t="s">
        <v>14</v>
      </c>
      <c r="D3490" s="43">
        <v>0</v>
      </c>
      <c r="E3490" s="43">
        <v>0</v>
      </c>
      <c r="F3490" s="44">
        <f>SUM(D3490:E3490)</f>
        <v>0</v>
      </c>
      <c r="G3490" s="43">
        <v>11</v>
      </c>
      <c r="H3490" s="43">
        <v>2</v>
      </c>
      <c r="I3490" s="44">
        <f t="shared" ref="I3490:I3501" si="1542">SUM(G3490:H3490)</f>
        <v>13</v>
      </c>
      <c r="J3490" s="44">
        <f>F3490+I3490</f>
        <v>13</v>
      </c>
      <c r="K3490" s="43">
        <v>0</v>
      </c>
      <c r="L3490" s="43">
        <v>0</v>
      </c>
      <c r="M3490" s="44">
        <f>SUM(K3490:L3490)</f>
        <v>0</v>
      </c>
      <c r="N3490" s="43">
        <v>0</v>
      </c>
      <c r="O3490" s="43">
        <v>0</v>
      </c>
      <c r="P3490" s="44">
        <f>SUM(N3490:O3490)</f>
        <v>0</v>
      </c>
      <c r="Q3490" s="47">
        <f>M3490+P3490</f>
        <v>0</v>
      </c>
    </row>
    <row r="3491" spans="2:17" ht="19.5" customHeight="1" x14ac:dyDescent="0.2">
      <c r="C3491" s="42" t="s">
        <v>15</v>
      </c>
      <c r="D3491" s="43">
        <v>0</v>
      </c>
      <c r="E3491" s="43">
        <v>0</v>
      </c>
      <c r="F3491" s="44">
        <f t="shared" ref="F3491:F3501" si="1543">SUM(D3491:E3491)</f>
        <v>0</v>
      </c>
      <c r="G3491" s="43">
        <v>7</v>
      </c>
      <c r="H3491" s="43">
        <v>2</v>
      </c>
      <c r="I3491" s="44">
        <f t="shared" si="1542"/>
        <v>9</v>
      </c>
      <c r="J3491" s="44">
        <f>F3491+I3491</f>
        <v>9</v>
      </c>
      <c r="K3491" s="43">
        <v>0</v>
      </c>
      <c r="L3491" s="43">
        <v>0</v>
      </c>
      <c r="M3491" s="44">
        <f t="shared" ref="M3491:M3501" si="1544">SUM(K3491:L3491)</f>
        <v>0</v>
      </c>
      <c r="N3491" s="43">
        <v>0</v>
      </c>
      <c r="O3491" s="40">
        <v>0</v>
      </c>
      <c r="P3491" s="44">
        <f t="shared" ref="P3491:P3501" si="1545">SUM(N3491:O3491)</f>
        <v>0</v>
      </c>
      <c r="Q3491" s="47">
        <f t="shared" ref="Q3491:Q3501" si="1546">M3491+P3491</f>
        <v>0</v>
      </c>
    </row>
    <row r="3492" spans="2:17" ht="19.5" customHeight="1" x14ac:dyDescent="0.2">
      <c r="C3492" s="42" t="s">
        <v>16</v>
      </c>
      <c r="D3492" s="43">
        <v>0</v>
      </c>
      <c r="E3492" s="43">
        <v>0</v>
      </c>
      <c r="F3492" s="44">
        <f t="shared" si="1543"/>
        <v>0</v>
      </c>
      <c r="G3492" s="43">
        <v>6</v>
      </c>
      <c r="H3492" s="43">
        <v>2</v>
      </c>
      <c r="I3492" s="44">
        <f t="shared" si="1542"/>
        <v>8</v>
      </c>
      <c r="J3492" s="44">
        <f>F3492+I3492</f>
        <v>8</v>
      </c>
      <c r="K3492" s="43">
        <v>0</v>
      </c>
      <c r="L3492" s="43">
        <v>0</v>
      </c>
      <c r="M3492" s="44">
        <f t="shared" si="1544"/>
        <v>0</v>
      </c>
      <c r="N3492" s="43">
        <v>0</v>
      </c>
      <c r="O3492" s="43">
        <v>0</v>
      </c>
      <c r="P3492" s="44">
        <f t="shared" si="1545"/>
        <v>0</v>
      </c>
      <c r="Q3492" s="47">
        <f t="shared" si="1546"/>
        <v>0</v>
      </c>
    </row>
    <row r="3493" spans="2:17" ht="19.5" customHeight="1" x14ac:dyDescent="0.2">
      <c r="C3493" s="42" t="s">
        <v>17</v>
      </c>
      <c r="D3493" s="43">
        <v>0</v>
      </c>
      <c r="E3493" s="43">
        <v>0</v>
      </c>
      <c r="F3493" s="44">
        <f t="shared" si="1543"/>
        <v>0</v>
      </c>
      <c r="G3493" s="43">
        <v>6</v>
      </c>
      <c r="H3493" s="43">
        <v>3</v>
      </c>
      <c r="I3493" s="44">
        <f t="shared" si="1542"/>
        <v>9</v>
      </c>
      <c r="J3493" s="44">
        <f t="shared" ref="J3493:J3501" si="1547">F3493+I3493</f>
        <v>9</v>
      </c>
      <c r="K3493" s="43">
        <v>0</v>
      </c>
      <c r="L3493" s="43">
        <v>0</v>
      </c>
      <c r="M3493" s="44">
        <f t="shared" si="1544"/>
        <v>0</v>
      </c>
      <c r="N3493" s="43">
        <v>0</v>
      </c>
      <c r="O3493" s="43">
        <v>0</v>
      </c>
      <c r="P3493" s="44">
        <f t="shared" si="1545"/>
        <v>0</v>
      </c>
      <c r="Q3493" s="47">
        <f t="shared" si="1546"/>
        <v>0</v>
      </c>
    </row>
    <row r="3494" spans="2:17" ht="19.5" customHeight="1" x14ac:dyDescent="0.2">
      <c r="C3494" s="42" t="s">
        <v>18</v>
      </c>
      <c r="D3494" s="43">
        <v>0</v>
      </c>
      <c r="E3494" s="43">
        <v>0</v>
      </c>
      <c r="F3494" s="44">
        <f t="shared" si="1543"/>
        <v>0</v>
      </c>
      <c r="G3494" s="43">
        <v>7</v>
      </c>
      <c r="H3494" s="43">
        <v>2</v>
      </c>
      <c r="I3494" s="44">
        <f t="shared" si="1542"/>
        <v>9</v>
      </c>
      <c r="J3494" s="44">
        <f t="shared" si="1547"/>
        <v>9</v>
      </c>
      <c r="K3494" s="43">
        <v>0</v>
      </c>
      <c r="L3494" s="43">
        <v>0</v>
      </c>
      <c r="M3494" s="44">
        <f t="shared" si="1544"/>
        <v>0</v>
      </c>
      <c r="N3494" s="43">
        <v>0</v>
      </c>
      <c r="O3494" s="43">
        <v>0</v>
      </c>
      <c r="P3494" s="44">
        <f t="shared" si="1545"/>
        <v>0</v>
      </c>
      <c r="Q3494" s="47">
        <f t="shared" si="1546"/>
        <v>0</v>
      </c>
    </row>
    <row r="3495" spans="2:17" ht="19.5" customHeight="1" x14ac:dyDescent="0.2">
      <c r="C3495" s="42" t="s">
        <v>19</v>
      </c>
      <c r="D3495" s="43">
        <v>0</v>
      </c>
      <c r="E3495" s="43">
        <v>0</v>
      </c>
      <c r="F3495" s="44">
        <f t="shared" si="1543"/>
        <v>0</v>
      </c>
      <c r="G3495" s="43">
        <v>5</v>
      </c>
      <c r="H3495" s="43">
        <v>2</v>
      </c>
      <c r="I3495" s="44">
        <f t="shared" si="1542"/>
        <v>7</v>
      </c>
      <c r="J3495" s="44">
        <f t="shared" si="1547"/>
        <v>7</v>
      </c>
      <c r="K3495" s="43">
        <v>0</v>
      </c>
      <c r="L3495" s="43">
        <v>0</v>
      </c>
      <c r="M3495" s="44">
        <f t="shared" si="1544"/>
        <v>0</v>
      </c>
      <c r="N3495" s="43">
        <v>0</v>
      </c>
      <c r="O3495" s="43">
        <v>0</v>
      </c>
      <c r="P3495" s="44">
        <f t="shared" si="1545"/>
        <v>0</v>
      </c>
      <c r="Q3495" s="47">
        <f t="shared" si="1546"/>
        <v>0</v>
      </c>
    </row>
    <row r="3496" spans="2:17" ht="19.5" customHeight="1" x14ac:dyDescent="0.2">
      <c r="C3496" s="42" t="s">
        <v>20</v>
      </c>
      <c r="D3496" s="43">
        <v>0</v>
      </c>
      <c r="E3496" s="43">
        <v>0</v>
      </c>
      <c r="F3496" s="44">
        <f t="shared" si="1543"/>
        <v>0</v>
      </c>
      <c r="G3496" s="43">
        <v>6</v>
      </c>
      <c r="H3496" s="43">
        <v>2</v>
      </c>
      <c r="I3496" s="44">
        <f t="shared" si="1542"/>
        <v>8</v>
      </c>
      <c r="J3496" s="44">
        <f t="shared" si="1547"/>
        <v>8</v>
      </c>
      <c r="K3496" s="43">
        <v>0</v>
      </c>
      <c r="L3496" s="43">
        <v>0</v>
      </c>
      <c r="M3496" s="44">
        <f t="shared" si="1544"/>
        <v>0</v>
      </c>
      <c r="N3496" s="43">
        <v>0</v>
      </c>
      <c r="O3496" s="43">
        <v>0</v>
      </c>
      <c r="P3496" s="44">
        <f t="shared" si="1545"/>
        <v>0</v>
      </c>
      <c r="Q3496" s="47">
        <f t="shared" si="1546"/>
        <v>0</v>
      </c>
    </row>
    <row r="3497" spans="2:17" ht="19.5" customHeight="1" x14ac:dyDescent="0.2">
      <c r="C3497" s="42" t="s">
        <v>21</v>
      </c>
      <c r="D3497" s="43">
        <v>0</v>
      </c>
      <c r="E3497" s="43">
        <v>0</v>
      </c>
      <c r="F3497" s="44">
        <f t="shared" si="1543"/>
        <v>0</v>
      </c>
      <c r="G3497" s="43">
        <v>8</v>
      </c>
      <c r="H3497" s="43">
        <v>2</v>
      </c>
      <c r="I3497" s="44">
        <f t="shared" si="1542"/>
        <v>10</v>
      </c>
      <c r="J3497" s="44">
        <f t="shared" si="1547"/>
        <v>10</v>
      </c>
      <c r="K3497" s="43">
        <v>0</v>
      </c>
      <c r="L3497" s="43">
        <v>0</v>
      </c>
      <c r="M3497" s="44">
        <f t="shared" si="1544"/>
        <v>0</v>
      </c>
      <c r="N3497" s="43">
        <v>0</v>
      </c>
      <c r="O3497" s="43">
        <v>0</v>
      </c>
      <c r="P3497" s="44">
        <f t="shared" si="1545"/>
        <v>0</v>
      </c>
      <c r="Q3497" s="47">
        <f t="shared" si="1546"/>
        <v>0</v>
      </c>
    </row>
    <row r="3498" spans="2:17" ht="19.5" customHeight="1" x14ac:dyDescent="0.2">
      <c r="C3498" s="42" t="s">
        <v>22</v>
      </c>
      <c r="D3498" s="43">
        <v>0</v>
      </c>
      <c r="E3498" s="43">
        <v>0</v>
      </c>
      <c r="F3498" s="44">
        <f t="shared" si="1543"/>
        <v>0</v>
      </c>
      <c r="G3498" s="43">
        <v>6</v>
      </c>
      <c r="H3498" s="43">
        <v>2</v>
      </c>
      <c r="I3498" s="44">
        <f t="shared" si="1542"/>
        <v>8</v>
      </c>
      <c r="J3498" s="44">
        <f t="shared" si="1547"/>
        <v>8</v>
      </c>
      <c r="K3498" s="43">
        <v>0</v>
      </c>
      <c r="L3498" s="43">
        <v>0</v>
      </c>
      <c r="M3498" s="44">
        <f t="shared" si="1544"/>
        <v>0</v>
      </c>
      <c r="N3498" s="43">
        <v>0</v>
      </c>
      <c r="O3498" s="43">
        <v>0</v>
      </c>
      <c r="P3498" s="44">
        <f t="shared" si="1545"/>
        <v>0</v>
      </c>
      <c r="Q3498" s="47">
        <f t="shared" si="1546"/>
        <v>0</v>
      </c>
    </row>
    <row r="3499" spans="2:17" ht="19.5" customHeight="1" x14ac:dyDescent="0.2">
      <c r="C3499" s="42" t="s">
        <v>23</v>
      </c>
      <c r="D3499" s="43">
        <v>0</v>
      </c>
      <c r="E3499" s="43">
        <v>0</v>
      </c>
      <c r="F3499" s="44">
        <f t="shared" si="1543"/>
        <v>0</v>
      </c>
      <c r="G3499" s="43">
        <v>8</v>
      </c>
      <c r="H3499" s="43">
        <v>4</v>
      </c>
      <c r="I3499" s="44">
        <f t="shared" si="1542"/>
        <v>12</v>
      </c>
      <c r="J3499" s="44">
        <f t="shared" si="1547"/>
        <v>12</v>
      </c>
      <c r="K3499" s="43">
        <v>0</v>
      </c>
      <c r="L3499" s="43">
        <v>0</v>
      </c>
      <c r="M3499" s="44">
        <f t="shared" si="1544"/>
        <v>0</v>
      </c>
      <c r="N3499" s="43">
        <v>0</v>
      </c>
      <c r="O3499" s="43">
        <v>0</v>
      </c>
      <c r="P3499" s="44">
        <f t="shared" si="1545"/>
        <v>0</v>
      </c>
      <c r="Q3499" s="47">
        <f t="shared" si="1546"/>
        <v>0</v>
      </c>
    </row>
    <row r="3500" spans="2:17" ht="19.5" customHeight="1" x14ac:dyDescent="0.2">
      <c r="C3500" s="42" t="s">
        <v>24</v>
      </c>
      <c r="D3500" s="43">
        <v>0</v>
      </c>
      <c r="E3500" s="43">
        <v>0</v>
      </c>
      <c r="F3500" s="44">
        <f t="shared" si="1543"/>
        <v>0</v>
      </c>
      <c r="G3500" s="43">
        <v>6</v>
      </c>
      <c r="H3500" s="43">
        <v>3</v>
      </c>
      <c r="I3500" s="44">
        <f t="shared" si="1542"/>
        <v>9</v>
      </c>
      <c r="J3500" s="44">
        <f t="shared" si="1547"/>
        <v>9</v>
      </c>
      <c r="K3500" s="43">
        <v>0</v>
      </c>
      <c r="L3500" s="43">
        <v>0</v>
      </c>
      <c r="M3500" s="44">
        <f t="shared" si="1544"/>
        <v>0</v>
      </c>
      <c r="N3500" s="43">
        <v>0</v>
      </c>
      <c r="O3500" s="43">
        <v>0</v>
      </c>
      <c r="P3500" s="44">
        <f t="shared" si="1545"/>
        <v>0</v>
      </c>
      <c r="Q3500" s="47">
        <f t="shared" si="1546"/>
        <v>0</v>
      </c>
    </row>
    <row r="3501" spans="2:17" ht="19.5" customHeight="1" x14ac:dyDescent="0.2">
      <c r="C3501" s="42" t="s">
        <v>25</v>
      </c>
      <c r="D3501" s="43">
        <v>0</v>
      </c>
      <c r="E3501" s="43">
        <v>0</v>
      </c>
      <c r="F3501" s="44">
        <f t="shared" si="1543"/>
        <v>0</v>
      </c>
      <c r="G3501" s="43">
        <v>9</v>
      </c>
      <c r="H3501" s="43">
        <v>2</v>
      </c>
      <c r="I3501" s="44">
        <f t="shared" si="1542"/>
        <v>11</v>
      </c>
      <c r="J3501" s="44">
        <f t="shared" si="1547"/>
        <v>11</v>
      </c>
      <c r="K3501" s="43">
        <v>0</v>
      </c>
      <c r="L3501" s="43">
        <v>0</v>
      </c>
      <c r="M3501" s="44">
        <f t="shared" si="1544"/>
        <v>0</v>
      </c>
      <c r="N3501" s="43">
        <v>0</v>
      </c>
      <c r="O3501" s="43">
        <v>0</v>
      </c>
      <c r="P3501" s="44">
        <f t="shared" si="1545"/>
        <v>0</v>
      </c>
      <c r="Q3501" s="47">
        <f t="shared" si="1546"/>
        <v>0</v>
      </c>
    </row>
    <row r="3502" spans="2:17" ht="19.5" customHeight="1" x14ac:dyDescent="0.2">
      <c r="C3502" s="50"/>
      <c r="D3502" s="43"/>
      <c r="E3502" s="43"/>
      <c r="F3502" s="43"/>
      <c r="G3502" s="43"/>
      <c r="H3502" s="43"/>
      <c r="I3502" s="43"/>
      <c r="J3502" s="43"/>
      <c r="K3502" s="43"/>
      <c r="L3502" s="43"/>
      <c r="M3502" s="43"/>
      <c r="N3502" s="43"/>
      <c r="O3502" s="43"/>
      <c r="P3502" s="43"/>
      <c r="Q3502" s="51"/>
    </row>
    <row r="3503" spans="2:17" ht="19.5" customHeight="1" x14ac:dyDescent="0.2">
      <c r="B3503" s="1" t="s">
        <v>401</v>
      </c>
      <c r="C3503" s="50" t="s">
        <v>26</v>
      </c>
      <c r="D3503" s="44">
        <f>SUM(D3490:D3502)</f>
        <v>0</v>
      </c>
      <c r="E3503" s="44">
        <f t="shared" ref="E3503:Q3503" si="1548">SUM(E3490:E3502)</f>
        <v>0</v>
      </c>
      <c r="F3503" s="44">
        <f t="shared" si="1548"/>
        <v>0</v>
      </c>
      <c r="G3503" s="44">
        <f t="shared" si="1548"/>
        <v>85</v>
      </c>
      <c r="H3503" s="44">
        <f t="shared" si="1548"/>
        <v>28</v>
      </c>
      <c r="I3503" s="44">
        <f t="shared" si="1548"/>
        <v>113</v>
      </c>
      <c r="J3503" s="44">
        <f t="shared" si="1548"/>
        <v>113</v>
      </c>
      <c r="K3503" s="44">
        <f t="shared" si="1548"/>
        <v>0</v>
      </c>
      <c r="L3503" s="44">
        <f t="shared" si="1548"/>
        <v>0</v>
      </c>
      <c r="M3503" s="44">
        <f t="shared" si="1548"/>
        <v>0</v>
      </c>
      <c r="N3503" s="44">
        <f t="shared" si="1548"/>
        <v>0</v>
      </c>
      <c r="O3503" s="44">
        <f t="shared" si="1548"/>
        <v>0</v>
      </c>
      <c r="P3503" s="44">
        <f t="shared" si="1548"/>
        <v>0</v>
      </c>
      <c r="Q3503" s="44">
        <f t="shared" si="1548"/>
        <v>0</v>
      </c>
    </row>
    <row r="3504" spans="2:17" ht="7" customHeight="1" x14ac:dyDescent="0.2">
      <c r="C3504" s="50"/>
      <c r="D3504" s="43"/>
      <c r="E3504" s="43"/>
      <c r="F3504" s="43"/>
      <c r="G3504" s="43"/>
      <c r="H3504" s="43"/>
      <c r="I3504" s="43"/>
      <c r="J3504" s="43"/>
      <c r="K3504" s="43"/>
      <c r="L3504" s="43"/>
      <c r="M3504" s="43"/>
      <c r="N3504" s="43"/>
      <c r="O3504" s="43"/>
      <c r="P3504" s="43"/>
      <c r="Q3504" s="51"/>
    </row>
    <row r="3505" spans="2:17" ht="19.5" customHeight="1" x14ac:dyDescent="0.2">
      <c r="C3505" s="52" t="s">
        <v>14</v>
      </c>
      <c r="D3505" s="53">
        <v>0</v>
      </c>
      <c r="E3505" s="53">
        <v>0</v>
      </c>
      <c r="F3505" s="74">
        <f t="shared" ref="F3505:F3507" si="1549">SUM(D3505:E3505)</f>
        <v>0</v>
      </c>
      <c r="G3505" s="53">
        <v>6</v>
      </c>
      <c r="H3505" s="53">
        <v>2</v>
      </c>
      <c r="I3505" s="74">
        <f t="shared" ref="I3505:I3507" si="1550">SUM(G3505:H3505)</f>
        <v>8</v>
      </c>
      <c r="J3505" s="74">
        <f t="shared" ref="J3505:J3507" si="1551">F3505+I3505</f>
        <v>8</v>
      </c>
      <c r="K3505" s="53">
        <v>0</v>
      </c>
      <c r="L3505" s="53">
        <v>0</v>
      </c>
      <c r="M3505" s="74">
        <f t="shared" ref="M3505:M3507" si="1552">SUM(K3505:L3505)</f>
        <v>0</v>
      </c>
      <c r="N3505" s="53">
        <v>0</v>
      </c>
      <c r="O3505" s="53">
        <v>0</v>
      </c>
      <c r="P3505" s="74">
        <f t="shared" ref="P3505:P3507" si="1553">SUM(N3505:O3505)</f>
        <v>0</v>
      </c>
      <c r="Q3505" s="58">
        <f t="shared" ref="Q3505:Q3507" si="1554">M3505+P3505</f>
        <v>0</v>
      </c>
    </row>
    <row r="3506" spans="2:17" ht="19.5" customHeight="1" x14ac:dyDescent="0.2">
      <c r="C3506" s="42" t="s">
        <v>15</v>
      </c>
      <c r="D3506" s="43">
        <v>0</v>
      </c>
      <c r="E3506" s="43">
        <v>0</v>
      </c>
      <c r="F3506" s="44">
        <f t="shared" si="1549"/>
        <v>0</v>
      </c>
      <c r="G3506" s="43">
        <v>7</v>
      </c>
      <c r="H3506" s="43">
        <v>2</v>
      </c>
      <c r="I3506" s="44">
        <f t="shared" si="1550"/>
        <v>9</v>
      </c>
      <c r="J3506" s="44">
        <f t="shared" si="1551"/>
        <v>9</v>
      </c>
      <c r="K3506" s="43">
        <v>0</v>
      </c>
      <c r="L3506" s="43">
        <v>0</v>
      </c>
      <c r="M3506" s="44">
        <f t="shared" si="1552"/>
        <v>0</v>
      </c>
      <c r="N3506" s="43">
        <v>0</v>
      </c>
      <c r="O3506" s="43">
        <v>0</v>
      </c>
      <c r="P3506" s="44">
        <f t="shared" si="1553"/>
        <v>0</v>
      </c>
      <c r="Q3506" s="47">
        <f t="shared" si="1554"/>
        <v>0</v>
      </c>
    </row>
    <row r="3507" spans="2:17" ht="19.5" customHeight="1" x14ac:dyDescent="0.2">
      <c r="C3507" s="42" t="s">
        <v>16</v>
      </c>
      <c r="D3507" s="43">
        <v>0</v>
      </c>
      <c r="E3507" s="43">
        <v>0</v>
      </c>
      <c r="F3507" s="44">
        <f t="shared" si="1549"/>
        <v>0</v>
      </c>
      <c r="G3507" s="43">
        <v>7</v>
      </c>
      <c r="H3507" s="43">
        <v>2</v>
      </c>
      <c r="I3507" s="44">
        <f t="shared" si="1550"/>
        <v>9</v>
      </c>
      <c r="J3507" s="44">
        <f t="shared" si="1551"/>
        <v>9</v>
      </c>
      <c r="K3507" s="43">
        <v>0</v>
      </c>
      <c r="L3507" s="43">
        <v>0</v>
      </c>
      <c r="M3507" s="44">
        <f t="shared" si="1552"/>
        <v>0</v>
      </c>
      <c r="N3507" s="43">
        <v>0</v>
      </c>
      <c r="O3507" s="43">
        <v>0</v>
      </c>
      <c r="P3507" s="44">
        <f t="shared" si="1553"/>
        <v>0</v>
      </c>
      <c r="Q3507" s="47">
        <f t="shared" si="1554"/>
        <v>0</v>
      </c>
    </row>
    <row r="3508" spans="2:17" ht="19.5" customHeight="1" x14ac:dyDescent="0.2">
      <c r="C3508" s="50"/>
      <c r="D3508" s="43"/>
      <c r="E3508" s="43"/>
      <c r="F3508" s="43"/>
      <c r="G3508" s="43"/>
      <c r="H3508" s="43"/>
      <c r="I3508" s="43"/>
      <c r="J3508" s="43"/>
      <c r="K3508" s="43"/>
      <c r="L3508" s="43"/>
      <c r="M3508" s="43"/>
      <c r="N3508" s="43"/>
      <c r="O3508" s="43"/>
      <c r="P3508" s="43"/>
      <c r="Q3508" s="51"/>
    </row>
    <row r="3509" spans="2:17" ht="19.5" customHeight="1" x14ac:dyDescent="0.2">
      <c r="B3509" s="1" t="s">
        <v>402</v>
      </c>
      <c r="C3509" s="50" t="s">
        <v>27</v>
      </c>
      <c r="D3509" s="44">
        <f>SUM(D3493:D3501,D3505:D3507)</f>
        <v>0</v>
      </c>
      <c r="E3509" s="44">
        <f t="shared" ref="E3509:Q3509" si="1555">SUM(E3493:E3501,E3505:E3507)</f>
        <v>0</v>
      </c>
      <c r="F3509" s="44">
        <f t="shared" si="1555"/>
        <v>0</v>
      </c>
      <c r="G3509" s="44">
        <f t="shared" si="1555"/>
        <v>81</v>
      </c>
      <c r="H3509" s="44">
        <f t="shared" si="1555"/>
        <v>28</v>
      </c>
      <c r="I3509" s="44">
        <f t="shared" si="1555"/>
        <v>109</v>
      </c>
      <c r="J3509" s="44">
        <f t="shared" si="1555"/>
        <v>109</v>
      </c>
      <c r="K3509" s="44">
        <f t="shared" si="1555"/>
        <v>0</v>
      </c>
      <c r="L3509" s="44">
        <f t="shared" si="1555"/>
        <v>0</v>
      </c>
      <c r="M3509" s="44">
        <f t="shared" si="1555"/>
        <v>0</v>
      </c>
      <c r="N3509" s="44">
        <f t="shared" si="1555"/>
        <v>0</v>
      </c>
      <c r="O3509" s="44">
        <f t="shared" si="1555"/>
        <v>0</v>
      </c>
      <c r="P3509" s="44">
        <f t="shared" si="1555"/>
        <v>0</v>
      </c>
      <c r="Q3509" s="44">
        <f t="shared" si="1555"/>
        <v>0</v>
      </c>
    </row>
    <row r="3510" spans="2:17" ht="7" customHeight="1" thickBot="1" x14ac:dyDescent="0.25">
      <c r="C3510" s="59"/>
      <c r="D3510" s="60"/>
      <c r="E3510" s="60"/>
      <c r="F3510" s="60"/>
      <c r="G3510" s="60"/>
      <c r="H3510" s="60"/>
      <c r="I3510" s="60"/>
      <c r="J3510" s="60"/>
      <c r="K3510" s="60"/>
      <c r="L3510" s="60"/>
      <c r="M3510" s="60"/>
      <c r="N3510" s="60"/>
      <c r="O3510" s="60"/>
      <c r="P3510" s="60"/>
      <c r="Q3510" s="76"/>
    </row>
    <row r="3511" spans="2:17" ht="19.5" customHeight="1" x14ac:dyDescent="0.2">
      <c r="C3511" s="173" t="str">
        <f>C3457</f>
        <v>令　和　7　年　空　港　管　理　状　況　調　書</v>
      </c>
      <c r="D3511" s="173"/>
      <c r="E3511" s="173"/>
      <c r="F3511" s="173"/>
      <c r="G3511" s="173"/>
      <c r="H3511" s="173"/>
      <c r="I3511" s="173"/>
      <c r="J3511" s="173"/>
      <c r="K3511" s="173"/>
      <c r="L3511" s="173"/>
      <c r="M3511" s="173"/>
      <c r="N3511" s="173"/>
      <c r="O3511" s="173"/>
      <c r="P3511" s="173"/>
      <c r="Q3511" s="173"/>
    </row>
    <row r="3512" spans="2:17" ht="19.5" customHeight="1" thickBot="1" x14ac:dyDescent="0.25">
      <c r="C3512" s="145" t="s">
        <v>0</v>
      </c>
      <c r="D3512" s="145" t="s">
        <v>665</v>
      </c>
      <c r="E3512" s="146"/>
      <c r="F3512" s="146"/>
      <c r="G3512" s="146"/>
      <c r="H3512" s="146"/>
      <c r="I3512" s="146"/>
      <c r="J3512" s="146"/>
      <c r="K3512" s="146"/>
      <c r="L3512" s="146"/>
      <c r="M3512" s="146"/>
      <c r="N3512" s="146"/>
      <c r="O3512" s="146"/>
      <c r="P3512" s="146"/>
      <c r="Q3512" s="146"/>
    </row>
    <row r="3513" spans="2:17" ht="19.5" customHeight="1" x14ac:dyDescent="0.2">
      <c r="C3513" s="25" t="s">
        <v>1</v>
      </c>
      <c r="D3513" s="26"/>
      <c r="E3513" s="27" t="s">
        <v>2</v>
      </c>
      <c r="F3513" s="27"/>
      <c r="G3513" s="164" t="s">
        <v>593</v>
      </c>
      <c r="H3513" s="165"/>
      <c r="I3513" s="165"/>
      <c r="J3513" s="165"/>
      <c r="K3513" s="165"/>
      <c r="L3513" s="165"/>
      <c r="M3513" s="165"/>
      <c r="N3513" s="166"/>
      <c r="O3513" s="164" t="s">
        <v>594</v>
      </c>
      <c r="P3513" s="165"/>
      <c r="Q3513" s="167"/>
    </row>
    <row r="3514" spans="2:17" ht="19.5" customHeight="1" x14ac:dyDescent="0.2">
      <c r="C3514" s="28"/>
      <c r="D3514" s="29" t="s">
        <v>3</v>
      </c>
      <c r="E3514" s="29" t="s">
        <v>4</v>
      </c>
      <c r="F3514" s="29" t="s">
        <v>5</v>
      </c>
      <c r="G3514" s="29"/>
      <c r="H3514" s="30" t="s">
        <v>6</v>
      </c>
      <c r="I3514" s="30"/>
      <c r="J3514" s="31"/>
      <c r="K3514" s="29"/>
      <c r="L3514" s="31" t="s">
        <v>7</v>
      </c>
      <c r="M3514" s="31"/>
      <c r="N3514" s="29" t="s">
        <v>8</v>
      </c>
      <c r="O3514" s="32" t="s">
        <v>595</v>
      </c>
      <c r="P3514" s="33" t="s">
        <v>596</v>
      </c>
      <c r="Q3514" s="34" t="s">
        <v>597</v>
      </c>
    </row>
    <row r="3515" spans="2:17" ht="19.5" customHeight="1" x14ac:dyDescent="0.2">
      <c r="C3515" s="28" t="s">
        <v>9</v>
      </c>
      <c r="D3515" s="32"/>
      <c r="E3515" s="32"/>
      <c r="F3515" s="32"/>
      <c r="G3515" s="29" t="s">
        <v>10</v>
      </c>
      <c r="H3515" s="29" t="s">
        <v>11</v>
      </c>
      <c r="I3515" s="29" t="s">
        <v>12</v>
      </c>
      <c r="J3515" s="29" t="s">
        <v>13</v>
      </c>
      <c r="K3515" s="29" t="s">
        <v>10</v>
      </c>
      <c r="L3515" s="29" t="s">
        <v>11</v>
      </c>
      <c r="M3515" s="29" t="s">
        <v>13</v>
      </c>
      <c r="N3515" s="32"/>
      <c r="O3515" s="35"/>
      <c r="P3515" s="36"/>
      <c r="Q3515" s="37"/>
    </row>
    <row r="3516" spans="2:17" ht="7" customHeight="1" x14ac:dyDescent="0.2">
      <c r="C3516" s="38"/>
      <c r="D3516" s="29"/>
      <c r="E3516" s="29"/>
      <c r="F3516" s="29"/>
      <c r="G3516" s="29"/>
      <c r="H3516" s="29"/>
      <c r="I3516" s="29"/>
      <c r="J3516" s="29"/>
      <c r="K3516" s="29"/>
      <c r="L3516" s="29"/>
      <c r="M3516" s="29"/>
      <c r="N3516" s="29"/>
      <c r="O3516" s="39"/>
      <c r="P3516" s="40"/>
      <c r="Q3516" s="41"/>
    </row>
    <row r="3517" spans="2:17" ht="19.5" customHeight="1" x14ac:dyDescent="0.2">
      <c r="C3517" s="42" t="s">
        <v>14</v>
      </c>
      <c r="D3517" s="43">
        <v>0</v>
      </c>
      <c r="E3517" s="43">
        <v>6</v>
      </c>
      <c r="F3517" s="44">
        <f>SUM(D3517:E3517)</f>
        <v>6</v>
      </c>
      <c r="G3517" s="43">
        <v>0</v>
      </c>
      <c r="H3517" s="43">
        <v>0</v>
      </c>
      <c r="I3517" s="43">
        <v>0</v>
      </c>
      <c r="J3517" s="45">
        <f>SUM(G3517:I3517)</f>
        <v>0</v>
      </c>
      <c r="K3517" s="46">
        <v>0</v>
      </c>
      <c r="L3517" s="46">
        <v>0</v>
      </c>
      <c r="M3517" s="45">
        <f>SUM(K3517:L3517)</f>
        <v>0</v>
      </c>
      <c r="N3517" s="45">
        <f>J3517+M3517</f>
        <v>0</v>
      </c>
      <c r="O3517" s="46">
        <v>0</v>
      </c>
      <c r="P3517" s="46">
        <v>0</v>
      </c>
      <c r="Q3517" s="47">
        <f>SUM(O3517:P3517)</f>
        <v>0</v>
      </c>
    </row>
    <row r="3518" spans="2:17" ht="19.5" customHeight="1" x14ac:dyDescent="0.2">
      <c r="C3518" s="42" t="s">
        <v>15</v>
      </c>
      <c r="D3518" s="43">
        <v>0</v>
      </c>
      <c r="E3518" s="43">
        <v>6</v>
      </c>
      <c r="F3518" s="44">
        <f t="shared" ref="F3518:F3528" si="1556">SUM(D3518:E3518)</f>
        <v>6</v>
      </c>
      <c r="G3518" s="43">
        <v>0</v>
      </c>
      <c r="H3518" s="43">
        <v>0</v>
      </c>
      <c r="I3518" s="43">
        <v>0</v>
      </c>
      <c r="J3518" s="45">
        <f t="shared" ref="J3518:J3528" si="1557">SUM(G3518:I3518)</f>
        <v>0</v>
      </c>
      <c r="K3518" s="46">
        <v>0</v>
      </c>
      <c r="L3518" s="46">
        <v>0</v>
      </c>
      <c r="M3518" s="45">
        <f t="shared" ref="M3518:M3528" si="1558">SUM(K3518:L3518)</f>
        <v>0</v>
      </c>
      <c r="N3518" s="45">
        <f t="shared" ref="N3518:N3528" si="1559">J3518+M3518</f>
        <v>0</v>
      </c>
      <c r="O3518" s="46">
        <v>0</v>
      </c>
      <c r="P3518" s="48">
        <v>0</v>
      </c>
      <c r="Q3518" s="47">
        <f t="shared" ref="Q3518:Q3528" si="1560">SUM(O3518:P3518)</f>
        <v>0</v>
      </c>
    </row>
    <row r="3519" spans="2:17" ht="19.5" customHeight="1" x14ac:dyDescent="0.2">
      <c r="C3519" s="42" t="s">
        <v>16</v>
      </c>
      <c r="D3519" s="43">
        <v>0</v>
      </c>
      <c r="E3519" s="43">
        <v>4</v>
      </c>
      <c r="F3519" s="44">
        <f t="shared" si="1556"/>
        <v>4</v>
      </c>
      <c r="G3519" s="43">
        <v>0</v>
      </c>
      <c r="H3519" s="43">
        <v>0</v>
      </c>
      <c r="I3519" s="43">
        <v>0</v>
      </c>
      <c r="J3519" s="45">
        <f t="shared" si="1557"/>
        <v>0</v>
      </c>
      <c r="K3519" s="46">
        <v>0</v>
      </c>
      <c r="L3519" s="46">
        <v>0</v>
      </c>
      <c r="M3519" s="45">
        <f t="shared" si="1558"/>
        <v>0</v>
      </c>
      <c r="N3519" s="45">
        <f t="shared" si="1559"/>
        <v>0</v>
      </c>
      <c r="O3519" s="46">
        <v>0</v>
      </c>
      <c r="P3519" s="46">
        <v>0</v>
      </c>
      <c r="Q3519" s="47">
        <f t="shared" si="1560"/>
        <v>0</v>
      </c>
    </row>
    <row r="3520" spans="2:17" ht="19.5" customHeight="1" x14ac:dyDescent="0.2">
      <c r="C3520" s="42" t="s">
        <v>17</v>
      </c>
      <c r="D3520" s="43">
        <v>0</v>
      </c>
      <c r="E3520" s="43">
        <v>2</v>
      </c>
      <c r="F3520" s="44">
        <f t="shared" si="1556"/>
        <v>2</v>
      </c>
      <c r="G3520" s="43">
        <v>0</v>
      </c>
      <c r="H3520" s="43">
        <v>0</v>
      </c>
      <c r="I3520" s="43">
        <v>0</v>
      </c>
      <c r="J3520" s="45">
        <f t="shared" si="1557"/>
        <v>0</v>
      </c>
      <c r="K3520" s="43">
        <v>0</v>
      </c>
      <c r="L3520" s="43">
        <v>0</v>
      </c>
      <c r="M3520" s="45">
        <f t="shared" si="1558"/>
        <v>0</v>
      </c>
      <c r="N3520" s="45">
        <f t="shared" si="1559"/>
        <v>0</v>
      </c>
      <c r="O3520" s="43">
        <v>0</v>
      </c>
      <c r="P3520" s="43">
        <v>0</v>
      </c>
      <c r="Q3520" s="47">
        <f t="shared" si="1560"/>
        <v>0</v>
      </c>
    </row>
    <row r="3521" spans="2:17" ht="19.5" customHeight="1" x14ac:dyDescent="0.2">
      <c r="C3521" s="42" t="s">
        <v>18</v>
      </c>
      <c r="D3521" s="43">
        <v>0</v>
      </c>
      <c r="E3521" s="43">
        <v>7</v>
      </c>
      <c r="F3521" s="44">
        <f t="shared" si="1556"/>
        <v>7</v>
      </c>
      <c r="G3521" s="43">
        <v>0</v>
      </c>
      <c r="H3521" s="43">
        <v>0</v>
      </c>
      <c r="I3521" s="43">
        <v>0</v>
      </c>
      <c r="J3521" s="45">
        <f t="shared" si="1557"/>
        <v>0</v>
      </c>
      <c r="K3521" s="43">
        <v>0</v>
      </c>
      <c r="L3521" s="43">
        <v>0</v>
      </c>
      <c r="M3521" s="45">
        <f t="shared" si="1558"/>
        <v>0</v>
      </c>
      <c r="N3521" s="45">
        <f t="shared" si="1559"/>
        <v>0</v>
      </c>
      <c r="O3521" s="43">
        <v>0</v>
      </c>
      <c r="P3521" s="43">
        <v>0</v>
      </c>
      <c r="Q3521" s="47">
        <f t="shared" si="1560"/>
        <v>0</v>
      </c>
    </row>
    <row r="3522" spans="2:17" ht="19.5" customHeight="1" x14ac:dyDescent="0.2">
      <c r="C3522" s="42" t="s">
        <v>19</v>
      </c>
      <c r="D3522" s="43">
        <v>0</v>
      </c>
      <c r="E3522" s="43">
        <v>1</v>
      </c>
      <c r="F3522" s="44">
        <f t="shared" si="1556"/>
        <v>1</v>
      </c>
      <c r="G3522" s="43">
        <v>0</v>
      </c>
      <c r="H3522" s="43">
        <v>0</v>
      </c>
      <c r="I3522" s="43">
        <v>0</v>
      </c>
      <c r="J3522" s="45">
        <f t="shared" si="1557"/>
        <v>0</v>
      </c>
      <c r="K3522" s="43">
        <v>0</v>
      </c>
      <c r="L3522" s="43">
        <v>0</v>
      </c>
      <c r="M3522" s="45">
        <f t="shared" si="1558"/>
        <v>0</v>
      </c>
      <c r="N3522" s="45">
        <f t="shared" si="1559"/>
        <v>0</v>
      </c>
      <c r="O3522" s="43">
        <v>0</v>
      </c>
      <c r="P3522" s="43">
        <v>0</v>
      </c>
      <c r="Q3522" s="47">
        <f t="shared" si="1560"/>
        <v>0</v>
      </c>
    </row>
    <row r="3523" spans="2:17" ht="19.5" customHeight="1" x14ac:dyDescent="0.2">
      <c r="C3523" s="42" t="s">
        <v>20</v>
      </c>
      <c r="D3523" s="43">
        <v>0</v>
      </c>
      <c r="E3523" s="43">
        <v>5</v>
      </c>
      <c r="F3523" s="44">
        <f t="shared" si="1556"/>
        <v>5</v>
      </c>
      <c r="G3523" s="43">
        <v>0</v>
      </c>
      <c r="H3523" s="43">
        <v>0</v>
      </c>
      <c r="I3523" s="43">
        <v>0</v>
      </c>
      <c r="J3523" s="45">
        <f t="shared" si="1557"/>
        <v>0</v>
      </c>
      <c r="K3523" s="43">
        <v>0</v>
      </c>
      <c r="L3523" s="43">
        <v>0</v>
      </c>
      <c r="M3523" s="45">
        <f t="shared" si="1558"/>
        <v>0</v>
      </c>
      <c r="N3523" s="45">
        <f t="shared" si="1559"/>
        <v>0</v>
      </c>
      <c r="O3523" s="43">
        <v>0</v>
      </c>
      <c r="P3523" s="43">
        <v>0</v>
      </c>
      <c r="Q3523" s="47">
        <f t="shared" si="1560"/>
        <v>0</v>
      </c>
    </row>
    <row r="3524" spans="2:17" ht="19.5" customHeight="1" x14ac:dyDescent="0.2">
      <c r="C3524" s="42" t="s">
        <v>21</v>
      </c>
      <c r="D3524" s="43">
        <v>0</v>
      </c>
      <c r="E3524" s="43">
        <v>3</v>
      </c>
      <c r="F3524" s="44">
        <f t="shared" si="1556"/>
        <v>3</v>
      </c>
      <c r="G3524" s="43">
        <v>0</v>
      </c>
      <c r="H3524" s="43">
        <v>0</v>
      </c>
      <c r="I3524" s="43">
        <v>0</v>
      </c>
      <c r="J3524" s="45">
        <f t="shared" si="1557"/>
        <v>0</v>
      </c>
      <c r="K3524" s="43">
        <v>0</v>
      </c>
      <c r="L3524" s="43">
        <v>0</v>
      </c>
      <c r="M3524" s="45">
        <f t="shared" si="1558"/>
        <v>0</v>
      </c>
      <c r="N3524" s="45">
        <f t="shared" si="1559"/>
        <v>0</v>
      </c>
      <c r="O3524" s="43">
        <v>0</v>
      </c>
      <c r="P3524" s="43">
        <v>0</v>
      </c>
      <c r="Q3524" s="47">
        <f t="shared" si="1560"/>
        <v>0</v>
      </c>
    </row>
    <row r="3525" spans="2:17" ht="19.5" customHeight="1" x14ac:dyDescent="0.2">
      <c r="C3525" s="42" t="s">
        <v>22</v>
      </c>
      <c r="D3525" s="43">
        <v>0</v>
      </c>
      <c r="E3525" s="43">
        <v>2</v>
      </c>
      <c r="F3525" s="44">
        <f t="shared" si="1556"/>
        <v>2</v>
      </c>
      <c r="G3525" s="43">
        <v>0</v>
      </c>
      <c r="H3525" s="43">
        <v>0</v>
      </c>
      <c r="I3525" s="43">
        <v>0</v>
      </c>
      <c r="J3525" s="45">
        <f t="shared" si="1557"/>
        <v>0</v>
      </c>
      <c r="K3525" s="43">
        <v>0</v>
      </c>
      <c r="L3525" s="43">
        <v>0</v>
      </c>
      <c r="M3525" s="45">
        <f t="shared" si="1558"/>
        <v>0</v>
      </c>
      <c r="N3525" s="45">
        <f t="shared" si="1559"/>
        <v>0</v>
      </c>
      <c r="O3525" s="43">
        <v>0</v>
      </c>
      <c r="P3525" s="43">
        <v>0</v>
      </c>
      <c r="Q3525" s="47">
        <f t="shared" si="1560"/>
        <v>0</v>
      </c>
    </row>
    <row r="3526" spans="2:17" ht="19.5" customHeight="1" x14ac:dyDescent="0.2">
      <c r="C3526" s="42" t="s">
        <v>23</v>
      </c>
      <c r="D3526" s="43">
        <v>0</v>
      </c>
      <c r="E3526" s="43">
        <v>6</v>
      </c>
      <c r="F3526" s="44">
        <f t="shared" si="1556"/>
        <v>6</v>
      </c>
      <c r="G3526" s="43">
        <v>0</v>
      </c>
      <c r="H3526" s="43">
        <v>0</v>
      </c>
      <c r="I3526" s="43">
        <v>0</v>
      </c>
      <c r="J3526" s="45">
        <f t="shared" si="1557"/>
        <v>0</v>
      </c>
      <c r="K3526" s="43">
        <v>0</v>
      </c>
      <c r="L3526" s="43">
        <v>0</v>
      </c>
      <c r="M3526" s="45">
        <f t="shared" si="1558"/>
        <v>0</v>
      </c>
      <c r="N3526" s="45">
        <f t="shared" si="1559"/>
        <v>0</v>
      </c>
      <c r="O3526" s="43">
        <v>0</v>
      </c>
      <c r="P3526" s="43">
        <v>0</v>
      </c>
      <c r="Q3526" s="47">
        <f t="shared" si="1560"/>
        <v>0</v>
      </c>
    </row>
    <row r="3527" spans="2:17" ht="19.5" customHeight="1" x14ac:dyDescent="0.2">
      <c r="C3527" s="42" t="s">
        <v>24</v>
      </c>
      <c r="D3527" s="43">
        <v>0</v>
      </c>
      <c r="E3527" s="43">
        <v>5</v>
      </c>
      <c r="F3527" s="44">
        <f t="shared" si="1556"/>
        <v>5</v>
      </c>
      <c r="G3527" s="43">
        <v>0</v>
      </c>
      <c r="H3527" s="43">
        <v>0</v>
      </c>
      <c r="I3527" s="43">
        <v>0</v>
      </c>
      <c r="J3527" s="45">
        <f t="shared" si="1557"/>
        <v>0</v>
      </c>
      <c r="K3527" s="43">
        <v>0</v>
      </c>
      <c r="L3527" s="43">
        <v>0</v>
      </c>
      <c r="M3527" s="45">
        <f t="shared" si="1558"/>
        <v>0</v>
      </c>
      <c r="N3527" s="45">
        <f t="shared" si="1559"/>
        <v>0</v>
      </c>
      <c r="O3527" s="43">
        <v>0</v>
      </c>
      <c r="P3527" s="43">
        <v>0</v>
      </c>
      <c r="Q3527" s="47">
        <f t="shared" si="1560"/>
        <v>0</v>
      </c>
    </row>
    <row r="3528" spans="2:17" ht="19.5" customHeight="1" x14ac:dyDescent="0.2">
      <c r="C3528" s="42" t="s">
        <v>25</v>
      </c>
      <c r="D3528" s="43">
        <v>0</v>
      </c>
      <c r="E3528" s="43">
        <v>4</v>
      </c>
      <c r="F3528" s="44">
        <f t="shared" si="1556"/>
        <v>4</v>
      </c>
      <c r="G3528" s="43">
        <v>0</v>
      </c>
      <c r="H3528" s="43">
        <v>0</v>
      </c>
      <c r="I3528" s="43">
        <v>0</v>
      </c>
      <c r="J3528" s="45">
        <f t="shared" si="1557"/>
        <v>0</v>
      </c>
      <c r="K3528" s="43">
        <v>0</v>
      </c>
      <c r="L3528" s="43">
        <v>0</v>
      </c>
      <c r="M3528" s="45">
        <f t="shared" si="1558"/>
        <v>0</v>
      </c>
      <c r="N3528" s="45">
        <f t="shared" si="1559"/>
        <v>0</v>
      </c>
      <c r="O3528" s="43">
        <v>0</v>
      </c>
      <c r="P3528" s="43">
        <v>0</v>
      </c>
      <c r="Q3528" s="47">
        <f t="shared" si="1560"/>
        <v>0</v>
      </c>
    </row>
    <row r="3529" spans="2:17" ht="19.5" customHeight="1" x14ac:dyDescent="0.2">
      <c r="C3529" s="50"/>
      <c r="D3529" s="43"/>
      <c r="E3529" s="43"/>
      <c r="F3529" s="43"/>
      <c r="G3529" s="43"/>
      <c r="H3529" s="43"/>
      <c r="I3529" s="43"/>
      <c r="J3529" s="43"/>
      <c r="K3529" s="43"/>
      <c r="L3529" s="43"/>
      <c r="M3529" s="43"/>
      <c r="N3529" s="43"/>
      <c r="O3529" s="43"/>
      <c r="P3529" s="40"/>
      <c r="Q3529" s="51"/>
    </row>
    <row r="3530" spans="2:17" ht="19.5" customHeight="1" x14ac:dyDescent="0.2">
      <c r="B3530" s="1" t="s">
        <v>403</v>
      </c>
      <c r="C3530" s="50" t="s">
        <v>26</v>
      </c>
      <c r="D3530" s="44">
        <f>SUM(D3517:D3528)</f>
        <v>0</v>
      </c>
      <c r="E3530" s="44">
        <f t="shared" ref="E3530:Q3530" si="1561">SUM(E3517:E3528)</f>
        <v>51</v>
      </c>
      <c r="F3530" s="44">
        <f t="shared" si="1561"/>
        <v>51</v>
      </c>
      <c r="G3530" s="44">
        <f t="shared" si="1561"/>
        <v>0</v>
      </c>
      <c r="H3530" s="44">
        <f t="shared" si="1561"/>
        <v>0</v>
      </c>
      <c r="I3530" s="44">
        <f t="shared" si="1561"/>
        <v>0</v>
      </c>
      <c r="J3530" s="44">
        <f t="shared" si="1561"/>
        <v>0</v>
      </c>
      <c r="K3530" s="44">
        <f t="shared" si="1561"/>
        <v>0</v>
      </c>
      <c r="L3530" s="44">
        <f t="shared" si="1561"/>
        <v>0</v>
      </c>
      <c r="M3530" s="44">
        <f t="shared" si="1561"/>
        <v>0</v>
      </c>
      <c r="N3530" s="44">
        <f t="shared" si="1561"/>
        <v>0</v>
      </c>
      <c r="O3530" s="44">
        <f t="shared" si="1561"/>
        <v>0</v>
      </c>
      <c r="P3530" s="44">
        <f t="shared" si="1561"/>
        <v>0</v>
      </c>
      <c r="Q3530" s="44">
        <f t="shared" si="1561"/>
        <v>0</v>
      </c>
    </row>
    <row r="3531" spans="2:17" ht="7" customHeight="1" x14ac:dyDescent="0.2">
      <c r="C3531" s="50"/>
      <c r="D3531" s="43"/>
      <c r="E3531" s="43"/>
      <c r="F3531" s="43"/>
      <c r="G3531" s="43"/>
      <c r="H3531" s="43"/>
      <c r="I3531" s="43"/>
      <c r="J3531" s="43"/>
      <c r="K3531" s="43"/>
      <c r="L3531" s="43"/>
      <c r="M3531" s="43"/>
      <c r="N3531" s="43"/>
      <c r="O3531" s="43"/>
      <c r="P3531" s="43"/>
      <c r="Q3531" s="51"/>
    </row>
    <row r="3532" spans="2:17" ht="19.5" customHeight="1" x14ac:dyDescent="0.2">
      <c r="C3532" s="52" t="s">
        <v>14</v>
      </c>
      <c r="D3532" s="53">
        <v>0</v>
      </c>
      <c r="E3532" s="53">
        <v>5</v>
      </c>
      <c r="F3532" s="54">
        <f t="shared" ref="F3532:F3534" si="1562">SUM(D3532:E3532)</f>
        <v>5</v>
      </c>
      <c r="G3532" s="53">
        <v>0</v>
      </c>
      <c r="H3532" s="53">
        <v>0</v>
      </c>
      <c r="I3532" s="53">
        <v>0</v>
      </c>
      <c r="J3532" s="55">
        <f t="shared" ref="J3532:J3534" si="1563">SUM(G3532:I3532)</f>
        <v>0</v>
      </c>
      <c r="K3532" s="56">
        <v>0</v>
      </c>
      <c r="L3532" s="56">
        <v>0</v>
      </c>
      <c r="M3532" s="57">
        <f>SUM(K3532:L3532)</f>
        <v>0</v>
      </c>
      <c r="N3532" s="57">
        <f>J3532+M3532</f>
        <v>0</v>
      </c>
      <c r="O3532" s="56">
        <v>0</v>
      </c>
      <c r="P3532" s="56">
        <v>0</v>
      </c>
      <c r="Q3532" s="58">
        <f>SUM(O3532:P3532)</f>
        <v>0</v>
      </c>
    </row>
    <row r="3533" spans="2:17" ht="19.5" customHeight="1" x14ac:dyDescent="0.2">
      <c r="C3533" s="42" t="s">
        <v>15</v>
      </c>
      <c r="D3533" s="43">
        <v>0</v>
      </c>
      <c r="E3533" s="43">
        <v>4</v>
      </c>
      <c r="F3533" s="44">
        <f t="shared" si="1562"/>
        <v>4</v>
      </c>
      <c r="G3533" s="43">
        <v>0</v>
      </c>
      <c r="H3533" s="43">
        <v>0</v>
      </c>
      <c r="I3533" s="43">
        <v>0</v>
      </c>
      <c r="J3533" s="45">
        <f t="shared" si="1563"/>
        <v>0</v>
      </c>
      <c r="K3533" s="46">
        <v>0</v>
      </c>
      <c r="L3533" s="46">
        <v>0</v>
      </c>
      <c r="M3533" s="45">
        <f>SUM(K3533:L3533)</f>
        <v>0</v>
      </c>
      <c r="N3533" s="45">
        <f>J3533+M3533</f>
        <v>0</v>
      </c>
      <c r="O3533" s="46">
        <v>0</v>
      </c>
      <c r="P3533" s="46">
        <v>0</v>
      </c>
      <c r="Q3533" s="47">
        <f>SUM(O3533:P3533)</f>
        <v>0</v>
      </c>
    </row>
    <row r="3534" spans="2:17" ht="19.5" customHeight="1" x14ac:dyDescent="0.2">
      <c r="C3534" s="42" t="s">
        <v>16</v>
      </c>
      <c r="D3534" s="43">
        <v>0</v>
      </c>
      <c r="E3534" s="43">
        <v>2</v>
      </c>
      <c r="F3534" s="44">
        <f t="shared" si="1562"/>
        <v>2</v>
      </c>
      <c r="G3534" s="43">
        <v>0</v>
      </c>
      <c r="H3534" s="43">
        <v>0</v>
      </c>
      <c r="I3534" s="43">
        <v>0</v>
      </c>
      <c r="J3534" s="45">
        <f t="shared" si="1563"/>
        <v>0</v>
      </c>
      <c r="K3534" s="46">
        <v>0</v>
      </c>
      <c r="L3534" s="46">
        <v>0</v>
      </c>
      <c r="M3534" s="45">
        <f>SUM(K3534:L3534)</f>
        <v>0</v>
      </c>
      <c r="N3534" s="45">
        <f>J3534+M3534</f>
        <v>0</v>
      </c>
      <c r="O3534" s="46">
        <v>0</v>
      </c>
      <c r="P3534" s="46">
        <v>0</v>
      </c>
      <c r="Q3534" s="47">
        <f>SUM(O3534:P3534)</f>
        <v>0</v>
      </c>
    </row>
    <row r="3535" spans="2:17" ht="19.5" customHeight="1" x14ac:dyDescent="0.2">
      <c r="C3535" s="50"/>
      <c r="D3535" s="43"/>
      <c r="E3535" s="43"/>
      <c r="F3535" s="43"/>
      <c r="G3535" s="43"/>
      <c r="H3535" s="43"/>
      <c r="I3535" s="43"/>
      <c r="J3535" s="43"/>
      <c r="K3535" s="43"/>
      <c r="L3535" s="43"/>
      <c r="M3535" s="43"/>
      <c r="N3535" s="43"/>
      <c r="O3535" s="43"/>
      <c r="P3535" s="43"/>
      <c r="Q3535" s="51"/>
    </row>
    <row r="3536" spans="2:17" ht="19.5" customHeight="1" x14ac:dyDescent="0.2">
      <c r="B3536" s="1" t="s">
        <v>404</v>
      </c>
      <c r="C3536" s="50" t="s">
        <v>27</v>
      </c>
      <c r="D3536" s="44">
        <f>SUM(D3520:D3528,D3532:D3534)</f>
        <v>0</v>
      </c>
      <c r="E3536" s="44">
        <f t="shared" ref="E3536:Q3536" si="1564">SUM(E3520:E3528,E3532:E3534)</f>
        <v>46</v>
      </c>
      <c r="F3536" s="44">
        <f t="shared" si="1564"/>
        <v>46</v>
      </c>
      <c r="G3536" s="44">
        <f t="shared" si="1564"/>
        <v>0</v>
      </c>
      <c r="H3536" s="44">
        <f t="shared" si="1564"/>
        <v>0</v>
      </c>
      <c r="I3536" s="44">
        <f t="shared" si="1564"/>
        <v>0</v>
      </c>
      <c r="J3536" s="44">
        <f t="shared" si="1564"/>
        <v>0</v>
      </c>
      <c r="K3536" s="44">
        <f t="shared" si="1564"/>
        <v>0</v>
      </c>
      <c r="L3536" s="44">
        <f t="shared" si="1564"/>
        <v>0</v>
      </c>
      <c r="M3536" s="44">
        <f t="shared" si="1564"/>
        <v>0</v>
      </c>
      <c r="N3536" s="44">
        <f t="shared" si="1564"/>
        <v>0</v>
      </c>
      <c r="O3536" s="44">
        <f t="shared" si="1564"/>
        <v>0</v>
      </c>
      <c r="P3536" s="44">
        <f t="shared" si="1564"/>
        <v>0</v>
      </c>
      <c r="Q3536" s="44">
        <f t="shared" si="1564"/>
        <v>0</v>
      </c>
    </row>
    <row r="3537" spans="3:17" ht="7" customHeight="1" thickBot="1" x14ac:dyDescent="0.25">
      <c r="C3537" s="59"/>
      <c r="D3537" s="60"/>
      <c r="E3537" s="60"/>
      <c r="F3537" s="60"/>
      <c r="G3537" s="60"/>
      <c r="H3537" s="60"/>
      <c r="I3537" s="60"/>
      <c r="J3537" s="60"/>
      <c r="K3537" s="60"/>
      <c r="L3537" s="60"/>
      <c r="M3537" s="60"/>
      <c r="N3537" s="60"/>
      <c r="O3537" s="60"/>
      <c r="P3537" s="61"/>
      <c r="Q3537" s="62"/>
    </row>
    <row r="3538" spans="3:17" ht="19.5" customHeight="1" x14ac:dyDescent="0.2">
      <c r="C3538" s="63"/>
      <c r="D3538" s="63"/>
      <c r="E3538" s="63"/>
      <c r="F3538" s="63"/>
      <c r="G3538" s="63"/>
      <c r="H3538" s="63"/>
      <c r="I3538" s="63"/>
      <c r="J3538" s="63"/>
      <c r="K3538" s="63"/>
      <c r="L3538" s="63"/>
      <c r="M3538" s="63"/>
      <c r="N3538" s="63"/>
      <c r="O3538" s="63"/>
      <c r="P3538" s="64"/>
      <c r="Q3538" s="64"/>
    </row>
    <row r="3539" spans="3:17" ht="19.5" customHeight="1" thickBot="1" x14ac:dyDescent="0.25">
      <c r="C3539" s="63"/>
      <c r="D3539" s="63"/>
      <c r="E3539" s="63"/>
      <c r="F3539" s="63"/>
      <c r="G3539" s="63"/>
      <c r="H3539" s="63"/>
      <c r="I3539" s="63"/>
      <c r="J3539" s="63"/>
      <c r="K3539" s="63"/>
      <c r="L3539" s="63"/>
      <c r="M3539" s="63"/>
      <c r="N3539" s="63"/>
      <c r="O3539" s="63"/>
      <c r="P3539" s="64"/>
      <c r="Q3539" s="64"/>
    </row>
    <row r="3540" spans="3:17" ht="19.5" customHeight="1" x14ac:dyDescent="0.2">
      <c r="C3540" s="25" t="s">
        <v>1</v>
      </c>
      <c r="D3540" s="26"/>
      <c r="E3540" s="27"/>
      <c r="F3540" s="27"/>
      <c r="G3540" s="27" t="s">
        <v>598</v>
      </c>
      <c r="H3540" s="27"/>
      <c r="I3540" s="27"/>
      <c r="J3540" s="27"/>
      <c r="K3540" s="26"/>
      <c r="L3540" s="27"/>
      <c r="M3540" s="27"/>
      <c r="N3540" s="27" t="s">
        <v>31</v>
      </c>
      <c r="O3540" s="27"/>
      <c r="P3540" s="65"/>
      <c r="Q3540" s="66"/>
    </row>
    <row r="3541" spans="3:17" ht="19.5" customHeight="1" x14ac:dyDescent="0.2">
      <c r="C3541" s="67"/>
      <c r="D3541" s="29"/>
      <c r="E3541" s="31" t="s">
        <v>6</v>
      </c>
      <c r="F3541" s="31"/>
      <c r="G3541" s="29"/>
      <c r="H3541" s="31" t="s">
        <v>7</v>
      </c>
      <c r="I3541" s="31"/>
      <c r="J3541" s="29" t="s">
        <v>28</v>
      </c>
      <c r="K3541" s="29"/>
      <c r="L3541" s="31" t="s">
        <v>6</v>
      </c>
      <c r="M3541" s="31"/>
      <c r="N3541" s="29"/>
      <c r="O3541" s="31" t="s">
        <v>7</v>
      </c>
      <c r="P3541" s="68"/>
      <c r="Q3541" s="69" t="s">
        <v>8</v>
      </c>
    </row>
    <row r="3542" spans="3:17" ht="19.5" customHeight="1" x14ac:dyDescent="0.2">
      <c r="C3542" s="70" t="s">
        <v>9</v>
      </c>
      <c r="D3542" s="29" t="s">
        <v>29</v>
      </c>
      <c r="E3542" s="29" t="s">
        <v>30</v>
      </c>
      <c r="F3542" s="29" t="s">
        <v>13</v>
      </c>
      <c r="G3542" s="29" t="s">
        <v>29</v>
      </c>
      <c r="H3542" s="29" t="s">
        <v>30</v>
      </c>
      <c r="I3542" s="29" t="s">
        <v>13</v>
      </c>
      <c r="J3542" s="32"/>
      <c r="K3542" s="29" t="s">
        <v>29</v>
      </c>
      <c r="L3542" s="29" t="s">
        <v>30</v>
      </c>
      <c r="M3542" s="29" t="s">
        <v>13</v>
      </c>
      <c r="N3542" s="29" t="s">
        <v>29</v>
      </c>
      <c r="O3542" s="29" t="s">
        <v>30</v>
      </c>
      <c r="P3542" s="71" t="s">
        <v>13</v>
      </c>
      <c r="Q3542" s="72"/>
    </row>
    <row r="3543" spans="3:17" ht="7" customHeight="1" x14ac:dyDescent="0.2">
      <c r="C3543" s="73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9"/>
      <c r="O3543" s="29"/>
      <c r="P3543" s="71"/>
      <c r="Q3543" s="69"/>
    </row>
    <row r="3544" spans="3:17" ht="19.5" customHeight="1" x14ac:dyDescent="0.2">
      <c r="C3544" s="42" t="s">
        <v>14</v>
      </c>
      <c r="D3544" s="43">
        <v>0</v>
      </c>
      <c r="E3544" s="43">
        <v>0</v>
      </c>
      <c r="F3544" s="44">
        <f>SUM(D3544:E3544)</f>
        <v>0</v>
      </c>
      <c r="G3544" s="43">
        <v>0</v>
      </c>
      <c r="H3544" s="43">
        <v>0</v>
      </c>
      <c r="I3544" s="44">
        <f t="shared" ref="I3544:I3555" si="1565">SUM(G3544:H3544)</f>
        <v>0</v>
      </c>
      <c r="J3544" s="44">
        <f>F3544+I3544</f>
        <v>0</v>
      </c>
      <c r="K3544" s="43">
        <v>0</v>
      </c>
      <c r="L3544" s="43">
        <v>0</v>
      </c>
      <c r="M3544" s="44">
        <f>SUM(K3544:L3544)</f>
        <v>0</v>
      </c>
      <c r="N3544" s="43">
        <v>0</v>
      </c>
      <c r="O3544" s="43">
        <v>0</v>
      </c>
      <c r="P3544" s="44">
        <f>SUM(N3544:O3544)</f>
        <v>0</v>
      </c>
      <c r="Q3544" s="47">
        <f>M3544+P3544</f>
        <v>0</v>
      </c>
    </row>
    <row r="3545" spans="3:17" ht="19.5" customHeight="1" x14ac:dyDescent="0.2">
      <c r="C3545" s="42" t="s">
        <v>15</v>
      </c>
      <c r="D3545" s="43">
        <v>0</v>
      </c>
      <c r="E3545" s="43">
        <v>0</v>
      </c>
      <c r="F3545" s="44">
        <f t="shared" ref="F3545:F3555" si="1566">SUM(D3545:E3545)</f>
        <v>0</v>
      </c>
      <c r="G3545" s="43">
        <v>0</v>
      </c>
      <c r="H3545" s="43">
        <v>0</v>
      </c>
      <c r="I3545" s="44">
        <f t="shared" si="1565"/>
        <v>0</v>
      </c>
      <c r="J3545" s="44">
        <f>F3545+I3545</f>
        <v>0</v>
      </c>
      <c r="K3545" s="43">
        <v>0</v>
      </c>
      <c r="L3545" s="43">
        <v>0</v>
      </c>
      <c r="M3545" s="44">
        <f t="shared" ref="M3545:M3555" si="1567">SUM(K3545:L3545)</f>
        <v>0</v>
      </c>
      <c r="N3545" s="43">
        <v>0</v>
      </c>
      <c r="O3545" s="40">
        <v>0</v>
      </c>
      <c r="P3545" s="44">
        <f t="shared" ref="P3545:P3555" si="1568">SUM(N3545:O3545)</f>
        <v>0</v>
      </c>
      <c r="Q3545" s="47">
        <f t="shared" ref="Q3545:Q3555" si="1569">M3545+P3545</f>
        <v>0</v>
      </c>
    </row>
    <row r="3546" spans="3:17" ht="19.5" customHeight="1" x14ac:dyDescent="0.2">
      <c r="C3546" s="42" t="s">
        <v>16</v>
      </c>
      <c r="D3546" s="43">
        <v>0</v>
      </c>
      <c r="E3546" s="43">
        <v>0</v>
      </c>
      <c r="F3546" s="44">
        <f t="shared" si="1566"/>
        <v>0</v>
      </c>
      <c r="G3546" s="43">
        <v>0</v>
      </c>
      <c r="H3546" s="43">
        <v>0</v>
      </c>
      <c r="I3546" s="44">
        <f t="shared" si="1565"/>
        <v>0</v>
      </c>
      <c r="J3546" s="44">
        <f>F3546+I3546</f>
        <v>0</v>
      </c>
      <c r="K3546" s="43">
        <v>0</v>
      </c>
      <c r="L3546" s="43">
        <v>0</v>
      </c>
      <c r="M3546" s="44">
        <f t="shared" si="1567"/>
        <v>0</v>
      </c>
      <c r="N3546" s="43">
        <v>0</v>
      </c>
      <c r="O3546" s="43">
        <v>0</v>
      </c>
      <c r="P3546" s="44">
        <f t="shared" si="1568"/>
        <v>0</v>
      </c>
      <c r="Q3546" s="47">
        <f t="shared" si="1569"/>
        <v>0</v>
      </c>
    </row>
    <row r="3547" spans="3:17" ht="19.5" customHeight="1" x14ac:dyDescent="0.2">
      <c r="C3547" s="42" t="s">
        <v>17</v>
      </c>
      <c r="D3547" s="43">
        <v>0</v>
      </c>
      <c r="E3547" s="43">
        <v>0</v>
      </c>
      <c r="F3547" s="44">
        <f t="shared" si="1566"/>
        <v>0</v>
      </c>
      <c r="G3547" s="43">
        <v>0</v>
      </c>
      <c r="H3547" s="43">
        <v>0</v>
      </c>
      <c r="I3547" s="44">
        <f t="shared" si="1565"/>
        <v>0</v>
      </c>
      <c r="J3547" s="44">
        <f t="shared" ref="J3547:J3555" si="1570">F3547+I3547</f>
        <v>0</v>
      </c>
      <c r="K3547" s="43">
        <v>0</v>
      </c>
      <c r="L3547" s="43">
        <v>0</v>
      </c>
      <c r="M3547" s="44">
        <f t="shared" si="1567"/>
        <v>0</v>
      </c>
      <c r="N3547" s="43">
        <v>0</v>
      </c>
      <c r="O3547" s="43">
        <v>0</v>
      </c>
      <c r="P3547" s="44">
        <f t="shared" si="1568"/>
        <v>0</v>
      </c>
      <c r="Q3547" s="47">
        <f t="shared" si="1569"/>
        <v>0</v>
      </c>
    </row>
    <row r="3548" spans="3:17" ht="19.5" customHeight="1" x14ac:dyDescent="0.2">
      <c r="C3548" s="42" t="s">
        <v>18</v>
      </c>
      <c r="D3548" s="43">
        <v>0</v>
      </c>
      <c r="E3548" s="43">
        <v>0</v>
      </c>
      <c r="F3548" s="44">
        <f t="shared" si="1566"/>
        <v>0</v>
      </c>
      <c r="G3548" s="43">
        <v>0</v>
      </c>
      <c r="H3548" s="43">
        <v>0</v>
      </c>
      <c r="I3548" s="44">
        <f t="shared" si="1565"/>
        <v>0</v>
      </c>
      <c r="J3548" s="44">
        <f t="shared" si="1570"/>
        <v>0</v>
      </c>
      <c r="K3548" s="43">
        <v>0</v>
      </c>
      <c r="L3548" s="43">
        <v>0</v>
      </c>
      <c r="M3548" s="44">
        <f t="shared" si="1567"/>
        <v>0</v>
      </c>
      <c r="N3548" s="43">
        <v>0</v>
      </c>
      <c r="O3548" s="43">
        <v>0</v>
      </c>
      <c r="P3548" s="44">
        <f t="shared" si="1568"/>
        <v>0</v>
      </c>
      <c r="Q3548" s="47">
        <f t="shared" si="1569"/>
        <v>0</v>
      </c>
    </row>
    <row r="3549" spans="3:17" ht="19.5" customHeight="1" x14ac:dyDescent="0.2">
      <c r="C3549" s="42" t="s">
        <v>19</v>
      </c>
      <c r="D3549" s="43">
        <v>0</v>
      </c>
      <c r="E3549" s="43">
        <v>0</v>
      </c>
      <c r="F3549" s="44">
        <f t="shared" si="1566"/>
        <v>0</v>
      </c>
      <c r="G3549" s="43">
        <v>0</v>
      </c>
      <c r="H3549" s="43">
        <v>0</v>
      </c>
      <c r="I3549" s="44">
        <f t="shared" si="1565"/>
        <v>0</v>
      </c>
      <c r="J3549" s="44">
        <f t="shared" si="1570"/>
        <v>0</v>
      </c>
      <c r="K3549" s="43">
        <v>0</v>
      </c>
      <c r="L3549" s="43">
        <v>0</v>
      </c>
      <c r="M3549" s="44">
        <f t="shared" si="1567"/>
        <v>0</v>
      </c>
      <c r="N3549" s="43">
        <v>0</v>
      </c>
      <c r="O3549" s="43">
        <v>0</v>
      </c>
      <c r="P3549" s="44">
        <f t="shared" si="1568"/>
        <v>0</v>
      </c>
      <c r="Q3549" s="47">
        <f t="shared" si="1569"/>
        <v>0</v>
      </c>
    </row>
    <row r="3550" spans="3:17" ht="19.5" customHeight="1" x14ac:dyDescent="0.2">
      <c r="C3550" s="42" t="s">
        <v>20</v>
      </c>
      <c r="D3550" s="43">
        <v>0</v>
      </c>
      <c r="E3550" s="43">
        <v>0</v>
      </c>
      <c r="F3550" s="44">
        <f t="shared" si="1566"/>
        <v>0</v>
      </c>
      <c r="G3550" s="43">
        <v>0</v>
      </c>
      <c r="H3550" s="43">
        <v>0</v>
      </c>
      <c r="I3550" s="44">
        <f t="shared" si="1565"/>
        <v>0</v>
      </c>
      <c r="J3550" s="44">
        <f t="shared" si="1570"/>
        <v>0</v>
      </c>
      <c r="K3550" s="43">
        <v>0</v>
      </c>
      <c r="L3550" s="43">
        <v>0</v>
      </c>
      <c r="M3550" s="44">
        <f t="shared" si="1567"/>
        <v>0</v>
      </c>
      <c r="N3550" s="43">
        <v>0</v>
      </c>
      <c r="O3550" s="43">
        <v>0</v>
      </c>
      <c r="P3550" s="44">
        <f t="shared" si="1568"/>
        <v>0</v>
      </c>
      <c r="Q3550" s="47">
        <f t="shared" si="1569"/>
        <v>0</v>
      </c>
    </row>
    <row r="3551" spans="3:17" ht="19.5" customHeight="1" x14ac:dyDescent="0.2">
      <c r="C3551" s="42" t="s">
        <v>21</v>
      </c>
      <c r="D3551" s="43">
        <v>0</v>
      </c>
      <c r="E3551" s="43">
        <v>0</v>
      </c>
      <c r="F3551" s="44">
        <f t="shared" si="1566"/>
        <v>0</v>
      </c>
      <c r="G3551" s="43">
        <v>0</v>
      </c>
      <c r="H3551" s="43">
        <v>0</v>
      </c>
      <c r="I3551" s="44">
        <f t="shared" si="1565"/>
        <v>0</v>
      </c>
      <c r="J3551" s="44">
        <f t="shared" si="1570"/>
        <v>0</v>
      </c>
      <c r="K3551" s="43">
        <v>0</v>
      </c>
      <c r="L3551" s="43">
        <v>0</v>
      </c>
      <c r="M3551" s="44">
        <f t="shared" si="1567"/>
        <v>0</v>
      </c>
      <c r="N3551" s="43">
        <v>0</v>
      </c>
      <c r="O3551" s="43">
        <v>0</v>
      </c>
      <c r="P3551" s="44">
        <f t="shared" si="1568"/>
        <v>0</v>
      </c>
      <c r="Q3551" s="47">
        <f t="shared" si="1569"/>
        <v>0</v>
      </c>
    </row>
    <row r="3552" spans="3:17" ht="19.5" customHeight="1" x14ac:dyDescent="0.2">
      <c r="C3552" s="42" t="s">
        <v>22</v>
      </c>
      <c r="D3552" s="43">
        <v>0</v>
      </c>
      <c r="E3552" s="43">
        <v>0</v>
      </c>
      <c r="F3552" s="44">
        <f t="shared" si="1566"/>
        <v>0</v>
      </c>
      <c r="G3552" s="43">
        <v>0</v>
      </c>
      <c r="H3552" s="43">
        <v>0</v>
      </c>
      <c r="I3552" s="44">
        <f t="shared" si="1565"/>
        <v>0</v>
      </c>
      <c r="J3552" s="44">
        <f t="shared" si="1570"/>
        <v>0</v>
      </c>
      <c r="K3552" s="43">
        <v>0</v>
      </c>
      <c r="L3552" s="43">
        <v>0</v>
      </c>
      <c r="M3552" s="44">
        <f t="shared" si="1567"/>
        <v>0</v>
      </c>
      <c r="N3552" s="43">
        <v>0</v>
      </c>
      <c r="O3552" s="43">
        <v>0</v>
      </c>
      <c r="P3552" s="44">
        <f t="shared" si="1568"/>
        <v>0</v>
      </c>
      <c r="Q3552" s="47">
        <f t="shared" si="1569"/>
        <v>0</v>
      </c>
    </row>
    <row r="3553" spans="2:17" ht="19.5" customHeight="1" x14ac:dyDescent="0.2">
      <c r="C3553" s="42" t="s">
        <v>23</v>
      </c>
      <c r="D3553" s="43">
        <v>0</v>
      </c>
      <c r="E3553" s="43">
        <v>0</v>
      </c>
      <c r="F3553" s="44">
        <f t="shared" si="1566"/>
        <v>0</v>
      </c>
      <c r="G3553" s="43">
        <v>0</v>
      </c>
      <c r="H3553" s="43">
        <v>0</v>
      </c>
      <c r="I3553" s="44">
        <f t="shared" si="1565"/>
        <v>0</v>
      </c>
      <c r="J3553" s="44">
        <f t="shared" si="1570"/>
        <v>0</v>
      </c>
      <c r="K3553" s="43">
        <v>0</v>
      </c>
      <c r="L3553" s="43">
        <v>0</v>
      </c>
      <c r="M3553" s="44">
        <f t="shared" si="1567"/>
        <v>0</v>
      </c>
      <c r="N3553" s="43">
        <v>0</v>
      </c>
      <c r="O3553" s="43">
        <v>0</v>
      </c>
      <c r="P3553" s="44">
        <f t="shared" si="1568"/>
        <v>0</v>
      </c>
      <c r="Q3553" s="47">
        <f t="shared" si="1569"/>
        <v>0</v>
      </c>
    </row>
    <row r="3554" spans="2:17" ht="19.5" customHeight="1" x14ac:dyDescent="0.2">
      <c r="C3554" s="42" t="s">
        <v>24</v>
      </c>
      <c r="D3554" s="43">
        <v>0</v>
      </c>
      <c r="E3554" s="43">
        <v>0</v>
      </c>
      <c r="F3554" s="44">
        <f t="shared" si="1566"/>
        <v>0</v>
      </c>
      <c r="G3554" s="43">
        <v>0</v>
      </c>
      <c r="H3554" s="43">
        <v>0</v>
      </c>
      <c r="I3554" s="44">
        <f t="shared" si="1565"/>
        <v>0</v>
      </c>
      <c r="J3554" s="44">
        <f t="shared" si="1570"/>
        <v>0</v>
      </c>
      <c r="K3554" s="43">
        <v>0</v>
      </c>
      <c r="L3554" s="43">
        <v>0</v>
      </c>
      <c r="M3554" s="44">
        <f t="shared" si="1567"/>
        <v>0</v>
      </c>
      <c r="N3554" s="43">
        <v>0</v>
      </c>
      <c r="O3554" s="43">
        <v>0</v>
      </c>
      <c r="P3554" s="44">
        <f t="shared" si="1568"/>
        <v>0</v>
      </c>
      <c r="Q3554" s="47">
        <f t="shared" si="1569"/>
        <v>0</v>
      </c>
    </row>
    <row r="3555" spans="2:17" ht="19.5" customHeight="1" x14ac:dyDescent="0.2">
      <c r="C3555" s="42" t="s">
        <v>25</v>
      </c>
      <c r="D3555" s="43">
        <v>0</v>
      </c>
      <c r="E3555" s="43">
        <v>0</v>
      </c>
      <c r="F3555" s="44">
        <f t="shared" si="1566"/>
        <v>0</v>
      </c>
      <c r="G3555" s="43">
        <v>0</v>
      </c>
      <c r="H3555" s="43">
        <v>0</v>
      </c>
      <c r="I3555" s="44">
        <f t="shared" si="1565"/>
        <v>0</v>
      </c>
      <c r="J3555" s="44">
        <f t="shared" si="1570"/>
        <v>0</v>
      </c>
      <c r="K3555" s="43">
        <v>0</v>
      </c>
      <c r="L3555" s="43">
        <v>0</v>
      </c>
      <c r="M3555" s="44">
        <f t="shared" si="1567"/>
        <v>0</v>
      </c>
      <c r="N3555" s="43">
        <v>0</v>
      </c>
      <c r="O3555" s="43">
        <v>0</v>
      </c>
      <c r="P3555" s="44">
        <f t="shared" si="1568"/>
        <v>0</v>
      </c>
      <c r="Q3555" s="47">
        <f t="shared" si="1569"/>
        <v>0</v>
      </c>
    </row>
    <row r="3556" spans="2:17" ht="19.5" customHeight="1" x14ac:dyDescent="0.2">
      <c r="C3556" s="50"/>
      <c r="D3556" s="43"/>
      <c r="E3556" s="43"/>
      <c r="F3556" s="43"/>
      <c r="G3556" s="43"/>
      <c r="H3556" s="43"/>
      <c r="I3556" s="43"/>
      <c r="J3556" s="43"/>
      <c r="K3556" s="43"/>
      <c r="L3556" s="43"/>
      <c r="M3556" s="43"/>
      <c r="N3556" s="43"/>
      <c r="O3556" s="43"/>
      <c r="P3556" s="43"/>
      <c r="Q3556" s="51"/>
    </row>
    <row r="3557" spans="2:17" ht="19.5" customHeight="1" x14ac:dyDescent="0.2">
      <c r="B3557" s="1" t="s">
        <v>405</v>
      </c>
      <c r="C3557" s="50" t="s">
        <v>26</v>
      </c>
      <c r="D3557" s="44">
        <f>SUM(D3544:D3556)</f>
        <v>0</v>
      </c>
      <c r="E3557" s="44">
        <f t="shared" ref="E3557:Q3557" si="1571">SUM(E3544:E3556)</f>
        <v>0</v>
      </c>
      <c r="F3557" s="44">
        <f t="shared" si="1571"/>
        <v>0</v>
      </c>
      <c r="G3557" s="44">
        <f t="shared" si="1571"/>
        <v>0</v>
      </c>
      <c r="H3557" s="44">
        <f t="shared" si="1571"/>
        <v>0</v>
      </c>
      <c r="I3557" s="44">
        <f t="shared" si="1571"/>
        <v>0</v>
      </c>
      <c r="J3557" s="44">
        <f t="shared" si="1571"/>
        <v>0</v>
      </c>
      <c r="K3557" s="44">
        <f t="shared" si="1571"/>
        <v>0</v>
      </c>
      <c r="L3557" s="44">
        <f t="shared" si="1571"/>
        <v>0</v>
      </c>
      <c r="M3557" s="44">
        <f t="shared" si="1571"/>
        <v>0</v>
      </c>
      <c r="N3557" s="44">
        <f t="shared" si="1571"/>
        <v>0</v>
      </c>
      <c r="O3557" s="44">
        <f t="shared" si="1571"/>
        <v>0</v>
      </c>
      <c r="P3557" s="44">
        <f t="shared" si="1571"/>
        <v>0</v>
      </c>
      <c r="Q3557" s="44">
        <f t="shared" si="1571"/>
        <v>0</v>
      </c>
    </row>
    <row r="3558" spans="2:17" ht="7" customHeight="1" x14ac:dyDescent="0.2">
      <c r="C3558" s="50"/>
      <c r="D3558" s="43"/>
      <c r="E3558" s="43"/>
      <c r="F3558" s="43"/>
      <c r="G3558" s="43"/>
      <c r="H3558" s="43"/>
      <c r="I3558" s="43"/>
      <c r="J3558" s="43"/>
      <c r="K3558" s="43"/>
      <c r="L3558" s="43"/>
      <c r="M3558" s="43"/>
      <c r="N3558" s="43"/>
      <c r="O3558" s="43"/>
      <c r="P3558" s="43"/>
      <c r="Q3558" s="51"/>
    </row>
    <row r="3559" spans="2:17" ht="19.5" customHeight="1" x14ac:dyDescent="0.2">
      <c r="C3559" s="52" t="s">
        <v>14</v>
      </c>
      <c r="D3559" s="53">
        <v>0</v>
      </c>
      <c r="E3559" s="53">
        <v>0</v>
      </c>
      <c r="F3559" s="74">
        <f t="shared" ref="F3559:F3561" si="1572">SUM(D3559:E3559)</f>
        <v>0</v>
      </c>
      <c r="G3559" s="53">
        <v>0</v>
      </c>
      <c r="H3559" s="53">
        <v>0</v>
      </c>
      <c r="I3559" s="74">
        <f t="shared" ref="I3559:I3561" si="1573">SUM(G3559:H3559)</f>
        <v>0</v>
      </c>
      <c r="J3559" s="74">
        <f t="shared" ref="J3559:J3561" si="1574">F3559+I3559</f>
        <v>0</v>
      </c>
      <c r="K3559" s="53">
        <v>0</v>
      </c>
      <c r="L3559" s="53">
        <v>0</v>
      </c>
      <c r="M3559" s="74">
        <f t="shared" ref="M3559:M3561" si="1575">SUM(K3559:L3559)</f>
        <v>0</v>
      </c>
      <c r="N3559" s="53">
        <v>0</v>
      </c>
      <c r="O3559" s="53">
        <v>0</v>
      </c>
      <c r="P3559" s="74">
        <f t="shared" ref="P3559:P3561" si="1576">SUM(N3559:O3559)</f>
        <v>0</v>
      </c>
      <c r="Q3559" s="58">
        <f t="shared" ref="Q3559:Q3561" si="1577">M3559+P3559</f>
        <v>0</v>
      </c>
    </row>
    <row r="3560" spans="2:17" ht="19.5" customHeight="1" x14ac:dyDescent="0.2">
      <c r="C3560" s="42" t="s">
        <v>15</v>
      </c>
      <c r="D3560" s="43">
        <v>0</v>
      </c>
      <c r="E3560" s="43">
        <v>0</v>
      </c>
      <c r="F3560" s="44">
        <f t="shared" si="1572"/>
        <v>0</v>
      </c>
      <c r="G3560" s="43">
        <v>0</v>
      </c>
      <c r="H3560" s="43">
        <v>0</v>
      </c>
      <c r="I3560" s="44">
        <f t="shared" si="1573"/>
        <v>0</v>
      </c>
      <c r="J3560" s="44">
        <f t="shared" si="1574"/>
        <v>0</v>
      </c>
      <c r="K3560" s="43">
        <v>0</v>
      </c>
      <c r="L3560" s="43">
        <v>0</v>
      </c>
      <c r="M3560" s="44">
        <f t="shared" si="1575"/>
        <v>0</v>
      </c>
      <c r="N3560" s="43">
        <v>0</v>
      </c>
      <c r="O3560" s="40">
        <v>0</v>
      </c>
      <c r="P3560" s="44">
        <f t="shared" si="1576"/>
        <v>0</v>
      </c>
      <c r="Q3560" s="47">
        <f t="shared" si="1577"/>
        <v>0</v>
      </c>
    </row>
    <row r="3561" spans="2:17" ht="19.5" customHeight="1" x14ac:dyDescent="0.2">
      <c r="C3561" s="42" t="s">
        <v>16</v>
      </c>
      <c r="D3561" s="43">
        <v>0</v>
      </c>
      <c r="E3561" s="43">
        <v>0</v>
      </c>
      <c r="F3561" s="44">
        <f t="shared" si="1572"/>
        <v>0</v>
      </c>
      <c r="G3561" s="43">
        <v>0</v>
      </c>
      <c r="H3561" s="43">
        <v>0</v>
      </c>
      <c r="I3561" s="44">
        <f t="shared" si="1573"/>
        <v>0</v>
      </c>
      <c r="J3561" s="44">
        <f t="shared" si="1574"/>
        <v>0</v>
      </c>
      <c r="K3561" s="43">
        <v>0</v>
      </c>
      <c r="L3561" s="43">
        <v>0</v>
      </c>
      <c r="M3561" s="44">
        <f t="shared" si="1575"/>
        <v>0</v>
      </c>
      <c r="N3561" s="43">
        <v>0</v>
      </c>
      <c r="O3561" s="43">
        <v>0</v>
      </c>
      <c r="P3561" s="44">
        <f t="shared" si="1576"/>
        <v>0</v>
      </c>
      <c r="Q3561" s="47">
        <f t="shared" si="1577"/>
        <v>0</v>
      </c>
    </row>
    <row r="3562" spans="2:17" ht="19.5" customHeight="1" x14ac:dyDescent="0.2">
      <c r="C3562" s="50"/>
      <c r="D3562" s="43"/>
      <c r="E3562" s="43"/>
      <c r="F3562" s="43"/>
      <c r="G3562" s="43"/>
      <c r="H3562" s="43"/>
      <c r="I3562" s="43"/>
      <c r="J3562" s="43"/>
      <c r="K3562" s="43"/>
      <c r="L3562" s="43"/>
      <c r="M3562" s="43"/>
      <c r="N3562" s="43"/>
      <c r="O3562" s="43"/>
      <c r="P3562" s="43"/>
      <c r="Q3562" s="51"/>
    </row>
    <row r="3563" spans="2:17" ht="19.5" customHeight="1" x14ac:dyDescent="0.2">
      <c r="B3563" s="1" t="s">
        <v>406</v>
      </c>
      <c r="C3563" s="50" t="s">
        <v>27</v>
      </c>
      <c r="D3563" s="44">
        <f>SUM(D3547:D3555,D3559:D3561)</f>
        <v>0</v>
      </c>
      <c r="E3563" s="44">
        <f t="shared" ref="E3563:Q3563" si="1578">SUM(E3547:E3555,E3559:E3561)</f>
        <v>0</v>
      </c>
      <c r="F3563" s="44">
        <f t="shared" si="1578"/>
        <v>0</v>
      </c>
      <c r="G3563" s="44">
        <f t="shared" si="1578"/>
        <v>0</v>
      </c>
      <c r="H3563" s="44">
        <f t="shared" si="1578"/>
        <v>0</v>
      </c>
      <c r="I3563" s="44">
        <f t="shared" si="1578"/>
        <v>0</v>
      </c>
      <c r="J3563" s="44">
        <f t="shared" si="1578"/>
        <v>0</v>
      </c>
      <c r="K3563" s="44">
        <f t="shared" si="1578"/>
        <v>0</v>
      </c>
      <c r="L3563" s="44">
        <f t="shared" si="1578"/>
        <v>0</v>
      </c>
      <c r="M3563" s="44">
        <f t="shared" si="1578"/>
        <v>0</v>
      </c>
      <c r="N3563" s="44">
        <f t="shared" si="1578"/>
        <v>0</v>
      </c>
      <c r="O3563" s="44">
        <f t="shared" si="1578"/>
        <v>0</v>
      </c>
      <c r="P3563" s="44">
        <f t="shared" si="1578"/>
        <v>0</v>
      </c>
      <c r="Q3563" s="44">
        <f t="shared" si="1578"/>
        <v>0</v>
      </c>
    </row>
    <row r="3564" spans="2:17" ht="7" customHeight="1" thickBot="1" x14ac:dyDescent="0.25">
      <c r="C3564" s="59"/>
      <c r="D3564" s="60"/>
      <c r="E3564" s="60"/>
      <c r="F3564" s="60"/>
      <c r="G3564" s="60"/>
      <c r="H3564" s="60"/>
      <c r="I3564" s="60"/>
      <c r="J3564" s="60"/>
      <c r="K3564" s="60"/>
      <c r="L3564" s="60"/>
      <c r="M3564" s="60"/>
      <c r="N3564" s="60"/>
      <c r="O3564" s="60"/>
      <c r="P3564" s="60"/>
      <c r="Q3564" s="76"/>
    </row>
    <row r="3565" spans="2:17" ht="19.5" customHeight="1" x14ac:dyDescent="0.2">
      <c r="C3565" s="173" t="str">
        <f>C3511</f>
        <v>令　和　7　年　空　港　管　理　状　況　調　書</v>
      </c>
      <c r="D3565" s="173"/>
      <c r="E3565" s="173"/>
      <c r="F3565" s="173"/>
      <c r="G3565" s="173"/>
      <c r="H3565" s="173"/>
      <c r="I3565" s="173"/>
      <c r="J3565" s="173"/>
      <c r="K3565" s="173"/>
      <c r="L3565" s="173"/>
      <c r="M3565" s="173"/>
      <c r="N3565" s="173"/>
      <c r="O3565" s="173"/>
      <c r="P3565" s="173"/>
      <c r="Q3565" s="173"/>
    </row>
    <row r="3566" spans="2:17" ht="19.5" customHeight="1" thickBot="1" x14ac:dyDescent="0.25">
      <c r="C3566" s="145" t="s">
        <v>0</v>
      </c>
      <c r="D3566" s="145" t="s">
        <v>666</v>
      </c>
      <c r="E3566" s="146"/>
      <c r="F3566" s="146"/>
      <c r="G3566" s="146"/>
      <c r="H3566" s="146"/>
      <c r="I3566" s="146"/>
      <c r="J3566" s="146"/>
      <c r="K3566" s="146"/>
      <c r="L3566" s="146"/>
      <c r="M3566" s="146"/>
      <c r="N3566" s="146"/>
      <c r="O3566" s="146"/>
      <c r="P3566" s="146"/>
      <c r="Q3566" s="146"/>
    </row>
    <row r="3567" spans="2:17" ht="19.5" customHeight="1" x14ac:dyDescent="0.2">
      <c r="C3567" s="25" t="s">
        <v>1</v>
      </c>
      <c r="D3567" s="26"/>
      <c r="E3567" s="27" t="s">
        <v>2</v>
      </c>
      <c r="F3567" s="27"/>
      <c r="G3567" s="164" t="s">
        <v>593</v>
      </c>
      <c r="H3567" s="165"/>
      <c r="I3567" s="165"/>
      <c r="J3567" s="165"/>
      <c r="K3567" s="165"/>
      <c r="L3567" s="165"/>
      <c r="M3567" s="165"/>
      <c r="N3567" s="166"/>
      <c r="O3567" s="164" t="s">
        <v>594</v>
      </c>
      <c r="P3567" s="165"/>
      <c r="Q3567" s="167"/>
    </row>
    <row r="3568" spans="2:17" ht="19.5" customHeight="1" x14ac:dyDescent="0.2">
      <c r="C3568" s="28"/>
      <c r="D3568" s="29" t="s">
        <v>3</v>
      </c>
      <c r="E3568" s="29" t="s">
        <v>4</v>
      </c>
      <c r="F3568" s="29" t="s">
        <v>5</v>
      </c>
      <c r="G3568" s="29"/>
      <c r="H3568" s="30" t="s">
        <v>6</v>
      </c>
      <c r="I3568" s="30"/>
      <c r="J3568" s="31"/>
      <c r="K3568" s="29"/>
      <c r="L3568" s="31" t="s">
        <v>7</v>
      </c>
      <c r="M3568" s="31"/>
      <c r="N3568" s="29" t="s">
        <v>8</v>
      </c>
      <c r="O3568" s="32" t="s">
        <v>595</v>
      </c>
      <c r="P3568" s="33" t="s">
        <v>596</v>
      </c>
      <c r="Q3568" s="34" t="s">
        <v>597</v>
      </c>
    </row>
    <row r="3569" spans="2:17" ht="19.5" customHeight="1" x14ac:dyDescent="0.2">
      <c r="C3569" s="28" t="s">
        <v>9</v>
      </c>
      <c r="D3569" s="32"/>
      <c r="E3569" s="32"/>
      <c r="F3569" s="32"/>
      <c r="G3569" s="29" t="s">
        <v>10</v>
      </c>
      <c r="H3569" s="29" t="s">
        <v>11</v>
      </c>
      <c r="I3569" s="29" t="s">
        <v>12</v>
      </c>
      <c r="J3569" s="29" t="s">
        <v>13</v>
      </c>
      <c r="K3569" s="29" t="s">
        <v>10</v>
      </c>
      <c r="L3569" s="29" t="s">
        <v>11</v>
      </c>
      <c r="M3569" s="29" t="s">
        <v>13</v>
      </c>
      <c r="N3569" s="32"/>
      <c r="O3569" s="35"/>
      <c r="P3569" s="36"/>
      <c r="Q3569" s="37"/>
    </row>
    <row r="3570" spans="2:17" ht="7" customHeight="1" x14ac:dyDescent="0.2">
      <c r="C3570" s="38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29"/>
      <c r="O3570" s="39"/>
      <c r="P3570" s="40"/>
      <c r="Q3570" s="41"/>
    </row>
    <row r="3571" spans="2:17" ht="19.5" customHeight="1" x14ac:dyDescent="0.2">
      <c r="C3571" s="42" t="s">
        <v>14</v>
      </c>
      <c r="D3571" s="43">
        <v>0</v>
      </c>
      <c r="E3571" s="43">
        <v>62</v>
      </c>
      <c r="F3571" s="44">
        <f>SUM(D3571:E3571)</f>
        <v>62</v>
      </c>
      <c r="G3571" s="43">
        <v>0</v>
      </c>
      <c r="H3571" s="43">
        <v>0</v>
      </c>
      <c r="I3571" s="43">
        <v>0</v>
      </c>
      <c r="J3571" s="45">
        <f>SUM(G3571:I3571)</f>
        <v>0</v>
      </c>
      <c r="K3571" s="46">
        <v>1558</v>
      </c>
      <c r="L3571" s="46">
        <v>1381</v>
      </c>
      <c r="M3571" s="45">
        <f>SUM(K3571:L3571)</f>
        <v>2939</v>
      </c>
      <c r="N3571" s="45">
        <f>J3571+M3571</f>
        <v>2939</v>
      </c>
      <c r="O3571" s="46">
        <v>0</v>
      </c>
      <c r="P3571" s="46">
        <v>0</v>
      </c>
      <c r="Q3571" s="47">
        <f>SUM(O3571:P3571)</f>
        <v>0</v>
      </c>
    </row>
    <row r="3572" spans="2:17" ht="19.5" customHeight="1" x14ac:dyDescent="0.2">
      <c r="C3572" s="42" t="s">
        <v>15</v>
      </c>
      <c r="D3572" s="43">
        <v>0</v>
      </c>
      <c r="E3572" s="43">
        <v>56</v>
      </c>
      <c r="F3572" s="44">
        <f t="shared" ref="F3572:F3582" si="1579">SUM(D3572:E3572)</f>
        <v>56</v>
      </c>
      <c r="G3572" s="43">
        <v>0</v>
      </c>
      <c r="H3572" s="43">
        <v>0</v>
      </c>
      <c r="I3572" s="43">
        <v>0</v>
      </c>
      <c r="J3572" s="45">
        <f t="shared" ref="J3572:J3582" si="1580">SUM(G3572:I3572)</f>
        <v>0</v>
      </c>
      <c r="K3572" s="46">
        <v>1300</v>
      </c>
      <c r="L3572" s="46">
        <v>1162</v>
      </c>
      <c r="M3572" s="45">
        <f t="shared" ref="M3572:M3582" si="1581">SUM(K3572:L3572)</f>
        <v>2462</v>
      </c>
      <c r="N3572" s="45">
        <f t="shared" ref="N3572:N3582" si="1582">J3572+M3572</f>
        <v>2462</v>
      </c>
      <c r="O3572" s="46">
        <v>0</v>
      </c>
      <c r="P3572" s="48">
        <v>0</v>
      </c>
      <c r="Q3572" s="47">
        <f t="shared" ref="Q3572:Q3582" si="1583">SUM(O3572:P3572)</f>
        <v>0</v>
      </c>
    </row>
    <row r="3573" spans="2:17" ht="19.5" customHeight="1" x14ac:dyDescent="0.2">
      <c r="C3573" s="42" t="s">
        <v>16</v>
      </c>
      <c r="D3573" s="43">
        <v>0</v>
      </c>
      <c r="E3573" s="43">
        <v>57</v>
      </c>
      <c r="F3573" s="44">
        <f t="shared" si="1579"/>
        <v>57</v>
      </c>
      <c r="G3573" s="43">
        <v>0</v>
      </c>
      <c r="H3573" s="43">
        <v>0</v>
      </c>
      <c r="I3573" s="43">
        <v>0</v>
      </c>
      <c r="J3573" s="45">
        <f t="shared" si="1580"/>
        <v>0</v>
      </c>
      <c r="K3573" s="46">
        <v>1433</v>
      </c>
      <c r="L3573" s="46">
        <v>1360</v>
      </c>
      <c r="M3573" s="45">
        <f t="shared" si="1581"/>
        <v>2793</v>
      </c>
      <c r="N3573" s="45">
        <f t="shared" si="1582"/>
        <v>2793</v>
      </c>
      <c r="O3573" s="46">
        <v>0</v>
      </c>
      <c r="P3573" s="46">
        <v>0</v>
      </c>
      <c r="Q3573" s="47">
        <f t="shared" si="1583"/>
        <v>0</v>
      </c>
    </row>
    <row r="3574" spans="2:17" ht="19.5" customHeight="1" x14ac:dyDescent="0.2">
      <c r="C3574" s="42" t="s">
        <v>17</v>
      </c>
      <c r="D3574" s="43">
        <v>0</v>
      </c>
      <c r="E3574" s="43">
        <v>60</v>
      </c>
      <c r="F3574" s="44">
        <f t="shared" si="1579"/>
        <v>60</v>
      </c>
      <c r="G3574" s="43">
        <v>0</v>
      </c>
      <c r="H3574" s="43">
        <v>0</v>
      </c>
      <c r="I3574" s="43">
        <v>0</v>
      </c>
      <c r="J3574" s="45">
        <f t="shared" si="1580"/>
        <v>0</v>
      </c>
      <c r="K3574" s="43">
        <v>1205</v>
      </c>
      <c r="L3574" s="43">
        <v>1014</v>
      </c>
      <c r="M3574" s="45">
        <f t="shared" si="1581"/>
        <v>2219</v>
      </c>
      <c r="N3574" s="45">
        <f t="shared" si="1582"/>
        <v>2219</v>
      </c>
      <c r="O3574" s="43">
        <v>0</v>
      </c>
      <c r="P3574" s="43">
        <v>0</v>
      </c>
      <c r="Q3574" s="47">
        <f t="shared" si="1583"/>
        <v>0</v>
      </c>
    </row>
    <row r="3575" spans="2:17" ht="19.5" customHeight="1" x14ac:dyDescent="0.2">
      <c r="C3575" s="42" t="s">
        <v>18</v>
      </c>
      <c r="D3575" s="43">
        <v>0</v>
      </c>
      <c r="E3575" s="43">
        <v>65</v>
      </c>
      <c r="F3575" s="44">
        <f t="shared" si="1579"/>
        <v>65</v>
      </c>
      <c r="G3575" s="43">
        <v>0</v>
      </c>
      <c r="H3575" s="43">
        <v>0</v>
      </c>
      <c r="I3575" s="43">
        <v>0</v>
      </c>
      <c r="J3575" s="45">
        <f t="shared" si="1580"/>
        <v>0</v>
      </c>
      <c r="K3575" s="43">
        <v>1549</v>
      </c>
      <c r="L3575" s="43">
        <v>1335</v>
      </c>
      <c r="M3575" s="45">
        <f t="shared" si="1581"/>
        <v>2884</v>
      </c>
      <c r="N3575" s="45">
        <f t="shared" si="1582"/>
        <v>2884</v>
      </c>
      <c r="O3575" s="43">
        <v>0</v>
      </c>
      <c r="P3575" s="43">
        <v>0</v>
      </c>
      <c r="Q3575" s="47">
        <f t="shared" si="1583"/>
        <v>0</v>
      </c>
    </row>
    <row r="3576" spans="2:17" ht="19.5" customHeight="1" x14ac:dyDescent="0.2">
      <c r="C3576" s="42" t="s">
        <v>19</v>
      </c>
      <c r="D3576" s="43">
        <v>0</v>
      </c>
      <c r="E3576" s="43">
        <v>55</v>
      </c>
      <c r="F3576" s="44">
        <f t="shared" si="1579"/>
        <v>55</v>
      </c>
      <c r="G3576" s="43">
        <v>0</v>
      </c>
      <c r="H3576" s="43">
        <v>0</v>
      </c>
      <c r="I3576" s="43">
        <v>0</v>
      </c>
      <c r="J3576" s="45">
        <f t="shared" si="1580"/>
        <v>0</v>
      </c>
      <c r="K3576" s="43">
        <v>1207</v>
      </c>
      <c r="L3576" s="43">
        <v>1136</v>
      </c>
      <c r="M3576" s="45">
        <f t="shared" si="1581"/>
        <v>2343</v>
      </c>
      <c r="N3576" s="45">
        <f t="shared" si="1582"/>
        <v>2343</v>
      </c>
      <c r="O3576" s="43">
        <v>0</v>
      </c>
      <c r="P3576" s="43">
        <v>0</v>
      </c>
      <c r="Q3576" s="47">
        <f t="shared" si="1583"/>
        <v>0</v>
      </c>
    </row>
    <row r="3577" spans="2:17" ht="19.5" customHeight="1" x14ac:dyDescent="0.2">
      <c r="C3577" s="42" t="s">
        <v>20</v>
      </c>
      <c r="D3577" s="43">
        <v>0</v>
      </c>
      <c r="E3577" s="43">
        <v>55</v>
      </c>
      <c r="F3577" s="44">
        <f t="shared" si="1579"/>
        <v>55</v>
      </c>
      <c r="G3577" s="43">
        <v>0</v>
      </c>
      <c r="H3577" s="43">
        <v>0</v>
      </c>
      <c r="I3577" s="43">
        <v>0</v>
      </c>
      <c r="J3577" s="45">
        <f t="shared" si="1580"/>
        <v>0</v>
      </c>
      <c r="K3577" s="43">
        <v>1489</v>
      </c>
      <c r="L3577" s="43">
        <v>1461</v>
      </c>
      <c r="M3577" s="45">
        <f t="shared" si="1581"/>
        <v>2950</v>
      </c>
      <c r="N3577" s="45">
        <f t="shared" si="1582"/>
        <v>2950</v>
      </c>
      <c r="O3577" s="43">
        <v>0</v>
      </c>
      <c r="P3577" s="43">
        <v>0</v>
      </c>
      <c r="Q3577" s="47">
        <f t="shared" si="1583"/>
        <v>0</v>
      </c>
    </row>
    <row r="3578" spans="2:17" ht="19.5" customHeight="1" x14ac:dyDescent="0.2">
      <c r="C3578" s="42" t="s">
        <v>21</v>
      </c>
      <c r="D3578" s="43">
        <v>0</v>
      </c>
      <c r="E3578" s="43">
        <v>57</v>
      </c>
      <c r="F3578" s="44">
        <f t="shared" si="1579"/>
        <v>57</v>
      </c>
      <c r="G3578" s="43">
        <v>0</v>
      </c>
      <c r="H3578" s="43">
        <v>0</v>
      </c>
      <c r="I3578" s="43">
        <v>0</v>
      </c>
      <c r="J3578" s="45">
        <f t="shared" si="1580"/>
        <v>0</v>
      </c>
      <c r="K3578" s="43">
        <v>1450</v>
      </c>
      <c r="L3578" s="43">
        <v>1379</v>
      </c>
      <c r="M3578" s="45">
        <f t="shared" si="1581"/>
        <v>2829</v>
      </c>
      <c r="N3578" s="45">
        <f t="shared" si="1582"/>
        <v>2829</v>
      </c>
      <c r="O3578" s="43">
        <v>0</v>
      </c>
      <c r="P3578" s="43">
        <v>0</v>
      </c>
      <c r="Q3578" s="47">
        <f t="shared" si="1583"/>
        <v>0</v>
      </c>
    </row>
    <row r="3579" spans="2:17" ht="19.5" customHeight="1" x14ac:dyDescent="0.2">
      <c r="C3579" s="42" t="s">
        <v>22</v>
      </c>
      <c r="D3579" s="43">
        <v>0</v>
      </c>
      <c r="E3579" s="43">
        <v>57</v>
      </c>
      <c r="F3579" s="44">
        <f t="shared" si="1579"/>
        <v>57</v>
      </c>
      <c r="G3579" s="43">
        <v>0</v>
      </c>
      <c r="H3579" s="43">
        <v>0</v>
      </c>
      <c r="I3579" s="43">
        <v>0</v>
      </c>
      <c r="J3579" s="45">
        <f t="shared" si="1580"/>
        <v>0</v>
      </c>
      <c r="K3579" s="43">
        <v>1211</v>
      </c>
      <c r="L3579" s="43">
        <v>1111</v>
      </c>
      <c r="M3579" s="45">
        <f t="shared" si="1581"/>
        <v>2322</v>
      </c>
      <c r="N3579" s="45">
        <f t="shared" si="1582"/>
        <v>2322</v>
      </c>
      <c r="O3579" s="43">
        <v>0</v>
      </c>
      <c r="P3579" s="43">
        <v>0</v>
      </c>
      <c r="Q3579" s="47">
        <f t="shared" si="1583"/>
        <v>0</v>
      </c>
    </row>
    <row r="3580" spans="2:17" ht="19.5" customHeight="1" x14ac:dyDescent="0.2">
      <c r="C3580" s="42" t="s">
        <v>23</v>
      </c>
      <c r="D3580" s="43">
        <v>0</v>
      </c>
      <c r="E3580" s="43">
        <v>64</v>
      </c>
      <c r="F3580" s="44">
        <f t="shared" si="1579"/>
        <v>64</v>
      </c>
      <c r="G3580" s="43">
        <v>0</v>
      </c>
      <c r="H3580" s="43">
        <v>0</v>
      </c>
      <c r="I3580" s="43">
        <v>0</v>
      </c>
      <c r="J3580" s="45">
        <f t="shared" si="1580"/>
        <v>0</v>
      </c>
      <c r="K3580" s="43">
        <v>1638</v>
      </c>
      <c r="L3580" s="43">
        <v>1519</v>
      </c>
      <c r="M3580" s="45">
        <f t="shared" si="1581"/>
        <v>3157</v>
      </c>
      <c r="N3580" s="45">
        <f t="shared" si="1582"/>
        <v>3157</v>
      </c>
      <c r="O3580" s="43">
        <v>0</v>
      </c>
      <c r="P3580" s="43">
        <v>0</v>
      </c>
      <c r="Q3580" s="47">
        <f t="shared" si="1583"/>
        <v>0</v>
      </c>
    </row>
    <row r="3581" spans="2:17" ht="19.5" customHeight="1" x14ac:dyDescent="0.2">
      <c r="C3581" s="42" t="s">
        <v>24</v>
      </c>
      <c r="D3581" s="43">
        <v>0</v>
      </c>
      <c r="E3581" s="43">
        <v>32</v>
      </c>
      <c r="F3581" s="44">
        <f t="shared" si="1579"/>
        <v>32</v>
      </c>
      <c r="G3581" s="43">
        <v>0</v>
      </c>
      <c r="H3581" s="43">
        <v>0</v>
      </c>
      <c r="I3581" s="43">
        <v>0</v>
      </c>
      <c r="J3581" s="45">
        <f t="shared" si="1580"/>
        <v>0</v>
      </c>
      <c r="K3581" s="43">
        <v>934</v>
      </c>
      <c r="L3581" s="43">
        <v>925</v>
      </c>
      <c r="M3581" s="45">
        <f t="shared" si="1581"/>
        <v>1859</v>
      </c>
      <c r="N3581" s="45">
        <f t="shared" si="1582"/>
        <v>1859</v>
      </c>
      <c r="O3581" s="43">
        <v>0</v>
      </c>
      <c r="P3581" s="43">
        <v>0</v>
      </c>
      <c r="Q3581" s="47">
        <f t="shared" si="1583"/>
        <v>0</v>
      </c>
    </row>
    <row r="3582" spans="2:17" ht="19.5" customHeight="1" x14ac:dyDescent="0.2">
      <c r="C3582" s="42" t="s">
        <v>25</v>
      </c>
      <c r="D3582" s="43">
        <v>0</v>
      </c>
      <c r="E3582" s="43">
        <v>41</v>
      </c>
      <c r="F3582" s="44">
        <f t="shared" si="1579"/>
        <v>41</v>
      </c>
      <c r="G3582" s="43">
        <v>0</v>
      </c>
      <c r="H3582" s="43">
        <v>0</v>
      </c>
      <c r="I3582" s="43">
        <v>0</v>
      </c>
      <c r="J3582" s="45">
        <f t="shared" si="1580"/>
        <v>0</v>
      </c>
      <c r="K3582" s="43">
        <v>1038</v>
      </c>
      <c r="L3582" s="43">
        <v>1064</v>
      </c>
      <c r="M3582" s="45">
        <f t="shared" si="1581"/>
        <v>2102</v>
      </c>
      <c r="N3582" s="45">
        <f t="shared" si="1582"/>
        <v>2102</v>
      </c>
      <c r="O3582" s="43">
        <v>0</v>
      </c>
      <c r="P3582" s="43">
        <v>0</v>
      </c>
      <c r="Q3582" s="47">
        <f t="shared" si="1583"/>
        <v>0</v>
      </c>
    </row>
    <row r="3583" spans="2:17" ht="19.5" customHeight="1" x14ac:dyDescent="0.2">
      <c r="C3583" s="50"/>
      <c r="D3583" s="43"/>
      <c r="E3583" s="43"/>
      <c r="F3583" s="43"/>
      <c r="G3583" s="43"/>
      <c r="H3583" s="43"/>
      <c r="I3583" s="43"/>
      <c r="J3583" s="43"/>
      <c r="K3583" s="43"/>
      <c r="L3583" s="43"/>
      <c r="M3583" s="43"/>
      <c r="N3583" s="43"/>
      <c r="O3583" s="43"/>
      <c r="P3583" s="40"/>
      <c r="Q3583" s="51"/>
    </row>
    <row r="3584" spans="2:17" ht="19.5" customHeight="1" x14ac:dyDescent="0.2">
      <c r="B3584" s="1" t="s">
        <v>407</v>
      </c>
      <c r="C3584" s="50" t="s">
        <v>26</v>
      </c>
      <c r="D3584" s="44">
        <f>SUM(D3571:D3582)</f>
        <v>0</v>
      </c>
      <c r="E3584" s="44">
        <f t="shared" ref="E3584:Q3584" si="1584">SUM(E3571:E3582)</f>
        <v>661</v>
      </c>
      <c r="F3584" s="44">
        <f t="shared" si="1584"/>
        <v>661</v>
      </c>
      <c r="G3584" s="44">
        <f t="shared" si="1584"/>
        <v>0</v>
      </c>
      <c r="H3584" s="44">
        <f t="shared" si="1584"/>
        <v>0</v>
      </c>
      <c r="I3584" s="44">
        <f t="shared" si="1584"/>
        <v>0</v>
      </c>
      <c r="J3584" s="44">
        <f t="shared" si="1584"/>
        <v>0</v>
      </c>
      <c r="K3584" s="44">
        <f t="shared" si="1584"/>
        <v>16012</v>
      </c>
      <c r="L3584" s="44">
        <f t="shared" si="1584"/>
        <v>14847</v>
      </c>
      <c r="M3584" s="44">
        <f t="shared" si="1584"/>
        <v>30859</v>
      </c>
      <c r="N3584" s="44">
        <f t="shared" si="1584"/>
        <v>30859</v>
      </c>
      <c r="O3584" s="44">
        <f t="shared" si="1584"/>
        <v>0</v>
      </c>
      <c r="P3584" s="44">
        <f t="shared" si="1584"/>
        <v>0</v>
      </c>
      <c r="Q3584" s="44">
        <f t="shared" si="1584"/>
        <v>0</v>
      </c>
    </row>
    <row r="3585" spans="2:17" ht="7" customHeight="1" x14ac:dyDescent="0.2">
      <c r="C3585" s="50"/>
      <c r="D3585" s="43"/>
      <c r="E3585" s="43"/>
      <c r="F3585" s="43"/>
      <c r="G3585" s="43"/>
      <c r="H3585" s="43"/>
      <c r="I3585" s="43"/>
      <c r="J3585" s="43"/>
      <c r="K3585" s="43"/>
      <c r="L3585" s="43"/>
      <c r="M3585" s="43"/>
      <c r="N3585" s="43"/>
      <c r="O3585" s="43"/>
      <c r="P3585" s="43"/>
      <c r="Q3585" s="51"/>
    </row>
    <row r="3586" spans="2:17" ht="19.5" customHeight="1" x14ac:dyDescent="0.2">
      <c r="C3586" s="52" t="s">
        <v>14</v>
      </c>
      <c r="D3586" s="53">
        <v>0</v>
      </c>
      <c r="E3586" s="53">
        <v>56</v>
      </c>
      <c r="F3586" s="54">
        <f t="shared" ref="F3586:F3588" si="1585">SUM(D3586:E3586)</f>
        <v>56</v>
      </c>
      <c r="G3586" s="53">
        <v>0</v>
      </c>
      <c r="H3586" s="53">
        <v>0</v>
      </c>
      <c r="I3586" s="53">
        <v>0</v>
      </c>
      <c r="J3586" s="55">
        <f t="shared" ref="J3586:J3588" si="1586">SUM(G3586:I3586)</f>
        <v>0</v>
      </c>
      <c r="K3586" s="82">
        <v>1243</v>
      </c>
      <c r="L3586" s="82">
        <v>1155</v>
      </c>
      <c r="M3586" s="57">
        <f>SUM(K3586:L3586)</f>
        <v>2398</v>
      </c>
      <c r="N3586" s="57">
        <f>J3586+M3586</f>
        <v>2398</v>
      </c>
      <c r="O3586" s="56">
        <v>0</v>
      </c>
      <c r="P3586" s="56">
        <v>0</v>
      </c>
      <c r="Q3586" s="58">
        <f>SUM(O3586:P3586)</f>
        <v>0</v>
      </c>
    </row>
    <row r="3587" spans="2:17" ht="19.5" customHeight="1" x14ac:dyDescent="0.2">
      <c r="C3587" s="42" t="s">
        <v>15</v>
      </c>
      <c r="D3587" s="43">
        <v>0</v>
      </c>
      <c r="E3587" s="43">
        <v>56</v>
      </c>
      <c r="F3587" s="44">
        <f t="shared" si="1585"/>
        <v>56</v>
      </c>
      <c r="G3587" s="43">
        <v>0</v>
      </c>
      <c r="H3587" s="43">
        <v>0</v>
      </c>
      <c r="I3587" s="43">
        <v>0</v>
      </c>
      <c r="J3587" s="45">
        <f t="shared" si="1586"/>
        <v>0</v>
      </c>
      <c r="K3587" s="85">
        <v>1335</v>
      </c>
      <c r="L3587" s="85">
        <v>1226</v>
      </c>
      <c r="M3587" s="45">
        <f>SUM(K3587:L3587)</f>
        <v>2561</v>
      </c>
      <c r="N3587" s="45">
        <f>J3587+M3587</f>
        <v>2561</v>
      </c>
      <c r="O3587" s="46">
        <v>0</v>
      </c>
      <c r="P3587" s="48">
        <v>0</v>
      </c>
      <c r="Q3587" s="47">
        <f>SUM(O3587:P3587)</f>
        <v>0</v>
      </c>
    </row>
    <row r="3588" spans="2:17" ht="19.5" customHeight="1" x14ac:dyDescent="0.2">
      <c r="C3588" s="42" t="s">
        <v>16</v>
      </c>
      <c r="D3588" s="43">
        <v>0</v>
      </c>
      <c r="E3588" s="43">
        <v>67</v>
      </c>
      <c r="F3588" s="44">
        <f t="shared" si="1585"/>
        <v>67</v>
      </c>
      <c r="G3588" s="43">
        <v>0</v>
      </c>
      <c r="H3588" s="43">
        <v>0</v>
      </c>
      <c r="I3588" s="43">
        <v>0</v>
      </c>
      <c r="J3588" s="45">
        <f t="shared" si="1586"/>
        <v>0</v>
      </c>
      <c r="K3588" s="85">
        <v>1341</v>
      </c>
      <c r="L3588" s="85">
        <v>1326</v>
      </c>
      <c r="M3588" s="45">
        <f>SUM(K3588:L3588)</f>
        <v>2667</v>
      </c>
      <c r="N3588" s="45">
        <f>J3588+M3588</f>
        <v>2667</v>
      </c>
      <c r="O3588" s="46">
        <v>0</v>
      </c>
      <c r="P3588" s="48">
        <v>0</v>
      </c>
      <c r="Q3588" s="47">
        <f>SUM(O3588:P3588)</f>
        <v>0</v>
      </c>
    </row>
    <row r="3589" spans="2:17" ht="19.5" customHeight="1" x14ac:dyDescent="0.2">
      <c r="C3589" s="50"/>
      <c r="D3589" s="43"/>
      <c r="E3589" s="43"/>
      <c r="F3589" s="43"/>
      <c r="G3589" s="43"/>
      <c r="H3589" s="43"/>
      <c r="I3589" s="43"/>
      <c r="J3589" s="43"/>
      <c r="K3589" s="43"/>
      <c r="L3589" s="43"/>
      <c r="M3589" s="43"/>
      <c r="N3589" s="43"/>
      <c r="O3589" s="43"/>
      <c r="P3589" s="43"/>
      <c r="Q3589" s="51"/>
    </row>
    <row r="3590" spans="2:17" ht="19.5" customHeight="1" x14ac:dyDescent="0.2">
      <c r="B3590" s="1" t="s">
        <v>408</v>
      </c>
      <c r="C3590" s="50" t="s">
        <v>27</v>
      </c>
      <c r="D3590" s="44">
        <f>SUM(D3574:D3582,D3586:D3588)</f>
        <v>0</v>
      </c>
      <c r="E3590" s="44">
        <f t="shared" ref="E3590:Q3590" si="1587">SUM(E3574:E3582,E3586:E3588)</f>
        <v>665</v>
      </c>
      <c r="F3590" s="44">
        <f t="shared" si="1587"/>
        <v>665</v>
      </c>
      <c r="G3590" s="44">
        <f t="shared" si="1587"/>
        <v>0</v>
      </c>
      <c r="H3590" s="44">
        <f t="shared" si="1587"/>
        <v>0</v>
      </c>
      <c r="I3590" s="44">
        <f t="shared" si="1587"/>
        <v>0</v>
      </c>
      <c r="J3590" s="44">
        <f t="shared" si="1587"/>
        <v>0</v>
      </c>
      <c r="K3590" s="44">
        <f t="shared" si="1587"/>
        <v>15640</v>
      </c>
      <c r="L3590" s="44">
        <f t="shared" si="1587"/>
        <v>14651</v>
      </c>
      <c r="M3590" s="44">
        <f t="shared" si="1587"/>
        <v>30291</v>
      </c>
      <c r="N3590" s="44">
        <f t="shared" si="1587"/>
        <v>30291</v>
      </c>
      <c r="O3590" s="44">
        <f t="shared" si="1587"/>
        <v>0</v>
      </c>
      <c r="P3590" s="44">
        <f t="shared" si="1587"/>
        <v>0</v>
      </c>
      <c r="Q3590" s="44">
        <f t="shared" si="1587"/>
        <v>0</v>
      </c>
    </row>
    <row r="3591" spans="2:17" ht="7" customHeight="1" thickBot="1" x14ac:dyDescent="0.25">
      <c r="C3591" s="59"/>
      <c r="D3591" s="60"/>
      <c r="E3591" s="60"/>
      <c r="F3591" s="60"/>
      <c r="G3591" s="60"/>
      <c r="H3591" s="60"/>
      <c r="I3591" s="60"/>
      <c r="J3591" s="60"/>
      <c r="K3591" s="60"/>
      <c r="L3591" s="60"/>
      <c r="M3591" s="60"/>
      <c r="N3591" s="60"/>
      <c r="O3591" s="60"/>
      <c r="P3591" s="61"/>
      <c r="Q3591" s="62"/>
    </row>
    <row r="3592" spans="2:17" ht="19.5" customHeight="1" x14ac:dyDescent="0.2">
      <c r="C3592" s="63"/>
      <c r="D3592" s="63"/>
      <c r="E3592" s="63"/>
      <c r="F3592" s="63"/>
      <c r="G3592" s="63"/>
      <c r="H3592" s="63"/>
      <c r="I3592" s="63"/>
      <c r="J3592" s="63"/>
      <c r="K3592" s="63"/>
      <c r="L3592" s="63"/>
      <c r="M3592" s="63"/>
      <c r="N3592" s="63"/>
      <c r="O3592" s="63"/>
      <c r="P3592" s="64"/>
      <c r="Q3592" s="64"/>
    </row>
    <row r="3593" spans="2:17" ht="19.5" customHeight="1" thickBot="1" x14ac:dyDescent="0.25">
      <c r="C3593" s="63"/>
      <c r="D3593" s="63"/>
      <c r="E3593" s="63"/>
      <c r="F3593" s="63"/>
      <c r="G3593" s="63"/>
      <c r="H3593" s="63"/>
      <c r="I3593" s="63"/>
      <c r="J3593" s="63"/>
      <c r="K3593" s="63"/>
      <c r="L3593" s="63"/>
      <c r="M3593" s="63"/>
      <c r="N3593" s="63"/>
      <c r="O3593" s="63"/>
      <c r="P3593" s="64"/>
      <c r="Q3593" s="64"/>
    </row>
    <row r="3594" spans="2:17" ht="19.5" customHeight="1" x14ac:dyDescent="0.2">
      <c r="C3594" s="25" t="s">
        <v>1</v>
      </c>
      <c r="D3594" s="26"/>
      <c r="E3594" s="27"/>
      <c r="F3594" s="27"/>
      <c r="G3594" s="27" t="s">
        <v>598</v>
      </c>
      <c r="H3594" s="27"/>
      <c r="I3594" s="27"/>
      <c r="J3594" s="27"/>
      <c r="K3594" s="26"/>
      <c r="L3594" s="27"/>
      <c r="M3594" s="27"/>
      <c r="N3594" s="27" t="s">
        <v>31</v>
      </c>
      <c r="O3594" s="27"/>
      <c r="P3594" s="65"/>
      <c r="Q3594" s="66"/>
    </row>
    <row r="3595" spans="2:17" ht="19.5" customHeight="1" x14ac:dyDescent="0.2">
      <c r="C3595" s="67"/>
      <c r="D3595" s="29"/>
      <c r="E3595" s="31" t="s">
        <v>6</v>
      </c>
      <c r="F3595" s="31"/>
      <c r="G3595" s="29"/>
      <c r="H3595" s="31" t="s">
        <v>7</v>
      </c>
      <c r="I3595" s="31"/>
      <c r="J3595" s="29" t="s">
        <v>28</v>
      </c>
      <c r="K3595" s="29"/>
      <c r="L3595" s="31" t="s">
        <v>6</v>
      </c>
      <c r="M3595" s="31"/>
      <c r="N3595" s="29"/>
      <c r="O3595" s="31" t="s">
        <v>7</v>
      </c>
      <c r="P3595" s="68"/>
      <c r="Q3595" s="69" t="s">
        <v>8</v>
      </c>
    </row>
    <row r="3596" spans="2:17" ht="19.5" customHeight="1" x14ac:dyDescent="0.2">
      <c r="C3596" s="70" t="s">
        <v>9</v>
      </c>
      <c r="D3596" s="29" t="s">
        <v>29</v>
      </c>
      <c r="E3596" s="29" t="s">
        <v>30</v>
      </c>
      <c r="F3596" s="29" t="s">
        <v>13</v>
      </c>
      <c r="G3596" s="29" t="s">
        <v>29</v>
      </c>
      <c r="H3596" s="29" t="s">
        <v>30</v>
      </c>
      <c r="I3596" s="29" t="s">
        <v>13</v>
      </c>
      <c r="J3596" s="32"/>
      <c r="K3596" s="29" t="s">
        <v>29</v>
      </c>
      <c r="L3596" s="29" t="s">
        <v>30</v>
      </c>
      <c r="M3596" s="29" t="s">
        <v>13</v>
      </c>
      <c r="N3596" s="29" t="s">
        <v>29</v>
      </c>
      <c r="O3596" s="29" t="s">
        <v>30</v>
      </c>
      <c r="P3596" s="71" t="s">
        <v>13</v>
      </c>
      <c r="Q3596" s="72"/>
    </row>
    <row r="3597" spans="2:17" ht="7" customHeight="1" x14ac:dyDescent="0.2">
      <c r="C3597" s="73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29"/>
      <c r="O3597" s="29"/>
      <c r="P3597" s="71"/>
      <c r="Q3597" s="69"/>
    </row>
    <row r="3598" spans="2:17" ht="19.5" customHeight="1" x14ac:dyDescent="0.2">
      <c r="C3598" s="42" t="s">
        <v>14</v>
      </c>
      <c r="D3598" s="43">
        <v>0</v>
      </c>
      <c r="E3598" s="43">
        <v>0</v>
      </c>
      <c r="F3598" s="44">
        <f>SUM(D3598:E3598)</f>
        <v>0</v>
      </c>
      <c r="G3598" s="43">
        <v>0</v>
      </c>
      <c r="H3598" s="43">
        <v>0</v>
      </c>
      <c r="I3598" s="44">
        <f t="shared" ref="I3598:I3609" si="1588">SUM(G3598:H3598)</f>
        <v>0</v>
      </c>
      <c r="J3598" s="44">
        <f>F3598+I3598</f>
        <v>0</v>
      </c>
      <c r="K3598" s="43">
        <v>0</v>
      </c>
      <c r="L3598" s="43">
        <v>0</v>
      </c>
      <c r="M3598" s="44">
        <f>SUM(K3598:L3598)</f>
        <v>0</v>
      </c>
      <c r="N3598" s="43">
        <v>0</v>
      </c>
      <c r="O3598" s="43">
        <v>0</v>
      </c>
      <c r="P3598" s="44">
        <f>SUM(N3598:O3598)</f>
        <v>0</v>
      </c>
      <c r="Q3598" s="47">
        <f>M3598+P3598</f>
        <v>0</v>
      </c>
    </row>
    <row r="3599" spans="2:17" ht="19.5" customHeight="1" x14ac:dyDescent="0.2">
      <c r="C3599" s="42" t="s">
        <v>15</v>
      </c>
      <c r="D3599" s="43">
        <v>0</v>
      </c>
      <c r="E3599" s="43">
        <v>0</v>
      </c>
      <c r="F3599" s="44">
        <f t="shared" ref="F3599:F3609" si="1589">SUM(D3599:E3599)</f>
        <v>0</v>
      </c>
      <c r="G3599" s="43">
        <v>0</v>
      </c>
      <c r="H3599" s="43">
        <v>0</v>
      </c>
      <c r="I3599" s="44">
        <f t="shared" si="1588"/>
        <v>0</v>
      </c>
      <c r="J3599" s="44">
        <f>F3599+I3599</f>
        <v>0</v>
      </c>
      <c r="K3599" s="43">
        <v>0</v>
      </c>
      <c r="L3599" s="43">
        <v>0</v>
      </c>
      <c r="M3599" s="44">
        <f t="shared" ref="M3599:M3609" si="1590">SUM(K3599:L3599)</f>
        <v>0</v>
      </c>
      <c r="N3599" s="43">
        <v>0</v>
      </c>
      <c r="O3599" s="40">
        <v>0</v>
      </c>
      <c r="P3599" s="44">
        <f t="shared" ref="P3599:P3609" si="1591">SUM(N3599:O3599)</f>
        <v>0</v>
      </c>
      <c r="Q3599" s="47">
        <f t="shared" ref="Q3599:Q3609" si="1592">M3599+P3599</f>
        <v>0</v>
      </c>
    </row>
    <row r="3600" spans="2:17" ht="19.5" customHeight="1" x14ac:dyDescent="0.2">
      <c r="C3600" s="42" t="s">
        <v>16</v>
      </c>
      <c r="D3600" s="43">
        <v>0</v>
      </c>
      <c r="E3600" s="43">
        <v>0</v>
      </c>
      <c r="F3600" s="44">
        <f t="shared" si="1589"/>
        <v>0</v>
      </c>
      <c r="G3600" s="43">
        <v>0</v>
      </c>
      <c r="H3600" s="43">
        <v>0</v>
      </c>
      <c r="I3600" s="44">
        <f t="shared" si="1588"/>
        <v>0</v>
      </c>
      <c r="J3600" s="44">
        <f>F3600+I3600</f>
        <v>0</v>
      </c>
      <c r="K3600" s="43">
        <v>0</v>
      </c>
      <c r="L3600" s="43">
        <v>0</v>
      </c>
      <c r="M3600" s="44">
        <f t="shared" si="1590"/>
        <v>0</v>
      </c>
      <c r="N3600" s="43">
        <v>0</v>
      </c>
      <c r="O3600" s="43">
        <v>0</v>
      </c>
      <c r="P3600" s="44">
        <f t="shared" si="1591"/>
        <v>0</v>
      </c>
      <c r="Q3600" s="47">
        <f t="shared" si="1592"/>
        <v>0</v>
      </c>
    </row>
    <row r="3601" spans="2:17" ht="19.5" customHeight="1" x14ac:dyDescent="0.2">
      <c r="C3601" s="42" t="s">
        <v>17</v>
      </c>
      <c r="D3601" s="43">
        <v>0</v>
      </c>
      <c r="E3601" s="43">
        <v>0</v>
      </c>
      <c r="F3601" s="44">
        <f t="shared" si="1589"/>
        <v>0</v>
      </c>
      <c r="G3601" s="43">
        <v>0</v>
      </c>
      <c r="H3601" s="43">
        <v>0</v>
      </c>
      <c r="I3601" s="44">
        <f t="shared" si="1588"/>
        <v>0</v>
      </c>
      <c r="J3601" s="44">
        <f t="shared" ref="J3601:J3609" si="1593">F3601+I3601</f>
        <v>0</v>
      </c>
      <c r="K3601" s="43">
        <v>0</v>
      </c>
      <c r="L3601" s="43">
        <v>0</v>
      </c>
      <c r="M3601" s="44">
        <f t="shared" si="1590"/>
        <v>0</v>
      </c>
      <c r="N3601" s="43">
        <v>0</v>
      </c>
      <c r="O3601" s="43">
        <v>0</v>
      </c>
      <c r="P3601" s="44">
        <f t="shared" si="1591"/>
        <v>0</v>
      </c>
      <c r="Q3601" s="47">
        <f t="shared" si="1592"/>
        <v>0</v>
      </c>
    </row>
    <row r="3602" spans="2:17" ht="19.5" customHeight="1" x14ac:dyDescent="0.2">
      <c r="C3602" s="42" t="s">
        <v>18</v>
      </c>
      <c r="D3602" s="43">
        <v>0</v>
      </c>
      <c r="E3602" s="43">
        <v>0</v>
      </c>
      <c r="F3602" s="44">
        <f t="shared" si="1589"/>
        <v>0</v>
      </c>
      <c r="G3602" s="43">
        <v>0</v>
      </c>
      <c r="H3602" s="43">
        <v>0</v>
      </c>
      <c r="I3602" s="44">
        <f t="shared" si="1588"/>
        <v>0</v>
      </c>
      <c r="J3602" s="44">
        <f t="shared" si="1593"/>
        <v>0</v>
      </c>
      <c r="K3602" s="43">
        <v>0</v>
      </c>
      <c r="L3602" s="43">
        <v>0</v>
      </c>
      <c r="M3602" s="44">
        <f t="shared" si="1590"/>
        <v>0</v>
      </c>
      <c r="N3602" s="43">
        <v>0</v>
      </c>
      <c r="O3602" s="43">
        <v>0</v>
      </c>
      <c r="P3602" s="44">
        <f t="shared" si="1591"/>
        <v>0</v>
      </c>
      <c r="Q3602" s="47">
        <f t="shared" si="1592"/>
        <v>0</v>
      </c>
    </row>
    <row r="3603" spans="2:17" ht="19.5" customHeight="1" x14ac:dyDescent="0.2">
      <c r="C3603" s="42" t="s">
        <v>19</v>
      </c>
      <c r="D3603" s="43">
        <v>0</v>
      </c>
      <c r="E3603" s="43">
        <v>0</v>
      </c>
      <c r="F3603" s="44">
        <f t="shared" si="1589"/>
        <v>0</v>
      </c>
      <c r="G3603" s="43">
        <v>0</v>
      </c>
      <c r="H3603" s="43">
        <v>0</v>
      </c>
      <c r="I3603" s="44">
        <f t="shared" si="1588"/>
        <v>0</v>
      </c>
      <c r="J3603" s="44">
        <f t="shared" si="1593"/>
        <v>0</v>
      </c>
      <c r="K3603" s="43">
        <v>0</v>
      </c>
      <c r="L3603" s="43">
        <v>0</v>
      </c>
      <c r="M3603" s="44">
        <f t="shared" si="1590"/>
        <v>0</v>
      </c>
      <c r="N3603" s="43">
        <v>0</v>
      </c>
      <c r="O3603" s="43">
        <v>0</v>
      </c>
      <c r="P3603" s="44">
        <f t="shared" si="1591"/>
        <v>0</v>
      </c>
      <c r="Q3603" s="47">
        <f t="shared" si="1592"/>
        <v>0</v>
      </c>
    </row>
    <row r="3604" spans="2:17" ht="19.5" customHeight="1" x14ac:dyDescent="0.2">
      <c r="C3604" s="42" t="s">
        <v>20</v>
      </c>
      <c r="D3604" s="43">
        <v>0</v>
      </c>
      <c r="E3604" s="43">
        <v>0</v>
      </c>
      <c r="F3604" s="44">
        <f t="shared" si="1589"/>
        <v>0</v>
      </c>
      <c r="G3604" s="43">
        <v>0</v>
      </c>
      <c r="H3604" s="43">
        <v>0</v>
      </c>
      <c r="I3604" s="44">
        <f t="shared" si="1588"/>
        <v>0</v>
      </c>
      <c r="J3604" s="44">
        <f t="shared" si="1593"/>
        <v>0</v>
      </c>
      <c r="K3604" s="43">
        <v>0</v>
      </c>
      <c r="L3604" s="43">
        <v>0</v>
      </c>
      <c r="M3604" s="44">
        <f t="shared" si="1590"/>
        <v>0</v>
      </c>
      <c r="N3604" s="43">
        <v>0</v>
      </c>
      <c r="O3604" s="43">
        <v>0</v>
      </c>
      <c r="P3604" s="44">
        <f t="shared" si="1591"/>
        <v>0</v>
      </c>
      <c r="Q3604" s="47">
        <f t="shared" si="1592"/>
        <v>0</v>
      </c>
    </row>
    <row r="3605" spans="2:17" ht="19.5" customHeight="1" x14ac:dyDescent="0.2">
      <c r="C3605" s="42" t="s">
        <v>21</v>
      </c>
      <c r="D3605" s="43">
        <v>0</v>
      </c>
      <c r="E3605" s="43">
        <v>0</v>
      </c>
      <c r="F3605" s="44">
        <f t="shared" si="1589"/>
        <v>0</v>
      </c>
      <c r="G3605" s="43">
        <v>0</v>
      </c>
      <c r="H3605" s="43">
        <v>0</v>
      </c>
      <c r="I3605" s="44">
        <f t="shared" si="1588"/>
        <v>0</v>
      </c>
      <c r="J3605" s="44">
        <f t="shared" si="1593"/>
        <v>0</v>
      </c>
      <c r="K3605" s="43">
        <v>0</v>
      </c>
      <c r="L3605" s="43">
        <v>0</v>
      </c>
      <c r="M3605" s="44">
        <f t="shared" si="1590"/>
        <v>0</v>
      </c>
      <c r="N3605" s="43">
        <v>0</v>
      </c>
      <c r="O3605" s="43">
        <v>0</v>
      </c>
      <c r="P3605" s="44">
        <f t="shared" si="1591"/>
        <v>0</v>
      </c>
      <c r="Q3605" s="47">
        <f t="shared" si="1592"/>
        <v>0</v>
      </c>
    </row>
    <row r="3606" spans="2:17" ht="19.5" customHeight="1" x14ac:dyDescent="0.2">
      <c r="C3606" s="42" t="s">
        <v>22</v>
      </c>
      <c r="D3606" s="43">
        <v>0</v>
      </c>
      <c r="E3606" s="43">
        <v>0</v>
      </c>
      <c r="F3606" s="44">
        <f t="shared" si="1589"/>
        <v>0</v>
      </c>
      <c r="G3606" s="43">
        <v>0</v>
      </c>
      <c r="H3606" s="43">
        <v>0</v>
      </c>
      <c r="I3606" s="44">
        <f t="shared" si="1588"/>
        <v>0</v>
      </c>
      <c r="J3606" s="44">
        <f t="shared" si="1593"/>
        <v>0</v>
      </c>
      <c r="K3606" s="43">
        <v>0</v>
      </c>
      <c r="L3606" s="43">
        <v>0</v>
      </c>
      <c r="M3606" s="44">
        <f t="shared" si="1590"/>
        <v>0</v>
      </c>
      <c r="N3606" s="43">
        <v>0</v>
      </c>
      <c r="O3606" s="43">
        <v>0</v>
      </c>
      <c r="P3606" s="44">
        <f t="shared" si="1591"/>
        <v>0</v>
      </c>
      <c r="Q3606" s="47">
        <f t="shared" si="1592"/>
        <v>0</v>
      </c>
    </row>
    <row r="3607" spans="2:17" ht="19.5" customHeight="1" x14ac:dyDescent="0.2">
      <c r="C3607" s="42" t="s">
        <v>23</v>
      </c>
      <c r="D3607" s="43">
        <v>0</v>
      </c>
      <c r="E3607" s="43">
        <v>0</v>
      </c>
      <c r="F3607" s="44">
        <f t="shared" si="1589"/>
        <v>0</v>
      </c>
      <c r="G3607" s="43">
        <v>0</v>
      </c>
      <c r="H3607" s="43">
        <v>0</v>
      </c>
      <c r="I3607" s="44">
        <f t="shared" si="1588"/>
        <v>0</v>
      </c>
      <c r="J3607" s="44">
        <f t="shared" si="1593"/>
        <v>0</v>
      </c>
      <c r="K3607" s="43">
        <v>0</v>
      </c>
      <c r="L3607" s="43">
        <v>0</v>
      </c>
      <c r="M3607" s="44">
        <f t="shared" si="1590"/>
        <v>0</v>
      </c>
      <c r="N3607" s="43">
        <v>0</v>
      </c>
      <c r="O3607" s="43">
        <v>0</v>
      </c>
      <c r="P3607" s="44">
        <f t="shared" si="1591"/>
        <v>0</v>
      </c>
      <c r="Q3607" s="47">
        <f t="shared" si="1592"/>
        <v>0</v>
      </c>
    </row>
    <row r="3608" spans="2:17" ht="19.5" customHeight="1" x14ac:dyDescent="0.2">
      <c r="C3608" s="42" t="s">
        <v>24</v>
      </c>
      <c r="D3608" s="43">
        <v>0</v>
      </c>
      <c r="E3608" s="43">
        <v>0</v>
      </c>
      <c r="F3608" s="44">
        <f t="shared" si="1589"/>
        <v>0</v>
      </c>
      <c r="G3608" s="43">
        <v>0</v>
      </c>
      <c r="H3608" s="43">
        <v>0</v>
      </c>
      <c r="I3608" s="44">
        <f t="shared" si="1588"/>
        <v>0</v>
      </c>
      <c r="J3608" s="44">
        <f t="shared" si="1593"/>
        <v>0</v>
      </c>
      <c r="K3608" s="43">
        <v>0</v>
      </c>
      <c r="L3608" s="43">
        <v>0</v>
      </c>
      <c r="M3608" s="44">
        <f t="shared" si="1590"/>
        <v>0</v>
      </c>
      <c r="N3608" s="43">
        <v>0</v>
      </c>
      <c r="O3608" s="43">
        <v>0</v>
      </c>
      <c r="P3608" s="44">
        <f t="shared" si="1591"/>
        <v>0</v>
      </c>
      <c r="Q3608" s="47">
        <f t="shared" si="1592"/>
        <v>0</v>
      </c>
    </row>
    <row r="3609" spans="2:17" ht="19.5" customHeight="1" x14ac:dyDescent="0.2">
      <c r="C3609" s="42" t="s">
        <v>25</v>
      </c>
      <c r="D3609" s="43">
        <v>0</v>
      </c>
      <c r="E3609" s="43">
        <v>0</v>
      </c>
      <c r="F3609" s="44">
        <f t="shared" si="1589"/>
        <v>0</v>
      </c>
      <c r="G3609" s="43">
        <v>0</v>
      </c>
      <c r="H3609" s="43">
        <v>0</v>
      </c>
      <c r="I3609" s="44">
        <f t="shared" si="1588"/>
        <v>0</v>
      </c>
      <c r="J3609" s="44">
        <f t="shared" si="1593"/>
        <v>0</v>
      </c>
      <c r="K3609" s="43">
        <v>0</v>
      </c>
      <c r="L3609" s="43">
        <v>0</v>
      </c>
      <c r="M3609" s="44">
        <f t="shared" si="1590"/>
        <v>0</v>
      </c>
      <c r="N3609" s="43">
        <v>0</v>
      </c>
      <c r="O3609" s="43">
        <v>0</v>
      </c>
      <c r="P3609" s="44">
        <f t="shared" si="1591"/>
        <v>0</v>
      </c>
      <c r="Q3609" s="47">
        <f t="shared" si="1592"/>
        <v>0</v>
      </c>
    </row>
    <row r="3610" spans="2:17" ht="19.5" customHeight="1" x14ac:dyDescent="0.2">
      <c r="C3610" s="50"/>
      <c r="D3610" s="43"/>
      <c r="E3610" s="43"/>
      <c r="F3610" s="43"/>
      <c r="G3610" s="43"/>
      <c r="H3610" s="43"/>
      <c r="I3610" s="43"/>
      <c r="J3610" s="43"/>
      <c r="K3610" s="43"/>
      <c r="L3610" s="43"/>
      <c r="M3610" s="43"/>
      <c r="N3610" s="43"/>
      <c r="O3610" s="43"/>
      <c r="P3610" s="43"/>
      <c r="Q3610" s="51"/>
    </row>
    <row r="3611" spans="2:17" ht="19.5" customHeight="1" x14ac:dyDescent="0.2">
      <c r="B3611" s="1" t="s">
        <v>409</v>
      </c>
      <c r="C3611" s="50" t="s">
        <v>26</v>
      </c>
      <c r="D3611" s="44">
        <f>SUM(D3598:D3610)</f>
        <v>0</v>
      </c>
      <c r="E3611" s="44">
        <f t="shared" ref="E3611:Q3611" si="1594">SUM(E3598:E3610)</f>
        <v>0</v>
      </c>
      <c r="F3611" s="44">
        <f t="shared" si="1594"/>
        <v>0</v>
      </c>
      <c r="G3611" s="44">
        <f t="shared" si="1594"/>
        <v>0</v>
      </c>
      <c r="H3611" s="44">
        <f t="shared" si="1594"/>
        <v>0</v>
      </c>
      <c r="I3611" s="44">
        <f t="shared" si="1594"/>
        <v>0</v>
      </c>
      <c r="J3611" s="44">
        <f t="shared" si="1594"/>
        <v>0</v>
      </c>
      <c r="K3611" s="44">
        <f t="shared" si="1594"/>
        <v>0</v>
      </c>
      <c r="L3611" s="44">
        <f t="shared" si="1594"/>
        <v>0</v>
      </c>
      <c r="M3611" s="44">
        <f t="shared" si="1594"/>
        <v>0</v>
      </c>
      <c r="N3611" s="44">
        <f t="shared" si="1594"/>
        <v>0</v>
      </c>
      <c r="O3611" s="44">
        <f t="shared" si="1594"/>
        <v>0</v>
      </c>
      <c r="P3611" s="44">
        <f t="shared" si="1594"/>
        <v>0</v>
      </c>
      <c r="Q3611" s="44">
        <f t="shared" si="1594"/>
        <v>0</v>
      </c>
    </row>
    <row r="3612" spans="2:17" ht="7" customHeight="1" x14ac:dyDescent="0.2">
      <c r="C3612" s="50"/>
      <c r="D3612" s="43"/>
      <c r="E3612" s="43"/>
      <c r="F3612" s="43"/>
      <c r="G3612" s="43"/>
      <c r="H3612" s="43"/>
      <c r="I3612" s="43"/>
      <c r="J3612" s="43"/>
      <c r="K3612" s="43"/>
      <c r="L3612" s="43"/>
      <c r="M3612" s="43"/>
      <c r="N3612" s="43"/>
      <c r="O3612" s="43"/>
      <c r="P3612" s="43"/>
      <c r="Q3612" s="51"/>
    </row>
    <row r="3613" spans="2:17" ht="19.5" customHeight="1" x14ac:dyDescent="0.2">
      <c r="C3613" s="52" t="s">
        <v>14</v>
      </c>
      <c r="D3613" s="53">
        <v>0</v>
      </c>
      <c r="E3613" s="53">
        <v>0</v>
      </c>
      <c r="F3613" s="74">
        <f t="shared" ref="F3613:F3615" si="1595">SUM(D3613:E3613)</f>
        <v>0</v>
      </c>
      <c r="G3613" s="53">
        <v>0</v>
      </c>
      <c r="H3613" s="53">
        <v>0</v>
      </c>
      <c r="I3613" s="74">
        <f t="shared" ref="I3613:I3615" si="1596">SUM(G3613:H3613)</f>
        <v>0</v>
      </c>
      <c r="J3613" s="74">
        <f t="shared" ref="J3613:J3615" si="1597">F3613+I3613</f>
        <v>0</v>
      </c>
      <c r="K3613" s="53">
        <v>0</v>
      </c>
      <c r="L3613" s="53">
        <v>0</v>
      </c>
      <c r="M3613" s="74">
        <f t="shared" ref="M3613:M3615" si="1598">SUM(K3613:L3613)</f>
        <v>0</v>
      </c>
      <c r="N3613" s="53">
        <v>0</v>
      </c>
      <c r="O3613" s="53">
        <v>0</v>
      </c>
      <c r="P3613" s="74">
        <f t="shared" ref="P3613:P3615" si="1599">SUM(N3613:O3613)</f>
        <v>0</v>
      </c>
      <c r="Q3613" s="58">
        <f t="shared" ref="Q3613:Q3615" si="1600">M3613+P3613</f>
        <v>0</v>
      </c>
    </row>
    <row r="3614" spans="2:17" ht="19.5" customHeight="1" x14ac:dyDescent="0.2">
      <c r="C3614" s="42" t="s">
        <v>15</v>
      </c>
      <c r="D3614" s="43">
        <v>0</v>
      </c>
      <c r="E3614" s="43">
        <v>0</v>
      </c>
      <c r="F3614" s="44">
        <f t="shared" si="1595"/>
        <v>0</v>
      </c>
      <c r="G3614" s="43">
        <v>0</v>
      </c>
      <c r="H3614" s="43">
        <v>0</v>
      </c>
      <c r="I3614" s="44">
        <f t="shared" si="1596"/>
        <v>0</v>
      </c>
      <c r="J3614" s="44">
        <f t="shared" si="1597"/>
        <v>0</v>
      </c>
      <c r="K3614" s="43">
        <v>0</v>
      </c>
      <c r="L3614" s="43">
        <v>0</v>
      </c>
      <c r="M3614" s="44">
        <f t="shared" si="1598"/>
        <v>0</v>
      </c>
      <c r="N3614" s="43">
        <v>0</v>
      </c>
      <c r="O3614" s="40">
        <v>0</v>
      </c>
      <c r="P3614" s="44">
        <f t="shared" si="1599"/>
        <v>0</v>
      </c>
      <c r="Q3614" s="47">
        <f t="shared" si="1600"/>
        <v>0</v>
      </c>
    </row>
    <row r="3615" spans="2:17" ht="19.5" customHeight="1" x14ac:dyDescent="0.2">
      <c r="C3615" s="42" t="s">
        <v>16</v>
      </c>
      <c r="D3615" s="43">
        <v>0</v>
      </c>
      <c r="E3615" s="43">
        <v>0</v>
      </c>
      <c r="F3615" s="44">
        <f t="shared" si="1595"/>
        <v>0</v>
      </c>
      <c r="G3615" s="43">
        <v>0</v>
      </c>
      <c r="H3615" s="43">
        <v>0</v>
      </c>
      <c r="I3615" s="44">
        <f t="shared" si="1596"/>
        <v>0</v>
      </c>
      <c r="J3615" s="44">
        <f t="shared" si="1597"/>
        <v>0</v>
      </c>
      <c r="K3615" s="43">
        <v>0</v>
      </c>
      <c r="L3615" s="43">
        <v>0</v>
      </c>
      <c r="M3615" s="44">
        <f t="shared" si="1598"/>
        <v>0</v>
      </c>
      <c r="N3615" s="43">
        <v>0</v>
      </c>
      <c r="O3615" s="43">
        <v>0</v>
      </c>
      <c r="P3615" s="44">
        <f t="shared" si="1599"/>
        <v>0</v>
      </c>
      <c r="Q3615" s="47">
        <f t="shared" si="1600"/>
        <v>0</v>
      </c>
    </row>
    <row r="3616" spans="2:17" ht="19.5" customHeight="1" x14ac:dyDescent="0.2">
      <c r="C3616" s="50"/>
      <c r="D3616" s="43"/>
      <c r="E3616" s="43"/>
      <c r="F3616" s="43"/>
      <c r="G3616" s="43"/>
      <c r="H3616" s="43"/>
      <c r="I3616" s="43"/>
      <c r="J3616" s="43"/>
      <c r="K3616" s="43"/>
      <c r="L3616" s="43"/>
      <c r="M3616" s="43"/>
      <c r="N3616" s="43"/>
      <c r="O3616" s="43"/>
      <c r="P3616" s="43"/>
      <c r="Q3616" s="51"/>
    </row>
    <row r="3617" spans="2:17" ht="19.5" customHeight="1" x14ac:dyDescent="0.2">
      <c r="B3617" s="1" t="s">
        <v>410</v>
      </c>
      <c r="C3617" s="50" t="s">
        <v>27</v>
      </c>
      <c r="D3617" s="44">
        <f>SUM(D3601:D3609,D3613:D3615)</f>
        <v>0</v>
      </c>
      <c r="E3617" s="44">
        <f t="shared" ref="E3617:Q3617" si="1601">SUM(E3601:E3609,E3613:E3615)</f>
        <v>0</v>
      </c>
      <c r="F3617" s="44">
        <f t="shared" si="1601"/>
        <v>0</v>
      </c>
      <c r="G3617" s="44">
        <f t="shared" si="1601"/>
        <v>0</v>
      </c>
      <c r="H3617" s="44">
        <f t="shared" si="1601"/>
        <v>0</v>
      </c>
      <c r="I3617" s="44">
        <f t="shared" si="1601"/>
        <v>0</v>
      </c>
      <c r="J3617" s="44">
        <f t="shared" si="1601"/>
        <v>0</v>
      </c>
      <c r="K3617" s="44">
        <f t="shared" si="1601"/>
        <v>0</v>
      </c>
      <c r="L3617" s="44">
        <f t="shared" si="1601"/>
        <v>0</v>
      </c>
      <c r="M3617" s="44">
        <f t="shared" si="1601"/>
        <v>0</v>
      </c>
      <c r="N3617" s="44">
        <f t="shared" si="1601"/>
        <v>0</v>
      </c>
      <c r="O3617" s="44">
        <f t="shared" si="1601"/>
        <v>0</v>
      </c>
      <c r="P3617" s="44">
        <f t="shared" si="1601"/>
        <v>0</v>
      </c>
      <c r="Q3617" s="44">
        <f t="shared" si="1601"/>
        <v>0</v>
      </c>
    </row>
    <row r="3618" spans="2:17" ht="7" customHeight="1" thickBot="1" x14ac:dyDescent="0.25">
      <c r="C3618" s="59"/>
      <c r="D3618" s="60"/>
      <c r="E3618" s="60"/>
      <c r="F3618" s="60"/>
      <c r="G3618" s="60"/>
      <c r="H3618" s="60"/>
      <c r="I3618" s="60"/>
      <c r="J3618" s="60"/>
      <c r="K3618" s="60"/>
      <c r="L3618" s="60"/>
      <c r="M3618" s="60"/>
      <c r="N3618" s="60"/>
      <c r="O3618" s="60"/>
      <c r="P3618" s="60"/>
      <c r="Q3618" s="76"/>
    </row>
    <row r="3619" spans="2:17" ht="19.5" customHeight="1" x14ac:dyDescent="0.2">
      <c r="C3619" s="173" t="str">
        <f>C3565</f>
        <v>令　和　7　年　空　港　管　理　状　況　調　書</v>
      </c>
      <c r="D3619" s="173"/>
      <c r="E3619" s="173"/>
      <c r="F3619" s="173"/>
      <c r="G3619" s="173"/>
      <c r="H3619" s="173"/>
      <c r="I3619" s="173"/>
      <c r="J3619" s="173"/>
      <c r="K3619" s="173"/>
      <c r="L3619" s="173"/>
      <c r="M3619" s="173"/>
      <c r="N3619" s="173"/>
      <c r="O3619" s="173"/>
      <c r="P3619" s="173"/>
      <c r="Q3619" s="173"/>
    </row>
    <row r="3620" spans="2:17" ht="19.5" customHeight="1" thickBot="1" x14ac:dyDescent="0.25">
      <c r="C3620" s="145" t="s">
        <v>0</v>
      </c>
      <c r="D3620" s="145" t="s">
        <v>667</v>
      </c>
      <c r="E3620" s="146"/>
      <c r="F3620" s="146"/>
      <c r="G3620" s="146"/>
      <c r="H3620" s="146"/>
      <c r="I3620" s="146"/>
      <c r="J3620" s="146"/>
      <c r="K3620" s="146"/>
      <c r="L3620" s="146"/>
      <c r="M3620" s="146"/>
      <c r="N3620" s="146"/>
      <c r="O3620" s="146"/>
      <c r="P3620" s="146"/>
      <c r="Q3620" s="146"/>
    </row>
    <row r="3621" spans="2:17" ht="19.5" customHeight="1" x14ac:dyDescent="0.2">
      <c r="C3621" s="25" t="s">
        <v>1</v>
      </c>
      <c r="D3621" s="26"/>
      <c r="E3621" s="27" t="s">
        <v>2</v>
      </c>
      <c r="F3621" s="27"/>
      <c r="G3621" s="164" t="s">
        <v>593</v>
      </c>
      <c r="H3621" s="165"/>
      <c r="I3621" s="165"/>
      <c r="J3621" s="165"/>
      <c r="K3621" s="165"/>
      <c r="L3621" s="165"/>
      <c r="M3621" s="165"/>
      <c r="N3621" s="166"/>
      <c r="O3621" s="164" t="s">
        <v>594</v>
      </c>
      <c r="P3621" s="165"/>
      <c r="Q3621" s="167"/>
    </row>
    <row r="3622" spans="2:17" ht="19.5" customHeight="1" x14ac:dyDescent="0.2">
      <c r="C3622" s="28"/>
      <c r="D3622" s="29" t="s">
        <v>3</v>
      </c>
      <c r="E3622" s="29" t="s">
        <v>4</v>
      </c>
      <c r="F3622" s="29" t="s">
        <v>5</v>
      </c>
      <c r="G3622" s="29"/>
      <c r="H3622" s="30" t="s">
        <v>6</v>
      </c>
      <c r="I3622" s="30"/>
      <c r="J3622" s="31"/>
      <c r="K3622" s="29"/>
      <c r="L3622" s="31" t="s">
        <v>7</v>
      </c>
      <c r="M3622" s="31"/>
      <c r="N3622" s="29" t="s">
        <v>8</v>
      </c>
      <c r="O3622" s="32" t="s">
        <v>595</v>
      </c>
      <c r="P3622" s="33" t="s">
        <v>596</v>
      </c>
      <c r="Q3622" s="34" t="s">
        <v>597</v>
      </c>
    </row>
    <row r="3623" spans="2:17" ht="19.5" customHeight="1" x14ac:dyDescent="0.2">
      <c r="C3623" s="28" t="s">
        <v>9</v>
      </c>
      <c r="D3623" s="32"/>
      <c r="E3623" s="32"/>
      <c r="F3623" s="32"/>
      <c r="G3623" s="29" t="s">
        <v>10</v>
      </c>
      <c r="H3623" s="29" t="s">
        <v>11</v>
      </c>
      <c r="I3623" s="29" t="s">
        <v>12</v>
      </c>
      <c r="J3623" s="29" t="s">
        <v>13</v>
      </c>
      <c r="K3623" s="29" t="s">
        <v>10</v>
      </c>
      <c r="L3623" s="29" t="s">
        <v>11</v>
      </c>
      <c r="M3623" s="29" t="s">
        <v>13</v>
      </c>
      <c r="N3623" s="32"/>
      <c r="O3623" s="35"/>
      <c r="P3623" s="36"/>
      <c r="Q3623" s="37"/>
    </row>
    <row r="3624" spans="2:17" ht="7" customHeight="1" x14ac:dyDescent="0.2">
      <c r="C3624" s="38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29"/>
      <c r="O3624" s="39"/>
      <c r="P3624" s="40"/>
      <c r="Q3624" s="41"/>
    </row>
    <row r="3625" spans="2:17" ht="19.5" customHeight="1" x14ac:dyDescent="0.2">
      <c r="C3625" s="42" t="s">
        <v>14</v>
      </c>
      <c r="D3625" s="43">
        <v>0</v>
      </c>
      <c r="E3625" s="43">
        <v>150</v>
      </c>
      <c r="F3625" s="44">
        <f>SUM(D3625:E3625)</f>
        <v>150</v>
      </c>
      <c r="G3625" s="43">
        <v>0</v>
      </c>
      <c r="H3625" s="43">
        <v>0</v>
      </c>
      <c r="I3625" s="43">
        <v>0</v>
      </c>
      <c r="J3625" s="45">
        <f>SUM(G3625:I3625)</f>
        <v>0</v>
      </c>
      <c r="K3625" s="46">
        <v>4452</v>
      </c>
      <c r="L3625" s="46">
        <v>4860</v>
      </c>
      <c r="M3625" s="45">
        <f>SUM(K3625:L3625)</f>
        <v>9312</v>
      </c>
      <c r="N3625" s="45">
        <f>J3625+M3625</f>
        <v>9312</v>
      </c>
      <c r="O3625" s="46">
        <v>22</v>
      </c>
      <c r="P3625" s="46">
        <v>0</v>
      </c>
      <c r="Q3625" s="47">
        <f>SUM(O3625:P3625)</f>
        <v>22</v>
      </c>
    </row>
    <row r="3626" spans="2:17" ht="19.5" customHeight="1" x14ac:dyDescent="0.2">
      <c r="C3626" s="42" t="s">
        <v>15</v>
      </c>
      <c r="D3626" s="43">
        <v>0</v>
      </c>
      <c r="E3626" s="43">
        <v>132</v>
      </c>
      <c r="F3626" s="44">
        <f t="shared" ref="F3626:F3636" si="1602">SUM(D3626:E3626)</f>
        <v>132</v>
      </c>
      <c r="G3626" s="43">
        <v>0</v>
      </c>
      <c r="H3626" s="43">
        <v>0</v>
      </c>
      <c r="I3626" s="43">
        <v>0</v>
      </c>
      <c r="J3626" s="45">
        <f t="shared" ref="J3626:J3636" si="1603">SUM(G3626:I3626)</f>
        <v>0</v>
      </c>
      <c r="K3626" s="46">
        <v>3993</v>
      </c>
      <c r="L3626" s="46">
        <v>3934</v>
      </c>
      <c r="M3626" s="45">
        <f t="shared" ref="M3626:M3636" si="1604">SUM(K3626:L3626)</f>
        <v>7927</v>
      </c>
      <c r="N3626" s="45">
        <f t="shared" ref="N3626:N3636" si="1605">J3626+M3626</f>
        <v>7927</v>
      </c>
      <c r="O3626" s="46">
        <v>12</v>
      </c>
      <c r="P3626" s="48">
        <v>0</v>
      </c>
      <c r="Q3626" s="47">
        <f t="shared" ref="Q3626:Q3636" si="1606">SUM(O3626:P3626)</f>
        <v>12</v>
      </c>
    </row>
    <row r="3627" spans="2:17" ht="19.5" customHeight="1" x14ac:dyDescent="0.2">
      <c r="C3627" s="42" t="s">
        <v>16</v>
      </c>
      <c r="D3627" s="43">
        <v>0</v>
      </c>
      <c r="E3627" s="43">
        <v>147</v>
      </c>
      <c r="F3627" s="44">
        <f t="shared" si="1602"/>
        <v>147</v>
      </c>
      <c r="G3627" s="43">
        <v>0</v>
      </c>
      <c r="H3627" s="43">
        <v>0</v>
      </c>
      <c r="I3627" s="43">
        <v>0</v>
      </c>
      <c r="J3627" s="45">
        <f t="shared" si="1603"/>
        <v>0</v>
      </c>
      <c r="K3627" s="46">
        <v>4898</v>
      </c>
      <c r="L3627" s="46">
        <v>4564</v>
      </c>
      <c r="M3627" s="45">
        <f t="shared" si="1604"/>
        <v>9462</v>
      </c>
      <c r="N3627" s="45">
        <f t="shared" si="1605"/>
        <v>9462</v>
      </c>
      <c r="O3627" s="46">
        <v>31</v>
      </c>
      <c r="P3627" s="46">
        <v>0</v>
      </c>
      <c r="Q3627" s="47">
        <f t="shared" si="1606"/>
        <v>31</v>
      </c>
    </row>
    <row r="3628" spans="2:17" ht="19.5" customHeight="1" x14ac:dyDescent="0.2">
      <c r="C3628" s="42" t="s">
        <v>17</v>
      </c>
      <c r="D3628" s="43">
        <v>0</v>
      </c>
      <c r="E3628" s="43">
        <v>144</v>
      </c>
      <c r="F3628" s="44">
        <f t="shared" si="1602"/>
        <v>144</v>
      </c>
      <c r="G3628" s="43">
        <v>0</v>
      </c>
      <c r="H3628" s="43">
        <v>0</v>
      </c>
      <c r="I3628" s="43">
        <v>0</v>
      </c>
      <c r="J3628" s="45">
        <f t="shared" si="1603"/>
        <v>0</v>
      </c>
      <c r="K3628" s="43">
        <v>4602</v>
      </c>
      <c r="L3628" s="43">
        <v>4411</v>
      </c>
      <c r="M3628" s="45">
        <f t="shared" si="1604"/>
        <v>9013</v>
      </c>
      <c r="N3628" s="45">
        <f t="shared" si="1605"/>
        <v>9013</v>
      </c>
      <c r="O3628" s="43">
        <v>28</v>
      </c>
      <c r="P3628" s="43">
        <v>0</v>
      </c>
      <c r="Q3628" s="47">
        <f t="shared" si="1606"/>
        <v>28</v>
      </c>
    </row>
    <row r="3629" spans="2:17" ht="19.5" customHeight="1" x14ac:dyDescent="0.2">
      <c r="C3629" s="42" t="s">
        <v>18</v>
      </c>
      <c r="D3629" s="43">
        <v>0</v>
      </c>
      <c r="E3629" s="43">
        <v>134</v>
      </c>
      <c r="F3629" s="44">
        <f t="shared" si="1602"/>
        <v>134</v>
      </c>
      <c r="G3629" s="43">
        <v>0</v>
      </c>
      <c r="H3629" s="43">
        <v>0</v>
      </c>
      <c r="I3629" s="43">
        <v>0</v>
      </c>
      <c r="J3629" s="45">
        <f t="shared" si="1603"/>
        <v>0</v>
      </c>
      <c r="K3629" s="43">
        <v>4315</v>
      </c>
      <c r="L3629" s="43">
        <v>4190</v>
      </c>
      <c r="M3629" s="45">
        <f t="shared" si="1604"/>
        <v>8505</v>
      </c>
      <c r="N3629" s="45">
        <f t="shared" si="1605"/>
        <v>8505</v>
      </c>
      <c r="O3629" s="43">
        <v>12</v>
      </c>
      <c r="P3629" s="43">
        <v>0</v>
      </c>
      <c r="Q3629" s="47">
        <f t="shared" si="1606"/>
        <v>12</v>
      </c>
    </row>
    <row r="3630" spans="2:17" ht="19.5" customHeight="1" x14ac:dyDescent="0.2">
      <c r="C3630" s="42" t="s">
        <v>19</v>
      </c>
      <c r="D3630" s="43">
        <v>0</v>
      </c>
      <c r="E3630" s="43">
        <v>165</v>
      </c>
      <c r="F3630" s="44">
        <f t="shared" si="1602"/>
        <v>165</v>
      </c>
      <c r="G3630" s="43">
        <v>0</v>
      </c>
      <c r="H3630" s="43">
        <v>0</v>
      </c>
      <c r="I3630" s="43">
        <v>0</v>
      </c>
      <c r="J3630" s="45">
        <f t="shared" si="1603"/>
        <v>0</v>
      </c>
      <c r="K3630" s="43">
        <v>4102</v>
      </c>
      <c r="L3630" s="43">
        <v>4111</v>
      </c>
      <c r="M3630" s="45">
        <f t="shared" si="1604"/>
        <v>8213</v>
      </c>
      <c r="N3630" s="45">
        <f t="shared" si="1605"/>
        <v>8213</v>
      </c>
      <c r="O3630" s="43">
        <v>16</v>
      </c>
      <c r="P3630" s="43">
        <v>0</v>
      </c>
      <c r="Q3630" s="47">
        <f t="shared" si="1606"/>
        <v>16</v>
      </c>
    </row>
    <row r="3631" spans="2:17" ht="19.5" customHeight="1" x14ac:dyDescent="0.2">
      <c r="C3631" s="42" t="s">
        <v>20</v>
      </c>
      <c r="D3631" s="43">
        <v>0</v>
      </c>
      <c r="E3631" s="43">
        <v>155</v>
      </c>
      <c r="F3631" s="44">
        <f t="shared" si="1602"/>
        <v>155</v>
      </c>
      <c r="G3631" s="43">
        <v>0</v>
      </c>
      <c r="H3631" s="43">
        <v>0</v>
      </c>
      <c r="I3631" s="43">
        <v>0</v>
      </c>
      <c r="J3631" s="45">
        <f t="shared" si="1603"/>
        <v>0</v>
      </c>
      <c r="K3631" s="43">
        <v>4263</v>
      </c>
      <c r="L3631" s="43">
        <v>4181</v>
      </c>
      <c r="M3631" s="45">
        <f t="shared" si="1604"/>
        <v>8444</v>
      </c>
      <c r="N3631" s="45">
        <f t="shared" si="1605"/>
        <v>8444</v>
      </c>
      <c r="O3631" s="43">
        <v>20</v>
      </c>
      <c r="P3631" s="43">
        <v>0</v>
      </c>
      <c r="Q3631" s="47">
        <f t="shared" si="1606"/>
        <v>20</v>
      </c>
    </row>
    <row r="3632" spans="2:17" ht="19.5" customHeight="1" x14ac:dyDescent="0.2">
      <c r="C3632" s="42" t="s">
        <v>21</v>
      </c>
      <c r="D3632" s="43">
        <v>0</v>
      </c>
      <c r="E3632" s="43">
        <v>179</v>
      </c>
      <c r="F3632" s="44">
        <f t="shared" si="1602"/>
        <v>179</v>
      </c>
      <c r="G3632" s="43">
        <v>0</v>
      </c>
      <c r="H3632" s="43">
        <v>0</v>
      </c>
      <c r="I3632" s="43">
        <v>0</v>
      </c>
      <c r="J3632" s="45">
        <f t="shared" si="1603"/>
        <v>0</v>
      </c>
      <c r="K3632" s="43">
        <v>6728</v>
      </c>
      <c r="L3632" s="43">
        <v>6032</v>
      </c>
      <c r="M3632" s="45">
        <f t="shared" si="1604"/>
        <v>12760</v>
      </c>
      <c r="N3632" s="45">
        <f t="shared" si="1605"/>
        <v>12760</v>
      </c>
      <c r="O3632" s="43">
        <v>78</v>
      </c>
      <c r="P3632" s="43">
        <v>0</v>
      </c>
      <c r="Q3632" s="47">
        <f t="shared" si="1606"/>
        <v>78</v>
      </c>
    </row>
    <row r="3633" spans="2:17" ht="19.5" customHeight="1" x14ac:dyDescent="0.2">
      <c r="C3633" s="42" t="s">
        <v>22</v>
      </c>
      <c r="D3633" s="43">
        <v>0</v>
      </c>
      <c r="E3633" s="43">
        <v>158</v>
      </c>
      <c r="F3633" s="44">
        <f t="shared" si="1602"/>
        <v>158</v>
      </c>
      <c r="G3633" s="43">
        <v>0</v>
      </c>
      <c r="H3633" s="43">
        <v>0</v>
      </c>
      <c r="I3633" s="43">
        <v>0</v>
      </c>
      <c r="J3633" s="45">
        <f t="shared" si="1603"/>
        <v>0</v>
      </c>
      <c r="K3633" s="43">
        <v>4632</v>
      </c>
      <c r="L3633" s="43">
        <v>4566</v>
      </c>
      <c r="M3633" s="45">
        <f t="shared" si="1604"/>
        <v>9198</v>
      </c>
      <c r="N3633" s="45">
        <f t="shared" si="1605"/>
        <v>9198</v>
      </c>
      <c r="O3633" s="43">
        <v>28</v>
      </c>
      <c r="P3633" s="43">
        <v>0</v>
      </c>
      <c r="Q3633" s="47">
        <f t="shared" si="1606"/>
        <v>28</v>
      </c>
    </row>
    <row r="3634" spans="2:17" ht="19.5" customHeight="1" x14ac:dyDescent="0.2">
      <c r="C3634" s="42" t="s">
        <v>23</v>
      </c>
      <c r="D3634" s="43">
        <v>0</v>
      </c>
      <c r="E3634" s="43">
        <v>191</v>
      </c>
      <c r="F3634" s="44">
        <f t="shared" si="1602"/>
        <v>191</v>
      </c>
      <c r="G3634" s="43">
        <v>0</v>
      </c>
      <c r="H3634" s="43">
        <v>0</v>
      </c>
      <c r="I3634" s="43">
        <v>0</v>
      </c>
      <c r="J3634" s="45">
        <f t="shared" si="1603"/>
        <v>0</v>
      </c>
      <c r="K3634" s="43">
        <v>5260</v>
      </c>
      <c r="L3634" s="43">
        <v>5161</v>
      </c>
      <c r="M3634" s="45">
        <f t="shared" si="1604"/>
        <v>10421</v>
      </c>
      <c r="N3634" s="45">
        <f t="shared" si="1605"/>
        <v>10421</v>
      </c>
      <c r="O3634" s="43">
        <v>38</v>
      </c>
      <c r="P3634" s="43">
        <v>0</v>
      </c>
      <c r="Q3634" s="47">
        <f t="shared" si="1606"/>
        <v>38</v>
      </c>
    </row>
    <row r="3635" spans="2:17" ht="19.5" customHeight="1" x14ac:dyDescent="0.2">
      <c r="C3635" s="42" t="s">
        <v>24</v>
      </c>
      <c r="D3635" s="43">
        <v>0</v>
      </c>
      <c r="E3635" s="43">
        <v>178</v>
      </c>
      <c r="F3635" s="44">
        <f t="shared" si="1602"/>
        <v>178</v>
      </c>
      <c r="G3635" s="43">
        <v>0</v>
      </c>
      <c r="H3635" s="43">
        <v>0</v>
      </c>
      <c r="I3635" s="43">
        <v>0</v>
      </c>
      <c r="J3635" s="45">
        <f t="shared" si="1603"/>
        <v>0</v>
      </c>
      <c r="K3635" s="43">
        <v>4932</v>
      </c>
      <c r="L3635" s="43">
        <v>4815</v>
      </c>
      <c r="M3635" s="45">
        <f t="shared" si="1604"/>
        <v>9747</v>
      </c>
      <c r="N3635" s="45">
        <f t="shared" si="1605"/>
        <v>9747</v>
      </c>
      <c r="O3635" s="43">
        <v>18</v>
      </c>
      <c r="P3635" s="43">
        <v>0</v>
      </c>
      <c r="Q3635" s="47">
        <f t="shared" si="1606"/>
        <v>18</v>
      </c>
    </row>
    <row r="3636" spans="2:17" ht="19.5" customHeight="1" x14ac:dyDescent="0.2">
      <c r="C3636" s="42" t="s">
        <v>25</v>
      </c>
      <c r="D3636" s="43">
        <v>0</v>
      </c>
      <c r="E3636" s="43">
        <v>192</v>
      </c>
      <c r="F3636" s="44">
        <f t="shared" si="1602"/>
        <v>192</v>
      </c>
      <c r="G3636" s="43">
        <v>0</v>
      </c>
      <c r="H3636" s="43">
        <v>0</v>
      </c>
      <c r="I3636" s="43">
        <v>0</v>
      </c>
      <c r="J3636" s="45">
        <f t="shared" si="1603"/>
        <v>0</v>
      </c>
      <c r="K3636" s="43">
        <v>5438</v>
      </c>
      <c r="L3636" s="43">
        <v>4872</v>
      </c>
      <c r="M3636" s="45">
        <f t="shared" si="1604"/>
        <v>10310</v>
      </c>
      <c r="N3636" s="45">
        <f t="shared" si="1605"/>
        <v>10310</v>
      </c>
      <c r="O3636" s="43">
        <v>38</v>
      </c>
      <c r="P3636" s="43">
        <v>0</v>
      </c>
      <c r="Q3636" s="47">
        <f t="shared" si="1606"/>
        <v>38</v>
      </c>
    </row>
    <row r="3637" spans="2:17" ht="19.5" customHeight="1" x14ac:dyDescent="0.2">
      <c r="C3637" s="50"/>
      <c r="D3637" s="43"/>
      <c r="E3637" s="43"/>
      <c r="F3637" s="43"/>
      <c r="G3637" s="43"/>
      <c r="H3637" s="43"/>
      <c r="I3637" s="43"/>
      <c r="J3637" s="43"/>
      <c r="K3637" s="43"/>
      <c r="L3637" s="43"/>
      <c r="M3637" s="43"/>
      <c r="N3637" s="43"/>
      <c r="O3637" s="43"/>
      <c r="P3637" s="40"/>
      <c r="Q3637" s="51"/>
    </row>
    <row r="3638" spans="2:17" ht="19.5" customHeight="1" x14ac:dyDescent="0.2">
      <c r="B3638" s="1" t="s">
        <v>411</v>
      </c>
      <c r="C3638" s="50" t="s">
        <v>26</v>
      </c>
      <c r="D3638" s="44">
        <f>SUM(D3625:D3636)</f>
        <v>0</v>
      </c>
      <c r="E3638" s="44">
        <f t="shared" ref="E3638:Q3638" si="1607">SUM(E3625:E3636)</f>
        <v>1925</v>
      </c>
      <c r="F3638" s="44">
        <f t="shared" si="1607"/>
        <v>1925</v>
      </c>
      <c r="G3638" s="44">
        <f t="shared" si="1607"/>
        <v>0</v>
      </c>
      <c r="H3638" s="44">
        <f t="shared" si="1607"/>
        <v>0</v>
      </c>
      <c r="I3638" s="44">
        <f t="shared" si="1607"/>
        <v>0</v>
      </c>
      <c r="J3638" s="44">
        <f t="shared" si="1607"/>
        <v>0</v>
      </c>
      <c r="K3638" s="44">
        <f t="shared" si="1607"/>
        <v>57615</v>
      </c>
      <c r="L3638" s="44">
        <f t="shared" si="1607"/>
        <v>55697</v>
      </c>
      <c r="M3638" s="44">
        <f t="shared" si="1607"/>
        <v>113312</v>
      </c>
      <c r="N3638" s="44">
        <f t="shared" si="1607"/>
        <v>113312</v>
      </c>
      <c r="O3638" s="44">
        <f t="shared" si="1607"/>
        <v>341</v>
      </c>
      <c r="P3638" s="44">
        <f t="shared" si="1607"/>
        <v>0</v>
      </c>
      <c r="Q3638" s="44">
        <f t="shared" si="1607"/>
        <v>341</v>
      </c>
    </row>
    <row r="3639" spans="2:17" ht="7" customHeight="1" x14ac:dyDescent="0.2">
      <c r="C3639" s="50"/>
      <c r="D3639" s="43"/>
      <c r="E3639" s="43"/>
      <c r="F3639" s="43"/>
      <c r="G3639" s="43"/>
      <c r="H3639" s="43"/>
      <c r="I3639" s="43"/>
      <c r="J3639" s="43"/>
      <c r="K3639" s="43"/>
      <c r="L3639" s="43"/>
      <c r="M3639" s="43"/>
      <c r="N3639" s="43"/>
      <c r="O3639" s="43"/>
      <c r="P3639" s="43"/>
      <c r="Q3639" s="51"/>
    </row>
    <row r="3640" spans="2:17" ht="19.5" customHeight="1" x14ac:dyDescent="0.2">
      <c r="C3640" s="52" t="s">
        <v>14</v>
      </c>
      <c r="D3640" s="53">
        <v>0</v>
      </c>
      <c r="E3640" s="53">
        <v>144</v>
      </c>
      <c r="F3640" s="54">
        <f t="shared" ref="F3640:F3642" si="1608">SUM(D3640:E3640)</f>
        <v>144</v>
      </c>
      <c r="G3640" s="53">
        <v>0</v>
      </c>
      <c r="H3640" s="53">
        <v>0</v>
      </c>
      <c r="I3640" s="53">
        <v>0</v>
      </c>
      <c r="J3640" s="55">
        <f t="shared" ref="J3640:J3642" si="1609">SUM(G3640:I3640)</f>
        <v>0</v>
      </c>
      <c r="K3640" s="82">
        <v>4693</v>
      </c>
      <c r="L3640" s="82">
        <v>4865</v>
      </c>
      <c r="M3640" s="57">
        <f>SUM(K3640:L3640)</f>
        <v>9558</v>
      </c>
      <c r="N3640" s="57">
        <f>J3640+M3640</f>
        <v>9558</v>
      </c>
      <c r="O3640" s="56">
        <v>15</v>
      </c>
      <c r="P3640" s="56">
        <v>0</v>
      </c>
      <c r="Q3640" s="58">
        <f>SUM(O3640:P3640)</f>
        <v>15</v>
      </c>
    </row>
    <row r="3641" spans="2:17" ht="19.5" customHeight="1" x14ac:dyDescent="0.2">
      <c r="C3641" s="42" t="s">
        <v>15</v>
      </c>
      <c r="D3641" s="43">
        <v>0</v>
      </c>
      <c r="E3641" s="43">
        <v>158</v>
      </c>
      <c r="F3641" s="44">
        <f t="shared" si="1608"/>
        <v>158</v>
      </c>
      <c r="G3641" s="43">
        <v>0</v>
      </c>
      <c r="H3641" s="43">
        <v>0</v>
      </c>
      <c r="I3641" s="43">
        <v>0</v>
      </c>
      <c r="J3641" s="45">
        <f t="shared" si="1609"/>
        <v>0</v>
      </c>
      <c r="K3641" s="85">
        <v>4283</v>
      </c>
      <c r="L3641" s="85">
        <v>4299</v>
      </c>
      <c r="M3641" s="45">
        <f>SUM(K3641:L3641)</f>
        <v>8582</v>
      </c>
      <c r="N3641" s="45">
        <f>J3641+M3641</f>
        <v>8582</v>
      </c>
      <c r="O3641" s="46">
        <v>16</v>
      </c>
      <c r="P3641" s="48">
        <v>0</v>
      </c>
      <c r="Q3641" s="47">
        <f>SUM(O3641:P3641)</f>
        <v>16</v>
      </c>
    </row>
    <row r="3642" spans="2:17" ht="19.5" customHeight="1" x14ac:dyDescent="0.2">
      <c r="C3642" s="42" t="s">
        <v>16</v>
      </c>
      <c r="D3642" s="43">
        <v>0</v>
      </c>
      <c r="E3642" s="43">
        <v>162</v>
      </c>
      <c r="F3642" s="44">
        <f t="shared" si="1608"/>
        <v>162</v>
      </c>
      <c r="G3642" s="43">
        <v>0</v>
      </c>
      <c r="H3642" s="43">
        <v>0</v>
      </c>
      <c r="I3642" s="43">
        <v>0</v>
      </c>
      <c r="J3642" s="45">
        <f t="shared" si="1609"/>
        <v>0</v>
      </c>
      <c r="K3642" s="85">
        <v>5560</v>
      </c>
      <c r="L3642" s="85">
        <v>5347</v>
      </c>
      <c r="M3642" s="45">
        <f>SUM(K3642:L3642)</f>
        <v>10907</v>
      </c>
      <c r="N3642" s="45">
        <f>J3642+M3642</f>
        <v>10907</v>
      </c>
      <c r="O3642" s="46">
        <v>34</v>
      </c>
      <c r="P3642" s="48">
        <v>0</v>
      </c>
      <c r="Q3642" s="47">
        <f>SUM(O3642:P3642)</f>
        <v>34</v>
      </c>
    </row>
    <row r="3643" spans="2:17" ht="19.5" customHeight="1" x14ac:dyDescent="0.2">
      <c r="C3643" s="50"/>
      <c r="D3643" s="43"/>
      <c r="E3643" s="43"/>
      <c r="F3643" s="43"/>
      <c r="G3643" s="43"/>
      <c r="H3643" s="43"/>
      <c r="I3643" s="43"/>
      <c r="J3643" s="43"/>
      <c r="K3643" s="43"/>
      <c r="L3643" s="43"/>
      <c r="M3643" s="43"/>
      <c r="N3643" s="43"/>
      <c r="O3643" s="43"/>
      <c r="P3643" s="43"/>
      <c r="Q3643" s="51"/>
    </row>
    <row r="3644" spans="2:17" ht="19.5" customHeight="1" x14ac:dyDescent="0.2">
      <c r="B3644" s="1" t="s">
        <v>412</v>
      </c>
      <c r="C3644" s="50" t="s">
        <v>27</v>
      </c>
      <c r="D3644" s="44">
        <f>SUM(D3628:D3636,D3640:D3642)</f>
        <v>0</v>
      </c>
      <c r="E3644" s="44">
        <f t="shared" ref="E3644:Q3644" si="1610">SUM(E3628:E3636,E3640:E3642)</f>
        <v>1960</v>
      </c>
      <c r="F3644" s="44">
        <f t="shared" si="1610"/>
        <v>1960</v>
      </c>
      <c r="G3644" s="44">
        <f t="shared" si="1610"/>
        <v>0</v>
      </c>
      <c r="H3644" s="44">
        <f t="shared" si="1610"/>
        <v>0</v>
      </c>
      <c r="I3644" s="44">
        <f t="shared" si="1610"/>
        <v>0</v>
      </c>
      <c r="J3644" s="44">
        <f t="shared" si="1610"/>
        <v>0</v>
      </c>
      <c r="K3644" s="44">
        <f t="shared" si="1610"/>
        <v>58808</v>
      </c>
      <c r="L3644" s="44">
        <f t="shared" si="1610"/>
        <v>56850</v>
      </c>
      <c r="M3644" s="44">
        <f t="shared" si="1610"/>
        <v>115658</v>
      </c>
      <c r="N3644" s="44">
        <f t="shared" si="1610"/>
        <v>115658</v>
      </c>
      <c r="O3644" s="44">
        <f t="shared" si="1610"/>
        <v>341</v>
      </c>
      <c r="P3644" s="44">
        <f t="shared" si="1610"/>
        <v>0</v>
      </c>
      <c r="Q3644" s="44">
        <f t="shared" si="1610"/>
        <v>341</v>
      </c>
    </row>
    <row r="3645" spans="2:17" ht="7" customHeight="1" thickBot="1" x14ac:dyDescent="0.25">
      <c r="C3645" s="59"/>
      <c r="D3645" s="60"/>
      <c r="E3645" s="60"/>
      <c r="F3645" s="60"/>
      <c r="G3645" s="60"/>
      <c r="H3645" s="60"/>
      <c r="I3645" s="60"/>
      <c r="J3645" s="60"/>
      <c r="K3645" s="60"/>
      <c r="L3645" s="60"/>
      <c r="M3645" s="60"/>
      <c r="N3645" s="60"/>
      <c r="O3645" s="60"/>
      <c r="P3645" s="61"/>
      <c r="Q3645" s="62"/>
    </row>
    <row r="3646" spans="2:17" ht="19.5" customHeight="1" x14ac:dyDescent="0.2">
      <c r="C3646" s="63"/>
      <c r="D3646" s="63"/>
      <c r="E3646" s="63"/>
      <c r="F3646" s="63"/>
      <c r="G3646" s="63"/>
      <c r="H3646" s="63"/>
      <c r="I3646" s="63"/>
      <c r="J3646" s="63"/>
      <c r="K3646" s="63"/>
      <c r="L3646" s="63"/>
      <c r="M3646" s="63"/>
      <c r="N3646" s="63"/>
      <c r="O3646" s="63"/>
      <c r="P3646" s="64"/>
      <c r="Q3646" s="64"/>
    </row>
    <row r="3647" spans="2:17" ht="19.5" customHeight="1" thickBot="1" x14ac:dyDescent="0.25">
      <c r="C3647" s="63"/>
      <c r="D3647" s="63"/>
      <c r="E3647" s="63"/>
      <c r="F3647" s="63"/>
      <c r="G3647" s="63"/>
      <c r="H3647" s="63"/>
      <c r="I3647" s="63"/>
      <c r="J3647" s="63"/>
      <c r="K3647" s="63"/>
      <c r="L3647" s="63"/>
      <c r="M3647" s="63"/>
      <c r="N3647" s="63"/>
      <c r="O3647" s="63"/>
      <c r="P3647" s="64"/>
      <c r="Q3647" s="64"/>
    </row>
    <row r="3648" spans="2:17" ht="19.5" customHeight="1" x14ac:dyDescent="0.2">
      <c r="C3648" s="25" t="s">
        <v>1</v>
      </c>
      <c r="D3648" s="26"/>
      <c r="E3648" s="27"/>
      <c r="F3648" s="27"/>
      <c r="G3648" s="27" t="s">
        <v>598</v>
      </c>
      <c r="H3648" s="27"/>
      <c r="I3648" s="27"/>
      <c r="J3648" s="27"/>
      <c r="K3648" s="26"/>
      <c r="L3648" s="27"/>
      <c r="M3648" s="27"/>
      <c r="N3648" s="27" t="s">
        <v>31</v>
      </c>
      <c r="O3648" s="27"/>
      <c r="P3648" s="65"/>
      <c r="Q3648" s="66"/>
    </row>
    <row r="3649" spans="3:17" ht="19.5" customHeight="1" x14ac:dyDescent="0.2">
      <c r="C3649" s="67"/>
      <c r="D3649" s="29"/>
      <c r="E3649" s="31" t="s">
        <v>6</v>
      </c>
      <c r="F3649" s="31"/>
      <c r="G3649" s="29"/>
      <c r="H3649" s="31" t="s">
        <v>7</v>
      </c>
      <c r="I3649" s="31"/>
      <c r="J3649" s="29" t="s">
        <v>28</v>
      </c>
      <c r="K3649" s="29"/>
      <c r="L3649" s="31" t="s">
        <v>6</v>
      </c>
      <c r="M3649" s="31"/>
      <c r="N3649" s="29"/>
      <c r="O3649" s="31" t="s">
        <v>7</v>
      </c>
      <c r="P3649" s="68"/>
      <c r="Q3649" s="69" t="s">
        <v>8</v>
      </c>
    </row>
    <row r="3650" spans="3:17" ht="19.5" customHeight="1" x14ac:dyDescent="0.2">
      <c r="C3650" s="70" t="s">
        <v>9</v>
      </c>
      <c r="D3650" s="29" t="s">
        <v>29</v>
      </c>
      <c r="E3650" s="29" t="s">
        <v>30</v>
      </c>
      <c r="F3650" s="29" t="s">
        <v>13</v>
      </c>
      <c r="G3650" s="29" t="s">
        <v>29</v>
      </c>
      <c r="H3650" s="29" t="s">
        <v>30</v>
      </c>
      <c r="I3650" s="29" t="s">
        <v>13</v>
      </c>
      <c r="J3650" s="32"/>
      <c r="K3650" s="29" t="s">
        <v>29</v>
      </c>
      <c r="L3650" s="29" t="s">
        <v>30</v>
      </c>
      <c r="M3650" s="29" t="s">
        <v>13</v>
      </c>
      <c r="N3650" s="29" t="s">
        <v>29</v>
      </c>
      <c r="O3650" s="29" t="s">
        <v>30</v>
      </c>
      <c r="P3650" s="71" t="s">
        <v>13</v>
      </c>
      <c r="Q3650" s="72"/>
    </row>
    <row r="3651" spans="3:17" ht="7" customHeight="1" x14ac:dyDescent="0.2">
      <c r="C3651" s="73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29"/>
      <c r="O3651" s="29"/>
      <c r="P3651" s="71"/>
      <c r="Q3651" s="69"/>
    </row>
    <row r="3652" spans="3:17" ht="19.5" customHeight="1" x14ac:dyDescent="0.2">
      <c r="C3652" s="42" t="s">
        <v>14</v>
      </c>
      <c r="D3652" s="43">
        <v>0</v>
      </c>
      <c r="E3652" s="43">
        <v>0</v>
      </c>
      <c r="F3652" s="44">
        <f>SUM(D3652:E3652)</f>
        <v>0</v>
      </c>
      <c r="G3652" s="43">
        <v>2</v>
      </c>
      <c r="H3652" s="43">
        <v>7</v>
      </c>
      <c r="I3652" s="44">
        <f t="shared" ref="I3652:I3663" si="1611">SUM(G3652:H3652)</f>
        <v>9</v>
      </c>
      <c r="J3652" s="44">
        <f>F3652+I3652</f>
        <v>9</v>
      </c>
      <c r="K3652" s="43">
        <v>0</v>
      </c>
      <c r="L3652" s="43">
        <v>0</v>
      </c>
      <c r="M3652" s="44">
        <f>SUM(K3652:L3652)</f>
        <v>0</v>
      </c>
      <c r="N3652" s="43">
        <v>573</v>
      </c>
      <c r="O3652" s="43">
        <v>1462</v>
      </c>
      <c r="P3652" s="44">
        <f>SUM(N3652:O3652)</f>
        <v>2035</v>
      </c>
      <c r="Q3652" s="47">
        <f>M3652+P3652</f>
        <v>2035</v>
      </c>
    </row>
    <row r="3653" spans="3:17" ht="19.5" customHeight="1" x14ac:dyDescent="0.2">
      <c r="C3653" s="42" t="s">
        <v>15</v>
      </c>
      <c r="D3653" s="43">
        <v>0</v>
      </c>
      <c r="E3653" s="43">
        <v>0</v>
      </c>
      <c r="F3653" s="44">
        <f t="shared" ref="F3653:F3663" si="1612">SUM(D3653:E3653)</f>
        <v>0</v>
      </c>
      <c r="G3653" s="43">
        <v>4</v>
      </c>
      <c r="H3653" s="43">
        <v>7</v>
      </c>
      <c r="I3653" s="44">
        <f t="shared" si="1611"/>
        <v>11</v>
      </c>
      <c r="J3653" s="44">
        <f>F3653+I3653</f>
        <v>11</v>
      </c>
      <c r="K3653" s="43">
        <v>0</v>
      </c>
      <c r="L3653" s="43">
        <v>0</v>
      </c>
      <c r="M3653" s="44">
        <f t="shared" ref="M3653:M3663" si="1613">SUM(K3653:L3653)</f>
        <v>0</v>
      </c>
      <c r="N3653" s="43">
        <v>640</v>
      </c>
      <c r="O3653" s="40">
        <v>1936</v>
      </c>
      <c r="P3653" s="44">
        <f t="shared" ref="P3653:P3663" si="1614">SUM(N3653:O3653)</f>
        <v>2576</v>
      </c>
      <c r="Q3653" s="47">
        <f t="shared" ref="Q3653:Q3663" si="1615">M3653+P3653</f>
        <v>2576</v>
      </c>
    </row>
    <row r="3654" spans="3:17" ht="19.5" customHeight="1" x14ac:dyDescent="0.2">
      <c r="C3654" s="42" t="s">
        <v>16</v>
      </c>
      <c r="D3654" s="43">
        <v>0</v>
      </c>
      <c r="E3654" s="43">
        <v>0</v>
      </c>
      <c r="F3654" s="44">
        <f t="shared" si="1612"/>
        <v>0</v>
      </c>
      <c r="G3654" s="43">
        <v>5</v>
      </c>
      <c r="H3654" s="43">
        <v>8</v>
      </c>
      <c r="I3654" s="44">
        <f t="shared" si="1611"/>
        <v>13</v>
      </c>
      <c r="J3654" s="44">
        <f>F3654+I3654</f>
        <v>13</v>
      </c>
      <c r="K3654" s="43">
        <v>0</v>
      </c>
      <c r="L3654" s="43">
        <v>0</v>
      </c>
      <c r="M3654" s="44">
        <f t="shared" si="1613"/>
        <v>0</v>
      </c>
      <c r="N3654" s="43">
        <v>341</v>
      </c>
      <c r="O3654" s="43">
        <v>826</v>
      </c>
      <c r="P3654" s="44">
        <f t="shared" si="1614"/>
        <v>1167</v>
      </c>
      <c r="Q3654" s="47">
        <f t="shared" si="1615"/>
        <v>1167</v>
      </c>
    </row>
    <row r="3655" spans="3:17" ht="19.5" customHeight="1" x14ac:dyDescent="0.2">
      <c r="C3655" s="42" t="s">
        <v>17</v>
      </c>
      <c r="D3655" s="43">
        <v>0</v>
      </c>
      <c r="E3655" s="43">
        <v>0</v>
      </c>
      <c r="F3655" s="44">
        <f t="shared" si="1612"/>
        <v>0</v>
      </c>
      <c r="G3655" s="43">
        <v>5</v>
      </c>
      <c r="H3655" s="43">
        <v>7</v>
      </c>
      <c r="I3655" s="44">
        <f t="shared" si="1611"/>
        <v>12</v>
      </c>
      <c r="J3655" s="44">
        <f t="shared" ref="J3655:J3663" si="1616">F3655+I3655</f>
        <v>12</v>
      </c>
      <c r="K3655" s="43">
        <v>0</v>
      </c>
      <c r="L3655" s="43">
        <v>0</v>
      </c>
      <c r="M3655" s="44">
        <f t="shared" si="1613"/>
        <v>0</v>
      </c>
      <c r="N3655" s="43">
        <v>333</v>
      </c>
      <c r="O3655" s="43">
        <v>905</v>
      </c>
      <c r="P3655" s="44">
        <f t="shared" si="1614"/>
        <v>1238</v>
      </c>
      <c r="Q3655" s="47">
        <f t="shared" si="1615"/>
        <v>1238</v>
      </c>
    </row>
    <row r="3656" spans="3:17" ht="19.5" customHeight="1" x14ac:dyDescent="0.2">
      <c r="C3656" s="42" t="s">
        <v>18</v>
      </c>
      <c r="D3656" s="43">
        <v>0</v>
      </c>
      <c r="E3656" s="43">
        <v>0</v>
      </c>
      <c r="F3656" s="44">
        <f t="shared" si="1612"/>
        <v>0</v>
      </c>
      <c r="G3656" s="43">
        <v>6</v>
      </c>
      <c r="H3656" s="43">
        <v>7</v>
      </c>
      <c r="I3656" s="44">
        <f t="shared" si="1611"/>
        <v>13</v>
      </c>
      <c r="J3656" s="44">
        <f t="shared" si="1616"/>
        <v>13</v>
      </c>
      <c r="K3656" s="43">
        <v>0</v>
      </c>
      <c r="L3656" s="43">
        <v>0</v>
      </c>
      <c r="M3656" s="44">
        <f t="shared" si="1613"/>
        <v>0</v>
      </c>
      <c r="N3656" s="43">
        <v>279</v>
      </c>
      <c r="O3656" s="43">
        <v>997</v>
      </c>
      <c r="P3656" s="44">
        <f t="shared" si="1614"/>
        <v>1276</v>
      </c>
      <c r="Q3656" s="47">
        <f t="shared" si="1615"/>
        <v>1276</v>
      </c>
    </row>
    <row r="3657" spans="3:17" ht="19.5" customHeight="1" x14ac:dyDescent="0.2">
      <c r="C3657" s="42" t="s">
        <v>19</v>
      </c>
      <c r="D3657" s="43">
        <v>0</v>
      </c>
      <c r="E3657" s="43">
        <v>0</v>
      </c>
      <c r="F3657" s="44">
        <f t="shared" si="1612"/>
        <v>0</v>
      </c>
      <c r="G3657" s="43">
        <v>6</v>
      </c>
      <c r="H3657" s="43">
        <v>7</v>
      </c>
      <c r="I3657" s="44">
        <f t="shared" si="1611"/>
        <v>13</v>
      </c>
      <c r="J3657" s="44">
        <f t="shared" si="1616"/>
        <v>13</v>
      </c>
      <c r="K3657" s="43">
        <v>0</v>
      </c>
      <c r="L3657" s="43">
        <v>0</v>
      </c>
      <c r="M3657" s="44">
        <f t="shared" si="1613"/>
        <v>0</v>
      </c>
      <c r="N3657" s="43">
        <v>328</v>
      </c>
      <c r="O3657" s="43">
        <v>670</v>
      </c>
      <c r="P3657" s="44">
        <f t="shared" si="1614"/>
        <v>998</v>
      </c>
      <c r="Q3657" s="47">
        <f t="shared" si="1615"/>
        <v>998</v>
      </c>
    </row>
    <row r="3658" spans="3:17" ht="19.5" customHeight="1" x14ac:dyDescent="0.2">
      <c r="C3658" s="42" t="s">
        <v>20</v>
      </c>
      <c r="D3658" s="43">
        <v>0</v>
      </c>
      <c r="E3658" s="43">
        <v>0</v>
      </c>
      <c r="F3658" s="44">
        <f t="shared" si="1612"/>
        <v>0</v>
      </c>
      <c r="G3658" s="43">
        <v>2</v>
      </c>
      <c r="H3658" s="43">
        <v>8</v>
      </c>
      <c r="I3658" s="44">
        <f t="shared" si="1611"/>
        <v>10</v>
      </c>
      <c r="J3658" s="44">
        <f t="shared" si="1616"/>
        <v>10</v>
      </c>
      <c r="K3658" s="43">
        <v>0</v>
      </c>
      <c r="L3658" s="43">
        <v>0</v>
      </c>
      <c r="M3658" s="44">
        <f t="shared" si="1613"/>
        <v>0</v>
      </c>
      <c r="N3658" s="43">
        <v>424</v>
      </c>
      <c r="O3658" s="43">
        <v>1344</v>
      </c>
      <c r="P3658" s="44">
        <f t="shared" si="1614"/>
        <v>1768</v>
      </c>
      <c r="Q3658" s="47">
        <f t="shared" si="1615"/>
        <v>1768</v>
      </c>
    </row>
    <row r="3659" spans="3:17" ht="19.5" customHeight="1" x14ac:dyDescent="0.2">
      <c r="C3659" s="42" t="s">
        <v>21</v>
      </c>
      <c r="D3659" s="43">
        <v>0</v>
      </c>
      <c r="E3659" s="43">
        <v>0</v>
      </c>
      <c r="F3659" s="44">
        <f t="shared" si="1612"/>
        <v>0</v>
      </c>
      <c r="G3659" s="43">
        <v>2</v>
      </c>
      <c r="H3659" s="43">
        <v>7</v>
      </c>
      <c r="I3659" s="44">
        <f t="shared" si="1611"/>
        <v>9</v>
      </c>
      <c r="J3659" s="44">
        <f t="shared" si="1616"/>
        <v>9</v>
      </c>
      <c r="K3659" s="43">
        <v>0</v>
      </c>
      <c r="L3659" s="43">
        <v>0</v>
      </c>
      <c r="M3659" s="44">
        <f t="shared" si="1613"/>
        <v>0</v>
      </c>
      <c r="N3659" s="43">
        <v>377</v>
      </c>
      <c r="O3659" s="43">
        <v>1211</v>
      </c>
      <c r="P3659" s="44">
        <f t="shared" si="1614"/>
        <v>1588</v>
      </c>
      <c r="Q3659" s="47">
        <f t="shared" si="1615"/>
        <v>1588</v>
      </c>
    </row>
    <row r="3660" spans="3:17" ht="19.5" customHeight="1" x14ac:dyDescent="0.2">
      <c r="C3660" s="42" t="s">
        <v>22</v>
      </c>
      <c r="D3660" s="43">
        <v>0</v>
      </c>
      <c r="E3660" s="43">
        <v>0</v>
      </c>
      <c r="F3660" s="44">
        <f t="shared" si="1612"/>
        <v>0</v>
      </c>
      <c r="G3660" s="43">
        <v>2</v>
      </c>
      <c r="H3660" s="43">
        <v>7</v>
      </c>
      <c r="I3660" s="44">
        <f t="shared" si="1611"/>
        <v>9</v>
      </c>
      <c r="J3660" s="44">
        <f t="shared" si="1616"/>
        <v>9</v>
      </c>
      <c r="K3660" s="43">
        <v>0</v>
      </c>
      <c r="L3660" s="43">
        <v>0</v>
      </c>
      <c r="M3660" s="44">
        <f t="shared" si="1613"/>
        <v>0</v>
      </c>
      <c r="N3660" s="43">
        <v>414</v>
      </c>
      <c r="O3660" s="43">
        <v>1206</v>
      </c>
      <c r="P3660" s="44">
        <f t="shared" si="1614"/>
        <v>1620</v>
      </c>
      <c r="Q3660" s="47">
        <f t="shared" si="1615"/>
        <v>1620</v>
      </c>
    </row>
    <row r="3661" spans="3:17" ht="19.5" customHeight="1" x14ac:dyDescent="0.2">
      <c r="C3661" s="42" t="s">
        <v>23</v>
      </c>
      <c r="D3661" s="43">
        <v>0</v>
      </c>
      <c r="E3661" s="43">
        <v>0</v>
      </c>
      <c r="F3661" s="44">
        <f t="shared" si="1612"/>
        <v>0</v>
      </c>
      <c r="G3661" s="43">
        <v>2</v>
      </c>
      <c r="H3661" s="43">
        <v>8</v>
      </c>
      <c r="I3661" s="44">
        <f t="shared" si="1611"/>
        <v>10</v>
      </c>
      <c r="J3661" s="44">
        <f t="shared" si="1616"/>
        <v>10</v>
      </c>
      <c r="K3661" s="43">
        <v>0</v>
      </c>
      <c r="L3661" s="43">
        <v>0</v>
      </c>
      <c r="M3661" s="44">
        <f t="shared" si="1613"/>
        <v>0</v>
      </c>
      <c r="N3661" s="43">
        <v>501</v>
      </c>
      <c r="O3661" s="43">
        <v>1496</v>
      </c>
      <c r="P3661" s="44">
        <f t="shared" si="1614"/>
        <v>1997</v>
      </c>
      <c r="Q3661" s="47">
        <f t="shared" si="1615"/>
        <v>1997</v>
      </c>
    </row>
    <row r="3662" spans="3:17" ht="19.5" customHeight="1" x14ac:dyDescent="0.2">
      <c r="C3662" s="42" t="s">
        <v>24</v>
      </c>
      <c r="D3662" s="43">
        <v>0</v>
      </c>
      <c r="E3662" s="43">
        <v>0</v>
      </c>
      <c r="F3662" s="44">
        <f t="shared" si="1612"/>
        <v>0</v>
      </c>
      <c r="G3662" s="43">
        <v>2</v>
      </c>
      <c r="H3662" s="43">
        <v>7</v>
      </c>
      <c r="I3662" s="44">
        <f t="shared" si="1611"/>
        <v>9</v>
      </c>
      <c r="J3662" s="44">
        <f t="shared" si="1616"/>
        <v>9</v>
      </c>
      <c r="K3662" s="43">
        <v>0</v>
      </c>
      <c r="L3662" s="43">
        <v>0</v>
      </c>
      <c r="M3662" s="44">
        <f t="shared" si="1613"/>
        <v>0</v>
      </c>
      <c r="N3662" s="43">
        <v>383</v>
      </c>
      <c r="O3662" s="43">
        <v>1089</v>
      </c>
      <c r="P3662" s="44">
        <f t="shared" si="1614"/>
        <v>1472</v>
      </c>
      <c r="Q3662" s="47">
        <f t="shared" si="1615"/>
        <v>1472</v>
      </c>
    </row>
    <row r="3663" spans="3:17" ht="19.5" customHeight="1" x14ac:dyDescent="0.2">
      <c r="C3663" s="42" t="s">
        <v>25</v>
      </c>
      <c r="D3663" s="43">
        <v>0</v>
      </c>
      <c r="E3663" s="43">
        <v>0</v>
      </c>
      <c r="F3663" s="44">
        <f t="shared" si="1612"/>
        <v>0</v>
      </c>
      <c r="G3663" s="43">
        <v>3</v>
      </c>
      <c r="H3663" s="43">
        <v>8</v>
      </c>
      <c r="I3663" s="44">
        <f t="shared" si="1611"/>
        <v>11</v>
      </c>
      <c r="J3663" s="44">
        <f t="shared" si="1616"/>
        <v>11</v>
      </c>
      <c r="K3663" s="43">
        <v>0</v>
      </c>
      <c r="L3663" s="43">
        <v>0</v>
      </c>
      <c r="M3663" s="44">
        <f t="shared" si="1613"/>
        <v>0</v>
      </c>
      <c r="N3663" s="43">
        <v>463</v>
      </c>
      <c r="O3663" s="43">
        <v>1406</v>
      </c>
      <c r="P3663" s="44">
        <f t="shared" si="1614"/>
        <v>1869</v>
      </c>
      <c r="Q3663" s="47">
        <f t="shared" si="1615"/>
        <v>1869</v>
      </c>
    </row>
    <row r="3664" spans="3:17" ht="19.5" customHeight="1" x14ac:dyDescent="0.2">
      <c r="C3664" s="50"/>
      <c r="D3664" s="43"/>
      <c r="E3664" s="43"/>
      <c r="F3664" s="43"/>
      <c r="G3664" s="43"/>
      <c r="H3664" s="43"/>
      <c r="I3664" s="43"/>
      <c r="J3664" s="43"/>
      <c r="K3664" s="43"/>
      <c r="L3664" s="43"/>
      <c r="M3664" s="43"/>
      <c r="N3664" s="43"/>
      <c r="O3664" s="43"/>
      <c r="P3664" s="43"/>
      <c r="Q3664" s="51"/>
    </row>
    <row r="3665" spans="2:17" ht="19.5" customHeight="1" x14ac:dyDescent="0.2">
      <c r="B3665" s="1" t="s">
        <v>413</v>
      </c>
      <c r="C3665" s="50" t="s">
        <v>26</v>
      </c>
      <c r="D3665" s="44">
        <f>SUM(D3652:D3664)</f>
        <v>0</v>
      </c>
      <c r="E3665" s="44">
        <f t="shared" ref="E3665:Q3665" si="1617">SUM(E3652:E3664)</f>
        <v>0</v>
      </c>
      <c r="F3665" s="44">
        <f t="shared" si="1617"/>
        <v>0</v>
      </c>
      <c r="G3665" s="44">
        <f t="shared" si="1617"/>
        <v>41</v>
      </c>
      <c r="H3665" s="44">
        <f t="shared" si="1617"/>
        <v>88</v>
      </c>
      <c r="I3665" s="44">
        <f t="shared" si="1617"/>
        <v>129</v>
      </c>
      <c r="J3665" s="44">
        <f t="shared" si="1617"/>
        <v>129</v>
      </c>
      <c r="K3665" s="44">
        <f t="shared" si="1617"/>
        <v>0</v>
      </c>
      <c r="L3665" s="44">
        <f t="shared" si="1617"/>
        <v>0</v>
      </c>
      <c r="M3665" s="44">
        <f t="shared" si="1617"/>
        <v>0</v>
      </c>
      <c r="N3665" s="44">
        <f t="shared" si="1617"/>
        <v>5056</v>
      </c>
      <c r="O3665" s="44">
        <f t="shared" si="1617"/>
        <v>14548</v>
      </c>
      <c r="P3665" s="44">
        <f t="shared" si="1617"/>
        <v>19604</v>
      </c>
      <c r="Q3665" s="44">
        <f t="shared" si="1617"/>
        <v>19604</v>
      </c>
    </row>
    <row r="3666" spans="2:17" ht="7" customHeight="1" x14ac:dyDescent="0.2">
      <c r="C3666" s="50"/>
      <c r="D3666" s="43"/>
      <c r="E3666" s="43"/>
      <c r="F3666" s="43"/>
      <c r="G3666" s="43"/>
      <c r="H3666" s="43"/>
      <c r="I3666" s="43"/>
      <c r="J3666" s="43"/>
      <c r="K3666" s="43"/>
      <c r="L3666" s="43"/>
      <c r="M3666" s="43"/>
      <c r="N3666" s="43"/>
      <c r="O3666" s="43"/>
      <c r="P3666" s="43"/>
      <c r="Q3666" s="51"/>
    </row>
    <row r="3667" spans="2:17" ht="19.5" customHeight="1" x14ac:dyDescent="0.2">
      <c r="C3667" s="52" t="s">
        <v>14</v>
      </c>
      <c r="D3667" s="53">
        <v>0</v>
      </c>
      <c r="E3667" s="53">
        <v>0</v>
      </c>
      <c r="F3667" s="74">
        <f t="shared" ref="F3667:F3669" si="1618">SUM(D3667:E3667)</f>
        <v>0</v>
      </c>
      <c r="G3667" s="53">
        <v>4</v>
      </c>
      <c r="H3667" s="53">
        <v>7</v>
      </c>
      <c r="I3667" s="74">
        <f t="shared" ref="I3667:I3669" si="1619">SUM(G3667:H3667)</f>
        <v>11</v>
      </c>
      <c r="J3667" s="74">
        <f t="shared" ref="J3667:J3669" si="1620">F3667+I3667</f>
        <v>11</v>
      </c>
      <c r="K3667" s="53">
        <v>0</v>
      </c>
      <c r="L3667" s="53">
        <v>0</v>
      </c>
      <c r="M3667" s="74">
        <f t="shared" ref="M3667:M3669" si="1621">SUM(K3667:L3667)</f>
        <v>0</v>
      </c>
      <c r="N3667" s="82">
        <v>381</v>
      </c>
      <c r="O3667" s="82">
        <v>1297</v>
      </c>
      <c r="P3667" s="74">
        <f t="shared" ref="P3667:P3669" si="1622">SUM(N3667:O3667)</f>
        <v>1678</v>
      </c>
      <c r="Q3667" s="58">
        <f t="shared" ref="Q3667:Q3669" si="1623">M3667+P3667</f>
        <v>1678</v>
      </c>
    </row>
    <row r="3668" spans="2:17" ht="19.5" customHeight="1" x14ac:dyDescent="0.2">
      <c r="C3668" s="42" t="s">
        <v>15</v>
      </c>
      <c r="D3668" s="43">
        <v>0</v>
      </c>
      <c r="E3668" s="43">
        <v>0</v>
      </c>
      <c r="F3668" s="44">
        <f t="shared" si="1618"/>
        <v>0</v>
      </c>
      <c r="G3668" s="43">
        <v>3</v>
      </c>
      <c r="H3668" s="43">
        <v>7</v>
      </c>
      <c r="I3668" s="44">
        <f t="shared" si="1619"/>
        <v>10</v>
      </c>
      <c r="J3668" s="44">
        <f t="shared" si="1620"/>
        <v>10</v>
      </c>
      <c r="K3668" s="43">
        <v>0</v>
      </c>
      <c r="L3668" s="43">
        <v>0</v>
      </c>
      <c r="M3668" s="44">
        <f t="shared" si="1621"/>
        <v>0</v>
      </c>
      <c r="N3668" s="85">
        <v>584</v>
      </c>
      <c r="O3668" s="85">
        <v>1719</v>
      </c>
      <c r="P3668" s="44">
        <f t="shared" si="1622"/>
        <v>2303</v>
      </c>
      <c r="Q3668" s="47">
        <f t="shared" si="1623"/>
        <v>2303</v>
      </c>
    </row>
    <row r="3669" spans="2:17" ht="19.5" customHeight="1" x14ac:dyDescent="0.2">
      <c r="C3669" s="42" t="s">
        <v>16</v>
      </c>
      <c r="D3669" s="43">
        <v>0</v>
      </c>
      <c r="E3669" s="43">
        <v>0</v>
      </c>
      <c r="F3669" s="44">
        <f t="shared" si="1618"/>
        <v>0</v>
      </c>
      <c r="G3669" s="43">
        <v>2</v>
      </c>
      <c r="H3669" s="43">
        <v>8</v>
      </c>
      <c r="I3669" s="44">
        <f t="shared" si="1619"/>
        <v>10</v>
      </c>
      <c r="J3669" s="44">
        <f t="shared" si="1620"/>
        <v>10</v>
      </c>
      <c r="K3669" s="43">
        <v>0</v>
      </c>
      <c r="L3669" s="43">
        <v>0</v>
      </c>
      <c r="M3669" s="44">
        <f t="shared" si="1621"/>
        <v>0</v>
      </c>
      <c r="N3669" s="85">
        <v>441</v>
      </c>
      <c r="O3669" s="85">
        <v>1071</v>
      </c>
      <c r="P3669" s="44">
        <f t="shared" si="1622"/>
        <v>1512</v>
      </c>
      <c r="Q3669" s="47">
        <f t="shared" si="1623"/>
        <v>1512</v>
      </c>
    </row>
    <row r="3670" spans="2:17" ht="19.5" customHeight="1" x14ac:dyDescent="0.2">
      <c r="C3670" s="50"/>
      <c r="D3670" s="43"/>
      <c r="E3670" s="43"/>
      <c r="F3670" s="43"/>
      <c r="G3670" s="43"/>
      <c r="H3670" s="43"/>
      <c r="I3670" s="43"/>
      <c r="J3670" s="43"/>
      <c r="K3670" s="43"/>
      <c r="L3670" s="43"/>
      <c r="M3670" s="43"/>
      <c r="N3670" s="137"/>
      <c r="O3670" s="137"/>
      <c r="P3670" s="43"/>
      <c r="Q3670" s="51"/>
    </row>
    <row r="3671" spans="2:17" ht="19.5" customHeight="1" x14ac:dyDescent="0.2">
      <c r="B3671" s="1" t="s">
        <v>414</v>
      </c>
      <c r="C3671" s="50" t="s">
        <v>27</v>
      </c>
      <c r="D3671" s="44">
        <f>SUM(D3655:D3663,D3667:D3669)</f>
        <v>0</v>
      </c>
      <c r="E3671" s="44">
        <f t="shared" ref="E3671:Q3671" si="1624">SUM(E3655:E3663,E3667:E3669)</f>
        <v>0</v>
      </c>
      <c r="F3671" s="44">
        <f t="shared" si="1624"/>
        <v>0</v>
      </c>
      <c r="G3671" s="44">
        <f t="shared" si="1624"/>
        <v>39</v>
      </c>
      <c r="H3671" s="44">
        <f t="shared" si="1624"/>
        <v>88</v>
      </c>
      <c r="I3671" s="44">
        <f t="shared" si="1624"/>
        <v>127</v>
      </c>
      <c r="J3671" s="44">
        <f t="shared" si="1624"/>
        <v>127</v>
      </c>
      <c r="K3671" s="44">
        <f t="shared" si="1624"/>
        <v>0</v>
      </c>
      <c r="L3671" s="44">
        <f t="shared" si="1624"/>
        <v>0</v>
      </c>
      <c r="M3671" s="44">
        <f t="shared" si="1624"/>
        <v>0</v>
      </c>
      <c r="N3671" s="44">
        <f t="shared" si="1624"/>
        <v>4908</v>
      </c>
      <c r="O3671" s="44">
        <f t="shared" si="1624"/>
        <v>14411</v>
      </c>
      <c r="P3671" s="44">
        <f t="shared" si="1624"/>
        <v>19319</v>
      </c>
      <c r="Q3671" s="44">
        <f t="shared" si="1624"/>
        <v>19319</v>
      </c>
    </row>
    <row r="3672" spans="2:17" ht="7" customHeight="1" thickBot="1" x14ac:dyDescent="0.25">
      <c r="C3672" s="59"/>
      <c r="D3672" s="60"/>
      <c r="E3672" s="60"/>
      <c r="F3672" s="60"/>
      <c r="G3672" s="60"/>
      <c r="H3672" s="60"/>
      <c r="I3672" s="60"/>
      <c r="J3672" s="60"/>
      <c r="K3672" s="60"/>
      <c r="L3672" s="60"/>
      <c r="M3672" s="60"/>
      <c r="N3672" s="60"/>
      <c r="O3672" s="60"/>
      <c r="P3672" s="60"/>
      <c r="Q3672" s="76"/>
    </row>
    <row r="3673" spans="2:17" ht="19.5" customHeight="1" x14ac:dyDescent="0.2">
      <c r="C3673" s="173" t="str">
        <f>C3619</f>
        <v>令　和　7　年　空　港　管　理　状　況　調　書</v>
      </c>
      <c r="D3673" s="173"/>
      <c r="E3673" s="173"/>
      <c r="F3673" s="173"/>
      <c r="G3673" s="173"/>
      <c r="H3673" s="173"/>
      <c r="I3673" s="173"/>
      <c r="J3673" s="173"/>
      <c r="K3673" s="173"/>
      <c r="L3673" s="173"/>
      <c r="M3673" s="173"/>
      <c r="N3673" s="173"/>
      <c r="O3673" s="173"/>
      <c r="P3673" s="173"/>
      <c r="Q3673" s="173"/>
    </row>
    <row r="3674" spans="2:17" ht="19.5" customHeight="1" thickBot="1" x14ac:dyDescent="0.25">
      <c r="C3674" s="145" t="s">
        <v>0</v>
      </c>
      <c r="D3674" s="145" t="s">
        <v>668</v>
      </c>
      <c r="E3674" s="146"/>
      <c r="F3674" s="146"/>
      <c r="G3674" s="146"/>
      <c r="H3674" s="146"/>
      <c r="I3674" s="146"/>
      <c r="J3674" s="146"/>
      <c r="K3674" s="146"/>
      <c r="L3674" s="146"/>
      <c r="M3674" s="146"/>
      <c r="N3674" s="146"/>
      <c r="O3674" s="146"/>
      <c r="P3674" s="146"/>
      <c r="Q3674" s="146"/>
    </row>
    <row r="3675" spans="2:17" ht="19.5" customHeight="1" x14ac:dyDescent="0.2">
      <c r="C3675" s="25" t="s">
        <v>1</v>
      </c>
      <c r="D3675" s="26"/>
      <c r="E3675" s="27" t="s">
        <v>2</v>
      </c>
      <c r="F3675" s="27"/>
      <c r="G3675" s="164" t="s">
        <v>593</v>
      </c>
      <c r="H3675" s="165"/>
      <c r="I3675" s="165"/>
      <c r="J3675" s="165"/>
      <c r="K3675" s="165"/>
      <c r="L3675" s="165"/>
      <c r="M3675" s="165"/>
      <c r="N3675" s="166"/>
      <c r="O3675" s="164" t="s">
        <v>594</v>
      </c>
      <c r="P3675" s="165"/>
      <c r="Q3675" s="167"/>
    </row>
    <row r="3676" spans="2:17" ht="19.5" customHeight="1" x14ac:dyDescent="0.2">
      <c r="C3676" s="28"/>
      <c r="D3676" s="29" t="s">
        <v>3</v>
      </c>
      <c r="E3676" s="29" t="s">
        <v>4</v>
      </c>
      <c r="F3676" s="29" t="s">
        <v>5</v>
      </c>
      <c r="G3676" s="29"/>
      <c r="H3676" s="30" t="s">
        <v>6</v>
      </c>
      <c r="I3676" s="30"/>
      <c r="J3676" s="31"/>
      <c r="K3676" s="29"/>
      <c r="L3676" s="31" t="s">
        <v>7</v>
      </c>
      <c r="M3676" s="31"/>
      <c r="N3676" s="29" t="s">
        <v>8</v>
      </c>
      <c r="O3676" s="32" t="s">
        <v>595</v>
      </c>
      <c r="P3676" s="33" t="s">
        <v>596</v>
      </c>
      <c r="Q3676" s="34" t="s">
        <v>597</v>
      </c>
    </row>
    <row r="3677" spans="2:17" ht="19.5" customHeight="1" x14ac:dyDescent="0.2">
      <c r="C3677" s="28" t="s">
        <v>9</v>
      </c>
      <c r="D3677" s="32"/>
      <c r="E3677" s="32"/>
      <c r="F3677" s="32"/>
      <c r="G3677" s="29" t="s">
        <v>10</v>
      </c>
      <c r="H3677" s="29" t="s">
        <v>11</v>
      </c>
      <c r="I3677" s="29" t="s">
        <v>12</v>
      </c>
      <c r="J3677" s="29" t="s">
        <v>13</v>
      </c>
      <c r="K3677" s="29" t="s">
        <v>10</v>
      </c>
      <c r="L3677" s="29" t="s">
        <v>11</v>
      </c>
      <c r="M3677" s="29" t="s">
        <v>13</v>
      </c>
      <c r="N3677" s="32"/>
      <c r="O3677" s="35"/>
      <c r="P3677" s="36"/>
      <c r="Q3677" s="37"/>
    </row>
    <row r="3678" spans="2:17" ht="7" customHeight="1" x14ac:dyDescent="0.2">
      <c r="C3678" s="38"/>
      <c r="D3678" s="29"/>
      <c r="E3678" s="29"/>
      <c r="F3678" s="29"/>
      <c r="G3678" s="29"/>
      <c r="H3678" s="29"/>
      <c r="I3678" s="29"/>
      <c r="J3678" s="29"/>
      <c r="K3678" s="29"/>
      <c r="L3678" s="29"/>
      <c r="M3678" s="29"/>
      <c r="N3678" s="29"/>
      <c r="O3678" s="39"/>
      <c r="P3678" s="40"/>
      <c r="Q3678" s="41"/>
    </row>
    <row r="3679" spans="2:17" ht="19.5" customHeight="1" x14ac:dyDescent="0.2">
      <c r="C3679" s="42" t="s">
        <v>14</v>
      </c>
      <c r="D3679" s="43">
        <v>0</v>
      </c>
      <c r="E3679" s="43">
        <v>175</v>
      </c>
      <c r="F3679" s="44">
        <f>SUM(D3679:E3679)</f>
        <v>175</v>
      </c>
      <c r="G3679" s="43">
        <v>0</v>
      </c>
      <c r="H3679" s="43">
        <v>0</v>
      </c>
      <c r="I3679" s="43">
        <v>0</v>
      </c>
      <c r="J3679" s="45">
        <f>SUM(G3679:I3679)</f>
        <v>0</v>
      </c>
      <c r="K3679" s="46">
        <v>5610</v>
      </c>
      <c r="L3679" s="46">
        <v>5524</v>
      </c>
      <c r="M3679" s="45">
        <f>SUM(K3679:L3679)</f>
        <v>11134</v>
      </c>
      <c r="N3679" s="45">
        <f>J3679+M3679</f>
        <v>11134</v>
      </c>
      <c r="O3679" s="46">
        <v>0</v>
      </c>
      <c r="P3679" s="46">
        <v>0</v>
      </c>
      <c r="Q3679" s="47">
        <f>SUM(O3679:P3679)</f>
        <v>0</v>
      </c>
    </row>
    <row r="3680" spans="2:17" ht="19.5" customHeight="1" x14ac:dyDescent="0.2">
      <c r="C3680" s="42" t="s">
        <v>15</v>
      </c>
      <c r="D3680" s="43">
        <v>0</v>
      </c>
      <c r="E3680" s="43">
        <v>151</v>
      </c>
      <c r="F3680" s="44">
        <f t="shared" ref="F3680:F3690" si="1625">SUM(D3680:E3680)</f>
        <v>151</v>
      </c>
      <c r="G3680" s="43">
        <v>0</v>
      </c>
      <c r="H3680" s="43">
        <v>0</v>
      </c>
      <c r="I3680" s="43">
        <v>0</v>
      </c>
      <c r="J3680" s="45">
        <f t="shared" ref="J3680:J3690" si="1626">SUM(G3680:I3680)</f>
        <v>0</v>
      </c>
      <c r="K3680" s="46">
        <v>5210</v>
      </c>
      <c r="L3680" s="46">
        <v>5415</v>
      </c>
      <c r="M3680" s="45">
        <f t="shared" ref="M3680:M3690" si="1627">SUM(K3680:L3680)</f>
        <v>10625</v>
      </c>
      <c r="N3680" s="45">
        <f t="shared" ref="N3680:N3690" si="1628">J3680+M3680</f>
        <v>10625</v>
      </c>
      <c r="O3680" s="46">
        <v>0</v>
      </c>
      <c r="P3680" s="48">
        <v>0</v>
      </c>
      <c r="Q3680" s="47">
        <f t="shared" ref="Q3680:Q3690" si="1629">SUM(O3680:P3680)</f>
        <v>0</v>
      </c>
    </row>
    <row r="3681" spans="2:17" ht="19.5" customHeight="1" x14ac:dyDescent="0.2">
      <c r="C3681" s="42" t="s">
        <v>16</v>
      </c>
      <c r="D3681" s="43">
        <v>0</v>
      </c>
      <c r="E3681" s="43">
        <v>199</v>
      </c>
      <c r="F3681" s="44">
        <f t="shared" si="1625"/>
        <v>199</v>
      </c>
      <c r="G3681" s="43">
        <v>0</v>
      </c>
      <c r="H3681" s="43">
        <v>0</v>
      </c>
      <c r="I3681" s="43">
        <v>0</v>
      </c>
      <c r="J3681" s="45">
        <f t="shared" si="1626"/>
        <v>0</v>
      </c>
      <c r="K3681" s="46">
        <v>8994</v>
      </c>
      <c r="L3681" s="46">
        <v>9325</v>
      </c>
      <c r="M3681" s="45">
        <f t="shared" si="1627"/>
        <v>18319</v>
      </c>
      <c r="N3681" s="45">
        <f t="shared" si="1628"/>
        <v>18319</v>
      </c>
      <c r="O3681" s="46">
        <v>0</v>
      </c>
      <c r="P3681" s="46">
        <v>0</v>
      </c>
      <c r="Q3681" s="47">
        <f t="shared" si="1629"/>
        <v>0</v>
      </c>
    </row>
    <row r="3682" spans="2:17" ht="19.5" customHeight="1" x14ac:dyDescent="0.2">
      <c r="C3682" s="42" t="s">
        <v>17</v>
      </c>
      <c r="D3682" s="43">
        <v>0</v>
      </c>
      <c r="E3682" s="43">
        <v>203</v>
      </c>
      <c r="F3682" s="44">
        <f t="shared" si="1625"/>
        <v>203</v>
      </c>
      <c r="G3682" s="43">
        <v>0</v>
      </c>
      <c r="H3682" s="43">
        <v>0</v>
      </c>
      <c r="I3682" s="43">
        <v>0</v>
      </c>
      <c r="J3682" s="45">
        <f t="shared" si="1626"/>
        <v>0</v>
      </c>
      <c r="K3682" s="43">
        <v>9392</v>
      </c>
      <c r="L3682" s="43">
        <v>9874</v>
      </c>
      <c r="M3682" s="45">
        <f t="shared" si="1627"/>
        <v>19266</v>
      </c>
      <c r="N3682" s="45">
        <f t="shared" si="1628"/>
        <v>19266</v>
      </c>
      <c r="O3682" s="43">
        <v>0</v>
      </c>
      <c r="P3682" s="43">
        <v>0</v>
      </c>
      <c r="Q3682" s="47">
        <f t="shared" si="1629"/>
        <v>0</v>
      </c>
    </row>
    <row r="3683" spans="2:17" ht="19.5" customHeight="1" x14ac:dyDescent="0.2">
      <c r="C3683" s="42" t="s">
        <v>18</v>
      </c>
      <c r="D3683" s="43">
        <v>0</v>
      </c>
      <c r="E3683" s="43">
        <v>199</v>
      </c>
      <c r="F3683" s="44">
        <f t="shared" si="1625"/>
        <v>199</v>
      </c>
      <c r="G3683" s="43">
        <v>0</v>
      </c>
      <c r="H3683" s="43">
        <v>0</v>
      </c>
      <c r="I3683" s="43">
        <v>0</v>
      </c>
      <c r="J3683" s="45">
        <f t="shared" si="1626"/>
        <v>0</v>
      </c>
      <c r="K3683" s="43">
        <v>10348</v>
      </c>
      <c r="L3683" s="43">
        <v>10349</v>
      </c>
      <c r="M3683" s="45">
        <f t="shared" si="1627"/>
        <v>20697</v>
      </c>
      <c r="N3683" s="45">
        <f t="shared" si="1628"/>
        <v>20697</v>
      </c>
      <c r="O3683" s="43">
        <v>0</v>
      </c>
      <c r="P3683" s="43">
        <v>0</v>
      </c>
      <c r="Q3683" s="47">
        <f t="shared" si="1629"/>
        <v>0</v>
      </c>
    </row>
    <row r="3684" spans="2:17" ht="19.5" customHeight="1" x14ac:dyDescent="0.2">
      <c r="C3684" s="42" t="s">
        <v>19</v>
      </c>
      <c r="D3684" s="43">
        <v>0</v>
      </c>
      <c r="E3684" s="43">
        <v>172</v>
      </c>
      <c r="F3684" s="44">
        <f t="shared" si="1625"/>
        <v>172</v>
      </c>
      <c r="G3684" s="43">
        <v>0</v>
      </c>
      <c r="H3684" s="43">
        <v>0</v>
      </c>
      <c r="I3684" s="43">
        <v>0</v>
      </c>
      <c r="J3684" s="45">
        <f t="shared" si="1626"/>
        <v>0</v>
      </c>
      <c r="K3684" s="43">
        <v>6140</v>
      </c>
      <c r="L3684" s="43">
        <v>6168</v>
      </c>
      <c r="M3684" s="45">
        <f t="shared" si="1627"/>
        <v>12308</v>
      </c>
      <c r="N3684" s="45">
        <f t="shared" si="1628"/>
        <v>12308</v>
      </c>
      <c r="O3684" s="43">
        <v>0</v>
      </c>
      <c r="P3684" s="43">
        <v>0</v>
      </c>
      <c r="Q3684" s="47">
        <f t="shared" si="1629"/>
        <v>0</v>
      </c>
    </row>
    <row r="3685" spans="2:17" ht="19.5" customHeight="1" x14ac:dyDescent="0.2">
      <c r="C3685" s="42" t="s">
        <v>20</v>
      </c>
      <c r="D3685" s="43">
        <v>0</v>
      </c>
      <c r="E3685" s="43">
        <v>196</v>
      </c>
      <c r="F3685" s="44">
        <f t="shared" si="1625"/>
        <v>196</v>
      </c>
      <c r="G3685" s="43">
        <v>0</v>
      </c>
      <c r="H3685" s="43">
        <v>0</v>
      </c>
      <c r="I3685" s="43">
        <v>0</v>
      </c>
      <c r="J3685" s="45">
        <f t="shared" si="1626"/>
        <v>0</v>
      </c>
      <c r="K3685" s="43">
        <v>8529</v>
      </c>
      <c r="L3685" s="43">
        <v>9048</v>
      </c>
      <c r="M3685" s="45">
        <f t="shared" si="1627"/>
        <v>17577</v>
      </c>
      <c r="N3685" s="45">
        <f t="shared" si="1628"/>
        <v>17577</v>
      </c>
      <c r="O3685" s="43">
        <v>0</v>
      </c>
      <c r="P3685" s="43">
        <v>0</v>
      </c>
      <c r="Q3685" s="47">
        <f t="shared" si="1629"/>
        <v>0</v>
      </c>
    </row>
    <row r="3686" spans="2:17" ht="19.5" customHeight="1" x14ac:dyDescent="0.2">
      <c r="C3686" s="42" t="s">
        <v>21</v>
      </c>
      <c r="D3686" s="43">
        <v>0</v>
      </c>
      <c r="E3686" s="43">
        <v>209</v>
      </c>
      <c r="F3686" s="44">
        <f t="shared" si="1625"/>
        <v>209</v>
      </c>
      <c r="G3686" s="43">
        <v>0</v>
      </c>
      <c r="H3686" s="43">
        <v>0</v>
      </c>
      <c r="I3686" s="43">
        <v>0</v>
      </c>
      <c r="J3686" s="45">
        <f t="shared" si="1626"/>
        <v>0</v>
      </c>
      <c r="K3686" s="43">
        <v>9954</v>
      </c>
      <c r="L3686" s="43">
        <v>9890</v>
      </c>
      <c r="M3686" s="45">
        <f t="shared" si="1627"/>
        <v>19844</v>
      </c>
      <c r="N3686" s="45">
        <f t="shared" si="1628"/>
        <v>19844</v>
      </c>
      <c r="O3686" s="43">
        <v>0</v>
      </c>
      <c r="P3686" s="43">
        <v>0</v>
      </c>
      <c r="Q3686" s="47">
        <f t="shared" si="1629"/>
        <v>0</v>
      </c>
    </row>
    <row r="3687" spans="2:17" ht="19.5" customHeight="1" x14ac:dyDescent="0.2">
      <c r="C3687" s="42" t="s">
        <v>22</v>
      </c>
      <c r="D3687" s="43">
        <v>0</v>
      </c>
      <c r="E3687" s="43">
        <v>211</v>
      </c>
      <c r="F3687" s="44">
        <f t="shared" si="1625"/>
        <v>211</v>
      </c>
      <c r="G3687" s="43">
        <v>0</v>
      </c>
      <c r="H3687" s="43">
        <v>0</v>
      </c>
      <c r="I3687" s="43">
        <v>0</v>
      </c>
      <c r="J3687" s="45">
        <f t="shared" si="1626"/>
        <v>0</v>
      </c>
      <c r="K3687" s="43">
        <v>9220</v>
      </c>
      <c r="L3687" s="43">
        <v>9398</v>
      </c>
      <c r="M3687" s="45">
        <f t="shared" si="1627"/>
        <v>18618</v>
      </c>
      <c r="N3687" s="45">
        <f t="shared" si="1628"/>
        <v>18618</v>
      </c>
      <c r="O3687" s="43">
        <v>0</v>
      </c>
      <c r="P3687" s="43">
        <v>0</v>
      </c>
      <c r="Q3687" s="47">
        <f t="shared" si="1629"/>
        <v>0</v>
      </c>
    </row>
    <row r="3688" spans="2:17" ht="19.5" customHeight="1" x14ac:dyDescent="0.2">
      <c r="C3688" s="42" t="s">
        <v>23</v>
      </c>
      <c r="D3688" s="43">
        <v>0</v>
      </c>
      <c r="E3688" s="43">
        <v>223</v>
      </c>
      <c r="F3688" s="44">
        <f t="shared" si="1625"/>
        <v>223</v>
      </c>
      <c r="G3688" s="43">
        <v>0</v>
      </c>
      <c r="H3688" s="43">
        <v>0</v>
      </c>
      <c r="I3688" s="43">
        <v>0</v>
      </c>
      <c r="J3688" s="45">
        <f t="shared" si="1626"/>
        <v>0</v>
      </c>
      <c r="K3688" s="43">
        <v>9919</v>
      </c>
      <c r="L3688" s="43">
        <v>10470</v>
      </c>
      <c r="M3688" s="45">
        <f t="shared" si="1627"/>
        <v>20389</v>
      </c>
      <c r="N3688" s="45">
        <f t="shared" si="1628"/>
        <v>20389</v>
      </c>
      <c r="O3688" s="43">
        <v>0</v>
      </c>
      <c r="P3688" s="43">
        <v>0</v>
      </c>
      <c r="Q3688" s="47">
        <f t="shared" si="1629"/>
        <v>0</v>
      </c>
    </row>
    <row r="3689" spans="2:17" ht="19.5" customHeight="1" x14ac:dyDescent="0.2">
      <c r="C3689" s="42" t="s">
        <v>24</v>
      </c>
      <c r="D3689" s="43">
        <v>0</v>
      </c>
      <c r="E3689" s="43">
        <v>211</v>
      </c>
      <c r="F3689" s="44">
        <f t="shared" si="1625"/>
        <v>211</v>
      </c>
      <c r="G3689" s="43">
        <v>0</v>
      </c>
      <c r="H3689" s="43">
        <v>0</v>
      </c>
      <c r="I3689" s="43">
        <v>0</v>
      </c>
      <c r="J3689" s="45">
        <f t="shared" si="1626"/>
        <v>0</v>
      </c>
      <c r="K3689" s="43">
        <v>9960</v>
      </c>
      <c r="L3689" s="43">
        <v>9722</v>
      </c>
      <c r="M3689" s="45">
        <f t="shared" si="1627"/>
        <v>19682</v>
      </c>
      <c r="N3689" s="45">
        <f t="shared" si="1628"/>
        <v>19682</v>
      </c>
      <c r="O3689" s="43">
        <v>0</v>
      </c>
      <c r="P3689" s="43">
        <v>0</v>
      </c>
      <c r="Q3689" s="47">
        <f t="shared" si="1629"/>
        <v>0</v>
      </c>
    </row>
    <row r="3690" spans="2:17" ht="19.5" customHeight="1" x14ac:dyDescent="0.2">
      <c r="C3690" s="42" t="s">
        <v>25</v>
      </c>
      <c r="D3690" s="43">
        <v>0</v>
      </c>
      <c r="E3690" s="43">
        <v>174</v>
      </c>
      <c r="F3690" s="44">
        <f t="shared" si="1625"/>
        <v>174</v>
      </c>
      <c r="G3690" s="43">
        <v>0</v>
      </c>
      <c r="H3690" s="43">
        <v>0</v>
      </c>
      <c r="I3690" s="43">
        <v>0</v>
      </c>
      <c r="J3690" s="45">
        <f t="shared" si="1626"/>
        <v>0</v>
      </c>
      <c r="K3690" s="43">
        <v>6949</v>
      </c>
      <c r="L3690" s="43">
        <v>6620</v>
      </c>
      <c r="M3690" s="45">
        <f t="shared" si="1627"/>
        <v>13569</v>
      </c>
      <c r="N3690" s="45">
        <f t="shared" si="1628"/>
        <v>13569</v>
      </c>
      <c r="O3690" s="43">
        <v>0</v>
      </c>
      <c r="P3690" s="43">
        <v>0</v>
      </c>
      <c r="Q3690" s="47">
        <f t="shared" si="1629"/>
        <v>0</v>
      </c>
    </row>
    <row r="3691" spans="2:17" ht="19.5" customHeight="1" x14ac:dyDescent="0.2">
      <c r="C3691" s="50"/>
      <c r="D3691" s="43"/>
      <c r="E3691" s="43"/>
      <c r="F3691" s="43"/>
      <c r="G3691" s="43"/>
      <c r="H3691" s="43"/>
      <c r="I3691" s="43"/>
      <c r="J3691" s="43"/>
      <c r="K3691" s="43"/>
      <c r="L3691" s="43"/>
      <c r="M3691" s="43"/>
      <c r="N3691" s="43"/>
      <c r="O3691" s="43"/>
      <c r="P3691" s="40"/>
      <c r="Q3691" s="51"/>
    </row>
    <row r="3692" spans="2:17" ht="19.5" customHeight="1" x14ac:dyDescent="0.2">
      <c r="B3692" s="1" t="s">
        <v>415</v>
      </c>
      <c r="C3692" s="50" t="s">
        <v>26</v>
      </c>
      <c r="D3692" s="44">
        <f>SUM(D3679:D3690)</f>
        <v>0</v>
      </c>
      <c r="E3692" s="44">
        <f t="shared" ref="E3692:Q3692" si="1630">SUM(E3679:E3690)</f>
        <v>2323</v>
      </c>
      <c r="F3692" s="44">
        <f t="shared" si="1630"/>
        <v>2323</v>
      </c>
      <c r="G3692" s="44">
        <f t="shared" si="1630"/>
        <v>0</v>
      </c>
      <c r="H3692" s="44">
        <f t="shared" si="1630"/>
        <v>0</v>
      </c>
      <c r="I3692" s="44">
        <f t="shared" si="1630"/>
        <v>0</v>
      </c>
      <c r="J3692" s="44">
        <f t="shared" si="1630"/>
        <v>0</v>
      </c>
      <c r="K3692" s="44">
        <f t="shared" si="1630"/>
        <v>100225</v>
      </c>
      <c r="L3692" s="44">
        <f t="shared" si="1630"/>
        <v>101803</v>
      </c>
      <c r="M3692" s="44">
        <f t="shared" si="1630"/>
        <v>202028</v>
      </c>
      <c r="N3692" s="44">
        <f t="shared" si="1630"/>
        <v>202028</v>
      </c>
      <c r="O3692" s="44">
        <f t="shared" si="1630"/>
        <v>0</v>
      </c>
      <c r="P3692" s="44">
        <f t="shared" si="1630"/>
        <v>0</v>
      </c>
      <c r="Q3692" s="44">
        <f t="shared" si="1630"/>
        <v>0</v>
      </c>
    </row>
    <row r="3693" spans="2:17" ht="7" customHeight="1" x14ac:dyDescent="0.2">
      <c r="C3693" s="50"/>
      <c r="D3693" s="43"/>
      <c r="E3693" s="43"/>
      <c r="F3693" s="43"/>
      <c r="G3693" s="43"/>
      <c r="H3693" s="43"/>
      <c r="I3693" s="43"/>
      <c r="J3693" s="43"/>
      <c r="K3693" s="43"/>
      <c r="L3693" s="43"/>
      <c r="M3693" s="43"/>
      <c r="N3693" s="43"/>
      <c r="O3693" s="43"/>
      <c r="P3693" s="43"/>
      <c r="Q3693" s="51"/>
    </row>
    <row r="3694" spans="2:17" ht="19.5" customHeight="1" x14ac:dyDescent="0.2">
      <c r="C3694" s="52" t="s">
        <v>14</v>
      </c>
      <c r="D3694" s="53">
        <v>0</v>
      </c>
      <c r="E3694" s="53">
        <v>169</v>
      </c>
      <c r="F3694" s="54">
        <f t="shared" ref="F3694:F3696" si="1631">SUM(D3694:E3694)</f>
        <v>169</v>
      </c>
      <c r="G3694" s="53">
        <v>0</v>
      </c>
      <c r="H3694" s="53">
        <v>0</v>
      </c>
      <c r="I3694" s="53">
        <v>0</v>
      </c>
      <c r="J3694" s="55">
        <f t="shared" ref="J3694:J3696" si="1632">SUM(G3694:I3694)</f>
        <v>0</v>
      </c>
      <c r="K3694" s="82">
        <v>5354</v>
      </c>
      <c r="L3694" s="82">
        <v>5270</v>
      </c>
      <c r="M3694" s="57">
        <f>SUM(K3694:L3694)</f>
        <v>10624</v>
      </c>
      <c r="N3694" s="57">
        <f>J3694+M3694</f>
        <v>10624</v>
      </c>
      <c r="O3694" s="56">
        <v>0</v>
      </c>
      <c r="P3694" s="56">
        <v>0</v>
      </c>
      <c r="Q3694" s="58">
        <f>SUM(O3694:P3694)</f>
        <v>0</v>
      </c>
    </row>
    <row r="3695" spans="2:17" ht="19.5" customHeight="1" x14ac:dyDescent="0.2">
      <c r="C3695" s="42" t="s">
        <v>15</v>
      </c>
      <c r="D3695" s="43">
        <v>0</v>
      </c>
      <c r="E3695" s="43">
        <v>148</v>
      </c>
      <c r="F3695" s="44">
        <f t="shared" si="1631"/>
        <v>148</v>
      </c>
      <c r="G3695" s="43">
        <v>0</v>
      </c>
      <c r="H3695" s="43">
        <v>0</v>
      </c>
      <c r="I3695" s="43">
        <v>0</v>
      </c>
      <c r="J3695" s="45">
        <f t="shared" si="1632"/>
        <v>0</v>
      </c>
      <c r="K3695" s="85">
        <v>5547</v>
      </c>
      <c r="L3695" s="85">
        <v>5808</v>
      </c>
      <c r="M3695" s="45">
        <f>SUM(K3695:L3695)</f>
        <v>11355</v>
      </c>
      <c r="N3695" s="45">
        <f>J3695+M3695</f>
        <v>11355</v>
      </c>
      <c r="O3695" s="46">
        <v>0</v>
      </c>
      <c r="P3695" s="48">
        <v>0</v>
      </c>
      <c r="Q3695" s="47">
        <f>SUM(O3695:P3695)</f>
        <v>0</v>
      </c>
    </row>
    <row r="3696" spans="2:17" ht="19.5" customHeight="1" x14ac:dyDescent="0.2">
      <c r="C3696" s="42" t="s">
        <v>16</v>
      </c>
      <c r="D3696" s="43">
        <v>0</v>
      </c>
      <c r="E3696" s="43">
        <v>196</v>
      </c>
      <c r="F3696" s="44">
        <f t="shared" si="1631"/>
        <v>196</v>
      </c>
      <c r="G3696" s="43">
        <v>0</v>
      </c>
      <c r="H3696" s="43">
        <v>0</v>
      </c>
      <c r="I3696" s="43">
        <v>0</v>
      </c>
      <c r="J3696" s="45">
        <f t="shared" si="1632"/>
        <v>0</v>
      </c>
      <c r="K3696" s="85">
        <v>9608</v>
      </c>
      <c r="L3696" s="85">
        <v>10095</v>
      </c>
      <c r="M3696" s="45">
        <f>SUM(K3696:L3696)</f>
        <v>19703</v>
      </c>
      <c r="N3696" s="45">
        <f>J3696+M3696</f>
        <v>19703</v>
      </c>
      <c r="O3696" s="46">
        <v>0</v>
      </c>
      <c r="P3696" s="48">
        <v>0</v>
      </c>
      <c r="Q3696" s="47">
        <f>SUM(O3696:P3696)</f>
        <v>0</v>
      </c>
    </row>
    <row r="3697" spans="2:17" ht="19.5" customHeight="1" x14ac:dyDescent="0.2">
      <c r="C3697" s="50"/>
      <c r="D3697" s="43"/>
      <c r="E3697" s="43"/>
      <c r="F3697" s="43"/>
      <c r="G3697" s="43"/>
      <c r="H3697" s="43"/>
      <c r="I3697" s="43"/>
      <c r="J3697" s="43"/>
      <c r="K3697" s="43"/>
      <c r="L3697" s="43"/>
      <c r="M3697" s="43"/>
      <c r="N3697" s="43"/>
      <c r="O3697" s="43"/>
      <c r="P3697" s="43"/>
      <c r="Q3697" s="51"/>
    </row>
    <row r="3698" spans="2:17" ht="19.5" customHeight="1" x14ac:dyDescent="0.2">
      <c r="B3698" s="1" t="s">
        <v>416</v>
      </c>
      <c r="C3698" s="50" t="s">
        <v>27</v>
      </c>
      <c r="D3698" s="44">
        <f>SUM(D3682:D3690,D3694:D3696)</f>
        <v>0</v>
      </c>
      <c r="E3698" s="44">
        <f t="shared" ref="E3698:Q3698" si="1633">SUM(E3682:E3690,E3694:E3696)</f>
        <v>2311</v>
      </c>
      <c r="F3698" s="44">
        <f t="shared" si="1633"/>
        <v>2311</v>
      </c>
      <c r="G3698" s="44">
        <f t="shared" si="1633"/>
        <v>0</v>
      </c>
      <c r="H3698" s="44">
        <f t="shared" si="1633"/>
        <v>0</v>
      </c>
      <c r="I3698" s="44">
        <f t="shared" si="1633"/>
        <v>0</v>
      </c>
      <c r="J3698" s="44">
        <f t="shared" si="1633"/>
        <v>0</v>
      </c>
      <c r="K3698" s="44">
        <f t="shared" si="1633"/>
        <v>100920</v>
      </c>
      <c r="L3698" s="44">
        <f t="shared" si="1633"/>
        <v>102712</v>
      </c>
      <c r="M3698" s="44">
        <f t="shared" si="1633"/>
        <v>203632</v>
      </c>
      <c r="N3698" s="44">
        <f t="shared" si="1633"/>
        <v>203632</v>
      </c>
      <c r="O3698" s="44">
        <f t="shared" si="1633"/>
        <v>0</v>
      </c>
      <c r="P3698" s="44">
        <f t="shared" si="1633"/>
        <v>0</v>
      </c>
      <c r="Q3698" s="44">
        <f t="shared" si="1633"/>
        <v>0</v>
      </c>
    </row>
    <row r="3699" spans="2:17" ht="7" customHeight="1" thickBot="1" x14ac:dyDescent="0.25">
      <c r="C3699" s="59"/>
      <c r="D3699" s="60"/>
      <c r="E3699" s="60"/>
      <c r="F3699" s="60"/>
      <c r="G3699" s="60"/>
      <c r="H3699" s="60"/>
      <c r="I3699" s="60"/>
      <c r="J3699" s="60"/>
      <c r="K3699" s="60"/>
      <c r="L3699" s="60"/>
      <c r="M3699" s="60"/>
      <c r="N3699" s="60"/>
      <c r="O3699" s="60"/>
      <c r="P3699" s="61"/>
      <c r="Q3699" s="62"/>
    </row>
    <row r="3700" spans="2:17" ht="19.5" customHeight="1" x14ac:dyDescent="0.2">
      <c r="C3700" s="63"/>
      <c r="D3700" s="63"/>
      <c r="E3700" s="63"/>
      <c r="F3700" s="63"/>
      <c r="G3700" s="63"/>
      <c r="H3700" s="63"/>
      <c r="I3700" s="63"/>
      <c r="J3700" s="63"/>
      <c r="K3700" s="63"/>
      <c r="L3700" s="63"/>
      <c r="M3700" s="63"/>
      <c r="N3700" s="63"/>
      <c r="O3700" s="63"/>
      <c r="P3700" s="64"/>
      <c r="Q3700" s="64"/>
    </row>
    <row r="3701" spans="2:17" ht="19.5" customHeight="1" thickBot="1" x14ac:dyDescent="0.25">
      <c r="C3701" s="63"/>
      <c r="D3701" s="63"/>
      <c r="E3701" s="63"/>
      <c r="F3701" s="63"/>
      <c r="G3701" s="63"/>
      <c r="H3701" s="63"/>
      <c r="I3701" s="63"/>
      <c r="J3701" s="63"/>
      <c r="K3701" s="63"/>
      <c r="L3701" s="63"/>
      <c r="M3701" s="63"/>
      <c r="N3701" s="63"/>
      <c r="O3701" s="63"/>
      <c r="P3701" s="64"/>
      <c r="Q3701" s="64"/>
    </row>
    <row r="3702" spans="2:17" ht="19.5" customHeight="1" x14ac:dyDescent="0.2">
      <c r="C3702" s="25" t="s">
        <v>1</v>
      </c>
      <c r="D3702" s="26"/>
      <c r="E3702" s="27"/>
      <c r="F3702" s="27"/>
      <c r="G3702" s="27" t="s">
        <v>598</v>
      </c>
      <c r="H3702" s="27"/>
      <c r="I3702" s="27"/>
      <c r="J3702" s="27"/>
      <c r="K3702" s="26"/>
      <c r="L3702" s="27"/>
      <c r="M3702" s="27"/>
      <c r="N3702" s="27" t="s">
        <v>31</v>
      </c>
      <c r="O3702" s="27"/>
      <c r="P3702" s="65"/>
      <c r="Q3702" s="66"/>
    </row>
    <row r="3703" spans="2:17" ht="19.5" customHeight="1" x14ac:dyDescent="0.2">
      <c r="C3703" s="67"/>
      <c r="D3703" s="29"/>
      <c r="E3703" s="31" t="s">
        <v>6</v>
      </c>
      <c r="F3703" s="31"/>
      <c r="G3703" s="29"/>
      <c r="H3703" s="31" t="s">
        <v>7</v>
      </c>
      <c r="I3703" s="31"/>
      <c r="J3703" s="29" t="s">
        <v>28</v>
      </c>
      <c r="K3703" s="29"/>
      <c r="L3703" s="31" t="s">
        <v>6</v>
      </c>
      <c r="M3703" s="31"/>
      <c r="N3703" s="29"/>
      <c r="O3703" s="31" t="s">
        <v>7</v>
      </c>
      <c r="P3703" s="68"/>
      <c r="Q3703" s="69" t="s">
        <v>8</v>
      </c>
    </row>
    <row r="3704" spans="2:17" ht="19.5" customHeight="1" x14ac:dyDescent="0.2">
      <c r="C3704" s="70" t="s">
        <v>9</v>
      </c>
      <c r="D3704" s="29" t="s">
        <v>29</v>
      </c>
      <c r="E3704" s="29" t="s">
        <v>30</v>
      </c>
      <c r="F3704" s="29" t="s">
        <v>13</v>
      </c>
      <c r="G3704" s="29" t="s">
        <v>29</v>
      </c>
      <c r="H3704" s="29" t="s">
        <v>30</v>
      </c>
      <c r="I3704" s="29" t="s">
        <v>13</v>
      </c>
      <c r="J3704" s="32"/>
      <c r="K3704" s="29" t="s">
        <v>29</v>
      </c>
      <c r="L3704" s="29" t="s">
        <v>30</v>
      </c>
      <c r="M3704" s="29" t="s">
        <v>13</v>
      </c>
      <c r="N3704" s="29" t="s">
        <v>29</v>
      </c>
      <c r="O3704" s="29" t="s">
        <v>30</v>
      </c>
      <c r="P3704" s="71" t="s">
        <v>13</v>
      </c>
      <c r="Q3704" s="72"/>
    </row>
    <row r="3705" spans="2:17" ht="7" customHeight="1" x14ac:dyDescent="0.2">
      <c r="C3705" s="73"/>
      <c r="D3705" s="29"/>
      <c r="E3705" s="29"/>
      <c r="F3705" s="29"/>
      <c r="G3705" s="29"/>
      <c r="H3705" s="29"/>
      <c r="I3705" s="29"/>
      <c r="J3705" s="29"/>
      <c r="K3705" s="29"/>
      <c r="L3705" s="29"/>
      <c r="M3705" s="29"/>
      <c r="N3705" s="29"/>
      <c r="O3705" s="29"/>
      <c r="P3705" s="71"/>
      <c r="Q3705" s="69"/>
    </row>
    <row r="3706" spans="2:17" ht="19.5" customHeight="1" x14ac:dyDescent="0.2">
      <c r="C3706" s="42" t="s">
        <v>14</v>
      </c>
      <c r="D3706" s="43">
        <v>0</v>
      </c>
      <c r="E3706" s="43">
        <v>0</v>
      </c>
      <c r="F3706" s="44">
        <f>SUM(D3706:E3706)</f>
        <v>0</v>
      </c>
      <c r="G3706" s="43">
        <v>3</v>
      </c>
      <c r="H3706" s="43">
        <v>6</v>
      </c>
      <c r="I3706" s="44">
        <f t="shared" ref="I3706:I3717" si="1634">SUM(G3706:H3706)</f>
        <v>9</v>
      </c>
      <c r="J3706" s="44">
        <f>F3706+I3706</f>
        <v>9</v>
      </c>
      <c r="K3706" s="43">
        <v>0</v>
      </c>
      <c r="L3706" s="43">
        <v>0</v>
      </c>
      <c r="M3706" s="44">
        <f>SUM(K3706:L3706)</f>
        <v>0</v>
      </c>
      <c r="N3706" s="43">
        <v>1289</v>
      </c>
      <c r="O3706" s="43">
        <v>1626</v>
      </c>
      <c r="P3706" s="44">
        <f>SUM(N3706:O3706)</f>
        <v>2915</v>
      </c>
      <c r="Q3706" s="47">
        <f>M3706+P3706</f>
        <v>2915</v>
      </c>
    </row>
    <row r="3707" spans="2:17" ht="19.5" customHeight="1" x14ac:dyDescent="0.2">
      <c r="C3707" s="42" t="s">
        <v>15</v>
      </c>
      <c r="D3707" s="43">
        <v>0</v>
      </c>
      <c r="E3707" s="43">
        <v>0</v>
      </c>
      <c r="F3707" s="44">
        <f t="shared" ref="F3707:F3717" si="1635">SUM(D3707:E3707)</f>
        <v>0</v>
      </c>
      <c r="G3707" s="43">
        <v>1</v>
      </c>
      <c r="H3707" s="43">
        <v>7</v>
      </c>
      <c r="I3707" s="44">
        <f t="shared" si="1634"/>
        <v>8</v>
      </c>
      <c r="J3707" s="44">
        <f>F3707+I3707</f>
        <v>8</v>
      </c>
      <c r="K3707" s="43">
        <v>0</v>
      </c>
      <c r="L3707" s="43">
        <v>0</v>
      </c>
      <c r="M3707" s="44">
        <f t="shared" ref="M3707:M3717" si="1636">SUM(K3707:L3707)</f>
        <v>0</v>
      </c>
      <c r="N3707" s="43">
        <v>1225</v>
      </c>
      <c r="O3707" s="40">
        <v>1801</v>
      </c>
      <c r="P3707" s="44">
        <f t="shared" ref="P3707:P3717" si="1637">SUM(N3707:O3707)</f>
        <v>3026</v>
      </c>
      <c r="Q3707" s="47">
        <f t="shared" ref="Q3707:Q3717" si="1638">M3707+P3707</f>
        <v>3026</v>
      </c>
    </row>
    <row r="3708" spans="2:17" ht="19.5" customHeight="1" x14ac:dyDescent="0.2">
      <c r="C3708" s="42" t="s">
        <v>16</v>
      </c>
      <c r="D3708" s="43">
        <v>0</v>
      </c>
      <c r="E3708" s="43">
        <v>0</v>
      </c>
      <c r="F3708" s="44">
        <f t="shared" si="1635"/>
        <v>0</v>
      </c>
      <c r="G3708" s="43">
        <v>1</v>
      </c>
      <c r="H3708" s="43">
        <v>6</v>
      </c>
      <c r="I3708" s="44">
        <f t="shared" si="1634"/>
        <v>7</v>
      </c>
      <c r="J3708" s="44">
        <f>F3708+I3708</f>
        <v>7</v>
      </c>
      <c r="K3708" s="43">
        <v>0</v>
      </c>
      <c r="L3708" s="43">
        <v>0</v>
      </c>
      <c r="M3708" s="44">
        <f t="shared" si="1636"/>
        <v>0</v>
      </c>
      <c r="N3708" s="43">
        <v>1490</v>
      </c>
      <c r="O3708" s="43">
        <v>1563</v>
      </c>
      <c r="P3708" s="44">
        <f t="shared" si="1637"/>
        <v>3053</v>
      </c>
      <c r="Q3708" s="47">
        <f t="shared" si="1638"/>
        <v>3053</v>
      </c>
    </row>
    <row r="3709" spans="2:17" ht="19.5" customHeight="1" x14ac:dyDescent="0.2">
      <c r="C3709" s="42" t="s">
        <v>17</v>
      </c>
      <c r="D3709" s="43">
        <v>0</v>
      </c>
      <c r="E3709" s="43">
        <v>0</v>
      </c>
      <c r="F3709" s="44">
        <f t="shared" si="1635"/>
        <v>0</v>
      </c>
      <c r="G3709" s="43">
        <v>2</v>
      </c>
      <c r="H3709" s="43">
        <v>3</v>
      </c>
      <c r="I3709" s="44">
        <f t="shared" si="1634"/>
        <v>5</v>
      </c>
      <c r="J3709" s="44">
        <f t="shared" ref="J3709:J3717" si="1639">F3709+I3709</f>
        <v>5</v>
      </c>
      <c r="K3709" s="43">
        <v>0</v>
      </c>
      <c r="L3709" s="43">
        <v>0</v>
      </c>
      <c r="M3709" s="44">
        <f t="shared" si="1636"/>
        <v>0</v>
      </c>
      <c r="N3709" s="43">
        <v>856</v>
      </c>
      <c r="O3709" s="43">
        <v>1457</v>
      </c>
      <c r="P3709" s="44">
        <f t="shared" si="1637"/>
        <v>2313</v>
      </c>
      <c r="Q3709" s="47">
        <f t="shared" si="1638"/>
        <v>2313</v>
      </c>
    </row>
    <row r="3710" spans="2:17" ht="19.5" customHeight="1" x14ac:dyDescent="0.2">
      <c r="C3710" s="42" t="s">
        <v>18</v>
      </c>
      <c r="D3710" s="43">
        <v>0</v>
      </c>
      <c r="E3710" s="43">
        <v>0</v>
      </c>
      <c r="F3710" s="44">
        <f t="shared" si="1635"/>
        <v>0</v>
      </c>
      <c r="G3710" s="43">
        <v>2</v>
      </c>
      <c r="H3710" s="43">
        <v>3</v>
      </c>
      <c r="I3710" s="44">
        <f t="shared" si="1634"/>
        <v>5</v>
      </c>
      <c r="J3710" s="44">
        <f t="shared" si="1639"/>
        <v>5</v>
      </c>
      <c r="K3710" s="43">
        <v>0</v>
      </c>
      <c r="L3710" s="43">
        <v>0</v>
      </c>
      <c r="M3710" s="44">
        <f t="shared" si="1636"/>
        <v>0</v>
      </c>
      <c r="N3710" s="43">
        <v>970</v>
      </c>
      <c r="O3710" s="43">
        <v>1327</v>
      </c>
      <c r="P3710" s="44">
        <f t="shared" si="1637"/>
        <v>2297</v>
      </c>
      <c r="Q3710" s="47">
        <f t="shared" si="1638"/>
        <v>2297</v>
      </c>
    </row>
    <row r="3711" spans="2:17" ht="19.5" customHeight="1" x14ac:dyDescent="0.2">
      <c r="C3711" s="42" t="s">
        <v>19</v>
      </c>
      <c r="D3711" s="43">
        <v>0</v>
      </c>
      <c r="E3711" s="43">
        <v>0</v>
      </c>
      <c r="F3711" s="44">
        <f t="shared" si="1635"/>
        <v>0</v>
      </c>
      <c r="G3711" s="43">
        <v>4</v>
      </c>
      <c r="H3711" s="43">
        <v>2</v>
      </c>
      <c r="I3711" s="44">
        <f t="shared" si="1634"/>
        <v>6</v>
      </c>
      <c r="J3711" s="44">
        <f t="shared" si="1639"/>
        <v>6</v>
      </c>
      <c r="K3711" s="43">
        <v>0</v>
      </c>
      <c r="L3711" s="43">
        <v>0</v>
      </c>
      <c r="M3711" s="44">
        <f t="shared" si="1636"/>
        <v>0</v>
      </c>
      <c r="N3711" s="43">
        <v>944</v>
      </c>
      <c r="O3711" s="43">
        <v>1619</v>
      </c>
      <c r="P3711" s="44">
        <f t="shared" si="1637"/>
        <v>2563</v>
      </c>
      <c r="Q3711" s="47">
        <f t="shared" si="1638"/>
        <v>2563</v>
      </c>
    </row>
    <row r="3712" spans="2:17" ht="19.5" customHeight="1" x14ac:dyDescent="0.2">
      <c r="C3712" s="42" t="s">
        <v>20</v>
      </c>
      <c r="D3712" s="43">
        <v>0</v>
      </c>
      <c r="E3712" s="43">
        <v>0</v>
      </c>
      <c r="F3712" s="44">
        <f t="shared" si="1635"/>
        <v>0</v>
      </c>
      <c r="G3712" s="43">
        <v>5</v>
      </c>
      <c r="H3712" s="43">
        <v>4</v>
      </c>
      <c r="I3712" s="44">
        <f t="shared" si="1634"/>
        <v>9</v>
      </c>
      <c r="J3712" s="44">
        <f t="shared" si="1639"/>
        <v>9</v>
      </c>
      <c r="K3712" s="43">
        <v>0</v>
      </c>
      <c r="L3712" s="43">
        <v>0</v>
      </c>
      <c r="M3712" s="44">
        <f t="shared" si="1636"/>
        <v>0</v>
      </c>
      <c r="N3712" s="43">
        <v>942</v>
      </c>
      <c r="O3712" s="43">
        <v>1523</v>
      </c>
      <c r="P3712" s="44">
        <f t="shared" si="1637"/>
        <v>2465</v>
      </c>
      <c r="Q3712" s="47">
        <f t="shared" si="1638"/>
        <v>2465</v>
      </c>
    </row>
    <row r="3713" spans="2:17" ht="19.5" customHeight="1" x14ac:dyDescent="0.2">
      <c r="C3713" s="42" t="s">
        <v>21</v>
      </c>
      <c r="D3713" s="43">
        <v>0</v>
      </c>
      <c r="E3713" s="43">
        <v>0</v>
      </c>
      <c r="F3713" s="44">
        <f t="shared" si="1635"/>
        <v>0</v>
      </c>
      <c r="G3713" s="43">
        <v>3</v>
      </c>
      <c r="H3713" s="43">
        <v>2</v>
      </c>
      <c r="I3713" s="44">
        <f t="shared" si="1634"/>
        <v>5</v>
      </c>
      <c r="J3713" s="44">
        <f t="shared" si="1639"/>
        <v>5</v>
      </c>
      <c r="K3713" s="43">
        <v>0</v>
      </c>
      <c r="L3713" s="43">
        <v>0</v>
      </c>
      <c r="M3713" s="44">
        <f t="shared" si="1636"/>
        <v>0</v>
      </c>
      <c r="N3713" s="43">
        <v>750</v>
      </c>
      <c r="O3713" s="43">
        <v>1209</v>
      </c>
      <c r="P3713" s="44">
        <f t="shared" si="1637"/>
        <v>1959</v>
      </c>
      <c r="Q3713" s="47">
        <f t="shared" si="1638"/>
        <v>1959</v>
      </c>
    </row>
    <row r="3714" spans="2:17" ht="19.5" customHeight="1" x14ac:dyDescent="0.2">
      <c r="C3714" s="42" t="s">
        <v>22</v>
      </c>
      <c r="D3714" s="43">
        <v>0</v>
      </c>
      <c r="E3714" s="43">
        <v>0</v>
      </c>
      <c r="F3714" s="44">
        <f t="shared" si="1635"/>
        <v>0</v>
      </c>
      <c r="G3714" s="43">
        <v>1</v>
      </c>
      <c r="H3714" s="43">
        <v>2</v>
      </c>
      <c r="I3714" s="44">
        <f t="shared" si="1634"/>
        <v>3</v>
      </c>
      <c r="J3714" s="44">
        <f t="shared" si="1639"/>
        <v>3</v>
      </c>
      <c r="K3714" s="43">
        <v>0</v>
      </c>
      <c r="L3714" s="43">
        <v>0</v>
      </c>
      <c r="M3714" s="44">
        <f t="shared" si="1636"/>
        <v>0</v>
      </c>
      <c r="N3714" s="43">
        <v>802</v>
      </c>
      <c r="O3714" s="43">
        <v>1127</v>
      </c>
      <c r="P3714" s="44">
        <f t="shared" si="1637"/>
        <v>1929</v>
      </c>
      <c r="Q3714" s="47">
        <f t="shared" si="1638"/>
        <v>1929</v>
      </c>
    </row>
    <row r="3715" spans="2:17" ht="19.5" customHeight="1" x14ac:dyDescent="0.2">
      <c r="C3715" s="42" t="s">
        <v>23</v>
      </c>
      <c r="D3715" s="43">
        <v>0</v>
      </c>
      <c r="E3715" s="43">
        <v>0</v>
      </c>
      <c r="F3715" s="44">
        <f t="shared" si="1635"/>
        <v>0</v>
      </c>
      <c r="G3715" s="43">
        <v>1</v>
      </c>
      <c r="H3715" s="43">
        <v>4</v>
      </c>
      <c r="I3715" s="44">
        <f t="shared" si="1634"/>
        <v>5</v>
      </c>
      <c r="J3715" s="44">
        <f t="shared" si="1639"/>
        <v>5</v>
      </c>
      <c r="K3715" s="43">
        <v>0</v>
      </c>
      <c r="L3715" s="43">
        <v>0</v>
      </c>
      <c r="M3715" s="44">
        <f t="shared" si="1636"/>
        <v>0</v>
      </c>
      <c r="N3715" s="43">
        <v>977</v>
      </c>
      <c r="O3715" s="43">
        <v>1690</v>
      </c>
      <c r="P3715" s="44">
        <f t="shared" si="1637"/>
        <v>2667</v>
      </c>
      <c r="Q3715" s="47">
        <f t="shared" si="1638"/>
        <v>2667</v>
      </c>
    </row>
    <row r="3716" spans="2:17" ht="19.5" customHeight="1" x14ac:dyDescent="0.2">
      <c r="C3716" s="42" t="s">
        <v>24</v>
      </c>
      <c r="D3716" s="43">
        <v>0</v>
      </c>
      <c r="E3716" s="43">
        <v>0</v>
      </c>
      <c r="F3716" s="44">
        <f t="shared" si="1635"/>
        <v>0</v>
      </c>
      <c r="G3716" s="43">
        <v>1</v>
      </c>
      <c r="H3716" s="43">
        <v>2</v>
      </c>
      <c r="I3716" s="44">
        <f t="shared" si="1634"/>
        <v>3</v>
      </c>
      <c r="J3716" s="44">
        <f t="shared" si="1639"/>
        <v>3</v>
      </c>
      <c r="K3716" s="43">
        <v>0</v>
      </c>
      <c r="L3716" s="43">
        <v>0</v>
      </c>
      <c r="M3716" s="44">
        <f t="shared" si="1636"/>
        <v>0</v>
      </c>
      <c r="N3716" s="43">
        <v>918</v>
      </c>
      <c r="O3716" s="43">
        <v>1305</v>
      </c>
      <c r="P3716" s="44">
        <f t="shared" si="1637"/>
        <v>2223</v>
      </c>
      <c r="Q3716" s="47">
        <f t="shared" si="1638"/>
        <v>2223</v>
      </c>
    </row>
    <row r="3717" spans="2:17" ht="19.5" customHeight="1" x14ac:dyDescent="0.2">
      <c r="C3717" s="42" t="s">
        <v>25</v>
      </c>
      <c r="D3717" s="43">
        <v>0</v>
      </c>
      <c r="E3717" s="43">
        <v>0</v>
      </c>
      <c r="F3717" s="44">
        <f t="shared" si="1635"/>
        <v>0</v>
      </c>
      <c r="G3717" s="43">
        <v>4</v>
      </c>
      <c r="H3717" s="43">
        <v>3</v>
      </c>
      <c r="I3717" s="44">
        <f t="shared" si="1634"/>
        <v>7</v>
      </c>
      <c r="J3717" s="44">
        <f t="shared" si="1639"/>
        <v>7</v>
      </c>
      <c r="K3717" s="43">
        <v>0</v>
      </c>
      <c r="L3717" s="43">
        <v>0</v>
      </c>
      <c r="M3717" s="44">
        <f t="shared" si="1636"/>
        <v>0</v>
      </c>
      <c r="N3717" s="43">
        <v>1047</v>
      </c>
      <c r="O3717" s="43">
        <v>1703</v>
      </c>
      <c r="P3717" s="44">
        <f t="shared" si="1637"/>
        <v>2750</v>
      </c>
      <c r="Q3717" s="47">
        <f t="shared" si="1638"/>
        <v>2750</v>
      </c>
    </row>
    <row r="3718" spans="2:17" ht="19.5" customHeight="1" x14ac:dyDescent="0.2">
      <c r="C3718" s="50"/>
      <c r="D3718" s="43"/>
      <c r="E3718" s="43"/>
      <c r="F3718" s="43"/>
      <c r="G3718" s="43"/>
      <c r="H3718" s="43"/>
      <c r="I3718" s="43"/>
      <c r="J3718" s="43"/>
      <c r="K3718" s="43"/>
      <c r="L3718" s="43"/>
      <c r="M3718" s="43"/>
      <c r="N3718" s="43"/>
      <c r="O3718" s="43"/>
      <c r="P3718" s="43"/>
      <c r="Q3718" s="51"/>
    </row>
    <row r="3719" spans="2:17" ht="19.5" customHeight="1" x14ac:dyDescent="0.2">
      <c r="B3719" s="1" t="s">
        <v>417</v>
      </c>
      <c r="C3719" s="50" t="s">
        <v>26</v>
      </c>
      <c r="D3719" s="44">
        <f>SUM(D3706:D3718)</f>
        <v>0</v>
      </c>
      <c r="E3719" s="44">
        <f t="shared" ref="E3719:Q3719" si="1640">SUM(E3706:E3718)</f>
        <v>0</v>
      </c>
      <c r="F3719" s="44">
        <f t="shared" si="1640"/>
        <v>0</v>
      </c>
      <c r="G3719" s="44">
        <f t="shared" si="1640"/>
        <v>28</v>
      </c>
      <c r="H3719" s="44">
        <f t="shared" si="1640"/>
        <v>44</v>
      </c>
      <c r="I3719" s="44">
        <f t="shared" si="1640"/>
        <v>72</v>
      </c>
      <c r="J3719" s="44">
        <f t="shared" si="1640"/>
        <v>72</v>
      </c>
      <c r="K3719" s="44">
        <f t="shared" si="1640"/>
        <v>0</v>
      </c>
      <c r="L3719" s="44">
        <f t="shared" si="1640"/>
        <v>0</v>
      </c>
      <c r="M3719" s="44">
        <f t="shared" si="1640"/>
        <v>0</v>
      </c>
      <c r="N3719" s="44">
        <f t="shared" si="1640"/>
        <v>12210</v>
      </c>
      <c r="O3719" s="44">
        <f t="shared" si="1640"/>
        <v>17950</v>
      </c>
      <c r="P3719" s="44">
        <f t="shared" si="1640"/>
        <v>30160</v>
      </c>
      <c r="Q3719" s="44">
        <f t="shared" si="1640"/>
        <v>30160</v>
      </c>
    </row>
    <row r="3720" spans="2:17" ht="7" customHeight="1" x14ac:dyDescent="0.2">
      <c r="C3720" s="50"/>
      <c r="D3720" s="43"/>
      <c r="E3720" s="43"/>
      <c r="F3720" s="43"/>
      <c r="G3720" s="43"/>
      <c r="H3720" s="43"/>
      <c r="I3720" s="43"/>
      <c r="J3720" s="43"/>
      <c r="K3720" s="43"/>
      <c r="L3720" s="43"/>
      <c r="M3720" s="43"/>
      <c r="N3720" s="43"/>
      <c r="O3720" s="43"/>
      <c r="P3720" s="43"/>
      <c r="Q3720" s="51"/>
    </row>
    <row r="3721" spans="2:17" ht="19.5" customHeight="1" x14ac:dyDescent="0.2">
      <c r="C3721" s="52" t="s">
        <v>14</v>
      </c>
      <c r="D3721" s="53">
        <v>0</v>
      </c>
      <c r="E3721" s="53">
        <v>0</v>
      </c>
      <c r="F3721" s="74">
        <f t="shared" ref="F3721:F3723" si="1641">SUM(D3721:E3721)</f>
        <v>0</v>
      </c>
      <c r="G3721" s="53">
        <v>5</v>
      </c>
      <c r="H3721" s="53">
        <v>4</v>
      </c>
      <c r="I3721" s="74">
        <f t="shared" ref="I3721:I3723" si="1642">SUM(G3721:H3721)</f>
        <v>9</v>
      </c>
      <c r="J3721" s="74">
        <f t="shared" ref="J3721:J3723" si="1643">F3721+I3721</f>
        <v>9</v>
      </c>
      <c r="K3721" s="53">
        <v>0</v>
      </c>
      <c r="L3721" s="53">
        <v>0</v>
      </c>
      <c r="M3721" s="74">
        <f t="shared" ref="M3721:M3723" si="1644">SUM(K3721:L3721)</f>
        <v>0</v>
      </c>
      <c r="N3721" s="82">
        <v>991</v>
      </c>
      <c r="O3721" s="82">
        <v>1619</v>
      </c>
      <c r="P3721" s="74">
        <f t="shared" ref="P3721:P3723" si="1645">SUM(N3721:O3721)</f>
        <v>2610</v>
      </c>
      <c r="Q3721" s="58">
        <f t="shared" ref="Q3721:Q3723" si="1646">M3721+P3721</f>
        <v>2610</v>
      </c>
    </row>
    <row r="3722" spans="2:17" ht="19.5" customHeight="1" x14ac:dyDescent="0.2">
      <c r="C3722" s="42" t="s">
        <v>15</v>
      </c>
      <c r="D3722" s="43">
        <v>0</v>
      </c>
      <c r="E3722" s="43">
        <v>0</v>
      </c>
      <c r="F3722" s="44">
        <f t="shared" si="1641"/>
        <v>0</v>
      </c>
      <c r="G3722" s="43">
        <v>2</v>
      </c>
      <c r="H3722" s="43">
        <v>3</v>
      </c>
      <c r="I3722" s="44">
        <f t="shared" si="1642"/>
        <v>5</v>
      </c>
      <c r="J3722" s="44">
        <f t="shared" si="1643"/>
        <v>5</v>
      </c>
      <c r="K3722" s="43">
        <v>0</v>
      </c>
      <c r="L3722" s="43">
        <v>0</v>
      </c>
      <c r="M3722" s="44">
        <f t="shared" si="1644"/>
        <v>0</v>
      </c>
      <c r="N3722" s="85">
        <v>691</v>
      </c>
      <c r="O3722" s="85">
        <v>1391</v>
      </c>
      <c r="P3722" s="44">
        <f t="shared" si="1645"/>
        <v>2082</v>
      </c>
      <c r="Q3722" s="47">
        <f t="shared" si="1646"/>
        <v>2082</v>
      </c>
    </row>
    <row r="3723" spans="2:17" ht="19.5" customHeight="1" x14ac:dyDescent="0.2">
      <c r="C3723" s="42" t="s">
        <v>16</v>
      </c>
      <c r="D3723" s="43">
        <v>0</v>
      </c>
      <c r="E3723" s="43">
        <v>0</v>
      </c>
      <c r="F3723" s="44">
        <f t="shared" si="1641"/>
        <v>0</v>
      </c>
      <c r="G3723" s="43">
        <v>1</v>
      </c>
      <c r="H3723" s="43">
        <v>3</v>
      </c>
      <c r="I3723" s="44">
        <f t="shared" si="1642"/>
        <v>4</v>
      </c>
      <c r="J3723" s="44">
        <f t="shared" si="1643"/>
        <v>4</v>
      </c>
      <c r="K3723" s="43">
        <v>0</v>
      </c>
      <c r="L3723" s="43">
        <v>0</v>
      </c>
      <c r="M3723" s="44">
        <f t="shared" si="1644"/>
        <v>0</v>
      </c>
      <c r="N3723" s="85">
        <v>855</v>
      </c>
      <c r="O3723" s="85">
        <v>1394</v>
      </c>
      <c r="P3723" s="44">
        <f t="shared" si="1645"/>
        <v>2249</v>
      </c>
      <c r="Q3723" s="47">
        <f t="shared" si="1646"/>
        <v>2249</v>
      </c>
    </row>
    <row r="3724" spans="2:17" ht="19.5" customHeight="1" x14ac:dyDescent="0.2">
      <c r="C3724" s="50"/>
      <c r="D3724" s="43"/>
      <c r="E3724" s="43"/>
      <c r="F3724" s="43"/>
      <c r="G3724" s="43"/>
      <c r="H3724" s="43"/>
      <c r="I3724" s="43"/>
      <c r="J3724" s="43"/>
      <c r="K3724" s="43"/>
      <c r="L3724" s="43"/>
      <c r="M3724" s="43"/>
      <c r="N3724" s="43"/>
      <c r="O3724" s="43"/>
      <c r="P3724" s="43"/>
      <c r="Q3724" s="51"/>
    </row>
    <row r="3725" spans="2:17" ht="19.5" customHeight="1" x14ac:dyDescent="0.2">
      <c r="B3725" s="1" t="s">
        <v>418</v>
      </c>
      <c r="C3725" s="50" t="s">
        <v>27</v>
      </c>
      <c r="D3725" s="44">
        <f>SUM(D3709:D3717,D3721:D3723)</f>
        <v>0</v>
      </c>
      <c r="E3725" s="44">
        <f t="shared" ref="E3725:Q3725" si="1647">SUM(E3709:E3717,E3721:E3723)</f>
        <v>0</v>
      </c>
      <c r="F3725" s="44">
        <f t="shared" si="1647"/>
        <v>0</v>
      </c>
      <c r="G3725" s="44">
        <f t="shared" si="1647"/>
        <v>31</v>
      </c>
      <c r="H3725" s="44">
        <f t="shared" si="1647"/>
        <v>35</v>
      </c>
      <c r="I3725" s="44">
        <f t="shared" si="1647"/>
        <v>66</v>
      </c>
      <c r="J3725" s="44">
        <f t="shared" si="1647"/>
        <v>66</v>
      </c>
      <c r="K3725" s="44">
        <f t="shared" si="1647"/>
        <v>0</v>
      </c>
      <c r="L3725" s="44">
        <f t="shared" si="1647"/>
        <v>0</v>
      </c>
      <c r="M3725" s="44">
        <f t="shared" si="1647"/>
        <v>0</v>
      </c>
      <c r="N3725" s="44">
        <f t="shared" si="1647"/>
        <v>10743</v>
      </c>
      <c r="O3725" s="44">
        <f t="shared" si="1647"/>
        <v>17364</v>
      </c>
      <c r="P3725" s="44">
        <f t="shared" si="1647"/>
        <v>28107</v>
      </c>
      <c r="Q3725" s="44">
        <f t="shared" si="1647"/>
        <v>28107</v>
      </c>
    </row>
    <row r="3726" spans="2:17" ht="7" customHeight="1" thickBot="1" x14ac:dyDescent="0.25">
      <c r="C3726" s="59"/>
      <c r="D3726" s="60"/>
      <c r="E3726" s="60"/>
      <c r="F3726" s="60"/>
      <c r="G3726" s="60"/>
      <c r="H3726" s="60"/>
      <c r="I3726" s="60"/>
      <c r="J3726" s="60"/>
      <c r="K3726" s="60"/>
      <c r="L3726" s="60"/>
      <c r="M3726" s="60"/>
      <c r="N3726" s="60"/>
      <c r="O3726" s="60"/>
      <c r="P3726" s="60"/>
      <c r="Q3726" s="76"/>
    </row>
    <row r="3727" spans="2:17" ht="19.5" customHeight="1" x14ac:dyDescent="0.2">
      <c r="C3727" s="173" t="str">
        <f>C3673</f>
        <v>令　和　7　年　空　港　管　理　状　況　調　書</v>
      </c>
      <c r="D3727" s="173"/>
      <c r="E3727" s="173"/>
      <c r="F3727" s="173"/>
      <c r="G3727" s="173"/>
      <c r="H3727" s="173"/>
      <c r="I3727" s="173"/>
      <c r="J3727" s="173"/>
      <c r="K3727" s="173"/>
      <c r="L3727" s="173"/>
      <c r="M3727" s="173"/>
      <c r="N3727" s="173"/>
      <c r="O3727" s="173"/>
      <c r="P3727" s="173"/>
      <c r="Q3727" s="173"/>
    </row>
    <row r="3728" spans="2:17" ht="19.5" customHeight="1" thickBot="1" x14ac:dyDescent="0.25">
      <c r="C3728" s="145" t="s">
        <v>0</v>
      </c>
      <c r="D3728" s="145" t="s">
        <v>669</v>
      </c>
      <c r="E3728" s="146"/>
      <c r="F3728" s="146"/>
      <c r="G3728" s="146"/>
      <c r="H3728" s="146"/>
      <c r="I3728" s="146"/>
      <c r="J3728" s="146"/>
      <c r="K3728" s="146"/>
      <c r="L3728" s="146"/>
      <c r="M3728" s="146"/>
      <c r="N3728" s="146"/>
      <c r="O3728" s="146"/>
      <c r="P3728" s="146"/>
      <c r="Q3728" s="146"/>
    </row>
    <row r="3729" spans="3:17" ht="19.5" customHeight="1" x14ac:dyDescent="0.2">
      <c r="C3729" s="25" t="s">
        <v>1</v>
      </c>
      <c r="D3729" s="26"/>
      <c r="E3729" s="27" t="s">
        <v>2</v>
      </c>
      <c r="F3729" s="27"/>
      <c r="G3729" s="164" t="s">
        <v>593</v>
      </c>
      <c r="H3729" s="165"/>
      <c r="I3729" s="165"/>
      <c r="J3729" s="165"/>
      <c r="K3729" s="165"/>
      <c r="L3729" s="165"/>
      <c r="M3729" s="165"/>
      <c r="N3729" s="166"/>
      <c r="O3729" s="164" t="s">
        <v>594</v>
      </c>
      <c r="P3729" s="165"/>
      <c r="Q3729" s="167"/>
    </row>
    <row r="3730" spans="3:17" ht="19.5" customHeight="1" x14ac:dyDescent="0.2">
      <c r="C3730" s="28"/>
      <c r="D3730" s="29" t="s">
        <v>3</v>
      </c>
      <c r="E3730" s="29" t="s">
        <v>4</v>
      </c>
      <c r="F3730" s="29" t="s">
        <v>5</v>
      </c>
      <c r="G3730" s="29"/>
      <c r="H3730" s="30" t="s">
        <v>6</v>
      </c>
      <c r="I3730" s="30"/>
      <c r="J3730" s="31"/>
      <c r="K3730" s="29"/>
      <c r="L3730" s="31" t="s">
        <v>7</v>
      </c>
      <c r="M3730" s="31"/>
      <c r="N3730" s="29" t="s">
        <v>8</v>
      </c>
      <c r="O3730" s="32" t="s">
        <v>595</v>
      </c>
      <c r="P3730" s="33" t="s">
        <v>596</v>
      </c>
      <c r="Q3730" s="34" t="s">
        <v>597</v>
      </c>
    </row>
    <row r="3731" spans="3:17" ht="19.5" customHeight="1" x14ac:dyDescent="0.2">
      <c r="C3731" s="28" t="s">
        <v>9</v>
      </c>
      <c r="D3731" s="32"/>
      <c r="E3731" s="32"/>
      <c r="F3731" s="32"/>
      <c r="G3731" s="29" t="s">
        <v>10</v>
      </c>
      <c r="H3731" s="29" t="s">
        <v>11</v>
      </c>
      <c r="I3731" s="29" t="s">
        <v>12</v>
      </c>
      <c r="J3731" s="29" t="s">
        <v>13</v>
      </c>
      <c r="K3731" s="29" t="s">
        <v>10</v>
      </c>
      <c r="L3731" s="29" t="s">
        <v>11</v>
      </c>
      <c r="M3731" s="29" t="s">
        <v>13</v>
      </c>
      <c r="N3731" s="32"/>
      <c r="O3731" s="35"/>
      <c r="P3731" s="36"/>
      <c r="Q3731" s="37"/>
    </row>
    <row r="3732" spans="3:17" ht="7" customHeight="1" x14ac:dyDescent="0.2">
      <c r="C3732" s="38"/>
      <c r="D3732" s="29"/>
      <c r="E3732" s="29"/>
      <c r="F3732" s="29"/>
      <c r="G3732" s="29"/>
      <c r="H3732" s="29"/>
      <c r="I3732" s="29"/>
      <c r="J3732" s="29"/>
      <c r="K3732" s="29"/>
      <c r="L3732" s="29"/>
      <c r="M3732" s="29"/>
      <c r="N3732" s="29"/>
      <c r="O3732" s="39"/>
      <c r="P3732" s="40"/>
      <c r="Q3732" s="41"/>
    </row>
    <row r="3733" spans="3:17" ht="19.5" customHeight="1" x14ac:dyDescent="0.2">
      <c r="C3733" s="42" t="s">
        <v>14</v>
      </c>
      <c r="D3733" s="43">
        <v>0</v>
      </c>
      <c r="E3733" s="43">
        <v>619</v>
      </c>
      <c r="F3733" s="44">
        <f>SUM(D3733:E3733)</f>
        <v>619</v>
      </c>
      <c r="G3733" s="43">
        <v>0</v>
      </c>
      <c r="H3733" s="43">
        <v>0</v>
      </c>
      <c r="I3733" s="43">
        <v>0</v>
      </c>
      <c r="J3733" s="45">
        <f>SUM(G3733:I3733)</f>
        <v>0</v>
      </c>
      <c r="K3733" s="46">
        <v>33713</v>
      </c>
      <c r="L3733" s="46">
        <v>32951</v>
      </c>
      <c r="M3733" s="45">
        <f>SUM(K3733:L3733)</f>
        <v>66664</v>
      </c>
      <c r="N3733" s="45">
        <f>J3733+M3733</f>
        <v>66664</v>
      </c>
      <c r="O3733" s="46">
        <v>817</v>
      </c>
      <c r="P3733" s="46">
        <v>2</v>
      </c>
      <c r="Q3733" s="47">
        <f>SUM(O3733:P3733)</f>
        <v>819</v>
      </c>
    </row>
    <row r="3734" spans="3:17" ht="19.5" customHeight="1" x14ac:dyDescent="0.2">
      <c r="C3734" s="42" t="s">
        <v>15</v>
      </c>
      <c r="D3734" s="43">
        <v>0</v>
      </c>
      <c r="E3734" s="43">
        <v>514</v>
      </c>
      <c r="F3734" s="44">
        <f t="shared" ref="F3734:F3744" si="1648">SUM(D3734:E3734)</f>
        <v>514</v>
      </c>
      <c r="G3734" s="43">
        <v>0</v>
      </c>
      <c r="H3734" s="43">
        <v>0</v>
      </c>
      <c r="I3734" s="43">
        <v>0</v>
      </c>
      <c r="J3734" s="45">
        <f t="shared" ref="J3734:J3744" si="1649">SUM(G3734:I3734)</f>
        <v>0</v>
      </c>
      <c r="K3734" s="46">
        <v>32078</v>
      </c>
      <c r="L3734" s="46">
        <v>32564</v>
      </c>
      <c r="M3734" s="45">
        <f t="shared" ref="M3734:M3744" si="1650">SUM(K3734:L3734)</f>
        <v>64642</v>
      </c>
      <c r="N3734" s="45">
        <f t="shared" ref="N3734:N3744" si="1651">J3734+M3734</f>
        <v>64642</v>
      </c>
      <c r="O3734" s="46">
        <v>687</v>
      </c>
      <c r="P3734" s="48">
        <v>2</v>
      </c>
      <c r="Q3734" s="47">
        <f t="shared" ref="Q3734:Q3744" si="1652">SUM(O3734:P3734)</f>
        <v>689</v>
      </c>
    </row>
    <row r="3735" spans="3:17" ht="19.5" customHeight="1" x14ac:dyDescent="0.2">
      <c r="C3735" s="42" t="s">
        <v>16</v>
      </c>
      <c r="D3735" s="43">
        <v>0</v>
      </c>
      <c r="E3735" s="43">
        <v>603</v>
      </c>
      <c r="F3735" s="44">
        <f t="shared" si="1648"/>
        <v>603</v>
      </c>
      <c r="G3735" s="43">
        <v>0</v>
      </c>
      <c r="H3735" s="43">
        <v>0</v>
      </c>
      <c r="I3735" s="43">
        <v>0</v>
      </c>
      <c r="J3735" s="45">
        <f t="shared" si="1649"/>
        <v>0</v>
      </c>
      <c r="K3735" s="46">
        <v>38689</v>
      </c>
      <c r="L3735" s="46">
        <v>37317</v>
      </c>
      <c r="M3735" s="45">
        <f t="shared" si="1650"/>
        <v>76006</v>
      </c>
      <c r="N3735" s="45">
        <f t="shared" si="1651"/>
        <v>76006</v>
      </c>
      <c r="O3735" s="46">
        <v>748</v>
      </c>
      <c r="P3735" s="46">
        <v>1</v>
      </c>
      <c r="Q3735" s="47">
        <f t="shared" si="1652"/>
        <v>749</v>
      </c>
    </row>
    <row r="3736" spans="3:17" ht="19.5" customHeight="1" x14ac:dyDescent="0.2">
      <c r="C3736" s="42" t="s">
        <v>17</v>
      </c>
      <c r="D3736" s="43">
        <v>0</v>
      </c>
      <c r="E3736" s="43">
        <v>566</v>
      </c>
      <c r="F3736" s="44">
        <f t="shared" si="1648"/>
        <v>566</v>
      </c>
      <c r="G3736" s="43">
        <v>0</v>
      </c>
      <c r="H3736" s="43">
        <v>0</v>
      </c>
      <c r="I3736" s="43">
        <v>0</v>
      </c>
      <c r="J3736" s="45">
        <f t="shared" si="1649"/>
        <v>0</v>
      </c>
      <c r="K3736" s="43">
        <v>31218</v>
      </c>
      <c r="L3736" s="43">
        <v>31957</v>
      </c>
      <c r="M3736" s="45">
        <f t="shared" si="1650"/>
        <v>63175</v>
      </c>
      <c r="N3736" s="45">
        <f t="shared" si="1651"/>
        <v>63175</v>
      </c>
      <c r="O3736" s="43">
        <v>816</v>
      </c>
      <c r="P3736" s="43">
        <v>0</v>
      </c>
      <c r="Q3736" s="47">
        <f t="shared" si="1652"/>
        <v>816</v>
      </c>
    </row>
    <row r="3737" spans="3:17" ht="19.5" customHeight="1" x14ac:dyDescent="0.2">
      <c r="C3737" s="42" t="s">
        <v>18</v>
      </c>
      <c r="D3737" s="43">
        <v>0</v>
      </c>
      <c r="E3737" s="43">
        <v>595</v>
      </c>
      <c r="F3737" s="44">
        <f t="shared" si="1648"/>
        <v>595</v>
      </c>
      <c r="G3737" s="43">
        <v>0</v>
      </c>
      <c r="H3737" s="43">
        <v>0</v>
      </c>
      <c r="I3737" s="43">
        <v>0</v>
      </c>
      <c r="J3737" s="45">
        <f t="shared" si="1649"/>
        <v>0</v>
      </c>
      <c r="K3737" s="43">
        <v>35056</v>
      </c>
      <c r="L3737" s="43">
        <v>33844</v>
      </c>
      <c r="M3737" s="45">
        <f t="shared" si="1650"/>
        <v>68900</v>
      </c>
      <c r="N3737" s="45">
        <f t="shared" si="1651"/>
        <v>68900</v>
      </c>
      <c r="O3737" s="43">
        <v>798</v>
      </c>
      <c r="P3737" s="43">
        <v>2</v>
      </c>
      <c r="Q3737" s="47">
        <f t="shared" si="1652"/>
        <v>800</v>
      </c>
    </row>
    <row r="3738" spans="3:17" ht="19.5" customHeight="1" x14ac:dyDescent="0.2">
      <c r="C3738" s="42" t="s">
        <v>19</v>
      </c>
      <c r="D3738" s="43">
        <v>0</v>
      </c>
      <c r="E3738" s="43">
        <v>559</v>
      </c>
      <c r="F3738" s="44">
        <f t="shared" si="1648"/>
        <v>559</v>
      </c>
      <c r="G3738" s="43">
        <v>0</v>
      </c>
      <c r="H3738" s="43">
        <v>0</v>
      </c>
      <c r="I3738" s="43">
        <v>0</v>
      </c>
      <c r="J3738" s="45">
        <f t="shared" si="1649"/>
        <v>0</v>
      </c>
      <c r="K3738" s="43">
        <v>31038</v>
      </c>
      <c r="L3738" s="43">
        <v>32597</v>
      </c>
      <c r="M3738" s="45">
        <f t="shared" si="1650"/>
        <v>63635</v>
      </c>
      <c r="N3738" s="45">
        <f t="shared" si="1651"/>
        <v>63635</v>
      </c>
      <c r="O3738" s="43">
        <v>844</v>
      </c>
      <c r="P3738" s="43">
        <v>1</v>
      </c>
      <c r="Q3738" s="47">
        <f t="shared" si="1652"/>
        <v>845</v>
      </c>
    </row>
    <row r="3739" spans="3:17" ht="19.5" customHeight="1" x14ac:dyDescent="0.2">
      <c r="C3739" s="42" t="s">
        <v>20</v>
      </c>
      <c r="D3739" s="43">
        <v>0</v>
      </c>
      <c r="E3739" s="43">
        <v>589</v>
      </c>
      <c r="F3739" s="44">
        <f t="shared" si="1648"/>
        <v>589</v>
      </c>
      <c r="G3739" s="43">
        <v>0</v>
      </c>
      <c r="H3739" s="43">
        <v>0</v>
      </c>
      <c r="I3739" s="43">
        <v>0</v>
      </c>
      <c r="J3739" s="45">
        <f t="shared" si="1649"/>
        <v>0</v>
      </c>
      <c r="K3739" s="43">
        <v>39710</v>
      </c>
      <c r="L3739" s="43">
        <v>40206</v>
      </c>
      <c r="M3739" s="45">
        <f t="shared" si="1650"/>
        <v>79916</v>
      </c>
      <c r="N3739" s="45">
        <f t="shared" si="1651"/>
        <v>79916</v>
      </c>
      <c r="O3739" s="43">
        <v>659</v>
      </c>
      <c r="P3739" s="43">
        <v>2</v>
      </c>
      <c r="Q3739" s="47">
        <f t="shared" si="1652"/>
        <v>661</v>
      </c>
    </row>
    <row r="3740" spans="3:17" ht="19.5" customHeight="1" x14ac:dyDescent="0.2">
      <c r="C3740" s="42" t="s">
        <v>21</v>
      </c>
      <c r="D3740" s="43">
        <v>0</v>
      </c>
      <c r="E3740" s="43">
        <v>653</v>
      </c>
      <c r="F3740" s="44">
        <f t="shared" si="1648"/>
        <v>653</v>
      </c>
      <c r="G3740" s="43">
        <v>0</v>
      </c>
      <c r="H3740" s="43">
        <v>0</v>
      </c>
      <c r="I3740" s="43">
        <v>0</v>
      </c>
      <c r="J3740" s="45">
        <f t="shared" si="1649"/>
        <v>0</v>
      </c>
      <c r="K3740" s="43">
        <v>47761</v>
      </c>
      <c r="L3740" s="43">
        <v>47037</v>
      </c>
      <c r="M3740" s="45">
        <f t="shared" si="1650"/>
        <v>94798</v>
      </c>
      <c r="N3740" s="45">
        <f t="shared" si="1651"/>
        <v>94798</v>
      </c>
      <c r="O3740" s="43">
        <v>1189</v>
      </c>
      <c r="P3740" s="43">
        <v>2</v>
      </c>
      <c r="Q3740" s="47">
        <f t="shared" si="1652"/>
        <v>1191</v>
      </c>
    </row>
    <row r="3741" spans="3:17" ht="19.5" customHeight="1" x14ac:dyDescent="0.2">
      <c r="C3741" s="42" t="s">
        <v>22</v>
      </c>
      <c r="D3741" s="43">
        <v>0</v>
      </c>
      <c r="E3741" s="43">
        <v>600</v>
      </c>
      <c r="F3741" s="44">
        <f t="shared" si="1648"/>
        <v>600</v>
      </c>
      <c r="G3741" s="43">
        <v>0</v>
      </c>
      <c r="H3741" s="43">
        <v>0</v>
      </c>
      <c r="I3741" s="43">
        <v>0</v>
      </c>
      <c r="J3741" s="45">
        <f t="shared" si="1649"/>
        <v>0</v>
      </c>
      <c r="K3741" s="43">
        <v>38818</v>
      </c>
      <c r="L3741" s="43">
        <v>39467</v>
      </c>
      <c r="M3741" s="45">
        <f t="shared" si="1650"/>
        <v>78285</v>
      </c>
      <c r="N3741" s="45">
        <f t="shared" si="1651"/>
        <v>78285</v>
      </c>
      <c r="O3741" s="43">
        <v>1060</v>
      </c>
      <c r="P3741" s="43">
        <v>0</v>
      </c>
      <c r="Q3741" s="47">
        <f t="shared" si="1652"/>
        <v>1060</v>
      </c>
    </row>
    <row r="3742" spans="3:17" ht="19.5" customHeight="1" x14ac:dyDescent="0.2">
      <c r="C3742" s="42" t="s">
        <v>23</v>
      </c>
      <c r="D3742" s="43">
        <v>0</v>
      </c>
      <c r="E3742" s="43">
        <v>640</v>
      </c>
      <c r="F3742" s="44">
        <f t="shared" si="1648"/>
        <v>640</v>
      </c>
      <c r="G3742" s="43">
        <v>0</v>
      </c>
      <c r="H3742" s="43">
        <v>0</v>
      </c>
      <c r="I3742" s="43">
        <v>0</v>
      </c>
      <c r="J3742" s="45">
        <f t="shared" si="1649"/>
        <v>0</v>
      </c>
      <c r="K3742" s="43">
        <v>38662</v>
      </c>
      <c r="L3742" s="43">
        <v>38261</v>
      </c>
      <c r="M3742" s="45">
        <f t="shared" si="1650"/>
        <v>76923</v>
      </c>
      <c r="N3742" s="45">
        <f t="shared" si="1651"/>
        <v>76923</v>
      </c>
      <c r="O3742" s="43">
        <v>860</v>
      </c>
      <c r="P3742" s="43">
        <v>3</v>
      </c>
      <c r="Q3742" s="47">
        <f t="shared" si="1652"/>
        <v>863</v>
      </c>
    </row>
    <row r="3743" spans="3:17" ht="19.5" customHeight="1" x14ac:dyDescent="0.2">
      <c r="C3743" s="42" t="s">
        <v>24</v>
      </c>
      <c r="D3743" s="43">
        <v>0</v>
      </c>
      <c r="E3743" s="43">
        <v>570</v>
      </c>
      <c r="F3743" s="44">
        <f t="shared" si="1648"/>
        <v>570</v>
      </c>
      <c r="G3743" s="43">
        <v>0</v>
      </c>
      <c r="H3743" s="43">
        <v>0</v>
      </c>
      <c r="I3743" s="43">
        <v>0</v>
      </c>
      <c r="J3743" s="45">
        <f t="shared" si="1649"/>
        <v>0</v>
      </c>
      <c r="K3743" s="43">
        <v>36850</v>
      </c>
      <c r="L3743" s="43">
        <v>35946</v>
      </c>
      <c r="M3743" s="45">
        <f t="shared" si="1650"/>
        <v>72796</v>
      </c>
      <c r="N3743" s="45">
        <f t="shared" si="1651"/>
        <v>72796</v>
      </c>
      <c r="O3743" s="43">
        <v>757</v>
      </c>
      <c r="P3743" s="43">
        <v>2</v>
      </c>
      <c r="Q3743" s="47">
        <f t="shared" si="1652"/>
        <v>759</v>
      </c>
    </row>
    <row r="3744" spans="3:17" ht="19.5" customHeight="1" x14ac:dyDescent="0.2">
      <c r="C3744" s="42" t="s">
        <v>25</v>
      </c>
      <c r="D3744" s="43">
        <v>0</v>
      </c>
      <c r="E3744" s="43">
        <v>605</v>
      </c>
      <c r="F3744" s="44">
        <f t="shared" si="1648"/>
        <v>605</v>
      </c>
      <c r="G3744" s="43">
        <v>0</v>
      </c>
      <c r="H3744" s="43">
        <v>0</v>
      </c>
      <c r="I3744" s="43">
        <v>0</v>
      </c>
      <c r="J3744" s="45">
        <f t="shared" si="1649"/>
        <v>0</v>
      </c>
      <c r="K3744" s="43">
        <v>34530</v>
      </c>
      <c r="L3744" s="43">
        <v>35774</v>
      </c>
      <c r="M3744" s="45">
        <f t="shared" si="1650"/>
        <v>70304</v>
      </c>
      <c r="N3744" s="45">
        <f t="shared" si="1651"/>
        <v>70304</v>
      </c>
      <c r="O3744" s="43">
        <v>766</v>
      </c>
      <c r="P3744" s="43">
        <v>2</v>
      </c>
      <c r="Q3744" s="47">
        <f t="shared" si="1652"/>
        <v>768</v>
      </c>
    </row>
    <row r="3745" spans="2:17" ht="19.5" customHeight="1" x14ac:dyDescent="0.2">
      <c r="C3745" s="50"/>
      <c r="D3745" s="43"/>
      <c r="E3745" s="43"/>
      <c r="F3745" s="43"/>
      <c r="G3745" s="43"/>
      <c r="H3745" s="43"/>
      <c r="I3745" s="43"/>
      <c r="J3745" s="43"/>
      <c r="K3745" s="43"/>
      <c r="L3745" s="43"/>
      <c r="M3745" s="43"/>
      <c r="N3745" s="43"/>
      <c r="O3745" s="43"/>
      <c r="P3745" s="40"/>
      <c r="Q3745" s="51"/>
    </row>
    <row r="3746" spans="2:17" ht="19.5" customHeight="1" x14ac:dyDescent="0.2">
      <c r="B3746" s="1" t="s">
        <v>419</v>
      </c>
      <c r="C3746" s="50" t="s">
        <v>26</v>
      </c>
      <c r="D3746" s="44">
        <f>SUM(D3733:D3744)</f>
        <v>0</v>
      </c>
      <c r="E3746" s="44">
        <f t="shared" ref="E3746:Q3746" si="1653">SUM(E3733:E3744)</f>
        <v>7113</v>
      </c>
      <c r="F3746" s="44">
        <f t="shared" si="1653"/>
        <v>7113</v>
      </c>
      <c r="G3746" s="44">
        <f t="shared" si="1653"/>
        <v>0</v>
      </c>
      <c r="H3746" s="44">
        <f t="shared" si="1653"/>
        <v>0</v>
      </c>
      <c r="I3746" s="44">
        <f t="shared" si="1653"/>
        <v>0</v>
      </c>
      <c r="J3746" s="44">
        <f t="shared" si="1653"/>
        <v>0</v>
      </c>
      <c r="K3746" s="44">
        <f t="shared" si="1653"/>
        <v>438123</v>
      </c>
      <c r="L3746" s="44">
        <f t="shared" si="1653"/>
        <v>437921</v>
      </c>
      <c r="M3746" s="44">
        <f t="shared" si="1653"/>
        <v>876044</v>
      </c>
      <c r="N3746" s="44">
        <f t="shared" si="1653"/>
        <v>876044</v>
      </c>
      <c r="O3746" s="44">
        <f t="shared" si="1653"/>
        <v>10001</v>
      </c>
      <c r="P3746" s="44">
        <f t="shared" si="1653"/>
        <v>19</v>
      </c>
      <c r="Q3746" s="44">
        <f t="shared" si="1653"/>
        <v>10020</v>
      </c>
    </row>
    <row r="3747" spans="2:17" ht="7" customHeight="1" x14ac:dyDescent="0.2">
      <c r="C3747" s="50"/>
      <c r="D3747" s="43"/>
      <c r="E3747" s="43"/>
      <c r="F3747" s="43"/>
      <c r="G3747" s="43"/>
      <c r="H3747" s="43"/>
      <c r="I3747" s="43"/>
      <c r="J3747" s="43"/>
      <c r="K3747" s="43"/>
      <c r="L3747" s="43"/>
      <c r="M3747" s="43"/>
      <c r="N3747" s="43"/>
      <c r="O3747" s="43"/>
      <c r="P3747" s="43"/>
      <c r="Q3747" s="51"/>
    </row>
    <row r="3748" spans="2:17" ht="19.5" customHeight="1" x14ac:dyDescent="0.2">
      <c r="C3748" s="52" t="s">
        <v>14</v>
      </c>
      <c r="D3748" s="53">
        <v>0</v>
      </c>
      <c r="E3748" s="53">
        <v>590</v>
      </c>
      <c r="F3748" s="54">
        <f t="shared" ref="F3748:F3750" si="1654">SUM(D3748:E3748)</f>
        <v>590</v>
      </c>
      <c r="G3748" s="53">
        <v>0</v>
      </c>
      <c r="H3748" s="53">
        <v>0</v>
      </c>
      <c r="I3748" s="53">
        <v>0</v>
      </c>
      <c r="J3748" s="55">
        <f t="shared" ref="J3748:J3750" si="1655">SUM(G3748:I3748)</f>
        <v>0</v>
      </c>
      <c r="K3748" s="82">
        <v>35383</v>
      </c>
      <c r="L3748" s="82">
        <v>34344</v>
      </c>
      <c r="M3748" s="57">
        <f>SUM(K3748:L3748)</f>
        <v>69727</v>
      </c>
      <c r="N3748" s="57">
        <f>J3748+M3748</f>
        <v>69727</v>
      </c>
      <c r="O3748" s="56">
        <v>697</v>
      </c>
      <c r="P3748" s="56">
        <v>3</v>
      </c>
      <c r="Q3748" s="58">
        <f>SUM(O3748:P3748)</f>
        <v>700</v>
      </c>
    </row>
    <row r="3749" spans="2:17" ht="19.5" customHeight="1" x14ac:dyDescent="0.2">
      <c r="C3749" s="42" t="s">
        <v>15</v>
      </c>
      <c r="D3749" s="43">
        <v>0</v>
      </c>
      <c r="E3749" s="43">
        <v>533</v>
      </c>
      <c r="F3749" s="44">
        <f t="shared" si="1654"/>
        <v>533</v>
      </c>
      <c r="G3749" s="43">
        <v>0</v>
      </c>
      <c r="H3749" s="43">
        <v>0</v>
      </c>
      <c r="I3749" s="43">
        <v>0</v>
      </c>
      <c r="J3749" s="45">
        <f t="shared" si="1655"/>
        <v>0</v>
      </c>
      <c r="K3749" s="85">
        <v>34426</v>
      </c>
      <c r="L3749" s="85">
        <v>34495</v>
      </c>
      <c r="M3749" s="45">
        <f>SUM(K3749:L3749)</f>
        <v>68921</v>
      </c>
      <c r="N3749" s="45">
        <f>J3749+M3749</f>
        <v>68921</v>
      </c>
      <c r="O3749" s="46">
        <v>714</v>
      </c>
      <c r="P3749" s="48">
        <v>1</v>
      </c>
      <c r="Q3749" s="47">
        <f>SUM(O3749:P3749)</f>
        <v>715</v>
      </c>
    </row>
    <row r="3750" spans="2:17" ht="19.5" customHeight="1" x14ac:dyDescent="0.2">
      <c r="C3750" s="42" t="s">
        <v>16</v>
      </c>
      <c r="D3750" s="43">
        <v>0</v>
      </c>
      <c r="E3750" s="43">
        <v>606</v>
      </c>
      <c r="F3750" s="44">
        <f t="shared" si="1654"/>
        <v>606</v>
      </c>
      <c r="G3750" s="43">
        <v>0</v>
      </c>
      <c r="H3750" s="43">
        <v>0</v>
      </c>
      <c r="I3750" s="43">
        <v>0</v>
      </c>
      <c r="J3750" s="45">
        <f t="shared" si="1655"/>
        <v>0</v>
      </c>
      <c r="K3750" s="85">
        <v>39852</v>
      </c>
      <c r="L3750" s="85">
        <v>39061</v>
      </c>
      <c r="M3750" s="45">
        <f>SUM(K3750:L3750)</f>
        <v>78913</v>
      </c>
      <c r="N3750" s="45">
        <f>J3750+M3750</f>
        <v>78913</v>
      </c>
      <c r="O3750" s="46">
        <v>746</v>
      </c>
      <c r="P3750" s="48">
        <v>1</v>
      </c>
      <c r="Q3750" s="47">
        <f>SUM(O3750:P3750)</f>
        <v>747</v>
      </c>
    </row>
    <row r="3751" spans="2:17" ht="19.5" customHeight="1" x14ac:dyDescent="0.2">
      <c r="C3751" s="50"/>
      <c r="D3751" s="43"/>
      <c r="E3751" s="43"/>
      <c r="F3751" s="43"/>
      <c r="G3751" s="43"/>
      <c r="H3751" s="43"/>
      <c r="I3751" s="43"/>
      <c r="J3751" s="43"/>
      <c r="K3751" s="43"/>
      <c r="L3751" s="43"/>
      <c r="M3751" s="43"/>
      <c r="N3751" s="43"/>
      <c r="O3751" s="43"/>
      <c r="P3751" s="43"/>
      <c r="Q3751" s="51"/>
    </row>
    <row r="3752" spans="2:17" ht="19.5" customHeight="1" x14ac:dyDescent="0.2">
      <c r="B3752" s="1" t="s">
        <v>420</v>
      </c>
      <c r="C3752" s="50" t="s">
        <v>27</v>
      </c>
      <c r="D3752" s="44">
        <f>SUM(D3736:D3744,D3748:D3750)</f>
        <v>0</v>
      </c>
      <c r="E3752" s="44">
        <f t="shared" ref="E3752:Q3752" si="1656">SUM(E3736:E3744,E3748:E3750)</f>
        <v>7106</v>
      </c>
      <c r="F3752" s="44">
        <f t="shared" si="1656"/>
        <v>7106</v>
      </c>
      <c r="G3752" s="44">
        <f t="shared" si="1656"/>
        <v>0</v>
      </c>
      <c r="H3752" s="44">
        <f t="shared" si="1656"/>
        <v>0</v>
      </c>
      <c r="I3752" s="44">
        <f t="shared" si="1656"/>
        <v>0</v>
      </c>
      <c r="J3752" s="44">
        <f t="shared" si="1656"/>
        <v>0</v>
      </c>
      <c r="K3752" s="44">
        <f t="shared" si="1656"/>
        <v>443304</v>
      </c>
      <c r="L3752" s="44">
        <f t="shared" si="1656"/>
        <v>442989</v>
      </c>
      <c r="M3752" s="44">
        <f t="shared" si="1656"/>
        <v>886293</v>
      </c>
      <c r="N3752" s="44">
        <f t="shared" si="1656"/>
        <v>886293</v>
      </c>
      <c r="O3752" s="44">
        <f t="shared" si="1656"/>
        <v>9906</v>
      </c>
      <c r="P3752" s="44">
        <f t="shared" si="1656"/>
        <v>19</v>
      </c>
      <c r="Q3752" s="44">
        <f t="shared" si="1656"/>
        <v>9925</v>
      </c>
    </row>
    <row r="3753" spans="2:17" ht="7" customHeight="1" thickBot="1" x14ac:dyDescent="0.25">
      <c r="C3753" s="59"/>
      <c r="D3753" s="60"/>
      <c r="E3753" s="60"/>
      <c r="F3753" s="60"/>
      <c r="G3753" s="60"/>
      <c r="H3753" s="60"/>
      <c r="I3753" s="60"/>
      <c r="J3753" s="60"/>
      <c r="K3753" s="60"/>
      <c r="L3753" s="60"/>
      <c r="M3753" s="60"/>
      <c r="N3753" s="60"/>
      <c r="O3753" s="60"/>
      <c r="P3753" s="61"/>
      <c r="Q3753" s="62"/>
    </row>
    <row r="3754" spans="2:17" ht="19.5" customHeight="1" x14ac:dyDescent="0.2">
      <c r="C3754" s="63"/>
      <c r="D3754" s="63"/>
      <c r="E3754" s="63"/>
      <c r="F3754" s="63"/>
      <c r="G3754" s="63"/>
      <c r="H3754" s="63"/>
      <c r="I3754" s="63"/>
      <c r="J3754" s="63"/>
      <c r="K3754" s="63"/>
      <c r="L3754" s="63"/>
      <c r="M3754" s="63"/>
      <c r="N3754" s="63"/>
      <c r="O3754" s="63"/>
      <c r="P3754" s="64"/>
      <c r="Q3754" s="64"/>
    </row>
    <row r="3755" spans="2:17" ht="19.5" customHeight="1" thickBot="1" x14ac:dyDescent="0.25">
      <c r="C3755" s="63"/>
      <c r="D3755" s="63"/>
      <c r="E3755" s="63"/>
      <c r="F3755" s="63"/>
      <c r="G3755" s="63"/>
      <c r="H3755" s="63"/>
      <c r="I3755" s="63"/>
      <c r="J3755" s="63"/>
      <c r="K3755" s="63"/>
      <c r="L3755" s="63"/>
      <c r="M3755" s="63"/>
      <c r="N3755" s="63"/>
      <c r="O3755" s="63"/>
      <c r="P3755" s="64"/>
      <c r="Q3755" s="64"/>
    </row>
    <row r="3756" spans="2:17" ht="19.5" customHeight="1" x14ac:dyDescent="0.2">
      <c r="C3756" s="25" t="s">
        <v>1</v>
      </c>
      <c r="D3756" s="26"/>
      <c r="E3756" s="27"/>
      <c r="F3756" s="27"/>
      <c r="G3756" s="27" t="s">
        <v>598</v>
      </c>
      <c r="H3756" s="27"/>
      <c r="I3756" s="27"/>
      <c r="J3756" s="27"/>
      <c r="K3756" s="26"/>
      <c r="L3756" s="27"/>
      <c r="M3756" s="27"/>
      <c r="N3756" s="27" t="s">
        <v>31</v>
      </c>
      <c r="O3756" s="27"/>
      <c r="P3756" s="65"/>
      <c r="Q3756" s="66"/>
    </row>
    <row r="3757" spans="2:17" ht="19.5" customHeight="1" x14ac:dyDescent="0.2">
      <c r="C3757" s="67"/>
      <c r="D3757" s="29"/>
      <c r="E3757" s="31" t="s">
        <v>6</v>
      </c>
      <c r="F3757" s="31"/>
      <c r="G3757" s="29"/>
      <c r="H3757" s="31" t="s">
        <v>7</v>
      </c>
      <c r="I3757" s="31"/>
      <c r="J3757" s="29" t="s">
        <v>28</v>
      </c>
      <c r="K3757" s="29"/>
      <c r="L3757" s="31" t="s">
        <v>6</v>
      </c>
      <c r="M3757" s="31"/>
      <c r="N3757" s="29"/>
      <c r="O3757" s="31" t="s">
        <v>7</v>
      </c>
      <c r="P3757" s="68"/>
      <c r="Q3757" s="69" t="s">
        <v>8</v>
      </c>
    </row>
    <row r="3758" spans="2:17" ht="19.5" customHeight="1" x14ac:dyDescent="0.2">
      <c r="C3758" s="70" t="s">
        <v>9</v>
      </c>
      <c r="D3758" s="29" t="s">
        <v>29</v>
      </c>
      <c r="E3758" s="29" t="s">
        <v>30</v>
      </c>
      <c r="F3758" s="29" t="s">
        <v>13</v>
      </c>
      <c r="G3758" s="29" t="s">
        <v>29</v>
      </c>
      <c r="H3758" s="29" t="s">
        <v>30</v>
      </c>
      <c r="I3758" s="29" t="s">
        <v>13</v>
      </c>
      <c r="J3758" s="32"/>
      <c r="K3758" s="29" t="s">
        <v>29</v>
      </c>
      <c r="L3758" s="29" t="s">
        <v>30</v>
      </c>
      <c r="M3758" s="29" t="s">
        <v>13</v>
      </c>
      <c r="N3758" s="29" t="s">
        <v>29</v>
      </c>
      <c r="O3758" s="29" t="s">
        <v>30</v>
      </c>
      <c r="P3758" s="71" t="s">
        <v>13</v>
      </c>
      <c r="Q3758" s="72"/>
    </row>
    <row r="3759" spans="2:17" ht="7" customHeight="1" x14ac:dyDescent="0.2">
      <c r="C3759" s="73"/>
      <c r="D3759" s="29"/>
      <c r="E3759" s="29"/>
      <c r="F3759" s="29"/>
      <c r="G3759" s="29"/>
      <c r="H3759" s="29"/>
      <c r="I3759" s="29"/>
      <c r="J3759" s="29"/>
      <c r="K3759" s="29"/>
      <c r="L3759" s="29"/>
      <c r="M3759" s="29"/>
      <c r="N3759" s="29"/>
      <c r="O3759" s="29"/>
      <c r="P3759" s="71"/>
      <c r="Q3759" s="69"/>
    </row>
    <row r="3760" spans="2:17" ht="19.5" customHeight="1" x14ac:dyDescent="0.2">
      <c r="C3760" s="42" t="s">
        <v>14</v>
      </c>
      <c r="D3760" s="43">
        <v>0</v>
      </c>
      <c r="E3760" s="43">
        <v>0</v>
      </c>
      <c r="F3760" s="44">
        <f>SUM(D3760:E3760)</f>
        <v>0</v>
      </c>
      <c r="G3760" s="43">
        <v>40</v>
      </c>
      <c r="H3760" s="43">
        <v>23</v>
      </c>
      <c r="I3760" s="44">
        <f t="shared" ref="I3760:I3771" si="1657">SUM(G3760:H3760)</f>
        <v>63</v>
      </c>
      <c r="J3760" s="44">
        <f>F3760+I3760</f>
        <v>63</v>
      </c>
      <c r="K3760" s="43">
        <v>0</v>
      </c>
      <c r="L3760" s="43">
        <v>0</v>
      </c>
      <c r="M3760" s="44">
        <f>SUM(K3760:L3760)</f>
        <v>0</v>
      </c>
      <c r="N3760" s="43">
        <v>1989</v>
      </c>
      <c r="O3760" s="43">
        <v>3686</v>
      </c>
      <c r="P3760" s="44">
        <f>SUM(N3760:O3760)</f>
        <v>5675</v>
      </c>
      <c r="Q3760" s="47">
        <f>M3760+P3760</f>
        <v>5675</v>
      </c>
    </row>
    <row r="3761" spans="2:17" ht="19.5" customHeight="1" x14ac:dyDescent="0.2">
      <c r="C3761" s="42" t="s">
        <v>15</v>
      </c>
      <c r="D3761" s="43">
        <v>0</v>
      </c>
      <c r="E3761" s="43">
        <v>0</v>
      </c>
      <c r="F3761" s="44">
        <f t="shared" ref="F3761:F3771" si="1658">SUM(D3761:E3761)</f>
        <v>0</v>
      </c>
      <c r="G3761" s="43">
        <v>42</v>
      </c>
      <c r="H3761" s="43">
        <v>23</v>
      </c>
      <c r="I3761" s="44">
        <f t="shared" si="1657"/>
        <v>65</v>
      </c>
      <c r="J3761" s="44">
        <f>F3761+I3761</f>
        <v>65</v>
      </c>
      <c r="K3761" s="43">
        <v>0</v>
      </c>
      <c r="L3761" s="43">
        <v>0</v>
      </c>
      <c r="M3761" s="44">
        <f t="shared" ref="M3761:M3771" si="1659">SUM(K3761:L3761)</f>
        <v>0</v>
      </c>
      <c r="N3761" s="43">
        <v>2280</v>
      </c>
      <c r="O3761" s="40">
        <v>3581</v>
      </c>
      <c r="P3761" s="44">
        <f t="shared" ref="P3761:P3771" si="1660">SUM(N3761:O3761)</f>
        <v>5861</v>
      </c>
      <c r="Q3761" s="47">
        <f t="shared" ref="Q3761:Q3771" si="1661">M3761+P3761</f>
        <v>5861</v>
      </c>
    </row>
    <row r="3762" spans="2:17" ht="19.5" customHeight="1" x14ac:dyDescent="0.2">
      <c r="C3762" s="42" t="s">
        <v>16</v>
      </c>
      <c r="D3762" s="43">
        <v>0</v>
      </c>
      <c r="E3762" s="43">
        <v>0</v>
      </c>
      <c r="F3762" s="44">
        <f t="shared" si="1658"/>
        <v>0</v>
      </c>
      <c r="G3762" s="43">
        <v>43</v>
      </c>
      <c r="H3762" s="43">
        <v>26</v>
      </c>
      <c r="I3762" s="44">
        <f t="shared" si="1657"/>
        <v>69</v>
      </c>
      <c r="J3762" s="44">
        <f>F3762+I3762</f>
        <v>69</v>
      </c>
      <c r="K3762" s="43">
        <v>0</v>
      </c>
      <c r="L3762" s="43">
        <v>0</v>
      </c>
      <c r="M3762" s="44">
        <f t="shared" si="1659"/>
        <v>0</v>
      </c>
      <c r="N3762" s="43">
        <v>2432</v>
      </c>
      <c r="O3762" s="43">
        <v>3786</v>
      </c>
      <c r="P3762" s="44">
        <f t="shared" si="1660"/>
        <v>6218</v>
      </c>
      <c r="Q3762" s="47">
        <f t="shared" si="1661"/>
        <v>6218</v>
      </c>
    </row>
    <row r="3763" spans="2:17" ht="19.5" customHeight="1" x14ac:dyDescent="0.2">
      <c r="C3763" s="42" t="s">
        <v>17</v>
      </c>
      <c r="D3763" s="43">
        <v>0</v>
      </c>
      <c r="E3763" s="43">
        <v>0</v>
      </c>
      <c r="F3763" s="44">
        <f t="shared" si="1658"/>
        <v>0</v>
      </c>
      <c r="G3763" s="43">
        <v>32</v>
      </c>
      <c r="H3763" s="43">
        <v>23</v>
      </c>
      <c r="I3763" s="44">
        <f t="shared" si="1657"/>
        <v>55</v>
      </c>
      <c r="J3763" s="44">
        <f t="shared" ref="J3763:J3771" si="1662">F3763+I3763</f>
        <v>55</v>
      </c>
      <c r="K3763" s="43">
        <v>0</v>
      </c>
      <c r="L3763" s="43">
        <v>0</v>
      </c>
      <c r="M3763" s="44">
        <f t="shared" si="1659"/>
        <v>0</v>
      </c>
      <c r="N3763" s="43">
        <v>2274</v>
      </c>
      <c r="O3763" s="43">
        <v>3372</v>
      </c>
      <c r="P3763" s="44">
        <f t="shared" si="1660"/>
        <v>5646</v>
      </c>
      <c r="Q3763" s="47">
        <f t="shared" si="1661"/>
        <v>5646</v>
      </c>
    </row>
    <row r="3764" spans="2:17" ht="19.5" customHeight="1" x14ac:dyDescent="0.2">
      <c r="C3764" s="42" t="s">
        <v>18</v>
      </c>
      <c r="D3764" s="43">
        <v>0</v>
      </c>
      <c r="E3764" s="43">
        <v>0</v>
      </c>
      <c r="F3764" s="44">
        <f t="shared" si="1658"/>
        <v>0</v>
      </c>
      <c r="G3764" s="43">
        <v>23</v>
      </c>
      <c r="H3764" s="43">
        <v>22</v>
      </c>
      <c r="I3764" s="44">
        <f t="shared" si="1657"/>
        <v>45</v>
      </c>
      <c r="J3764" s="44">
        <f t="shared" si="1662"/>
        <v>45</v>
      </c>
      <c r="K3764" s="43">
        <v>0</v>
      </c>
      <c r="L3764" s="43">
        <v>0</v>
      </c>
      <c r="M3764" s="44">
        <f t="shared" si="1659"/>
        <v>0</v>
      </c>
      <c r="N3764" s="43">
        <v>2132</v>
      </c>
      <c r="O3764" s="43">
        <v>3293</v>
      </c>
      <c r="P3764" s="44">
        <f t="shared" si="1660"/>
        <v>5425</v>
      </c>
      <c r="Q3764" s="47">
        <f t="shared" si="1661"/>
        <v>5425</v>
      </c>
    </row>
    <row r="3765" spans="2:17" ht="19.5" customHeight="1" x14ac:dyDescent="0.2">
      <c r="C3765" s="42" t="s">
        <v>19</v>
      </c>
      <c r="D3765" s="43">
        <v>0</v>
      </c>
      <c r="E3765" s="43">
        <v>0</v>
      </c>
      <c r="F3765" s="44">
        <f t="shared" si="1658"/>
        <v>0</v>
      </c>
      <c r="G3765" s="43">
        <v>29</v>
      </c>
      <c r="H3765" s="43">
        <v>25</v>
      </c>
      <c r="I3765" s="44">
        <f t="shared" si="1657"/>
        <v>54</v>
      </c>
      <c r="J3765" s="44">
        <f t="shared" si="1662"/>
        <v>54</v>
      </c>
      <c r="K3765" s="43">
        <v>0</v>
      </c>
      <c r="L3765" s="43">
        <v>0</v>
      </c>
      <c r="M3765" s="44">
        <f t="shared" si="1659"/>
        <v>0</v>
      </c>
      <c r="N3765" s="43">
        <v>2469</v>
      </c>
      <c r="O3765" s="43">
        <v>3337</v>
      </c>
      <c r="P3765" s="44">
        <f t="shared" si="1660"/>
        <v>5806</v>
      </c>
      <c r="Q3765" s="47">
        <f t="shared" si="1661"/>
        <v>5806</v>
      </c>
    </row>
    <row r="3766" spans="2:17" ht="19.5" customHeight="1" x14ac:dyDescent="0.2">
      <c r="C3766" s="42" t="s">
        <v>20</v>
      </c>
      <c r="D3766" s="43">
        <v>0</v>
      </c>
      <c r="E3766" s="43">
        <v>0</v>
      </c>
      <c r="F3766" s="44">
        <f t="shared" si="1658"/>
        <v>0</v>
      </c>
      <c r="G3766" s="43">
        <v>18</v>
      </c>
      <c r="H3766" s="43">
        <v>32</v>
      </c>
      <c r="I3766" s="44">
        <f t="shared" si="1657"/>
        <v>50</v>
      </c>
      <c r="J3766" s="44">
        <f t="shared" si="1662"/>
        <v>50</v>
      </c>
      <c r="K3766" s="43">
        <v>0</v>
      </c>
      <c r="L3766" s="43">
        <v>0</v>
      </c>
      <c r="M3766" s="44">
        <f t="shared" si="1659"/>
        <v>0</v>
      </c>
      <c r="N3766" s="43">
        <v>2728</v>
      </c>
      <c r="O3766" s="43">
        <v>4139</v>
      </c>
      <c r="P3766" s="44">
        <f t="shared" si="1660"/>
        <v>6867</v>
      </c>
      <c r="Q3766" s="47">
        <f t="shared" si="1661"/>
        <v>6867</v>
      </c>
    </row>
    <row r="3767" spans="2:17" ht="19.5" customHeight="1" x14ac:dyDescent="0.2">
      <c r="C3767" s="42" t="s">
        <v>21</v>
      </c>
      <c r="D3767" s="43">
        <v>0</v>
      </c>
      <c r="E3767" s="43">
        <v>0</v>
      </c>
      <c r="F3767" s="44">
        <f t="shared" si="1658"/>
        <v>0</v>
      </c>
      <c r="G3767" s="43">
        <v>15</v>
      </c>
      <c r="H3767" s="43">
        <v>25</v>
      </c>
      <c r="I3767" s="44">
        <f t="shared" si="1657"/>
        <v>40</v>
      </c>
      <c r="J3767" s="44">
        <f t="shared" si="1662"/>
        <v>40</v>
      </c>
      <c r="K3767" s="43">
        <v>0</v>
      </c>
      <c r="L3767" s="43">
        <v>0</v>
      </c>
      <c r="M3767" s="44">
        <f t="shared" si="1659"/>
        <v>0</v>
      </c>
      <c r="N3767" s="43">
        <v>1816</v>
      </c>
      <c r="O3767" s="43">
        <v>3115</v>
      </c>
      <c r="P3767" s="44">
        <f t="shared" si="1660"/>
        <v>4931</v>
      </c>
      <c r="Q3767" s="47">
        <f t="shared" si="1661"/>
        <v>4931</v>
      </c>
    </row>
    <row r="3768" spans="2:17" ht="19.5" customHeight="1" x14ac:dyDescent="0.2">
      <c r="C3768" s="42" t="s">
        <v>22</v>
      </c>
      <c r="D3768" s="43">
        <v>0</v>
      </c>
      <c r="E3768" s="43">
        <v>0</v>
      </c>
      <c r="F3768" s="44">
        <f t="shared" si="1658"/>
        <v>0</v>
      </c>
      <c r="G3768" s="43">
        <v>13</v>
      </c>
      <c r="H3768" s="43">
        <v>21</v>
      </c>
      <c r="I3768" s="44">
        <f t="shared" si="1657"/>
        <v>34</v>
      </c>
      <c r="J3768" s="44">
        <f t="shared" si="1662"/>
        <v>34</v>
      </c>
      <c r="K3768" s="43">
        <v>0</v>
      </c>
      <c r="L3768" s="43">
        <v>0</v>
      </c>
      <c r="M3768" s="44">
        <f t="shared" si="1659"/>
        <v>0</v>
      </c>
      <c r="N3768" s="43">
        <v>1807</v>
      </c>
      <c r="O3768" s="43">
        <v>3008</v>
      </c>
      <c r="P3768" s="44">
        <f t="shared" si="1660"/>
        <v>4815</v>
      </c>
      <c r="Q3768" s="47">
        <f t="shared" si="1661"/>
        <v>4815</v>
      </c>
    </row>
    <row r="3769" spans="2:17" ht="19.5" customHeight="1" x14ac:dyDescent="0.2">
      <c r="C3769" s="42" t="s">
        <v>23</v>
      </c>
      <c r="D3769" s="43">
        <v>0</v>
      </c>
      <c r="E3769" s="43">
        <v>0</v>
      </c>
      <c r="F3769" s="44">
        <f t="shared" si="1658"/>
        <v>0</v>
      </c>
      <c r="G3769" s="43">
        <v>16</v>
      </c>
      <c r="H3769" s="43">
        <v>25</v>
      </c>
      <c r="I3769" s="44">
        <f t="shared" si="1657"/>
        <v>41</v>
      </c>
      <c r="J3769" s="44">
        <f t="shared" si="1662"/>
        <v>41</v>
      </c>
      <c r="K3769" s="43">
        <v>0</v>
      </c>
      <c r="L3769" s="43">
        <v>0</v>
      </c>
      <c r="M3769" s="44">
        <f t="shared" si="1659"/>
        <v>0</v>
      </c>
      <c r="N3769" s="43">
        <v>2409</v>
      </c>
      <c r="O3769" s="43">
        <v>3573</v>
      </c>
      <c r="P3769" s="44">
        <f t="shared" si="1660"/>
        <v>5982</v>
      </c>
      <c r="Q3769" s="47">
        <f t="shared" si="1661"/>
        <v>5982</v>
      </c>
    </row>
    <row r="3770" spans="2:17" ht="19.5" customHeight="1" x14ac:dyDescent="0.2">
      <c r="C3770" s="42" t="s">
        <v>24</v>
      </c>
      <c r="D3770" s="43">
        <v>0</v>
      </c>
      <c r="E3770" s="43">
        <v>0</v>
      </c>
      <c r="F3770" s="44">
        <f t="shared" si="1658"/>
        <v>0</v>
      </c>
      <c r="G3770" s="43">
        <v>29</v>
      </c>
      <c r="H3770" s="43">
        <v>24</v>
      </c>
      <c r="I3770" s="44">
        <f t="shared" si="1657"/>
        <v>53</v>
      </c>
      <c r="J3770" s="44">
        <f t="shared" si="1662"/>
        <v>53</v>
      </c>
      <c r="K3770" s="43">
        <v>0</v>
      </c>
      <c r="L3770" s="43">
        <v>0</v>
      </c>
      <c r="M3770" s="44">
        <f t="shared" si="1659"/>
        <v>0</v>
      </c>
      <c r="N3770" s="43">
        <v>2194</v>
      </c>
      <c r="O3770" s="43">
        <v>3686</v>
      </c>
      <c r="P3770" s="44">
        <f t="shared" si="1660"/>
        <v>5880</v>
      </c>
      <c r="Q3770" s="47">
        <f t="shared" si="1661"/>
        <v>5880</v>
      </c>
    </row>
    <row r="3771" spans="2:17" ht="19.5" customHeight="1" x14ac:dyDescent="0.2">
      <c r="C3771" s="42" t="s">
        <v>25</v>
      </c>
      <c r="D3771" s="43">
        <v>0</v>
      </c>
      <c r="E3771" s="43">
        <v>0</v>
      </c>
      <c r="F3771" s="44">
        <f t="shared" si="1658"/>
        <v>0</v>
      </c>
      <c r="G3771" s="43">
        <v>45</v>
      </c>
      <c r="H3771" s="43">
        <v>24</v>
      </c>
      <c r="I3771" s="44">
        <f t="shared" si="1657"/>
        <v>69</v>
      </c>
      <c r="J3771" s="44">
        <f t="shared" si="1662"/>
        <v>69</v>
      </c>
      <c r="K3771" s="43">
        <v>0</v>
      </c>
      <c r="L3771" s="43">
        <v>0</v>
      </c>
      <c r="M3771" s="44">
        <f t="shared" si="1659"/>
        <v>0</v>
      </c>
      <c r="N3771" s="43">
        <v>2805</v>
      </c>
      <c r="O3771" s="43">
        <v>4437</v>
      </c>
      <c r="P3771" s="44">
        <f t="shared" si="1660"/>
        <v>7242</v>
      </c>
      <c r="Q3771" s="47">
        <f t="shared" si="1661"/>
        <v>7242</v>
      </c>
    </row>
    <row r="3772" spans="2:17" ht="19.5" customHeight="1" x14ac:dyDescent="0.2">
      <c r="C3772" s="50"/>
      <c r="D3772" s="43"/>
      <c r="E3772" s="43"/>
      <c r="F3772" s="43"/>
      <c r="G3772" s="43"/>
      <c r="H3772" s="43"/>
      <c r="I3772" s="43"/>
      <c r="J3772" s="43"/>
      <c r="K3772" s="43"/>
      <c r="L3772" s="43"/>
      <c r="M3772" s="43"/>
      <c r="N3772" s="43"/>
      <c r="O3772" s="43"/>
      <c r="P3772" s="43"/>
      <c r="Q3772" s="51"/>
    </row>
    <row r="3773" spans="2:17" ht="19.5" customHeight="1" x14ac:dyDescent="0.2">
      <c r="B3773" s="1" t="s">
        <v>421</v>
      </c>
      <c r="C3773" s="50" t="s">
        <v>26</v>
      </c>
      <c r="D3773" s="44">
        <f>SUM(D3760:D3772)</f>
        <v>0</v>
      </c>
      <c r="E3773" s="44">
        <f t="shared" ref="E3773:Q3773" si="1663">SUM(E3760:E3772)</f>
        <v>0</v>
      </c>
      <c r="F3773" s="44">
        <f t="shared" si="1663"/>
        <v>0</v>
      </c>
      <c r="G3773" s="44">
        <f t="shared" si="1663"/>
        <v>345</v>
      </c>
      <c r="H3773" s="44">
        <f t="shared" si="1663"/>
        <v>293</v>
      </c>
      <c r="I3773" s="44">
        <f t="shared" si="1663"/>
        <v>638</v>
      </c>
      <c r="J3773" s="44">
        <f t="shared" si="1663"/>
        <v>638</v>
      </c>
      <c r="K3773" s="44">
        <f t="shared" si="1663"/>
        <v>0</v>
      </c>
      <c r="L3773" s="44">
        <f t="shared" si="1663"/>
        <v>0</v>
      </c>
      <c r="M3773" s="44">
        <f t="shared" si="1663"/>
        <v>0</v>
      </c>
      <c r="N3773" s="44">
        <f t="shared" si="1663"/>
        <v>27335</v>
      </c>
      <c r="O3773" s="44">
        <f t="shared" si="1663"/>
        <v>43013</v>
      </c>
      <c r="P3773" s="44">
        <f t="shared" si="1663"/>
        <v>70348</v>
      </c>
      <c r="Q3773" s="44">
        <f t="shared" si="1663"/>
        <v>70348</v>
      </c>
    </row>
    <row r="3774" spans="2:17" ht="7" customHeight="1" x14ac:dyDescent="0.2">
      <c r="C3774" s="50"/>
      <c r="D3774" s="43"/>
      <c r="E3774" s="43"/>
      <c r="F3774" s="43"/>
      <c r="G3774" s="43"/>
      <c r="H3774" s="43"/>
      <c r="I3774" s="43"/>
      <c r="J3774" s="43"/>
      <c r="K3774" s="43"/>
      <c r="L3774" s="43"/>
      <c r="M3774" s="43"/>
      <c r="N3774" s="43"/>
      <c r="O3774" s="43"/>
      <c r="P3774" s="43"/>
      <c r="Q3774" s="51"/>
    </row>
    <row r="3775" spans="2:17" ht="19.5" customHeight="1" x14ac:dyDescent="0.2">
      <c r="C3775" s="52" t="s">
        <v>14</v>
      </c>
      <c r="D3775" s="53">
        <v>0</v>
      </c>
      <c r="E3775" s="53">
        <v>0</v>
      </c>
      <c r="F3775" s="74">
        <f t="shared" ref="F3775:F3777" si="1664">SUM(D3775:E3775)</f>
        <v>0</v>
      </c>
      <c r="G3775" s="53">
        <v>34</v>
      </c>
      <c r="H3775" s="53">
        <v>22</v>
      </c>
      <c r="I3775" s="74">
        <f t="shared" ref="I3775:I3777" si="1665">SUM(G3775:H3775)</f>
        <v>56</v>
      </c>
      <c r="J3775" s="74">
        <f t="shared" ref="J3775:J3777" si="1666">F3775+I3775</f>
        <v>56</v>
      </c>
      <c r="K3775" s="53">
        <v>0</v>
      </c>
      <c r="L3775" s="53">
        <v>0</v>
      </c>
      <c r="M3775" s="74">
        <f t="shared" ref="M3775:M3777" si="1667">SUM(K3775:L3775)</f>
        <v>0</v>
      </c>
      <c r="N3775" s="82">
        <v>2419</v>
      </c>
      <c r="O3775" s="82">
        <v>3686</v>
      </c>
      <c r="P3775" s="74">
        <f t="shared" ref="P3775:P3777" si="1668">SUM(N3775:O3775)</f>
        <v>6105</v>
      </c>
      <c r="Q3775" s="58">
        <f t="shared" ref="Q3775:Q3777" si="1669">M3775+P3775</f>
        <v>6105</v>
      </c>
    </row>
    <row r="3776" spans="2:17" ht="19.5" customHeight="1" x14ac:dyDescent="0.2">
      <c r="C3776" s="42" t="s">
        <v>15</v>
      </c>
      <c r="D3776" s="43">
        <v>0</v>
      </c>
      <c r="E3776" s="43">
        <v>0</v>
      </c>
      <c r="F3776" s="44">
        <f t="shared" si="1664"/>
        <v>0</v>
      </c>
      <c r="G3776" s="43">
        <v>41</v>
      </c>
      <c r="H3776" s="43">
        <v>21</v>
      </c>
      <c r="I3776" s="44">
        <f t="shared" si="1665"/>
        <v>62</v>
      </c>
      <c r="J3776" s="44">
        <f t="shared" si="1666"/>
        <v>62</v>
      </c>
      <c r="K3776" s="43">
        <v>0</v>
      </c>
      <c r="L3776" s="43">
        <v>0</v>
      </c>
      <c r="M3776" s="44">
        <f t="shared" si="1667"/>
        <v>0</v>
      </c>
      <c r="N3776" s="85">
        <v>1866</v>
      </c>
      <c r="O3776" s="85">
        <v>3294</v>
      </c>
      <c r="P3776" s="44">
        <f t="shared" si="1668"/>
        <v>5160</v>
      </c>
      <c r="Q3776" s="47">
        <f t="shared" si="1669"/>
        <v>5160</v>
      </c>
    </row>
    <row r="3777" spans="2:17" ht="19.5" customHeight="1" x14ac:dyDescent="0.2">
      <c r="C3777" s="42" t="s">
        <v>16</v>
      </c>
      <c r="D3777" s="43">
        <v>0</v>
      </c>
      <c r="E3777" s="43">
        <v>0</v>
      </c>
      <c r="F3777" s="44">
        <f t="shared" si="1664"/>
        <v>0</v>
      </c>
      <c r="G3777" s="43">
        <v>41</v>
      </c>
      <c r="H3777" s="43">
        <v>25</v>
      </c>
      <c r="I3777" s="44">
        <f t="shared" si="1665"/>
        <v>66</v>
      </c>
      <c r="J3777" s="44">
        <f t="shared" si="1666"/>
        <v>66</v>
      </c>
      <c r="K3777" s="43">
        <v>0</v>
      </c>
      <c r="L3777" s="43">
        <v>0</v>
      </c>
      <c r="M3777" s="44">
        <f t="shared" si="1667"/>
        <v>0</v>
      </c>
      <c r="N3777" s="85">
        <v>2734</v>
      </c>
      <c r="O3777" s="85">
        <v>3873</v>
      </c>
      <c r="P3777" s="44">
        <f t="shared" si="1668"/>
        <v>6607</v>
      </c>
      <c r="Q3777" s="47">
        <f t="shared" si="1669"/>
        <v>6607</v>
      </c>
    </row>
    <row r="3778" spans="2:17" ht="19.5" customHeight="1" x14ac:dyDescent="0.2">
      <c r="C3778" s="50"/>
      <c r="D3778" s="43"/>
      <c r="E3778" s="43"/>
      <c r="F3778" s="43"/>
      <c r="G3778" s="43"/>
      <c r="H3778" s="43"/>
      <c r="I3778" s="43"/>
      <c r="J3778" s="43"/>
      <c r="K3778" s="43"/>
      <c r="L3778" s="43"/>
      <c r="M3778" s="43"/>
      <c r="N3778" s="89"/>
      <c r="O3778" s="89"/>
      <c r="P3778" s="43"/>
      <c r="Q3778" s="51"/>
    </row>
    <row r="3779" spans="2:17" ht="19.5" customHeight="1" x14ac:dyDescent="0.2">
      <c r="B3779" s="1" t="s">
        <v>422</v>
      </c>
      <c r="C3779" s="50" t="s">
        <v>27</v>
      </c>
      <c r="D3779" s="44">
        <f>SUM(D3763:D3771,D3775:D3777)</f>
        <v>0</v>
      </c>
      <c r="E3779" s="44">
        <f t="shared" ref="E3779:Q3779" si="1670">SUM(E3763:E3771,E3775:E3777)</f>
        <v>0</v>
      </c>
      <c r="F3779" s="44">
        <f t="shared" si="1670"/>
        <v>0</v>
      </c>
      <c r="G3779" s="44">
        <f t="shared" si="1670"/>
        <v>336</v>
      </c>
      <c r="H3779" s="44">
        <f t="shared" si="1670"/>
        <v>289</v>
      </c>
      <c r="I3779" s="44">
        <f t="shared" si="1670"/>
        <v>625</v>
      </c>
      <c r="J3779" s="44">
        <f t="shared" si="1670"/>
        <v>625</v>
      </c>
      <c r="K3779" s="44">
        <f t="shared" si="1670"/>
        <v>0</v>
      </c>
      <c r="L3779" s="44">
        <f t="shared" si="1670"/>
        <v>0</v>
      </c>
      <c r="M3779" s="44">
        <f t="shared" si="1670"/>
        <v>0</v>
      </c>
      <c r="N3779" s="44">
        <f t="shared" si="1670"/>
        <v>27653</v>
      </c>
      <c r="O3779" s="44">
        <f t="shared" si="1670"/>
        <v>42813</v>
      </c>
      <c r="P3779" s="44">
        <f t="shared" si="1670"/>
        <v>70466</v>
      </c>
      <c r="Q3779" s="44">
        <f t="shared" si="1670"/>
        <v>70466</v>
      </c>
    </row>
    <row r="3780" spans="2:17" ht="7" customHeight="1" thickBot="1" x14ac:dyDescent="0.25">
      <c r="C3780" s="59"/>
      <c r="D3780" s="60"/>
      <c r="E3780" s="60"/>
      <c r="F3780" s="60"/>
      <c r="G3780" s="60"/>
      <c r="H3780" s="60"/>
      <c r="I3780" s="60"/>
      <c r="J3780" s="60"/>
      <c r="K3780" s="60"/>
      <c r="L3780" s="60"/>
      <c r="M3780" s="60"/>
      <c r="N3780" s="60"/>
      <c r="O3780" s="60"/>
      <c r="P3780" s="60"/>
      <c r="Q3780" s="76"/>
    </row>
    <row r="3781" spans="2:17" ht="19.5" customHeight="1" x14ac:dyDescent="0.2">
      <c r="C3781" s="173" t="str">
        <f>C3727</f>
        <v>令　和　7　年　空　港　管　理　状　況　調　書</v>
      </c>
      <c r="D3781" s="173"/>
      <c r="E3781" s="173"/>
      <c r="F3781" s="173"/>
      <c r="G3781" s="173"/>
      <c r="H3781" s="173"/>
      <c r="I3781" s="173"/>
      <c r="J3781" s="173"/>
      <c r="K3781" s="173"/>
      <c r="L3781" s="173"/>
      <c r="M3781" s="173"/>
      <c r="N3781" s="173"/>
      <c r="O3781" s="173"/>
      <c r="P3781" s="173"/>
      <c r="Q3781" s="173"/>
    </row>
    <row r="3782" spans="2:17" ht="19.5" customHeight="1" thickBot="1" x14ac:dyDescent="0.25">
      <c r="C3782" s="145" t="s">
        <v>0</v>
      </c>
      <c r="D3782" s="145" t="s">
        <v>670</v>
      </c>
      <c r="E3782" s="146"/>
      <c r="F3782" s="146"/>
      <c r="G3782" s="146"/>
      <c r="H3782" s="146"/>
      <c r="I3782" s="146"/>
      <c r="J3782" s="146"/>
      <c r="K3782" s="146"/>
      <c r="L3782" s="146"/>
      <c r="M3782" s="146"/>
      <c r="N3782" s="146"/>
      <c r="O3782" s="146"/>
      <c r="P3782" s="146"/>
      <c r="Q3782" s="146"/>
    </row>
    <row r="3783" spans="2:17" ht="19.5" customHeight="1" x14ac:dyDescent="0.2">
      <c r="C3783" s="25" t="s">
        <v>1</v>
      </c>
      <c r="D3783" s="26"/>
      <c r="E3783" s="27" t="s">
        <v>2</v>
      </c>
      <c r="F3783" s="27"/>
      <c r="G3783" s="164" t="s">
        <v>593</v>
      </c>
      <c r="H3783" s="165"/>
      <c r="I3783" s="165"/>
      <c r="J3783" s="165"/>
      <c r="K3783" s="165"/>
      <c r="L3783" s="165"/>
      <c r="M3783" s="165"/>
      <c r="N3783" s="166"/>
      <c r="O3783" s="164" t="s">
        <v>594</v>
      </c>
      <c r="P3783" s="165"/>
      <c r="Q3783" s="167"/>
    </row>
    <row r="3784" spans="2:17" ht="19.5" customHeight="1" x14ac:dyDescent="0.2">
      <c r="C3784" s="28"/>
      <c r="D3784" s="29" t="s">
        <v>3</v>
      </c>
      <c r="E3784" s="29" t="s">
        <v>4</v>
      </c>
      <c r="F3784" s="29" t="s">
        <v>5</v>
      </c>
      <c r="G3784" s="29"/>
      <c r="H3784" s="30" t="s">
        <v>6</v>
      </c>
      <c r="I3784" s="30"/>
      <c r="J3784" s="31"/>
      <c r="K3784" s="29"/>
      <c r="L3784" s="31" t="s">
        <v>7</v>
      </c>
      <c r="M3784" s="31"/>
      <c r="N3784" s="29" t="s">
        <v>8</v>
      </c>
      <c r="O3784" s="32" t="s">
        <v>595</v>
      </c>
      <c r="P3784" s="33" t="s">
        <v>596</v>
      </c>
      <c r="Q3784" s="34" t="s">
        <v>597</v>
      </c>
    </row>
    <row r="3785" spans="2:17" ht="19.5" customHeight="1" x14ac:dyDescent="0.2">
      <c r="C3785" s="28" t="s">
        <v>9</v>
      </c>
      <c r="D3785" s="32"/>
      <c r="E3785" s="32"/>
      <c r="F3785" s="32"/>
      <c r="G3785" s="29" t="s">
        <v>10</v>
      </c>
      <c r="H3785" s="29" t="s">
        <v>11</v>
      </c>
      <c r="I3785" s="29" t="s">
        <v>12</v>
      </c>
      <c r="J3785" s="29" t="s">
        <v>13</v>
      </c>
      <c r="K3785" s="29" t="s">
        <v>10</v>
      </c>
      <c r="L3785" s="29" t="s">
        <v>11</v>
      </c>
      <c r="M3785" s="29" t="s">
        <v>13</v>
      </c>
      <c r="N3785" s="32"/>
      <c r="O3785" s="35"/>
      <c r="P3785" s="36"/>
      <c r="Q3785" s="37"/>
    </row>
    <row r="3786" spans="2:17" ht="7" customHeight="1" x14ac:dyDescent="0.2">
      <c r="C3786" s="38"/>
      <c r="D3786" s="29"/>
      <c r="E3786" s="29"/>
      <c r="F3786" s="29"/>
      <c r="G3786" s="29"/>
      <c r="H3786" s="29"/>
      <c r="I3786" s="29"/>
      <c r="J3786" s="29"/>
      <c r="K3786" s="29"/>
      <c r="L3786" s="29"/>
      <c r="M3786" s="29"/>
      <c r="N3786" s="29"/>
      <c r="O3786" s="39"/>
      <c r="P3786" s="40"/>
      <c r="Q3786" s="41"/>
    </row>
    <row r="3787" spans="2:17" ht="19.5" customHeight="1" x14ac:dyDescent="0.2">
      <c r="C3787" s="42" t="s">
        <v>14</v>
      </c>
      <c r="D3787" s="43">
        <v>0</v>
      </c>
      <c r="E3787" s="43">
        <v>138</v>
      </c>
      <c r="F3787" s="44">
        <f>SUM(D3787:E3787)</f>
        <v>138</v>
      </c>
      <c r="G3787" s="43">
        <v>0</v>
      </c>
      <c r="H3787" s="43">
        <v>0</v>
      </c>
      <c r="I3787" s="43">
        <v>0</v>
      </c>
      <c r="J3787" s="45">
        <f>SUM(G3787:I3787)</f>
        <v>0</v>
      </c>
      <c r="K3787" s="46">
        <v>3550</v>
      </c>
      <c r="L3787" s="46">
        <v>3367</v>
      </c>
      <c r="M3787" s="45">
        <f>SUM(K3787:L3787)</f>
        <v>6917</v>
      </c>
      <c r="N3787" s="45">
        <f>J3787+M3787</f>
        <v>6917</v>
      </c>
      <c r="O3787" s="46">
        <v>0</v>
      </c>
      <c r="P3787" s="46">
        <v>0</v>
      </c>
      <c r="Q3787" s="47">
        <f>SUM(O3787:P3787)</f>
        <v>0</v>
      </c>
    </row>
    <row r="3788" spans="2:17" ht="19.5" customHeight="1" x14ac:dyDescent="0.2">
      <c r="C3788" s="42" t="s">
        <v>15</v>
      </c>
      <c r="D3788" s="43">
        <v>0</v>
      </c>
      <c r="E3788" s="43">
        <v>118</v>
      </c>
      <c r="F3788" s="44">
        <f t="shared" ref="F3788:F3798" si="1671">SUM(D3788:E3788)</f>
        <v>118</v>
      </c>
      <c r="G3788" s="43">
        <v>0</v>
      </c>
      <c r="H3788" s="43">
        <v>0</v>
      </c>
      <c r="I3788" s="43">
        <v>0</v>
      </c>
      <c r="J3788" s="45">
        <f t="shared" ref="J3788:J3798" si="1672">SUM(G3788:I3788)</f>
        <v>0</v>
      </c>
      <c r="K3788" s="46">
        <v>2994</v>
      </c>
      <c r="L3788" s="46">
        <v>3007</v>
      </c>
      <c r="M3788" s="45">
        <f t="shared" ref="M3788:M3798" si="1673">SUM(K3788:L3788)</f>
        <v>6001</v>
      </c>
      <c r="N3788" s="45">
        <f t="shared" ref="N3788:N3798" si="1674">J3788+M3788</f>
        <v>6001</v>
      </c>
      <c r="O3788" s="46">
        <v>0</v>
      </c>
      <c r="P3788" s="48">
        <v>0</v>
      </c>
      <c r="Q3788" s="47">
        <f t="shared" ref="Q3788:Q3798" si="1675">SUM(O3788:P3788)</f>
        <v>0</v>
      </c>
    </row>
    <row r="3789" spans="2:17" ht="19.5" customHeight="1" x14ac:dyDescent="0.2">
      <c r="C3789" s="42" t="s">
        <v>16</v>
      </c>
      <c r="D3789" s="43">
        <v>0</v>
      </c>
      <c r="E3789" s="43">
        <v>124</v>
      </c>
      <c r="F3789" s="44">
        <f t="shared" si="1671"/>
        <v>124</v>
      </c>
      <c r="G3789" s="43">
        <v>0</v>
      </c>
      <c r="H3789" s="43">
        <v>0</v>
      </c>
      <c r="I3789" s="43">
        <v>0</v>
      </c>
      <c r="J3789" s="45">
        <f t="shared" si="1672"/>
        <v>0</v>
      </c>
      <c r="K3789" s="46">
        <v>3418</v>
      </c>
      <c r="L3789" s="46">
        <v>3434</v>
      </c>
      <c r="M3789" s="45">
        <f t="shared" si="1673"/>
        <v>6852</v>
      </c>
      <c r="N3789" s="45">
        <f t="shared" si="1674"/>
        <v>6852</v>
      </c>
      <c r="O3789" s="46">
        <v>0</v>
      </c>
      <c r="P3789" s="46">
        <v>0</v>
      </c>
      <c r="Q3789" s="47">
        <f t="shared" si="1675"/>
        <v>0</v>
      </c>
    </row>
    <row r="3790" spans="2:17" ht="19.5" customHeight="1" x14ac:dyDescent="0.2">
      <c r="C3790" s="42" t="s">
        <v>17</v>
      </c>
      <c r="D3790" s="43">
        <v>0</v>
      </c>
      <c r="E3790" s="43">
        <v>121</v>
      </c>
      <c r="F3790" s="44">
        <f t="shared" si="1671"/>
        <v>121</v>
      </c>
      <c r="G3790" s="43">
        <v>0</v>
      </c>
      <c r="H3790" s="43">
        <v>0</v>
      </c>
      <c r="I3790" s="43">
        <v>0</v>
      </c>
      <c r="J3790" s="45">
        <f t="shared" si="1672"/>
        <v>0</v>
      </c>
      <c r="K3790" s="43">
        <v>3214</v>
      </c>
      <c r="L3790" s="43">
        <v>3387</v>
      </c>
      <c r="M3790" s="45">
        <f t="shared" si="1673"/>
        <v>6601</v>
      </c>
      <c r="N3790" s="45">
        <f t="shared" si="1674"/>
        <v>6601</v>
      </c>
      <c r="O3790" s="43">
        <v>0</v>
      </c>
      <c r="P3790" s="43">
        <v>0</v>
      </c>
      <c r="Q3790" s="47">
        <f t="shared" si="1675"/>
        <v>0</v>
      </c>
    </row>
    <row r="3791" spans="2:17" ht="19.5" customHeight="1" x14ac:dyDescent="0.2">
      <c r="C3791" s="42" t="s">
        <v>18</v>
      </c>
      <c r="D3791" s="43">
        <v>0</v>
      </c>
      <c r="E3791" s="43">
        <v>138</v>
      </c>
      <c r="F3791" s="44">
        <f t="shared" si="1671"/>
        <v>138</v>
      </c>
      <c r="G3791" s="43">
        <v>0</v>
      </c>
      <c r="H3791" s="43">
        <v>0</v>
      </c>
      <c r="I3791" s="43">
        <v>0</v>
      </c>
      <c r="J3791" s="45">
        <f t="shared" si="1672"/>
        <v>0</v>
      </c>
      <c r="K3791" s="43">
        <v>3542</v>
      </c>
      <c r="L3791" s="43">
        <v>3551</v>
      </c>
      <c r="M3791" s="45">
        <f t="shared" si="1673"/>
        <v>7093</v>
      </c>
      <c r="N3791" s="45">
        <f t="shared" si="1674"/>
        <v>7093</v>
      </c>
      <c r="O3791" s="43">
        <v>0</v>
      </c>
      <c r="P3791" s="43">
        <v>0</v>
      </c>
      <c r="Q3791" s="47">
        <f t="shared" si="1675"/>
        <v>0</v>
      </c>
    </row>
    <row r="3792" spans="2:17" ht="19.5" customHeight="1" x14ac:dyDescent="0.2">
      <c r="C3792" s="42" t="s">
        <v>19</v>
      </c>
      <c r="D3792" s="43">
        <v>0</v>
      </c>
      <c r="E3792" s="43">
        <v>140</v>
      </c>
      <c r="F3792" s="44">
        <f t="shared" si="1671"/>
        <v>140</v>
      </c>
      <c r="G3792" s="43">
        <v>0</v>
      </c>
      <c r="H3792" s="43">
        <v>0</v>
      </c>
      <c r="I3792" s="43">
        <v>0</v>
      </c>
      <c r="J3792" s="45">
        <f t="shared" si="1672"/>
        <v>0</v>
      </c>
      <c r="K3792" s="43">
        <v>3118</v>
      </c>
      <c r="L3792" s="43">
        <v>3122</v>
      </c>
      <c r="M3792" s="45">
        <f t="shared" si="1673"/>
        <v>6240</v>
      </c>
      <c r="N3792" s="45">
        <f t="shared" si="1674"/>
        <v>6240</v>
      </c>
      <c r="O3792" s="43">
        <v>0</v>
      </c>
      <c r="P3792" s="43">
        <v>0</v>
      </c>
      <c r="Q3792" s="47">
        <f t="shared" si="1675"/>
        <v>0</v>
      </c>
    </row>
    <row r="3793" spans="2:17" ht="19.5" customHeight="1" x14ac:dyDescent="0.2">
      <c r="C3793" s="42" t="s">
        <v>20</v>
      </c>
      <c r="D3793" s="43">
        <v>0</v>
      </c>
      <c r="E3793" s="43">
        <v>121</v>
      </c>
      <c r="F3793" s="44">
        <f t="shared" si="1671"/>
        <v>121</v>
      </c>
      <c r="G3793" s="43">
        <v>0</v>
      </c>
      <c r="H3793" s="43">
        <v>0</v>
      </c>
      <c r="I3793" s="43">
        <v>0</v>
      </c>
      <c r="J3793" s="45">
        <f t="shared" si="1672"/>
        <v>0</v>
      </c>
      <c r="K3793" s="43">
        <v>3415</v>
      </c>
      <c r="L3793" s="43">
        <v>3452</v>
      </c>
      <c r="M3793" s="45">
        <f t="shared" si="1673"/>
        <v>6867</v>
      </c>
      <c r="N3793" s="45">
        <f t="shared" si="1674"/>
        <v>6867</v>
      </c>
      <c r="O3793" s="43">
        <v>0</v>
      </c>
      <c r="P3793" s="43">
        <v>0</v>
      </c>
      <c r="Q3793" s="47">
        <f t="shared" si="1675"/>
        <v>0</v>
      </c>
    </row>
    <row r="3794" spans="2:17" ht="19.5" customHeight="1" x14ac:dyDescent="0.2">
      <c r="C3794" s="42" t="s">
        <v>21</v>
      </c>
      <c r="D3794" s="43">
        <v>0</v>
      </c>
      <c r="E3794" s="43">
        <v>131</v>
      </c>
      <c r="F3794" s="44">
        <f t="shared" si="1671"/>
        <v>131</v>
      </c>
      <c r="G3794" s="43">
        <v>0</v>
      </c>
      <c r="H3794" s="43">
        <v>0</v>
      </c>
      <c r="I3794" s="43">
        <v>0</v>
      </c>
      <c r="J3794" s="45">
        <f t="shared" si="1672"/>
        <v>0</v>
      </c>
      <c r="K3794" s="43">
        <v>3935</v>
      </c>
      <c r="L3794" s="43">
        <v>4055</v>
      </c>
      <c r="M3794" s="45">
        <f t="shared" si="1673"/>
        <v>7990</v>
      </c>
      <c r="N3794" s="45">
        <f t="shared" si="1674"/>
        <v>7990</v>
      </c>
      <c r="O3794" s="43">
        <v>0</v>
      </c>
      <c r="P3794" s="43">
        <v>0</v>
      </c>
      <c r="Q3794" s="47">
        <f t="shared" si="1675"/>
        <v>0</v>
      </c>
    </row>
    <row r="3795" spans="2:17" ht="19.5" customHeight="1" x14ac:dyDescent="0.2">
      <c r="C3795" s="42" t="s">
        <v>22</v>
      </c>
      <c r="D3795" s="43">
        <v>0</v>
      </c>
      <c r="E3795" s="43">
        <v>123</v>
      </c>
      <c r="F3795" s="44">
        <f t="shared" si="1671"/>
        <v>123</v>
      </c>
      <c r="G3795" s="43">
        <v>0</v>
      </c>
      <c r="H3795" s="43">
        <v>0</v>
      </c>
      <c r="I3795" s="43">
        <v>0</v>
      </c>
      <c r="J3795" s="45">
        <f t="shared" si="1672"/>
        <v>0</v>
      </c>
      <c r="K3795" s="43">
        <v>3491</v>
      </c>
      <c r="L3795" s="43">
        <v>3536</v>
      </c>
      <c r="M3795" s="45">
        <f t="shared" si="1673"/>
        <v>7027</v>
      </c>
      <c r="N3795" s="45">
        <f t="shared" si="1674"/>
        <v>7027</v>
      </c>
      <c r="O3795" s="43">
        <v>0</v>
      </c>
      <c r="P3795" s="43">
        <v>0</v>
      </c>
      <c r="Q3795" s="47">
        <f t="shared" si="1675"/>
        <v>0</v>
      </c>
    </row>
    <row r="3796" spans="2:17" ht="19.5" customHeight="1" x14ac:dyDescent="0.2">
      <c r="C3796" s="42" t="s">
        <v>23</v>
      </c>
      <c r="D3796" s="43">
        <v>0</v>
      </c>
      <c r="E3796" s="43">
        <v>144</v>
      </c>
      <c r="F3796" s="44">
        <f t="shared" si="1671"/>
        <v>144</v>
      </c>
      <c r="G3796" s="43">
        <v>0</v>
      </c>
      <c r="H3796" s="43">
        <v>0</v>
      </c>
      <c r="I3796" s="43">
        <v>0</v>
      </c>
      <c r="J3796" s="45">
        <f t="shared" si="1672"/>
        <v>0</v>
      </c>
      <c r="K3796" s="43">
        <v>3650</v>
      </c>
      <c r="L3796" s="43">
        <v>3666</v>
      </c>
      <c r="M3796" s="45">
        <f t="shared" si="1673"/>
        <v>7316</v>
      </c>
      <c r="N3796" s="45">
        <f t="shared" si="1674"/>
        <v>7316</v>
      </c>
      <c r="O3796" s="43">
        <v>0</v>
      </c>
      <c r="P3796" s="43">
        <v>0</v>
      </c>
      <c r="Q3796" s="47">
        <f t="shared" si="1675"/>
        <v>0</v>
      </c>
    </row>
    <row r="3797" spans="2:17" ht="19.5" customHeight="1" x14ac:dyDescent="0.2">
      <c r="C3797" s="42" t="s">
        <v>24</v>
      </c>
      <c r="D3797" s="43">
        <v>0</v>
      </c>
      <c r="E3797" s="43">
        <v>140</v>
      </c>
      <c r="F3797" s="44">
        <f t="shared" si="1671"/>
        <v>140</v>
      </c>
      <c r="G3797" s="43">
        <v>0</v>
      </c>
      <c r="H3797" s="43">
        <v>0</v>
      </c>
      <c r="I3797" s="43">
        <v>0</v>
      </c>
      <c r="J3797" s="45">
        <f t="shared" si="1672"/>
        <v>0</v>
      </c>
      <c r="K3797" s="43">
        <v>3737</v>
      </c>
      <c r="L3797" s="43">
        <v>3805</v>
      </c>
      <c r="M3797" s="45">
        <f t="shared" si="1673"/>
        <v>7542</v>
      </c>
      <c r="N3797" s="45">
        <f t="shared" si="1674"/>
        <v>7542</v>
      </c>
      <c r="O3797" s="43">
        <v>0</v>
      </c>
      <c r="P3797" s="43">
        <v>0</v>
      </c>
      <c r="Q3797" s="47">
        <f t="shared" si="1675"/>
        <v>0</v>
      </c>
    </row>
    <row r="3798" spans="2:17" ht="19.5" customHeight="1" x14ac:dyDescent="0.2">
      <c r="C3798" s="42" t="s">
        <v>25</v>
      </c>
      <c r="D3798" s="43">
        <v>0</v>
      </c>
      <c r="E3798" s="43">
        <v>143</v>
      </c>
      <c r="F3798" s="44">
        <f t="shared" si="1671"/>
        <v>143</v>
      </c>
      <c r="G3798" s="43">
        <v>0</v>
      </c>
      <c r="H3798" s="43">
        <v>0</v>
      </c>
      <c r="I3798" s="43">
        <v>0</v>
      </c>
      <c r="J3798" s="45">
        <f t="shared" si="1672"/>
        <v>0</v>
      </c>
      <c r="K3798" s="43">
        <v>3363</v>
      </c>
      <c r="L3798" s="43">
        <v>3657</v>
      </c>
      <c r="M3798" s="45">
        <f t="shared" si="1673"/>
        <v>7020</v>
      </c>
      <c r="N3798" s="45">
        <f t="shared" si="1674"/>
        <v>7020</v>
      </c>
      <c r="O3798" s="43">
        <v>0</v>
      </c>
      <c r="P3798" s="43">
        <v>0</v>
      </c>
      <c r="Q3798" s="47">
        <f t="shared" si="1675"/>
        <v>0</v>
      </c>
    </row>
    <row r="3799" spans="2:17" ht="19.5" customHeight="1" x14ac:dyDescent="0.2">
      <c r="C3799" s="50"/>
      <c r="D3799" s="43"/>
      <c r="E3799" s="43"/>
      <c r="F3799" s="43"/>
      <c r="G3799" s="43"/>
      <c r="H3799" s="43"/>
      <c r="I3799" s="43"/>
      <c r="J3799" s="43"/>
      <c r="K3799" s="43"/>
      <c r="L3799" s="43"/>
      <c r="M3799" s="43"/>
      <c r="N3799" s="43"/>
      <c r="O3799" s="43"/>
      <c r="P3799" s="40"/>
      <c r="Q3799" s="51"/>
    </row>
    <row r="3800" spans="2:17" ht="19.5" customHeight="1" x14ac:dyDescent="0.2">
      <c r="B3800" s="1" t="s">
        <v>423</v>
      </c>
      <c r="C3800" s="50" t="s">
        <v>26</v>
      </c>
      <c r="D3800" s="44">
        <f>SUM(D3787:D3798)</f>
        <v>0</v>
      </c>
      <c r="E3800" s="44">
        <f t="shared" ref="E3800:Q3800" si="1676">SUM(E3787:E3798)</f>
        <v>1581</v>
      </c>
      <c r="F3800" s="44">
        <f t="shared" si="1676"/>
        <v>1581</v>
      </c>
      <c r="G3800" s="44">
        <f t="shared" si="1676"/>
        <v>0</v>
      </c>
      <c r="H3800" s="44">
        <f t="shared" si="1676"/>
        <v>0</v>
      </c>
      <c r="I3800" s="44">
        <f t="shared" si="1676"/>
        <v>0</v>
      </c>
      <c r="J3800" s="44">
        <f t="shared" si="1676"/>
        <v>0</v>
      </c>
      <c r="K3800" s="44">
        <f t="shared" si="1676"/>
        <v>41427</v>
      </c>
      <c r="L3800" s="44">
        <f t="shared" si="1676"/>
        <v>42039</v>
      </c>
      <c r="M3800" s="44">
        <f t="shared" si="1676"/>
        <v>83466</v>
      </c>
      <c r="N3800" s="44">
        <f t="shared" si="1676"/>
        <v>83466</v>
      </c>
      <c r="O3800" s="44">
        <f t="shared" si="1676"/>
        <v>0</v>
      </c>
      <c r="P3800" s="44">
        <f t="shared" si="1676"/>
        <v>0</v>
      </c>
      <c r="Q3800" s="44">
        <f t="shared" si="1676"/>
        <v>0</v>
      </c>
    </row>
    <row r="3801" spans="2:17" ht="7" customHeight="1" x14ac:dyDescent="0.2">
      <c r="C3801" s="50"/>
      <c r="D3801" s="43"/>
      <c r="E3801" s="43"/>
      <c r="F3801" s="43"/>
      <c r="G3801" s="43"/>
      <c r="H3801" s="43"/>
      <c r="I3801" s="43"/>
      <c r="J3801" s="43"/>
      <c r="K3801" s="43"/>
      <c r="L3801" s="43"/>
      <c r="M3801" s="43"/>
      <c r="N3801" s="43"/>
      <c r="O3801" s="43"/>
      <c r="P3801" s="43"/>
      <c r="Q3801" s="51"/>
    </row>
    <row r="3802" spans="2:17" ht="19.5" customHeight="1" x14ac:dyDescent="0.2">
      <c r="C3802" s="52" t="s">
        <v>14</v>
      </c>
      <c r="D3802" s="53">
        <v>0</v>
      </c>
      <c r="E3802" s="53">
        <v>132</v>
      </c>
      <c r="F3802" s="54">
        <f t="shared" ref="F3802:F3804" si="1677">SUM(D3802:E3802)</f>
        <v>132</v>
      </c>
      <c r="G3802" s="53">
        <v>0</v>
      </c>
      <c r="H3802" s="53">
        <v>0</v>
      </c>
      <c r="I3802" s="53">
        <v>0</v>
      </c>
      <c r="J3802" s="55">
        <f t="shared" ref="J3802:J3804" si="1678">SUM(G3802:I3802)</f>
        <v>0</v>
      </c>
      <c r="K3802" s="82">
        <v>3376</v>
      </c>
      <c r="L3802" s="82">
        <v>3191</v>
      </c>
      <c r="M3802" s="57">
        <f>SUM(K3802:L3802)</f>
        <v>6567</v>
      </c>
      <c r="N3802" s="57">
        <f>J3802+M3802</f>
        <v>6567</v>
      </c>
      <c r="O3802" s="56">
        <v>0</v>
      </c>
      <c r="P3802" s="56">
        <v>0</v>
      </c>
      <c r="Q3802" s="58">
        <f>SUM(O3802:P3802)</f>
        <v>0</v>
      </c>
    </row>
    <row r="3803" spans="2:17" ht="19.5" customHeight="1" x14ac:dyDescent="0.2">
      <c r="C3803" s="42" t="s">
        <v>15</v>
      </c>
      <c r="D3803" s="43">
        <v>0</v>
      </c>
      <c r="E3803" s="43">
        <v>120</v>
      </c>
      <c r="F3803" s="44">
        <f t="shared" si="1677"/>
        <v>120</v>
      </c>
      <c r="G3803" s="43">
        <v>0</v>
      </c>
      <c r="H3803" s="43">
        <v>0</v>
      </c>
      <c r="I3803" s="43">
        <v>0</v>
      </c>
      <c r="J3803" s="45">
        <f t="shared" si="1678"/>
        <v>0</v>
      </c>
      <c r="K3803" s="85">
        <v>3186</v>
      </c>
      <c r="L3803" s="85">
        <v>3296</v>
      </c>
      <c r="M3803" s="45">
        <f>SUM(K3803:L3803)</f>
        <v>6482</v>
      </c>
      <c r="N3803" s="45">
        <f>J3803+M3803</f>
        <v>6482</v>
      </c>
      <c r="O3803" s="46">
        <v>0</v>
      </c>
      <c r="P3803" s="48">
        <v>0</v>
      </c>
      <c r="Q3803" s="47">
        <f>SUM(O3803:P3803)</f>
        <v>0</v>
      </c>
    </row>
    <row r="3804" spans="2:17" ht="19.5" customHeight="1" x14ac:dyDescent="0.2">
      <c r="C3804" s="42" t="s">
        <v>16</v>
      </c>
      <c r="D3804" s="43">
        <v>0</v>
      </c>
      <c r="E3804" s="43">
        <v>133</v>
      </c>
      <c r="F3804" s="44">
        <f t="shared" si="1677"/>
        <v>133</v>
      </c>
      <c r="G3804" s="43">
        <v>0</v>
      </c>
      <c r="H3804" s="43">
        <v>0</v>
      </c>
      <c r="I3804" s="43">
        <v>0</v>
      </c>
      <c r="J3804" s="45">
        <f t="shared" si="1678"/>
        <v>0</v>
      </c>
      <c r="K3804" s="85">
        <v>3534</v>
      </c>
      <c r="L3804" s="85">
        <v>3624</v>
      </c>
      <c r="M3804" s="45">
        <f>SUM(K3804:L3804)</f>
        <v>7158</v>
      </c>
      <c r="N3804" s="45">
        <f>J3804+M3804</f>
        <v>7158</v>
      </c>
      <c r="O3804" s="46">
        <v>0</v>
      </c>
      <c r="P3804" s="48">
        <v>0</v>
      </c>
      <c r="Q3804" s="47">
        <f>SUM(O3804:P3804)</f>
        <v>0</v>
      </c>
    </row>
    <row r="3805" spans="2:17" ht="19.5" customHeight="1" x14ac:dyDescent="0.2">
      <c r="C3805" s="50"/>
      <c r="D3805" s="43"/>
      <c r="E3805" s="43"/>
      <c r="F3805" s="43"/>
      <c r="G3805" s="43"/>
      <c r="H3805" s="43"/>
      <c r="I3805" s="43"/>
      <c r="J3805" s="43"/>
      <c r="K3805" s="43"/>
      <c r="L3805" s="43"/>
      <c r="M3805" s="43"/>
      <c r="N3805" s="43"/>
      <c r="O3805" s="43"/>
      <c r="P3805" s="43"/>
      <c r="Q3805" s="51"/>
    </row>
    <row r="3806" spans="2:17" ht="19.5" customHeight="1" x14ac:dyDescent="0.2">
      <c r="B3806" s="1" t="s">
        <v>424</v>
      </c>
      <c r="C3806" s="50" t="s">
        <v>27</v>
      </c>
      <c r="D3806" s="44">
        <f>SUM(D3790:D3798,D3802:D3804)</f>
        <v>0</v>
      </c>
      <c r="E3806" s="44">
        <f>SUM(E3790:E3798,E3802:E3804)</f>
        <v>1586</v>
      </c>
      <c r="F3806" s="44">
        <f t="shared" ref="F3806:Q3806" si="1679">SUM(F3790:F3798,F3802:F3804)</f>
        <v>1586</v>
      </c>
      <c r="G3806" s="44">
        <f t="shared" si="1679"/>
        <v>0</v>
      </c>
      <c r="H3806" s="44">
        <f t="shared" si="1679"/>
        <v>0</v>
      </c>
      <c r="I3806" s="44">
        <f t="shared" si="1679"/>
        <v>0</v>
      </c>
      <c r="J3806" s="44">
        <f t="shared" si="1679"/>
        <v>0</v>
      </c>
      <c r="K3806" s="44">
        <f t="shared" si="1679"/>
        <v>41561</v>
      </c>
      <c r="L3806" s="44">
        <f t="shared" si="1679"/>
        <v>42342</v>
      </c>
      <c r="M3806" s="44">
        <f t="shared" si="1679"/>
        <v>83903</v>
      </c>
      <c r="N3806" s="44">
        <f t="shared" si="1679"/>
        <v>83903</v>
      </c>
      <c r="O3806" s="44">
        <f t="shared" si="1679"/>
        <v>0</v>
      </c>
      <c r="P3806" s="44">
        <f t="shared" si="1679"/>
        <v>0</v>
      </c>
      <c r="Q3806" s="44">
        <f t="shared" si="1679"/>
        <v>0</v>
      </c>
    </row>
    <row r="3807" spans="2:17" ht="7" customHeight="1" thickBot="1" x14ac:dyDescent="0.25">
      <c r="C3807" s="59"/>
      <c r="D3807" s="60"/>
      <c r="E3807" s="60"/>
      <c r="F3807" s="60"/>
      <c r="G3807" s="60"/>
      <c r="H3807" s="60"/>
      <c r="I3807" s="60"/>
      <c r="J3807" s="60"/>
      <c r="K3807" s="60"/>
      <c r="L3807" s="60"/>
      <c r="M3807" s="60"/>
      <c r="N3807" s="60"/>
      <c r="O3807" s="60"/>
      <c r="P3807" s="61"/>
      <c r="Q3807" s="62"/>
    </row>
    <row r="3808" spans="2:17" ht="19.5" customHeight="1" x14ac:dyDescent="0.2">
      <c r="C3808" s="63"/>
      <c r="D3808" s="63"/>
      <c r="E3808" s="63"/>
      <c r="F3808" s="63"/>
      <c r="G3808" s="63"/>
      <c r="H3808" s="63"/>
      <c r="I3808" s="63"/>
      <c r="J3808" s="63"/>
      <c r="K3808" s="63"/>
      <c r="L3808" s="63"/>
      <c r="M3808" s="63"/>
      <c r="N3808" s="63"/>
      <c r="O3808" s="63"/>
      <c r="P3808" s="64"/>
      <c r="Q3808" s="64"/>
    </row>
    <row r="3809" spans="3:17" ht="19.5" customHeight="1" thickBot="1" x14ac:dyDescent="0.25">
      <c r="C3809" s="63"/>
      <c r="D3809" s="63"/>
      <c r="E3809" s="63"/>
      <c r="F3809" s="63"/>
      <c r="G3809" s="63"/>
      <c r="H3809" s="63"/>
      <c r="I3809" s="63"/>
      <c r="J3809" s="63"/>
      <c r="K3809" s="63"/>
      <c r="L3809" s="63"/>
      <c r="M3809" s="63"/>
      <c r="N3809" s="63"/>
      <c r="O3809" s="63"/>
      <c r="P3809" s="64"/>
      <c r="Q3809" s="64"/>
    </row>
    <row r="3810" spans="3:17" ht="19.5" customHeight="1" x14ac:dyDescent="0.2">
      <c r="C3810" s="25" t="s">
        <v>1</v>
      </c>
      <c r="D3810" s="26"/>
      <c r="E3810" s="27"/>
      <c r="F3810" s="27"/>
      <c r="G3810" s="27" t="s">
        <v>598</v>
      </c>
      <c r="H3810" s="27"/>
      <c r="I3810" s="27"/>
      <c r="J3810" s="27"/>
      <c r="K3810" s="26"/>
      <c r="L3810" s="27"/>
      <c r="M3810" s="27"/>
      <c r="N3810" s="27" t="s">
        <v>31</v>
      </c>
      <c r="O3810" s="27"/>
      <c r="P3810" s="65"/>
      <c r="Q3810" s="66"/>
    </row>
    <row r="3811" spans="3:17" ht="19.5" customHeight="1" x14ac:dyDescent="0.2">
      <c r="C3811" s="67"/>
      <c r="D3811" s="29"/>
      <c r="E3811" s="31" t="s">
        <v>6</v>
      </c>
      <c r="F3811" s="31"/>
      <c r="G3811" s="29"/>
      <c r="H3811" s="31" t="s">
        <v>7</v>
      </c>
      <c r="I3811" s="31"/>
      <c r="J3811" s="29" t="s">
        <v>28</v>
      </c>
      <c r="K3811" s="29"/>
      <c r="L3811" s="31" t="s">
        <v>6</v>
      </c>
      <c r="M3811" s="31"/>
      <c r="N3811" s="29"/>
      <c r="O3811" s="31" t="s">
        <v>7</v>
      </c>
      <c r="P3811" s="68"/>
      <c r="Q3811" s="69" t="s">
        <v>8</v>
      </c>
    </row>
    <row r="3812" spans="3:17" ht="19.5" customHeight="1" x14ac:dyDescent="0.2">
      <c r="C3812" s="70" t="s">
        <v>9</v>
      </c>
      <c r="D3812" s="29" t="s">
        <v>29</v>
      </c>
      <c r="E3812" s="29" t="s">
        <v>30</v>
      </c>
      <c r="F3812" s="29" t="s">
        <v>13</v>
      </c>
      <c r="G3812" s="29" t="s">
        <v>29</v>
      </c>
      <c r="H3812" s="29" t="s">
        <v>30</v>
      </c>
      <c r="I3812" s="29" t="s">
        <v>13</v>
      </c>
      <c r="J3812" s="32"/>
      <c r="K3812" s="29" t="s">
        <v>29</v>
      </c>
      <c r="L3812" s="29" t="s">
        <v>30</v>
      </c>
      <c r="M3812" s="29" t="s">
        <v>13</v>
      </c>
      <c r="N3812" s="29" t="s">
        <v>29</v>
      </c>
      <c r="O3812" s="29" t="s">
        <v>30</v>
      </c>
      <c r="P3812" s="71" t="s">
        <v>13</v>
      </c>
      <c r="Q3812" s="72"/>
    </row>
    <row r="3813" spans="3:17" ht="7" customHeight="1" x14ac:dyDescent="0.2">
      <c r="C3813" s="73"/>
      <c r="D3813" s="29"/>
      <c r="E3813" s="29"/>
      <c r="F3813" s="29"/>
      <c r="G3813" s="29"/>
      <c r="H3813" s="29"/>
      <c r="I3813" s="29"/>
      <c r="J3813" s="29"/>
      <c r="K3813" s="29"/>
      <c r="L3813" s="29"/>
      <c r="M3813" s="29"/>
      <c r="N3813" s="29"/>
      <c r="O3813" s="29"/>
      <c r="P3813" s="71"/>
      <c r="Q3813" s="69"/>
    </row>
    <row r="3814" spans="3:17" ht="19.5" customHeight="1" x14ac:dyDescent="0.2">
      <c r="C3814" s="42" t="s">
        <v>14</v>
      </c>
      <c r="D3814" s="43">
        <v>0</v>
      </c>
      <c r="E3814" s="43">
        <v>0</v>
      </c>
      <c r="F3814" s="44">
        <f>SUM(D3814:E3814)</f>
        <v>0</v>
      </c>
      <c r="G3814" s="43">
        <v>3</v>
      </c>
      <c r="H3814" s="43">
        <v>5</v>
      </c>
      <c r="I3814" s="44">
        <f t="shared" ref="I3814:I3825" si="1680">SUM(G3814:H3814)</f>
        <v>8</v>
      </c>
      <c r="J3814" s="44">
        <f>F3814+I3814</f>
        <v>8</v>
      </c>
      <c r="K3814" s="43">
        <v>0</v>
      </c>
      <c r="L3814" s="43">
        <v>0</v>
      </c>
      <c r="M3814" s="44">
        <f>SUM(K3814:L3814)</f>
        <v>0</v>
      </c>
      <c r="N3814" s="43">
        <v>556</v>
      </c>
      <c r="O3814" s="43">
        <v>622</v>
      </c>
      <c r="P3814" s="44">
        <f>SUM(N3814:O3814)</f>
        <v>1178</v>
      </c>
      <c r="Q3814" s="47">
        <f>M3814+P3814</f>
        <v>1178</v>
      </c>
    </row>
    <row r="3815" spans="3:17" ht="19.5" customHeight="1" x14ac:dyDescent="0.2">
      <c r="C3815" s="42" t="s">
        <v>15</v>
      </c>
      <c r="D3815" s="43">
        <v>0</v>
      </c>
      <c r="E3815" s="43">
        <v>0</v>
      </c>
      <c r="F3815" s="44">
        <f t="shared" ref="F3815:F3825" si="1681">SUM(D3815:E3815)</f>
        <v>0</v>
      </c>
      <c r="G3815" s="43">
        <v>2</v>
      </c>
      <c r="H3815" s="43">
        <v>6</v>
      </c>
      <c r="I3815" s="44">
        <f t="shared" si="1680"/>
        <v>8</v>
      </c>
      <c r="J3815" s="44">
        <f>F3815+I3815</f>
        <v>8</v>
      </c>
      <c r="K3815" s="43">
        <v>0</v>
      </c>
      <c r="L3815" s="43">
        <v>0</v>
      </c>
      <c r="M3815" s="44">
        <f t="shared" ref="M3815:M3825" si="1682">SUM(K3815:L3815)</f>
        <v>0</v>
      </c>
      <c r="N3815" s="43">
        <v>598</v>
      </c>
      <c r="O3815" s="40">
        <v>728</v>
      </c>
      <c r="P3815" s="44">
        <f t="shared" ref="P3815:P3825" si="1683">SUM(N3815:O3815)</f>
        <v>1326</v>
      </c>
      <c r="Q3815" s="47">
        <f t="shared" ref="Q3815:Q3825" si="1684">M3815+P3815</f>
        <v>1326</v>
      </c>
    </row>
    <row r="3816" spans="3:17" ht="19.5" customHeight="1" x14ac:dyDescent="0.2">
      <c r="C3816" s="42" t="s">
        <v>16</v>
      </c>
      <c r="D3816" s="43">
        <v>0</v>
      </c>
      <c r="E3816" s="43">
        <v>0</v>
      </c>
      <c r="F3816" s="44">
        <f t="shared" si="1681"/>
        <v>0</v>
      </c>
      <c r="G3816" s="43">
        <v>3</v>
      </c>
      <c r="H3816" s="43">
        <v>6</v>
      </c>
      <c r="I3816" s="44">
        <f t="shared" si="1680"/>
        <v>9</v>
      </c>
      <c r="J3816" s="44">
        <f>F3816+I3816</f>
        <v>9</v>
      </c>
      <c r="K3816" s="43">
        <v>0</v>
      </c>
      <c r="L3816" s="43">
        <v>0</v>
      </c>
      <c r="M3816" s="44">
        <f t="shared" si="1682"/>
        <v>0</v>
      </c>
      <c r="N3816" s="43">
        <v>599</v>
      </c>
      <c r="O3816" s="43">
        <v>703</v>
      </c>
      <c r="P3816" s="44">
        <f t="shared" si="1683"/>
        <v>1302</v>
      </c>
      <c r="Q3816" s="47">
        <f t="shared" si="1684"/>
        <v>1302</v>
      </c>
    </row>
    <row r="3817" spans="3:17" ht="19.5" customHeight="1" x14ac:dyDescent="0.2">
      <c r="C3817" s="42" t="s">
        <v>17</v>
      </c>
      <c r="D3817" s="43">
        <v>0</v>
      </c>
      <c r="E3817" s="43">
        <v>0</v>
      </c>
      <c r="F3817" s="44">
        <f t="shared" si="1681"/>
        <v>0</v>
      </c>
      <c r="G3817" s="43">
        <v>3</v>
      </c>
      <c r="H3817" s="43">
        <v>6</v>
      </c>
      <c r="I3817" s="44">
        <f t="shared" si="1680"/>
        <v>9</v>
      </c>
      <c r="J3817" s="44">
        <f t="shared" ref="J3817:J3825" si="1685">F3817+I3817</f>
        <v>9</v>
      </c>
      <c r="K3817" s="43">
        <v>0</v>
      </c>
      <c r="L3817" s="43">
        <v>0</v>
      </c>
      <c r="M3817" s="44">
        <f t="shared" si="1682"/>
        <v>0</v>
      </c>
      <c r="N3817" s="43">
        <v>632</v>
      </c>
      <c r="O3817" s="43">
        <v>794</v>
      </c>
      <c r="P3817" s="44">
        <f t="shared" si="1683"/>
        <v>1426</v>
      </c>
      <c r="Q3817" s="47">
        <f t="shared" si="1684"/>
        <v>1426</v>
      </c>
    </row>
    <row r="3818" spans="3:17" ht="19.5" customHeight="1" x14ac:dyDescent="0.2">
      <c r="C3818" s="42" t="s">
        <v>18</v>
      </c>
      <c r="D3818" s="43">
        <v>0</v>
      </c>
      <c r="E3818" s="43">
        <v>0</v>
      </c>
      <c r="F3818" s="44">
        <f t="shared" si="1681"/>
        <v>0</v>
      </c>
      <c r="G3818" s="43">
        <v>2</v>
      </c>
      <c r="H3818" s="43">
        <v>5</v>
      </c>
      <c r="I3818" s="44">
        <f t="shared" si="1680"/>
        <v>7</v>
      </c>
      <c r="J3818" s="44">
        <f t="shared" si="1685"/>
        <v>7</v>
      </c>
      <c r="K3818" s="43">
        <v>0</v>
      </c>
      <c r="L3818" s="43">
        <v>0</v>
      </c>
      <c r="M3818" s="44">
        <f t="shared" si="1682"/>
        <v>0</v>
      </c>
      <c r="N3818" s="43">
        <v>499</v>
      </c>
      <c r="O3818" s="43">
        <v>668</v>
      </c>
      <c r="P3818" s="44">
        <f t="shared" si="1683"/>
        <v>1167</v>
      </c>
      <c r="Q3818" s="47">
        <f t="shared" si="1684"/>
        <v>1167</v>
      </c>
    </row>
    <row r="3819" spans="3:17" ht="19.5" customHeight="1" x14ac:dyDescent="0.2">
      <c r="C3819" s="42" t="s">
        <v>19</v>
      </c>
      <c r="D3819" s="43">
        <v>0</v>
      </c>
      <c r="E3819" s="43">
        <v>0</v>
      </c>
      <c r="F3819" s="44">
        <f t="shared" si="1681"/>
        <v>0</v>
      </c>
      <c r="G3819" s="43">
        <v>2</v>
      </c>
      <c r="H3819" s="43">
        <v>5</v>
      </c>
      <c r="I3819" s="44">
        <f t="shared" si="1680"/>
        <v>7</v>
      </c>
      <c r="J3819" s="44">
        <f t="shared" si="1685"/>
        <v>7</v>
      </c>
      <c r="K3819" s="43">
        <v>0</v>
      </c>
      <c r="L3819" s="43">
        <v>0</v>
      </c>
      <c r="M3819" s="44">
        <f t="shared" si="1682"/>
        <v>0</v>
      </c>
      <c r="N3819" s="43">
        <v>555</v>
      </c>
      <c r="O3819" s="43">
        <v>787</v>
      </c>
      <c r="P3819" s="44">
        <f t="shared" si="1683"/>
        <v>1342</v>
      </c>
      <c r="Q3819" s="47">
        <f t="shared" si="1684"/>
        <v>1342</v>
      </c>
    </row>
    <row r="3820" spans="3:17" ht="19.5" customHeight="1" x14ac:dyDescent="0.2">
      <c r="C3820" s="42" t="s">
        <v>20</v>
      </c>
      <c r="D3820" s="43">
        <v>0</v>
      </c>
      <c r="E3820" s="43">
        <v>0</v>
      </c>
      <c r="F3820" s="44">
        <f t="shared" si="1681"/>
        <v>0</v>
      </c>
      <c r="G3820" s="43">
        <v>2</v>
      </c>
      <c r="H3820" s="43">
        <v>6</v>
      </c>
      <c r="I3820" s="44">
        <f t="shared" si="1680"/>
        <v>8</v>
      </c>
      <c r="J3820" s="44">
        <f t="shared" si="1685"/>
        <v>8</v>
      </c>
      <c r="K3820" s="43">
        <v>0</v>
      </c>
      <c r="L3820" s="43">
        <v>0</v>
      </c>
      <c r="M3820" s="44">
        <f t="shared" si="1682"/>
        <v>0</v>
      </c>
      <c r="N3820" s="43">
        <v>563</v>
      </c>
      <c r="O3820" s="43">
        <v>821</v>
      </c>
      <c r="P3820" s="44">
        <f t="shared" si="1683"/>
        <v>1384</v>
      </c>
      <c r="Q3820" s="47">
        <f t="shared" si="1684"/>
        <v>1384</v>
      </c>
    </row>
    <row r="3821" spans="3:17" ht="19.5" customHeight="1" x14ac:dyDescent="0.2">
      <c r="C3821" s="42" t="s">
        <v>21</v>
      </c>
      <c r="D3821" s="43">
        <v>0</v>
      </c>
      <c r="E3821" s="43">
        <v>0</v>
      </c>
      <c r="F3821" s="44">
        <f t="shared" si="1681"/>
        <v>0</v>
      </c>
      <c r="G3821" s="43">
        <v>2</v>
      </c>
      <c r="H3821" s="43">
        <v>6</v>
      </c>
      <c r="I3821" s="44">
        <f t="shared" si="1680"/>
        <v>8</v>
      </c>
      <c r="J3821" s="44">
        <f t="shared" si="1685"/>
        <v>8</v>
      </c>
      <c r="K3821" s="43">
        <v>0</v>
      </c>
      <c r="L3821" s="43">
        <v>0</v>
      </c>
      <c r="M3821" s="44">
        <f t="shared" si="1682"/>
        <v>0</v>
      </c>
      <c r="N3821" s="43">
        <v>495</v>
      </c>
      <c r="O3821" s="43">
        <v>741</v>
      </c>
      <c r="P3821" s="44">
        <f t="shared" si="1683"/>
        <v>1236</v>
      </c>
      <c r="Q3821" s="47">
        <f t="shared" si="1684"/>
        <v>1236</v>
      </c>
    </row>
    <row r="3822" spans="3:17" ht="19.5" customHeight="1" x14ac:dyDescent="0.2">
      <c r="C3822" s="42" t="s">
        <v>22</v>
      </c>
      <c r="D3822" s="43">
        <v>0</v>
      </c>
      <c r="E3822" s="43">
        <v>0</v>
      </c>
      <c r="F3822" s="44">
        <f t="shared" si="1681"/>
        <v>0</v>
      </c>
      <c r="G3822" s="43">
        <v>1</v>
      </c>
      <c r="H3822" s="43">
        <v>5</v>
      </c>
      <c r="I3822" s="44">
        <f t="shared" si="1680"/>
        <v>6</v>
      </c>
      <c r="J3822" s="44">
        <f t="shared" si="1685"/>
        <v>6</v>
      </c>
      <c r="K3822" s="43">
        <v>0</v>
      </c>
      <c r="L3822" s="43">
        <v>0</v>
      </c>
      <c r="M3822" s="44">
        <f t="shared" si="1682"/>
        <v>0</v>
      </c>
      <c r="N3822" s="43">
        <v>161</v>
      </c>
      <c r="O3822" s="43">
        <v>380</v>
      </c>
      <c r="P3822" s="44">
        <f t="shared" si="1683"/>
        <v>541</v>
      </c>
      <c r="Q3822" s="47">
        <f t="shared" si="1684"/>
        <v>541</v>
      </c>
    </row>
    <row r="3823" spans="3:17" ht="19.5" customHeight="1" x14ac:dyDescent="0.2">
      <c r="C3823" s="42" t="s">
        <v>23</v>
      </c>
      <c r="D3823" s="43">
        <v>0</v>
      </c>
      <c r="E3823" s="43">
        <v>0</v>
      </c>
      <c r="F3823" s="44">
        <f t="shared" si="1681"/>
        <v>0</v>
      </c>
      <c r="G3823" s="43">
        <v>1</v>
      </c>
      <c r="H3823" s="43">
        <v>6</v>
      </c>
      <c r="I3823" s="44">
        <f t="shared" si="1680"/>
        <v>7</v>
      </c>
      <c r="J3823" s="44">
        <f t="shared" si="1685"/>
        <v>7</v>
      </c>
      <c r="K3823" s="43">
        <v>0</v>
      </c>
      <c r="L3823" s="43">
        <v>0</v>
      </c>
      <c r="M3823" s="44">
        <f t="shared" si="1682"/>
        <v>0</v>
      </c>
      <c r="N3823" s="43">
        <v>401</v>
      </c>
      <c r="O3823" s="43">
        <v>430</v>
      </c>
      <c r="P3823" s="44">
        <f t="shared" si="1683"/>
        <v>831</v>
      </c>
      <c r="Q3823" s="47">
        <f t="shared" si="1684"/>
        <v>831</v>
      </c>
    </row>
    <row r="3824" spans="3:17" ht="19.5" customHeight="1" x14ac:dyDescent="0.2">
      <c r="C3824" s="42" t="s">
        <v>24</v>
      </c>
      <c r="D3824" s="43">
        <v>0</v>
      </c>
      <c r="E3824" s="43">
        <v>0</v>
      </c>
      <c r="F3824" s="44">
        <f t="shared" si="1681"/>
        <v>0</v>
      </c>
      <c r="G3824" s="43">
        <v>1</v>
      </c>
      <c r="H3824" s="43">
        <v>6</v>
      </c>
      <c r="I3824" s="44">
        <f t="shared" si="1680"/>
        <v>7</v>
      </c>
      <c r="J3824" s="44">
        <f t="shared" si="1685"/>
        <v>7</v>
      </c>
      <c r="K3824" s="43">
        <v>0</v>
      </c>
      <c r="L3824" s="43">
        <v>0</v>
      </c>
      <c r="M3824" s="44">
        <f t="shared" si="1682"/>
        <v>0</v>
      </c>
      <c r="N3824" s="43">
        <v>215</v>
      </c>
      <c r="O3824" s="43">
        <v>309</v>
      </c>
      <c r="P3824" s="44">
        <f t="shared" si="1683"/>
        <v>524</v>
      </c>
      <c r="Q3824" s="47">
        <f t="shared" si="1684"/>
        <v>524</v>
      </c>
    </row>
    <row r="3825" spans="2:17" ht="19.5" customHeight="1" x14ac:dyDescent="0.2">
      <c r="C3825" s="42" t="s">
        <v>25</v>
      </c>
      <c r="D3825" s="43">
        <v>0</v>
      </c>
      <c r="E3825" s="43">
        <v>0</v>
      </c>
      <c r="F3825" s="44">
        <f t="shared" si="1681"/>
        <v>0</v>
      </c>
      <c r="G3825" s="43">
        <v>1</v>
      </c>
      <c r="H3825" s="43">
        <v>6</v>
      </c>
      <c r="I3825" s="44">
        <f t="shared" si="1680"/>
        <v>7</v>
      </c>
      <c r="J3825" s="44">
        <f t="shared" si="1685"/>
        <v>7</v>
      </c>
      <c r="K3825" s="43">
        <v>0</v>
      </c>
      <c r="L3825" s="43">
        <v>0</v>
      </c>
      <c r="M3825" s="44">
        <f t="shared" si="1682"/>
        <v>0</v>
      </c>
      <c r="N3825" s="43">
        <v>354</v>
      </c>
      <c r="O3825" s="43">
        <v>481</v>
      </c>
      <c r="P3825" s="44">
        <f t="shared" si="1683"/>
        <v>835</v>
      </c>
      <c r="Q3825" s="47">
        <f t="shared" si="1684"/>
        <v>835</v>
      </c>
    </row>
    <row r="3826" spans="2:17" ht="19.5" customHeight="1" x14ac:dyDescent="0.2">
      <c r="C3826" s="50"/>
      <c r="D3826" s="43"/>
      <c r="E3826" s="43"/>
      <c r="F3826" s="43"/>
      <c r="G3826" s="43"/>
      <c r="H3826" s="43"/>
      <c r="I3826" s="43"/>
      <c r="J3826" s="43"/>
      <c r="K3826" s="43"/>
      <c r="L3826" s="43"/>
      <c r="M3826" s="43"/>
      <c r="N3826" s="43"/>
      <c r="O3826" s="43"/>
      <c r="P3826" s="43"/>
      <c r="Q3826" s="51"/>
    </row>
    <row r="3827" spans="2:17" ht="19.5" customHeight="1" x14ac:dyDescent="0.2">
      <c r="B3827" s="1" t="s">
        <v>425</v>
      </c>
      <c r="C3827" s="50" t="s">
        <v>26</v>
      </c>
      <c r="D3827" s="44">
        <f>SUM(D3814:D3826)</f>
        <v>0</v>
      </c>
      <c r="E3827" s="44">
        <f t="shared" ref="E3827:Q3827" si="1686">SUM(E3814:E3826)</f>
        <v>0</v>
      </c>
      <c r="F3827" s="44">
        <f t="shared" si="1686"/>
        <v>0</v>
      </c>
      <c r="G3827" s="44">
        <f t="shared" si="1686"/>
        <v>23</v>
      </c>
      <c r="H3827" s="44">
        <f t="shared" si="1686"/>
        <v>68</v>
      </c>
      <c r="I3827" s="44">
        <f t="shared" si="1686"/>
        <v>91</v>
      </c>
      <c r="J3827" s="44">
        <f t="shared" si="1686"/>
        <v>91</v>
      </c>
      <c r="K3827" s="44">
        <f t="shared" si="1686"/>
        <v>0</v>
      </c>
      <c r="L3827" s="44">
        <f t="shared" si="1686"/>
        <v>0</v>
      </c>
      <c r="M3827" s="44">
        <f t="shared" si="1686"/>
        <v>0</v>
      </c>
      <c r="N3827" s="44">
        <f t="shared" si="1686"/>
        <v>5628</v>
      </c>
      <c r="O3827" s="44">
        <f t="shared" si="1686"/>
        <v>7464</v>
      </c>
      <c r="P3827" s="44">
        <f t="shared" si="1686"/>
        <v>13092</v>
      </c>
      <c r="Q3827" s="44">
        <f t="shared" si="1686"/>
        <v>13092</v>
      </c>
    </row>
    <row r="3828" spans="2:17" ht="7" customHeight="1" x14ac:dyDescent="0.2">
      <c r="C3828" s="50"/>
      <c r="D3828" s="43"/>
      <c r="E3828" s="43"/>
      <c r="F3828" s="43"/>
      <c r="G3828" s="43"/>
      <c r="H3828" s="43"/>
      <c r="I3828" s="43"/>
      <c r="J3828" s="43"/>
      <c r="K3828" s="43"/>
      <c r="L3828" s="43"/>
      <c r="M3828" s="43"/>
      <c r="N3828" s="43"/>
      <c r="O3828" s="43"/>
      <c r="P3828" s="43"/>
      <c r="Q3828" s="51"/>
    </row>
    <row r="3829" spans="2:17" ht="19.5" customHeight="1" x14ac:dyDescent="0.2">
      <c r="C3829" s="52" t="s">
        <v>14</v>
      </c>
      <c r="D3829" s="53">
        <v>0</v>
      </c>
      <c r="E3829" s="53">
        <v>0</v>
      </c>
      <c r="F3829" s="74">
        <f t="shared" ref="F3829:F3831" si="1687">SUM(D3829:E3829)</f>
        <v>0</v>
      </c>
      <c r="G3829" s="53">
        <v>1</v>
      </c>
      <c r="H3829" s="53">
        <v>5</v>
      </c>
      <c r="I3829" s="74">
        <f t="shared" ref="I3829:I3831" si="1688">SUM(G3829:H3829)</f>
        <v>6</v>
      </c>
      <c r="J3829" s="74">
        <f t="shared" ref="J3829:J3831" si="1689">F3829+I3829</f>
        <v>6</v>
      </c>
      <c r="K3829" s="53">
        <v>0</v>
      </c>
      <c r="L3829" s="53">
        <v>0</v>
      </c>
      <c r="M3829" s="74">
        <f t="shared" ref="M3829:M3831" si="1690">SUM(K3829:L3829)</f>
        <v>0</v>
      </c>
      <c r="N3829" s="82">
        <v>222</v>
      </c>
      <c r="O3829" s="82">
        <v>308</v>
      </c>
      <c r="P3829" s="74">
        <f t="shared" ref="P3829:P3831" si="1691">SUM(N3829:O3829)</f>
        <v>530</v>
      </c>
      <c r="Q3829" s="58">
        <f t="shared" ref="Q3829:Q3831" si="1692">M3829+P3829</f>
        <v>530</v>
      </c>
    </row>
    <row r="3830" spans="2:17" ht="19.5" customHeight="1" x14ac:dyDescent="0.2">
      <c r="C3830" s="42" t="s">
        <v>15</v>
      </c>
      <c r="D3830" s="43">
        <v>0</v>
      </c>
      <c r="E3830" s="43">
        <v>0</v>
      </c>
      <c r="F3830" s="44">
        <f t="shared" si="1687"/>
        <v>0</v>
      </c>
      <c r="G3830" s="43">
        <v>0</v>
      </c>
      <c r="H3830" s="43">
        <v>6</v>
      </c>
      <c r="I3830" s="44">
        <f t="shared" si="1688"/>
        <v>6</v>
      </c>
      <c r="J3830" s="44">
        <f t="shared" si="1689"/>
        <v>6</v>
      </c>
      <c r="K3830" s="43">
        <v>0</v>
      </c>
      <c r="L3830" s="43">
        <v>0</v>
      </c>
      <c r="M3830" s="44">
        <f t="shared" si="1690"/>
        <v>0</v>
      </c>
      <c r="N3830" s="85">
        <v>293</v>
      </c>
      <c r="O3830" s="85">
        <v>419</v>
      </c>
      <c r="P3830" s="44">
        <f t="shared" si="1691"/>
        <v>712</v>
      </c>
      <c r="Q3830" s="47">
        <f t="shared" si="1692"/>
        <v>712</v>
      </c>
    </row>
    <row r="3831" spans="2:17" ht="19.5" customHeight="1" x14ac:dyDescent="0.2">
      <c r="C3831" s="42" t="s">
        <v>16</v>
      </c>
      <c r="D3831" s="43">
        <v>0</v>
      </c>
      <c r="E3831" s="43">
        <v>0</v>
      </c>
      <c r="F3831" s="44">
        <f t="shared" si="1687"/>
        <v>0</v>
      </c>
      <c r="G3831" s="43">
        <v>0</v>
      </c>
      <c r="H3831" s="43">
        <v>6</v>
      </c>
      <c r="I3831" s="44">
        <f t="shared" si="1688"/>
        <v>6</v>
      </c>
      <c r="J3831" s="44">
        <f t="shared" si="1689"/>
        <v>6</v>
      </c>
      <c r="K3831" s="43">
        <v>0</v>
      </c>
      <c r="L3831" s="43">
        <v>0</v>
      </c>
      <c r="M3831" s="44">
        <f t="shared" si="1690"/>
        <v>0</v>
      </c>
      <c r="N3831" s="85">
        <v>265</v>
      </c>
      <c r="O3831" s="85">
        <v>436</v>
      </c>
      <c r="P3831" s="44">
        <f t="shared" si="1691"/>
        <v>701</v>
      </c>
      <c r="Q3831" s="47">
        <f t="shared" si="1692"/>
        <v>701</v>
      </c>
    </row>
    <row r="3832" spans="2:17" ht="19.5" customHeight="1" x14ac:dyDescent="0.2">
      <c r="C3832" s="50"/>
      <c r="D3832" s="43"/>
      <c r="E3832" s="43"/>
      <c r="F3832" s="43"/>
      <c r="G3832" s="43"/>
      <c r="H3832" s="43"/>
      <c r="I3832" s="43"/>
      <c r="J3832" s="43"/>
      <c r="K3832" s="43"/>
      <c r="L3832" s="43"/>
      <c r="M3832" s="43"/>
      <c r="N3832" s="43"/>
      <c r="O3832" s="43"/>
      <c r="P3832" s="43"/>
      <c r="Q3832" s="51"/>
    </row>
    <row r="3833" spans="2:17" ht="19.5" customHeight="1" x14ac:dyDescent="0.2">
      <c r="B3833" s="1" t="s">
        <v>426</v>
      </c>
      <c r="C3833" s="50" t="s">
        <v>27</v>
      </c>
      <c r="D3833" s="44">
        <f>SUM(D3817:D3825,D3829:D3831)</f>
        <v>0</v>
      </c>
      <c r="E3833" s="44">
        <f t="shared" ref="E3833:Q3833" si="1693">SUM(E3817:E3825,E3829:E3831)</f>
        <v>0</v>
      </c>
      <c r="F3833" s="44">
        <f t="shared" si="1693"/>
        <v>0</v>
      </c>
      <c r="G3833" s="44">
        <f t="shared" si="1693"/>
        <v>16</v>
      </c>
      <c r="H3833" s="44">
        <f t="shared" si="1693"/>
        <v>68</v>
      </c>
      <c r="I3833" s="44">
        <f t="shared" si="1693"/>
        <v>84</v>
      </c>
      <c r="J3833" s="44">
        <f t="shared" si="1693"/>
        <v>84</v>
      </c>
      <c r="K3833" s="44">
        <f t="shared" si="1693"/>
        <v>0</v>
      </c>
      <c r="L3833" s="44">
        <f t="shared" si="1693"/>
        <v>0</v>
      </c>
      <c r="M3833" s="44">
        <f t="shared" si="1693"/>
        <v>0</v>
      </c>
      <c r="N3833" s="44">
        <f t="shared" si="1693"/>
        <v>4655</v>
      </c>
      <c r="O3833" s="44">
        <f t="shared" si="1693"/>
        <v>6574</v>
      </c>
      <c r="P3833" s="44">
        <f t="shared" si="1693"/>
        <v>11229</v>
      </c>
      <c r="Q3833" s="44">
        <f t="shared" si="1693"/>
        <v>11229</v>
      </c>
    </row>
    <row r="3834" spans="2:17" ht="7" customHeight="1" thickBot="1" x14ac:dyDescent="0.25">
      <c r="C3834" s="59"/>
      <c r="D3834" s="60"/>
      <c r="E3834" s="60"/>
      <c r="F3834" s="60"/>
      <c r="G3834" s="60"/>
      <c r="H3834" s="60"/>
      <c r="I3834" s="60"/>
      <c r="J3834" s="60"/>
      <c r="K3834" s="60"/>
      <c r="L3834" s="60"/>
      <c r="M3834" s="60"/>
      <c r="N3834" s="60"/>
      <c r="O3834" s="60"/>
      <c r="P3834" s="60"/>
      <c r="Q3834" s="76"/>
    </row>
    <row r="3835" spans="2:17" ht="19.5" customHeight="1" x14ac:dyDescent="0.2">
      <c r="C3835" s="173" t="str">
        <f>C3781</f>
        <v>令　和　7　年　空　港　管　理　状　況　調　書</v>
      </c>
      <c r="D3835" s="173"/>
      <c r="E3835" s="173"/>
      <c r="F3835" s="173"/>
      <c r="G3835" s="173"/>
      <c r="H3835" s="173"/>
      <c r="I3835" s="173"/>
      <c r="J3835" s="173"/>
      <c r="K3835" s="173"/>
      <c r="L3835" s="173"/>
      <c r="M3835" s="173"/>
      <c r="N3835" s="173"/>
      <c r="O3835" s="173"/>
      <c r="P3835" s="173"/>
      <c r="Q3835" s="173"/>
    </row>
    <row r="3836" spans="2:17" ht="19.5" customHeight="1" thickBot="1" x14ac:dyDescent="0.25">
      <c r="C3836" s="145" t="s">
        <v>0</v>
      </c>
      <c r="D3836" s="145" t="s">
        <v>671</v>
      </c>
      <c r="E3836" s="146"/>
      <c r="F3836" s="146"/>
      <c r="G3836" s="146"/>
      <c r="H3836" s="146"/>
      <c r="I3836" s="146"/>
      <c r="J3836" s="146"/>
      <c r="K3836" s="146"/>
      <c r="L3836" s="146"/>
      <c r="M3836" s="146"/>
      <c r="N3836" s="146"/>
      <c r="O3836" s="146"/>
      <c r="P3836" s="146"/>
      <c r="Q3836" s="146"/>
    </row>
    <row r="3837" spans="2:17" ht="19.5" customHeight="1" x14ac:dyDescent="0.2">
      <c r="C3837" s="25" t="s">
        <v>1</v>
      </c>
      <c r="D3837" s="26"/>
      <c r="E3837" s="27" t="s">
        <v>2</v>
      </c>
      <c r="F3837" s="27"/>
      <c r="G3837" s="164" t="s">
        <v>593</v>
      </c>
      <c r="H3837" s="165"/>
      <c r="I3837" s="165"/>
      <c r="J3837" s="165"/>
      <c r="K3837" s="165"/>
      <c r="L3837" s="165"/>
      <c r="M3837" s="165"/>
      <c r="N3837" s="166"/>
      <c r="O3837" s="164" t="s">
        <v>594</v>
      </c>
      <c r="P3837" s="165"/>
      <c r="Q3837" s="167"/>
    </row>
    <row r="3838" spans="2:17" ht="19.5" customHeight="1" x14ac:dyDescent="0.2">
      <c r="C3838" s="28"/>
      <c r="D3838" s="29" t="s">
        <v>3</v>
      </c>
      <c r="E3838" s="29" t="s">
        <v>4</v>
      </c>
      <c r="F3838" s="29" t="s">
        <v>5</v>
      </c>
      <c r="G3838" s="29"/>
      <c r="H3838" s="30" t="s">
        <v>6</v>
      </c>
      <c r="I3838" s="30"/>
      <c r="J3838" s="31"/>
      <c r="K3838" s="29"/>
      <c r="L3838" s="31" t="s">
        <v>7</v>
      </c>
      <c r="M3838" s="31"/>
      <c r="N3838" s="29" t="s">
        <v>8</v>
      </c>
      <c r="O3838" s="32" t="s">
        <v>595</v>
      </c>
      <c r="P3838" s="33" t="s">
        <v>596</v>
      </c>
      <c r="Q3838" s="34" t="s">
        <v>597</v>
      </c>
    </row>
    <row r="3839" spans="2:17" ht="19.5" customHeight="1" x14ac:dyDescent="0.2">
      <c r="C3839" s="28" t="s">
        <v>9</v>
      </c>
      <c r="D3839" s="32"/>
      <c r="E3839" s="32"/>
      <c r="F3839" s="32"/>
      <c r="G3839" s="29" t="s">
        <v>10</v>
      </c>
      <c r="H3839" s="29" t="s">
        <v>11</v>
      </c>
      <c r="I3839" s="29" t="s">
        <v>12</v>
      </c>
      <c r="J3839" s="29" t="s">
        <v>13</v>
      </c>
      <c r="K3839" s="29" t="s">
        <v>10</v>
      </c>
      <c r="L3839" s="29" t="s">
        <v>11</v>
      </c>
      <c r="M3839" s="29" t="s">
        <v>13</v>
      </c>
      <c r="N3839" s="32"/>
      <c r="O3839" s="35"/>
      <c r="P3839" s="36"/>
      <c r="Q3839" s="37"/>
    </row>
    <row r="3840" spans="2:17" ht="7" customHeight="1" x14ac:dyDescent="0.2">
      <c r="C3840" s="38"/>
      <c r="D3840" s="29"/>
      <c r="E3840" s="29"/>
      <c r="F3840" s="29"/>
      <c r="G3840" s="29"/>
      <c r="H3840" s="29"/>
      <c r="I3840" s="29"/>
      <c r="J3840" s="29"/>
      <c r="K3840" s="29"/>
      <c r="L3840" s="29"/>
      <c r="M3840" s="29"/>
      <c r="N3840" s="29"/>
      <c r="O3840" s="39"/>
      <c r="P3840" s="40"/>
      <c r="Q3840" s="41"/>
    </row>
    <row r="3841" spans="2:17" ht="19.5" customHeight="1" x14ac:dyDescent="0.2">
      <c r="C3841" s="42" t="s">
        <v>14</v>
      </c>
      <c r="D3841" s="43">
        <v>0</v>
      </c>
      <c r="E3841" s="43">
        <v>252</v>
      </c>
      <c r="F3841" s="44">
        <f>SUM(D3841:E3841)</f>
        <v>252</v>
      </c>
      <c r="G3841" s="43">
        <v>0</v>
      </c>
      <c r="H3841" s="43">
        <v>0</v>
      </c>
      <c r="I3841" s="43">
        <v>0</v>
      </c>
      <c r="J3841" s="45">
        <f>SUM(G3841:I3841)</f>
        <v>0</v>
      </c>
      <c r="K3841" s="46">
        <v>9089</v>
      </c>
      <c r="L3841" s="46">
        <v>8787</v>
      </c>
      <c r="M3841" s="45">
        <f>SUM(K3841:L3841)</f>
        <v>17876</v>
      </c>
      <c r="N3841" s="45">
        <f>J3841+M3841</f>
        <v>17876</v>
      </c>
      <c r="O3841" s="46">
        <v>5</v>
      </c>
      <c r="P3841" s="46">
        <v>0</v>
      </c>
      <c r="Q3841" s="47">
        <f>SUM(O3841:P3841)</f>
        <v>5</v>
      </c>
    </row>
    <row r="3842" spans="2:17" ht="19.5" customHeight="1" x14ac:dyDescent="0.2">
      <c r="C3842" s="42" t="s">
        <v>15</v>
      </c>
      <c r="D3842" s="43">
        <v>0</v>
      </c>
      <c r="E3842" s="43">
        <v>227</v>
      </c>
      <c r="F3842" s="44">
        <f t="shared" ref="F3842:F3852" si="1694">SUM(D3842:E3842)</f>
        <v>227</v>
      </c>
      <c r="G3842" s="43">
        <v>0</v>
      </c>
      <c r="H3842" s="43">
        <v>0</v>
      </c>
      <c r="I3842" s="43">
        <v>0</v>
      </c>
      <c r="J3842" s="45">
        <f t="shared" ref="J3842:J3852" si="1695">SUM(G3842:I3842)</f>
        <v>0</v>
      </c>
      <c r="K3842" s="46">
        <v>7744</v>
      </c>
      <c r="L3842" s="46">
        <v>7948</v>
      </c>
      <c r="M3842" s="45">
        <f t="shared" ref="M3842:M3852" si="1696">SUM(K3842:L3842)</f>
        <v>15692</v>
      </c>
      <c r="N3842" s="45">
        <f t="shared" ref="N3842:N3852" si="1697">J3842+M3842</f>
        <v>15692</v>
      </c>
      <c r="O3842" s="46">
        <v>14</v>
      </c>
      <c r="P3842" s="48">
        <v>0</v>
      </c>
      <c r="Q3842" s="47">
        <f t="shared" ref="Q3842:Q3852" si="1698">SUM(O3842:P3842)</f>
        <v>14</v>
      </c>
    </row>
    <row r="3843" spans="2:17" ht="19.5" customHeight="1" x14ac:dyDescent="0.2">
      <c r="C3843" s="42" t="s">
        <v>16</v>
      </c>
      <c r="D3843" s="43">
        <v>0</v>
      </c>
      <c r="E3843" s="43">
        <v>222</v>
      </c>
      <c r="F3843" s="44">
        <f t="shared" si="1694"/>
        <v>222</v>
      </c>
      <c r="G3843" s="43">
        <v>0</v>
      </c>
      <c r="H3843" s="43">
        <v>0</v>
      </c>
      <c r="I3843" s="43">
        <v>0</v>
      </c>
      <c r="J3843" s="45">
        <f t="shared" si="1695"/>
        <v>0</v>
      </c>
      <c r="K3843" s="46">
        <v>9022</v>
      </c>
      <c r="L3843" s="46">
        <v>8683</v>
      </c>
      <c r="M3843" s="45">
        <f t="shared" si="1696"/>
        <v>17705</v>
      </c>
      <c r="N3843" s="45">
        <f t="shared" si="1697"/>
        <v>17705</v>
      </c>
      <c r="O3843" s="46">
        <v>27</v>
      </c>
      <c r="P3843" s="46">
        <v>0</v>
      </c>
      <c r="Q3843" s="47">
        <f t="shared" si="1698"/>
        <v>27</v>
      </c>
    </row>
    <row r="3844" spans="2:17" ht="19.5" customHeight="1" x14ac:dyDescent="0.2">
      <c r="C3844" s="42" t="s">
        <v>17</v>
      </c>
      <c r="D3844" s="43">
        <v>0</v>
      </c>
      <c r="E3844" s="43">
        <v>214</v>
      </c>
      <c r="F3844" s="44">
        <f t="shared" si="1694"/>
        <v>214</v>
      </c>
      <c r="G3844" s="43">
        <v>0</v>
      </c>
      <c r="H3844" s="43">
        <v>0</v>
      </c>
      <c r="I3844" s="43">
        <v>0</v>
      </c>
      <c r="J3844" s="45">
        <f t="shared" si="1695"/>
        <v>0</v>
      </c>
      <c r="K3844" s="43">
        <v>7146</v>
      </c>
      <c r="L3844" s="43">
        <v>7285</v>
      </c>
      <c r="M3844" s="45">
        <f t="shared" si="1696"/>
        <v>14431</v>
      </c>
      <c r="N3844" s="45">
        <f t="shared" si="1697"/>
        <v>14431</v>
      </c>
      <c r="O3844" s="43">
        <v>16</v>
      </c>
      <c r="P3844" s="43">
        <v>0</v>
      </c>
      <c r="Q3844" s="47">
        <f t="shared" si="1698"/>
        <v>16</v>
      </c>
    </row>
    <row r="3845" spans="2:17" ht="19.5" customHeight="1" x14ac:dyDescent="0.2">
      <c r="C3845" s="42" t="s">
        <v>18</v>
      </c>
      <c r="D3845" s="43">
        <v>0</v>
      </c>
      <c r="E3845" s="43">
        <v>243</v>
      </c>
      <c r="F3845" s="44">
        <f t="shared" si="1694"/>
        <v>243</v>
      </c>
      <c r="G3845" s="43">
        <v>0</v>
      </c>
      <c r="H3845" s="43">
        <v>0</v>
      </c>
      <c r="I3845" s="43">
        <v>0</v>
      </c>
      <c r="J3845" s="45">
        <f t="shared" si="1695"/>
        <v>0</v>
      </c>
      <c r="K3845" s="43">
        <v>8918</v>
      </c>
      <c r="L3845" s="43">
        <v>8489</v>
      </c>
      <c r="M3845" s="45">
        <f t="shared" si="1696"/>
        <v>17407</v>
      </c>
      <c r="N3845" s="45">
        <f t="shared" si="1697"/>
        <v>17407</v>
      </c>
      <c r="O3845" s="43">
        <v>39</v>
      </c>
      <c r="P3845" s="43">
        <v>0</v>
      </c>
      <c r="Q3845" s="47">
        <f t="shared" si="1698"/>
        <v>39</v>
      </c>
    </row>
    <row r="3846" spans="2:17" ht="19.5" customHeight="1" x14ac:dyDescent="0.2">
      <c r="C3846" s="42" t="s">
        <v>19</v>
      </c>
      <c r="D3846" s="43">
        <v>0</v>
      </c>
      <c r="E3846" s="43">
        <v>220</v>
      </c>
      <c r="F3846" s="44">
        <f t="shared" si="1694"/>
        <v>220</v>
      </c>
      <c r="G3846" s="43">
        <v>0</v>
      </c>
      <c r="H3846" s="43">
        <v>0</v>
      </c>
      <c r="I3846" s="43">
        <v>0</v>
      </c>
      <c r="J3846" s="45">
        <f t="shared" si="1695"/>
        <v>0</v>
      </c>
      <c r="K3846" s="43">
        <v>7496</v>
      </c>
      <c r="L3846" s="43">
        <v>7911</v>
      </c>
      <c r="M3846" s="45">
        <f t="shared" si="1696"/>
        <v>15407</v>
      </c>
      <c r="N3846" s="45">
        <f t="shared" si="1697"/>
        <v>15407</v>
      </c>
      <c r="O3846" s="43">
        <v>33</v>
      </c>
      <c r="P3846" s="43">
        <v>0</v>
      </c>
      <c r="Q3846" s="47">
        <f t="shared" si="1698"/>
        <v>33</v>
      </c>
    </row>
    <row r="3847" spans="2:17" ht="19.5" customHeight="1" x14ac:dyDescent="0.2">
      <c r="C3847" s="42" t="s">
        <v>20</v>
      </c>
      <c r="D3847" s="43">
        <v>0</v>
      </c>
      <c r="E3847" s="43">
        <v>219</v>
      </c>
      <c r="F3847" s="44">
        <f t="shared" si="1694"/>
        <v>219</v>
      </c>
      <c r="G3847" s="43">
        <v>0</v>
      </c>
      <c r="H3847" s="43">
        <v>0</v>
      </c>
      <c r="I3847" s="43">
        <v>0</v>
      </c>
      <c r="J3847" s="45">
        <f t="shared" si="1695"/>
        <v>0</v>
      </c>
      <c r="K3847" s="43">
        <v>8239</v>
      </c>
      <c r="L3847" s="43">
        <v>8107</v>
      </c>
      <c r="M3847" s="45">
        <f t="shared" si="1696"/>
        <v>16346</v>
      </c>
      <c r="N3847" s="45">
        <f t="shared" si="1697"/>
        <v>16346</v>
      </c>
      <c r="O3847" s="43">
        <v>66</v>
      </c>
      <c r="P3847" s="43">
        <v>0</v>
      </c>
      <c r="Q3847" s="47">
        <f t="shared" si="1698"/>
        <v>66</v>
      </c>
    </row>
    <row r="3848" spans="2:17" ht="19.5" customHeight="1" x14ac:dyDescent="0.2">
      <c r="C3848" s="42" t="s">
        <v>21</v>
      </c>
      <c r="D3848" s="43">
        <v>0</v>
      </c>
      <c r="E3848" s="43">
        <v>258</v>
      </c>
      <c r="F3848" s="44">
        <f t="shared" si="1694"/>
        <v>258</v>
      </c>
      <c r="G3848" s="43">
        <v>0</v>
      </c>
      <c r="H3848" s="43">
        <v>0</v>
      </c>
      <c r="I3848" s="43">
        <v>0</v>
      </c>
      <c r="J3848" s="45">
        <f t="shared" si="1695"/>
        <v>0</v>
      </c>
      <c r="K3848" s="43">
        <v>9648</v>
      </c>
      <c r="L3848" s="43">
        <v>9597</v>
      </c>
      <c r="M3848" s="45">
        <f t="shared" si="1696"/>
        <v>19245</v>
      </c>
      <c r="N3848" s="45">
        <f t="shared" si="1697"/>
        <v>19245</v>
      </c>
      <c r="O3848" s="43">
        <v>56</v>
      </c>
      <c r="P3848" s="43">
        <v>0</v>
      </c>
      <c r="Q3848" s="47">
        <f t="shared" si="1698"/>
        <v>56</v>
      </c>
    </row>
    <row r="3849" spans="2:17" ht="19.5" customHeight="1" x14ac:dyDescent="0.2">
      <c r="C3849" s="42" t="s">
        <v>22</v>
      </c>
      <c r="D3849" s="43">
        <v>0</v>
      </c>
      <c r="E3849" s="43">
        <v>248</v>
      </c>
      <c r="F3849" s="44">
        <f t="shared" si="1694"/>
        <v>248</v>
      </c>
      <c r="G3849" s="43">
        <v>0</v>
      </c>
      <c r="H3849" s="43">
        <v>0</v>
      </c>
      <c r="I3849" s="43">
        <v>0</v>
      </c>
      <c r="J3849" s="45">
        <f t="shared" si="1695"/>
        <v>0</v>
      </c>
      <c r="K3849" s="43">
        <v>7678</v>
      </c>
      <c r="L3849" s="43">
        <v>7779</v>
      </c>
      <c r="M3849" s="45">
        <f t="shared" si="1696"/>
        <v>15457</v>
      </c>
      <c r="N3849" s="45">
        <f t="shared" si="1697"/>
        <v>15457</v>
      </c>
      <c r="O3849" s="43">
        <v>31</v>
      </c>
      <c r="P3849" s="43">
        <v>0</v>
      </c>
      <c r="Q3849" s="47">
        <f t="shared" si="1698"/>
        <v>31</v>
      </c>
    </row>
    <row r="3850" spans="2:17" ht="19.5" customHeight="1" x14ac:dyDescent="0.2">
      <c r="C3850" s="42" t="s">
        <v>23</v>
      </c>
      <c r="D3850" s="43">
        <v>0</v>
      </c>
      <c r="E3850" s="43">
        <v>273</v>
      </c>
      <c r="F3850" s="44">
        <f t="shared" si="1694"/>
        <v>273</v>
      </c>
      <c r="G3850" s="43">
        <v>0</v>
      </c>
      <c r="H3850" s="43">
        <v>0</v>
      </c>
      <c r="I3850" s="43">
        <v>0</v>
      </c>
      <c r="J3850" s="45">
        <f t="shared" si="1695"/>
        <v>0</v>
      </c>
      <c r="K3850" s="43">
        <v>8841</v>
      </c>
      <c r="L3850" s="43">
        <v>8357</v>
      </c>
      <c r="M3850" s="45">
        <f t="shared" si="1696"/>
        <v>17198</v>
      </c>
      <c r="N3850" s="45">
        <f t="shared" si="1697"/>
        <v>17198</v>
      </c>
      <c r="O3850" s="43">
        <v>24</v>
      </c>
      <c r="P3850" s="43">
        <v>0</v>
      </c>
      <c r="Q3850" s="47">
        <f t="shared" si="1698"/>
        <v>24</v>
      </c>
    </row>
    <row r="3851" spans="2:17" ht="19.5" customHeight="1" x14ac:dyDescent="0.2">
      <c r="C3851" s="42" t="s">
        <v>24</v>
      </c>
      <c r="D3851" s="43">
        <v>0</v>
      </c>
      <c r="E3851" s="43">
        <v>250</v>
      </c>
      <c r="F3851" s="44">
        <f t="shared" si="1694"/>
        <v>250</v>
      </c>
      <c r="G3851" s="43">
        <v>0</v>
      </c>
      <c r="H3851" s="43">
        <v>0</v>
      </c>
      <c r="I3851" s="43">
        <v>0</v>
      </c>
      <c r="J3851" s="45">
        <f t="shared" si="1695"/>
        <v>0</v>
      </c>
      <c r="K3851" s="43">
        <v>8029</v>
      </c>
      <c r="L3851" s="43">
        <v>8341</v>
      </c>
      <c r="M3851" s="45">
        <f t="shared" si="1696"/>
        <v>16370</v>
      </c>
      <c r="N3851" s="45">
        <f t="shared" si="1697"/>
        <v>16370</v>
      </c>
      <c r="O3851" s="43">
        <v>21</v>
      </c>
      <c r="P3851" s="43">
        <v>0</v>
      </c>
      <c r="Q3851" s="47">
        <f t="shared" si="1698"/>
        <v>21</v>
      </c>
    </row>
    <row r="3852" spans="2:17" ht="19.5" customHeight="1" x14ac:dyDescent="0.2">
      <c r="C3852" s="42" t="s">
        <v>25</v>
      </c>
      <c r="D3852" s="43">
        <v>0</v>
      </c>
      <c r="E3852" s="43">
        <v>256</v>
      </c>
      <c r="F3852" s="44">
        <f t="shared" si="1694"/>
        <v>256</v>
      </c>
      <c r="G3852" s="43">
        <v>0</v>
      </c>
      <c r="H3852" s="43">
        <v>0</v>
      </c>
      <c r="I3852" s="43">
        <v>0</v>
      </c>
      <c r="J3852" s="45">
        <f t="shared" si="1695"/>
        <v>0</v>
      </c>
      <c r="K3852" s="43">
        <v>7964</v>
      </c>
      <c r="L3852" s="43">
        <v>8476</v>
      </c>
      <c r="M3852" s="45">
        <f t="shared" si="1696"/>
        <v>16440</v>
      </c>
      <c r="N3852" s="45">
        <f t="shared" si="1697"/>
        <v>16440</v>
      </c>
      <c r="O3852" s="43">
        <v>6</v>
      </c>
      <c r="P3852" s="43">
        <v>0</v>
      </c>
      <c r="Q3852" s="47">
        <f t="shared" si="1698"/>
        <v>6</v>
      </c>
    </row>
    <row r="3853" spans="2:17" ht="19.5" customHeight="1" x14ac:dyDescent="0.2">
      <c r="C3853" s="50"/>
      <c r="D3853" s="43"/>
      <c r="E3853" s="43"/>
      <c r="F3853" s="43"/>
      <c r="G3853" s="43"/>
      <c r="H3853" s="43"/>
      <c r="I3853" s="43"/>
      <c r="J3853" s="43"/>
      <c r="K3853" s="43"/>
      <c r="L3853" s="43"/>
      <c r="M3853" s="43"/>
      <c r="N3853" s="43"/>
      <c r="O3853" s="43"/>
      <c r="P3853" s="40"/>
      <c r="Q3853" s="51"/>
    </row>
    <row r="3854" spans="2:17" ht="19.5" customHeight="1" x14ac:dyDescent="0.2">
      <c r="B3854" s="1" t="s">
        <v>427</v>
      </c>
      <c r="C3854" s="50" t="s">
        <v>26</v>
      </c>
      <c r="D3854" s="44">
        <f>SUM(D3841:D3852)</f>
        <v>0</v>
      </c>
      <c r="E3854" s="44">
        <f t="shared" ref="E3854:Q3854" si="1699">SUM(E3841:E3852)</f>
        <v>2882</v>
      </c>
      <c r="F3854" s="44">
        <f t="shared" si="1699"/>
        <v>2882</v>
      </c>
      <c r="G3854" s="44">
        <f t="shared" si="1699"/>
        <v>0</v>
      </c>
      <c r="H3854" s="44">
        <f t="shared" si="1699"/>
        <v>0</v>
      </c>
      <c r="I3854" s="44">
        <f t="shared" si="1699"/>
        <v>0</v>
      </c>
      <c r="J3854" s="44">
        <f t="shared" si="1699"/>
        <v>0</v>
      </c>
      <c r="K3854" s="44">
        <f t="shared" si="1699"/>
        <v>99814</v>
      </c>
      <c r="L3854" s="44">
        <f t="shared" si="1699"/>
        <v>99760</v>
      </c>
      <c r="M3854" s="44">
        <f t="shared" si="1699"/>
        <v>199574</v>
      </c>
      <c r="N3854" s="44">
        <f t="shared" si="1699"/>
        <v>199574</v>
      </c>
      <c r="O3854" s="44">
        <f t="shared" si="1699"/>
        <v>338</v>
      </c>
      <c r="P3854" s="44">
        <f t="shared" si="1699"/>
        <v>0</v>
      </c>
      <c r="Q3854" s="44">
        <f t="shared" si="1699"/>
        <v>338</v>
      </c>
    </row>
    <row r="3855" spans="2:17" ht="7" customHeight="1" x14ac:dyDescent="0.2">
      <c r="C3855" s="50"/>
      <c r="D3855" s="43"/>
      <c r="E3855" s="43"/>
      <c r="F3855" s="43"/>
      <c r="G3855" s="43"/>
      <c r="H3855" s="43"/>
      <c r="I3855" s="43"/>
      <c r="J3855" s="43"/>
      <c r="K3855" s="43"/>
      <c r="L3855" s="43"/>
      <c r="M3855" s="43"/>
      <c r="N3855" s="43"/>
      <c r="O3855" s="43"/>
      <c r="P3855" s="43"/>
      <c r="Q3855" s="51"/>
    </row>
    <row r="3856" spans="2:17" ht="19.5" customHeight="1" x14ac:dyDescent="0.2">
      <c r="C3856" s="52" t="s">
        <v>14</v>
      </c>
      <c r="D3856" s="53">
        <v>0</v>
      </c>
      <c r="E3856" s="53">
        <v>246</v>
      </c>
      <c r="F3856" s="54">
        <f t="shared" ref="F3856:F3858" si="1700">SUM(D3856:E3856)</f>
        <v>246</v>
      </c>
      <c r="G3856" s="53">
        <v>0</v>
      </c>
      <c r="H3856" s="53">
        <v>0</v>
      </c>
      <c r="I3856" s="53">
        <v>0</v>
      </c>
      <c r="J3856" s="55">
        <f t="shared" ref="J3856:J3858" si="1701">SUM(G3856:I3856)</f>
        <v>0</v>
      </c>
      <c r="K3856" s="82">
        <v>9043</v>
      </c>
      <c r="L3856" s="82">
        <v>8514</v>
      </c>
      <c r="M3856" s="57">
        <f>SUM(K3856:L3856)</f>
        <v>17557</v>
      </c>
      <c r="N3856" s="57">
        <f>J3856+M3856</f>
        <v>17557</v>
      </c>
      <c r="O3856" s="56">
        <v>15</v>
      </c>
      <c r="P3856" s="56">
        <v>0</v>
      </c>
      <c r="Q3856" s="58">
        <f>SUM(O3856:P3856)</f>
        <v>15</v>
      </c>
    </row>
    <row r="3857" spans="2:17" ht="19.5" customHeight="1" x14ac:dyDescent="0.2">
      <c r="C3857" s="42" t="s">
        <v>15</v>
      </c>
      <c r="D3857" s="43">
        <v>0</v>
      </c>
      <c r="E3857" s="43">
        <v>246</v>
      </c>
      <c r="F3857" s="44">
        <f t="shared" si="1700"/>
        <v>246</v>
      </c>
      <c r="G3857" s="43">
        <v>0</v>
      </c>
      <c r="H3857" s="43">
        <v>0</v>
      </c>
      <c r="I3857" s="43">
        <v>0</v>
      </c>
      <c r="J3857" s="45">
        <f t="shared" si="1701"/>
        <v>0</v>
      </c>
      <c r="K3857" s="85">
        <v>7744</v>
      </c>
      <c r="L3857" s="85">
        <v>7833</v>
      </c>
      <c r="M3857" s="45">
        <f>SUM(K3857:L3857)</f>
        <v>15577</v>
      </c>
      <c r="N3857" s="45">
        <f>J3857+M3857</f>
        <v>15577</v>
      </c>
      <c r="O3857" s="46">
        <v>13</v>
      </c>
      <c r="P3857" s="48">
        <v>0</v>
      </c>
      <c r="Q3857" s="47">
        <f>SUM(O3857:P3857)</f>
        <v>13</v>
      </c>
    </row>
    <row r="3858" spans="2:17" ht="19.5" customHeight="1" x14ac:dyDescent="0.2">
      <c r="C3858" s="42" t="s">
        <v>16</v>
      </c>
      <c r="D3858" s="43">
        <v>0</v>
      </c>
      <c r="E3858" s="43">
        <v>252</v>
      </c>
      <c r="F3858" s="44">
        <f t="shared" si="1700"/>
        <v>252</v>
      </c>
      <c r="G3858" s="43">
        <v>0</v>
      </c>
      <c r="H3858" s="43">
        <v>0</v>
      </c>
      <c r="I3858" s="43">
        <v>0</v>
      </c>
      <c r="J3858" s="45">
        <f t="shared" si="1701"/>
        <v>0</v>
      </c>
      <c r="K3858" s="85">
        <v>8720</v>
      </c>
      <c r="L3858" s="85">
        <v>8474</v>
      </c>
      <c r="M3858" s="45">
        <f>SUM(K3858:L3858)</f>
        <v>17194</v>
      </c>
      <c r="N3858" s="45">
        <f>J3858+M3858</f>
        <v>17194</v>
      </c>
      <c r="O3858" s="46">
        <v>11</v>
      </c>
      <c r="P3858" s="48">
        <v>0</v>
      </c>
      <c r="Q3858" s="47">
        <f>SUM(O3858:P3858)</f>
        <v>11</v>
      </c>
    </row>
    <row r="3859" spans="2:17" ht="19.5" customHeight="1" x14ac:dyDescent="0.2">
      <c r="C3859" s="50"/>
      <c r="D3859" s="43"/>
      <c r="E3859" s="43"/>
      <c r="F3859" s="43"/>
      <c r="G3859" s="43"/>
      <c r="H3859" s="43"/>
      <c r="I3859" s="43"/>
      <c r="J3859" s="43"/>
      <c r="K3859" s="43"/>
      <c r="L3859" s="43"/>
      <c r="M3859" s="43"/>
      <c r="N3859" s="43"/>
      <c r="O3859" s="43"/>
      <c r="P3859" s="43"/>
      <c r="Q3859" s="51"/>
    </row>
    <row r="3860" spans="2:17" ht="19.5" customHeight="1" x14ac:dyDescent="0.2">
      <c r="B3860" s="1" t="s">
        <v>428</v>
      </c>
      <c r="C3860" s="50" t="s">
        <v>27</v>
      </c>
      <c r="D3860" s="44">
        <f>SUM(D3844:D3852,D3856:D3858)</f>
        <v>0</v>
      </c>
      <c r="E3860" s="44">
        <f t="shared" ref="E3860:Q3860" si="1702">SUM(E3844:E3852,E3856:E3858)</f>
        <v>2925</v>
      </c>
      <c r="F3860" s="44">
        <f t="shared" si="1702"/>
        <v>2925</v>
      </c>
      <c r="G3860" s="44">
        <f t="shared" si="1702"/>
        <v>0</v>
      </c>
      <c r="H3860" s="44">
        <f t="shared" si="1702"/>
        <v>0</v>
      </c>
      <c r="I3860" s="44">
        <f t="shared" si="1702"/>
        <v>0</v>
      </c>
      <c r="J3860" s="44">
        <f t="shared" si="1702"/>
        <v>0</v>
      </c>
      <c r="K3860" s="44">
        <f t="shared" si="1702"/>
        <v>99466</v>
      </c>
      <c r="L3860" s="44">
        <f t="shared" si="1702"/>
        <v>99163</v>
      </c>
      <c r="M3860" s="44">
        <f t="shared" si="1702"/>
        <v>198629</v>
      </c>
      <c r="N3860" s="44">
        <f t="shared" si="1702"/>
        <v>198629</v>
      </c>
      <c r="O3860" s="44">
        <f t="shared" si="1702"/>
        <v>331</v>
      </c>
      <c r="P3860" s="44">
        <f t="shared" si="1702"/>
        <v>0</v>
      </c>
      <c r="Q3860" s="44">
        <f t="shared" si="1702"/>
        <v>331</v>
      </c>
    </row>
    <row r="3861" spans="2:17" ht="7" customHeight="1" thickBot="1" x14ac:dyDescent="0.25">
      <c r="C3861" s="59"/>
      <c r="D3861" s="60"/>
      <c r="E3861" s="60"/>
      <c r="F3861" s="60"/>
      <c r="G3861" s="60"/>
      <c r="H3861" s="60"/>
      <c r="I3861" s="60"/>
      <c r="J3861" s="60"/>
      <c r="K3861" s="60"/>
      <c r="L3861" s="60"/>
      <c r="M3861" s="60"/>
      <c r="N3861" s="60"/>
      <c r="O3861" s="60"/>
      <c r="P3861" s="61"/>
      <c r="Q3861" s="62"/>
    </row>
    <row r="3862" spans="2:17" ht="19.5" customHeight="1" x14ac:dyDescent="0.2">
      <c r="C3862" s="63"/>
      <c r="D3862" s="63"/>
      <c r="E3862" s="63"/>
      <c r="F3862" s="63"/>
      <c r="G3862" s="63"/>
      <c r="H3862" s="63"/>
      <c r="I3862" s="63"/>
      <c r="J3862" s="63"/>
      <c r="K3862" s="63"/>
      <c r="L3862" s="63"/>
      <c r="M3862" s="63"/>
      <c r="N3862" s="63"/>
      <c r="O3862" s="63"/>
      <c r="P3862" s="64"/>
      <c r="Q3862" s="64"/>
    </row>
    <row r="3863" spans="2:17" ht="19.5" customHeight="1" thickBot="1" x14ac:dyDescent="0.25">
      <c r="C3863" s="63"/>
      <c r="D3863" s="63"/>
      <c r="E3863" s="63"/>
      <c r="F3863" s="63"/>
      <c r="G3863" s="63"/>
      <c r="H3863" s="63"/>
      <c r="I3863" s="63"/>
      <c r="J3863" s="63"/>
      <c r="K3863" s="63"/>
      <c r="L3863" s="63"/>
      <c r="M3863" s="63"/>
      <c r="N3863" s="63"/>
      <c r="O3863" s="63"/>
      <c r="P3863" s="64"/>
      <c r="Q3863" s="64"/>
    </row>
    <row r="3864" spans="2:17" ht="19.5" customHeight="1" x14ac:dyDescent="0.2">
      <c r="C3864" s="25" t="s">
        <v>1</v>
      </c>
      <c r="D3864" s="26"/>
      <c r="E3864" s="27"/>
      <c r="F3864" s="27"/>
      <c r="G3864" s="27" t="s">
        <v>598</v>
      </c>
      <c r="H3864" s="27"/>
      <c r="I3864" s="27"/>
      <c r="J3864" s="27"/>
      <c r="K3864" s="26"/>
      <c r="L3864" s="27"/>
      <c r="M3864" s="27"/>
      <c r="N3864" s="27" t="s">
        <v>31</v>
      </c>
      <c r="O3864" s="27"/>
      <c r="P3864" s="65"/>
      <c r="Q3864" s="66"/>
    </row>
    <row r="3865" spans="2:17" ht="19.5" customHeight="1" x14ac:dyDescent="0.2">
      <c r="C3865" s="67"/>
      <c r="D3865" s="29"/>
      <c r="E3865" s="31" t="s">
        <v>6</v>
      </c>
      <c r="F3865" s="31"/>
      <c r="G3865" s="29"/>
      <c r="H3865" s="31" t="s">
        <v>7</v>
      </c>
      <c r="I3865" s="31"/>
      <c r="J3865" s="29" t="s">
        <v>28</v>
      </c>
      <c r="K3865" s="29"/>
      <c r="L3865" s="31" t="s">
        <v>6</v>
      </c>
      <c r="M3865" s="31"/>
      <c r="N3865" s="29"/>
      <c r="O3865" s="31" t="s">
        <v>7</v>
      </c>
      <c r="P3865" s="68"/>
      <c r="Q3865" s="69" t="s">
        <v>8</v>
      </c>
    </row>
    <row r="3866" spans="2:17" ht="19.5" customHeight="1" x14ac:dyDescent="0.2">
      <c r="C3866" s="70" t="s">
        <v>9</v>
      </c>
      <c r="D3866" s="29" t="s">
        <v>29</v>
      </c>
      <c r="E3866" s="29" t="s">
        <v>30</v>
      </c>
      <c r="F3866" s="29" t="s">
        <v>13</v>
      </c>
      <c r="G3866" s="29" t="s">
        <v>29</v>
      </c>
      <c r="H3866" s="29" t="s">
        <v>30</v>
      </c>
      <c r="I3866" s="29" t="s">
        <v>13</v>
      </c>
      <c r="J3866" s="32"/>
      <c r="K3866" s="29" t="s">
        <v>29</v>
      </c>
      <c r="L3866" s="29" t="s">
        <v>30</v>
      </c>
      <c r="M3866" s="29" t="s">
        <v>13</v>
      </c>
      <c r="N3866" s="29" t="s">
        <v>29</v>
      </c>
      <c r="O3866" s="29" t="s">
        <v>30</v>
      </c>
      <c r="P3866" s="71" t="s">
        <v>13</v>
      </c>
      <c r="Q3866" s="72"/>
    </row>
    <row r="3867" spans="2:17" ht="7" customHeight="1" x14ac:dyDescent="0.2">
      <c r="C3867" s="73"/>
      <c r="D3867" s="29"/>
      <c r="E3867" s="29"/>
      <c r="F3867" s="29"/>
      <c r="G3867" s="29"/>
      <c r="H3867" s="29"/>
      <c r="I3867" s="29"/>
      <c r="J3867" s="29"/>
      <c r="K3867" s="29"/>
      <c r="L3867" s="29"/>
      <c r="M3867" s="29"/>
      <c r="N3867" s="29"/>
      <c r="O3867" s="29"/>
      <c r="P3867" s="71"/>
      <c r="Q3867" s="69"/>
    </row>
    <row r="3868" spans="2:17" ht="19.5" customHeight="1" x14ac:dyDescent="0.2">
      <c r="C3868" s="42" t="s">
        <v>14</v>
      </c>
      <c r="D3868" s="43">
        <v>0</v>
      </c>
      <c r="E3868" s="43">
        <v>0</v>
      </c>
      <c r="F3868" s="44">
        <f>SUM(D3868:E3868)</f>
        <v>0</v>
      </c>
      <c r="G3868" s="43">
        <v>1</v>
      </c>
      <c r="H3868" s="43">
        <v>8</v>
      </c>
      <c r="I3868" s="44">
        <f t="shared" ref="I3868:I3879" si="1703">SUM(G3868:H3868)</f>
        <v>9</v>
      </c>
      <c r="J3868" s="44">
        <f>F3868+I3868</f>
        <v>9</v>
      </c>
      <c r="K3868" s="43">
        <v>0</v>
      </c>
      <c r="L3868" s="43">
        <v>0</v>
      </c>
      <c r="M3868" s="44">
        <f>SUM(K3868:L3868)</f>
        <v>0</v>
      </c>
      <c r="N3868" s="43">
        <v>1576</v>
      </c>
      <c r="O3868" s="43">
        <v>2066</v>
      </c>
      <c r="P3868" s="44">
        <f>SUM(N3868:O3868)</f>
        <v>3642</v>
      </c>
      <c r="Q3868" s="47">
        <f>M3868+P3868</f>
        <v>3642</v>
      </c>
    </row>
    <row r="3869" spans="2:17" ht="19.5" customHeight="1" x14ac:dyDescent="0.2">
      <c r="C3869" s="42" t="s">
        <v>15</v>
      </c>
      <c r="D3869" s="43">
        <v>0</v>
      </c>
      <c r="E3869" s="43">
        <v>0</v>
      </c>
      <c r="F3869" s="44">
        <f t="shared" ref="F3869:F3879" si="1704">SUM(D3869:E3869)</f>
        <v>0</v>
      </c>
      <c r="G3869" s="43">
        <v>2</v>
      </c>
      <c r="H3869" s="43">
        <v>7</v>
      </c>
      <c r="I3869" s="44">
        <f t="shared" si="1703"/>
        <v>9</v>
      </c>
      <c r="J3869" s="44">
        <f>F3869+I3869</f>
        <v>9</v>
      </c>
      <c r="K3869" s="43">
        <v>0</v>
      </c>
      <c r="L3869" s="43">
        <v>0</v>
      </c>
      <c r="M3869" s="44">
        <f t="shared" ref="M3869:M3879" si="1705">SUM(K3869:L3869)</f>
        <v>0</v>
      </c>
      <c r="N3869" s="43">
        <v>1492</v>
      </c>
      <c r="O3869" s="40">
        <v>1939</v>
      </c>
      <c r="P3869" s="44">
        <f t="shared" ref="P3869:P3879" si="1706">SUM(N3869:O3869)</f>
        <v>3431</v>
      </c>
      <c r="Q3869" s="47">
        <f t="shared" ref="Q3869:Q3879" si="1707">M3869+P3869</f>
        <v>3431</v>
      </c>
    </row>
    <row r="3870" spans="2:17" ht="19.5" customHeight="1" x14ac:dyDescent="0.2">
      <c r="C3870" s="42" t="s">
        <v>16</v>
      </c>
      <c r="D3870" s="43">
        <v>0</v>
      </c>
      <c r="E3870" s="43">
        <v>0</v>
      </c>
      <c r="F3870" s="44">
        <f t="shared" si="1704"/>
        <v>0</v>
      </c>
      <c r="G3870" s="43">
        <v>2</v>
      </c>
      <c r="H3870" s="43">
        <v>9</v>
      </c>
      <c r="I3870" s="44">
        <f t="shared" si="1703"/>
        <v>11</v>
      </c>
      <c r="J3870" s="44">
        <f>F3870+I3870</f>
        <v>11</v>
      </c>
      <c r="K3870" s="43">
        <v>0</v>
      </c>
      <c r="L3870" s="43">
        <v>0</v>
      </c>
      <c r="M3870" s="44">
        <f t="shared" si="1705"/>
        <v>0</v>
      </c>
      <c r="N3870" s="43">
        <v>1695</v>
      </c>
      <c r="O3870" s="43">
        <v>2325</v>
      </c>
      <c r="P3870" s="44">
        <f t="shared" si="1706"/>
        <v>4020</v>
      </c>
      <c r="Q3870" s="47">
        <f t="shared" si="1707"/>
        <v>4020</v>
      </c>
    </row>
    <row r="3871" spans="2:17" ht="19.5" customHeight="1" x14ac:dyDescent="0.2">
      <c r="C3871" s="42" t="s">
        <v>17</v>
      </c>
      <c r="D3871" s="43">
        <v>0</v>
      </c>
      <c r="E3871" s="43">
        <v>0</v>
      </c>
      <c r="F3871" s="44">
        <f t="shared" si="1704"/>
        <v>0</v>
      </c>
      <c r="G3871" s="43">
        <v>1</v>
      </c>
      <c r="H3871" s="43">
        <v>7</v>
      </c>
      <c r="I3871" s="44">
        <f t="shared" si="1703"/>
        <v>8</v>
      </c>
      <c r="J3871" s="44">
        <f t="shared" ref="J3871:J3879" si="1708">F3871+I3871</f>
        <v>8</v>
      </c>
      <c r="K3871" s="43">
        <v>0</v>
      </c>
      <c r="L3871" s="43">
        <v>0</v>
      </c>
      <c r="M3871" s="44">
        <f t="shared" si="1705"/>
        <v>0</v>
      </c>
      <c r="N3871" s="43">
        <v>1585</v>
      </c>
      <c r="O3871" s="43">
        <v>2168</v>
      </c>
      <c r="P3871" s="44">
        <f t="shared" si="1706"/>
        <v>3753</v>
      </c>
      <c r="Q3871" s="47">
        <f t="shared" si="1707"/>
        <v>3753</v>
      </c>
    </row>
    <row r="3872" spans="2:17" ht="19.5" customHeight="1" x14ac:dyDescent="0.2">
      <c r="C3872" s="42" t="s">
        <v>18</v>
      </c>
      <c r="D3872" s="43">
        <v>0</v>
      </c>
      <c r="E3872" s="43">
        <v>0</v>
      </c>
      <c r="F3872" s="44">
        <f t="shared" si="1704"/>
        <v>0</v>
      </c>
      <c r="G3872" s="43">
        <v>2</v>
      </c>
      <c r="H3872" s="43">
        <v>7</v>
      </c>
      <c r="I3872" s="44">
        <f t="shared" si="1703"/>
        <v>9</v>
      </c>
      <c r="J3872" s="44">
        <f t="shared" si="1708"/>
        <v>9</v>
      </c>
      <c r="K3872" s="43">
        <v>0</v>
      </c>
      <c r="L3872" s="43">
        <v>0</v>
      </c>
      <c r="M3872" s="44">
        <f t="shared" si="1705"/>
        <v>0</v>
      </c>
      <c r="N3872" s="43">
        <v>1556</v>
      </c>
      <c r="O3872" s="43">
        <v>1947</v>
      </c>
      <c r="P3872" s="44">
        <f t="shared" si="1706"/>
        <v>3503</v>
      </c>
      <c r="Q3872" s="47">
        <f t="shared" si="1707"/>
        <v>3503</v>
      </c>
    </row>
    <row r="3873" spans="2:17" ht="19.5" customHeight="1" x14ac:dyDescent="0.2">
      <c r="C3873" s="42" t="s">
        <v>19</v>
      </c>
      <c r="D3873" s="43">
        <v>0</v>
      </c>
      <c r="E3873" s="43">
        <v>0</v>
      </c>
      <c r="F3873" s="44">
        <f t="shared" si="1704"/>
        <v>0</v>
      </c>
      <c r="G3873" s="43">
        <v>1</v>
      </c>
      <c r="H3873" s="43">
        <v>7</v>
      </c>
      <c r="I3873" s="44">
        <f t="shared" si="1703"/>
        <v>8</v>
      </c>
      <c r="J3873" s="44">
        <f t="shared" si="1708"/>
        <v>8</v>
      </c>
      <c r="K3873" s="43">
        <v>0</v>
      </c>
      <c r="L3873" s="43">
        <v>0</v>
      </c>
      <c r="M3873" s="44">
        <f t="shared" si="1705"/>
        <v>0</v>
      </c>
      <c r="N3873" s="43">
        <v>1364</v>
      </c>
      <c r="O3873" s="43">
        <v>2292</v>
      </c>
      <c r="P3873" s="44">
        <f t="shared" si="1706"/>
        <v>3656</v>
      </c>
      <c r="Q3873" s="47">
        <f t="shared" si="1707"/>
        <v>3656</v>
      </c>
    </row>
    <row r="3874" spans="2:17" ht="19.5" customHeight="1" x14ac:dyDescent="0.2">
      <c r="C3874" s="42" t="s">
        <v>20</v>
      </c>
      <c r="D3874" s="43">
        <v>0</v>
      </c>
      <c r="E3874" s="43">
        <v>0</v>
      </c>
      <c r="F3874" s="44">
        <f t="shared" si="1704"/>
        <v>0</v>
      </c>
      <c r="G3874" s="43">
        <v>2</v>
      </c>
      <c r="H3874" s="43">
        <v>11</v>
      </c>
      <c r="I3874" s="44">
        <f t="shared" si="1703"/>
        <v>13</v>
      </c>
      <c r="J3874" s="44">
        <f t="shared" si="1708"/>
        <v>13</v>
      </c>
      <c r="K3874" s="43">
        <v>0</v>
      </c>
      <c r="L3874" s="43">
        <v>0</v>
      </c>
      <c r="M3874" s="44">
        <f t="shared" si="1705"/>
        <v>0</v>
      </c>
      <c r="N3874" s="43">
        <v>1668</v>
      </c>
      <c r="O3874" s="43">
        <v>2659</v>
      </c>
      <c r="P3874" s="44">
        <f t="shared" si="1706"/>
        <v>4327</v>
      </c>
      <c r="Q3874" s="47">
        <f t="shared" si="1707"/>
        <v>4327</v>
      </c>
    </row>
    <row r="3875" spans="2:17" ht="19.5" customHeight="1" x14ac:dyDescent="0.2">
      <c r="C3875" s="42" t="s">
        <v>21</v>
      </c>
      <c r="D3875" s="43">
        <v>0</v>
      </c>
      <c r="E3875" s="43">
        <v>0</v>
      </c>
      <c r="F3875" s="44">
        <f t="shared" si="1704"/>
        <v>0</v>
      </c>
      <c r="G3875" s="43">
        <v>2</v>
      </c>
      <c r="H3875" s="43">
        <v>8</v>
      </c>
      <c r="I3875" s="44">
        <f t="shared" si="1703"/>
        <v>10</v>
      </c>
      <c r="J3875" s="44">
        <f t="shared" si="1708"/>
        <v>10</v>
      </c>
      <c r="K3875" s="43">
        <v>0</v>
      </c>
      <c r="L3875" s="43">
        <v>0</v>
      </c>
      <c r="M3875" s="44">
        <f t="shared" si="1705"/>
        <v>0</v>
      </c>
      <c r="N3875" s="43">
        <v>1482</v>
      </c>
      <c r="O3875" s="43">
        <v>2165</v>
      </c>
      <c r="P3875" s="44">
        <f t="shared" si="1706"/>
        <v>3647</v>
      </c>
      <c r="Q3875" s="47">
        <f t="shared" si="1707"/>
        <v>3647</v>
      </c>
    </row>
    <row r="3876" spans="2:17" ht="19.5" customHeight="1" x14ac:dyDescent="0.2">
      <c r="C3876" s="42" t="s">
        <v>22</v>
      </c>
      <c r="D3876" s="43">
        <v>0</v>
      </c>
      <c r="E3876" s="43">
        <v>0</v>
      </c>
      <c r="F3876" s="44">
        <f t="shared" si="1704"/>
        <v>0</v>
      </c>
      <c r="G3876" s="43">
        <v>2</v>
      </c>
      <c r="H3876" s="43">
        <v>7</v>
      </c>
      <c r="I3876" s="44">
        <f t="shared" si="1703"/>
        <v>9</v>
      </c>
      <c r="J3876" s="44">
        <f t="shared" si="1708"/>
        <v>9</v>
      </c>
      <c r="K3876" s="43">
        <v>0</v>
      </c>
      <c r="L3876" s="43">
        <v>0</v>
      </c>
      <c r="M3876" s="44">
        <f t="shared" si="1705"/>
        <v>0</v>
      </c>
      <c r="N3876" s="43">
        <v>1426</v>
      </c>
      <c r="O3876" s="43">
        <v>1953</v>
      </c>
      <c r="P3876" s="44">
        <f t="shared" si="1706"/>
        <v>3379</v>
      </c>
      <c r="Q3876" s="47">
        <f t="shared" si="1707"/>
        <v>3379</v>
      </c>
    </row>
    <row r="3877" spans="2:17" ht="19.5" customHeight="1" x14ac:dyDescent="0.2">
      <c r="C3877" s="42" t="s">
        <v>23</v>
      </c>
      <c r="D3877" s="43">
        <v>0</v>
      </c>
      <c r="E3877" s="43">
        <v>0</v>
      </c>
      <c r="F3877" s="44">
        <f t="shared" si="1704"/>
        <v>0</v>
      </c>
      <c r="G3877" s="43">
        <v>2</v>
      </c>
      <c r="H3877" s="43">
        <v>10</v>
      </c>
      <c r="I3877" s="44">
        <f t="shared" si="1703"/>
        <v>12</v>
      </c>
      <c r="J3877" s="44">
        <f t="shared" si="1708"/>
        <v>12</v>
      </c>
      <c r="K3877" s="43">
        <v>0</v>
      </c>
      <c r="L3877" s="43">
        <v>0</v>
      </c>
      <c r="M3877" s="44">
        <f t="shared" si="1705"/>
        <v>0</v>
      </c>
      <c r="N3877" s="43">
        <v>1718</v>
      </c>
      <c r="O3877" s="43">
        <v>2613</v>
      </c>
      <c r="P3877" s="44">
        <f t="shared" si="1706"/>
        <v>4331</v>
      </c>
      <c r="Q3877" s="47">
        <f t="shared" si="1707"/>
        <v>4331</v>
      </c>
    </row>
    <row r="3878" spans="2:17" ht="19.5" customHeight="1" x14ac:dyDescent="0.2">
      <c r="C3878" s="42" t="s">
        <v>24</v>
      </c>
      <c r="D3878" s="43">
        <v>0</v>
      </c>
      <c r="E3878" s="43">
        <v>0</v>
      </c>
      <c r="F3878" s="44">
        <f t="shared" si="1704"/>
        <v>0</v>
      </c>
      <c r="G3878" s="43">
        <v>2</v>
      </c>
      <c r="H3878" s="43">
        <v>8</v>
      </c>
      <c r="I3878" s="44">
        <f t="shared" si="1703"/>
        <v>10</v>
      </c>
      <c r="J3878" s="44">
        <f t="shared" si="1708"/>
        <v>10</v>
      </c>
      <c r="K3878" s="43">
        <v>0</v>
      </c>
      <c r="L3878" s="43">
        <v>0</v>
      </c>
      <c r="M3878" s="44">
        <f t="shared" si="1705"/>
        <v>0</v>
      </c>
      <c r="N3878" s="43">
        <v>1376</v>
      </c>
      <c r="O3878" s="43">
        <v>2036</v>
      </c>
      <c r="P3878" s="44">
        <f t="shared" si="1706"/>
        <v>3412</v>
      </c>
      <c r="Q3878" s="47">
        <f t="shared" si="1707"/>
        <v>3412</v>
      </c>
    </row>
    <row r="3879" spans="2:17" ht="19.5" customHeight="1" x14ac:dyDescent="0.2">
      <c r="C3879" s="42" t="s">
        <v>25</v>
      </c>
      <c r="D3879" s="43">
        <v>0</v>
      </c>
      <c r="E3879" s="43">
        <v>0</v>
      </c>
      <c r="F3879" s="44">
        <f t="shared" si="1704"/>
        <v>0</v>
      </c>
      <c r="G3879" s="43">
        <v>2</v>
      </c>
      <c r="H3879" s="43">
        <v>9</v>
      </c>
      <c r="I3879" s="44">
        <f t="shared" si="1703"/>
        <v>11</v>
      </c>
      <c r="J3879" s="44">
        <f t="shared" si="1708"/>
        <v>11</v>
      </c>
      <c r="K3879" s="43">
        <v>0</v>
      </c>
      <c r="L3879" s="43">
        <v>0</v>
      </c>
      <c r="M3879" s="44">
        <f t="shared" si="1705"/>
        <v>0</v>
      </c>
      <c r="N3879" s="43">
        <v>1815</v>
      </c>
      <c r="O3879" s="43">
        <v>2709</v>
      </c>
      <c r="P3879" s="44">
        <f t="shared" si="1706"/>
        <v>4524</v>
      </c>
      <c r="Q3879" s="47">
        <f t="shared" si="1707"/>
        <v>4524</v>
      </c>
    </row>
    <row r="3880" spans="2:17" ht="19.5" customHeight="1" x14ac:dyDescent="0.2">
      <c r="C3880" s="50"/>
      <c r="D3880" s="43"/>
      <c r="E3880" s="43"/>
      <c r="F3880" s="43"/>
      <c r="G3880" s="43"/>
      <c r="H3880" s="43"/>
      <c r="I3880" s="43"/>
      <c r="J3880" s="43"/>
      <c r="K3880" s="43"/>
      <c r="L3880" s="43"/>
      <c r="M3880" s="43"/>
      <c r="N3880" s="43"/>
      <c r="O3880" s="43"/>
      <c r="P3880" s="43"/>
      <c r="Q3880" s="51"/>
    </row>
    <row r="3881" spans="2:17" ht="19.5" customHeight="1" x14ac:dyDescent="0.2">
      <c r="B3881" s="1" t="s">
        <v>429</v>
      </c>
      <c r="C3881" s="50" t="s">
        <v>26</v>
      </c>
      <c r="D3881" s="44">
        <f>SUM(D3868:D3880)</f>
        <v>0</v>
      </c>
      <c r="E3881" s="44">
        <f t="shared" ref="E3881:Q3881" si="1709">SUM(E3868:E3880)</f>
        <v>0</v>
      </c>
      <c r="F3881" s="44">
        <f t="shared" si="1709"/>
        <v>0</v>
      </c>
      <c r="G3881" s="44">
        <f t="shared" si="1709"/>
        <v>21</v>
      </c>
      <c r="H3881" s="44">
        <f t="shared" si="1709"/>
        <v>98</v>
      </c>
      <c r="I3881" s="44">
        <f t="shared" si="1709"/>
        <v>119</v>
      </c>
      <c r="J3881" s="44">
        <f t="shared" si="1709"/>
        <v>119</v>
      </c>
      <c r="K3881" s="44">
        <f t="shared" si="1709"/>
        <v>0</v>
      </c>
      <c r="L3881" s="44">
        <f t="shared" si="1709"/>
        <v>0</v>
      </c>
      <c r="M3881" s="44">
        <f t="shared" si="1709"/>
        <v>0</v>
      </c>
      <c r="N3881" s="44">
        <f t="shared" si="1709"/>
        <v>18753</v>
      </c>
      <c r="O3881" s="44">
        <f t="shared" si="1709"/>
        <v>26872</v>
      </c>
      <c r="P3881" s="44">
        <f t="shared" si="1709"/>
        <v>45625</v>
      </c>
      <c r="Q3881" s="44">
        <f t="shared" si="1709"/>
        <v>45625</v>
      </c>
    </row>
    <row r="3882" spans="2:17" ht="7" customHeight="1" x14ac:dyDescent="0.2">
      <c r="C3882" s="50"/>
      <c r="D3882" s="43"/>
      <c r="E3882" s="43"/>
      <c r="F3882" s="43"/>
      <c r="G3882" s="43"/>
      <c r="H3882" s="43"/>
      <c r="I3882" s="43"/>
      <c r="J3882" s="43"/>
      <c r="K3882" s="43"/>
      <c r="L3882" s="43"/>
      <c r="M3882" s="43"/>
      <c r="N3882" s="43"/>
      <c r="O3882" s="43"/>
      <c r="P3882" s="43"/>
      <c r="Q3882" s="51"/>
    </row>
    <row r="3883" spans="2:17" ht="19.5" customHeight="1" x14ac:dyDescent="0.2">
      <c r="C3883" s="52" t="s">
        <v>14</v>
      </c>
      <c r="D3883" s="53">
        <v>0</v>
      </c>
      <c r="E3883" s="53">
        <v>0</v>
      </c>
      <c r="F3883" s="74">
        <f t="shared" ref="F3883:F3885" si="1710">SUM(D3883:E3883)</f>
        <v>0</v>
      </c>
      <c r="G3883" s="53">
        <v>2</v>
      </c>
      <c r="H3883" s="53">
        <v>8</v>
      </c>
      <c r="I3883" s="74">
        <f t="shared" ref="I3883:I3885" si="1711">SUM(G3883:H3883)</f>
        <v>10</v>
      </c>
      <c r="J3883" s="74">
        <f t="shared" ref="J3883:J3885" si="1712">F3883+I3883</f>
        <v>10</v>
      </c>
      <c r="K3883" s="53">
        <v>0</v>
      </c>
      <c r="L3883" s="53">
        <v>0</v>
      </c>
      <c r="M3883" s="74">
        <f t="shared" ref="M3883:M3885" si="1713">SUM(K3883:L3883)</f>
        <v>0</v>
      </c>
      <c r="N3883" s="82">
        <v>1765</v>
      </c>
      <c r="O3883" s="82">
        <v>2196</v>
      </c>
      <c r="P3883" s="74">
        <f t="shared" ref="P3883:P3885" si="1714">SUM(N3883:O3883)</f>
        <v>3961</v>
      </c>
      <c r="Q3883" s="58">
        <f t="shared" ref="Q3883:Q3885" si="1715">M3883+P3883</f>
        <v>3961</v>
      </c>
    </row>
    <row r="3884" spans="2:17" ht="19.5" customHeight="1" x14ac:dyDescent="0.2">
      <c r="C3884" s="42" t="s">
        <v>15</v>
      </c>
      <c r="D3884" s="43">
        <v>0</v>
      </c>
      <c r="E3884" s="43">
        <v>0</v>
      </c>
      <c r="F3884" s="44">
        <f t="shared" si="1710"/>
        <v>0</v>
      </c>
      <c r="G3884" s="43">
        <v>2</v>
      </c>
      <c r="H3884" s="43">
        <v>7</v>
      </c>
      <c r="I3884" s="44">
        <f t="shared" si="1711"/>
        <v>9</v>
      </c>
      <c r="J3884" s="44">
        <f t="shared" si="1712"/>
        <v>9</v>
      </c>
      <c r="K3884" s="43">
        <v>0</v>
      </c>
      <c r="L3884" s="43">
        <v>0</v>
      </c>
      <c r="M3884" s="44">
        <f t="shared" si="1713"/>
        <v>0</v>
      </c>
      <c r="N3884" s="85">
        <v>1487</v>
      </c>
      <c r="O3884" s="85">
        <v>2125</v>
      </c>
      <c r="P3884" s="44">
        <f t="shared" si="1714"/>
        <v>3612</v>
      </c>
      <c r="Q3884" s="47">
        <f t="shared" si="1715"/>
        <v>3612</v>
      </c>
    </row>
    <row r="3885" spans="2:17" ht="19.5" customHeight="1" x14ac:dyDescent="0.2">
      <c r="C3885" s="42" t="s">
        <v>16</v>
      </c>
      <c r="D3885" s="43">
        <v>0</v>
      </c>
      <c r="E3885" s="43">
        <v>0</v>
      </c>
      <c r="F3885" s="44">
        <f t="shared" si="1710"/>
        <v>0</v>
      </c>
      <c r="G3885" s="43">
        <v>2</v>
      </c>
      <c r="H3885" s="43">
        <v>9</v>
      </c>
      <c r="I3885" s="44">
        <f t="shared" si="1711"/>
        <v>11</v>
      </c>
      <c r="J3885" s="44">
        <f t="shared" si="1712"/>
        <v>11</v>
      </c>
      <c r="K3885" s="43">
        <v>0</v>
      </c>
      <c r="L3885" s="43">
        <v>0</v>
      </c>
      <c r="M3885" s="44">
        <f t="shared" si="1713"/>
        <v>0</v>
      </c>
      <c r="N3885" s="85">
        <v>1805</v>
      </c>
      <c r="O3885" s="85">
        <v>2393</v>
      </c>
      <c r="P3885" s="44">
        <f t="shared" si="1714"/>
        <v>4198</v>
      </c>
      <c r="Q3885" s="47">
        <f t="shared" si="1715"/>
        <v>4198</v>
      </c>
    </row>
    <row r="3886" spans="2:17" ht="19.5" customHeight="1" x14ac:dyDescent="0.2">
      <c r="C3886" s="50"/>
      <c r="D3886" s="43"/>
      <c r="E3886" s="43"/>
      <c r="F3886" s="43"/>
      <c r="G3886" s="43"/>
      <c r="H3886" s="43"/>
      <c r="I3886" s="43"/>
      <c r="J3886" s="43"/>
      <c r="K3886" s="43"/>
      <c r="L3886" s="43"/>
      <c r="M3886" s="43"/>
      <c r="N3886" s="43"/>
      <c r="O3886" s="43"/>
      <c r="P3886" s="43"/>
      <c r="Q3886" s="51"/>
    </row>
    <row r="3887" spans="2:17" ht="19.5" customHeight="1" x14ac:dyDescent="0.2">
      <c r="B3887" s="1" t="s">
        <v>430</v>
      </c>
      <c r="C3887" s="50" t="s">
        <v>27</v>
      </c>
      <c r="D3887" s="44">
        <f>SUM(D3871:D3879,D3883:D3885)</f>
        <v>0</v>
      </c>
      <c r="E3887" s="44">
        <f t="shared" ref="E3887:Q3887" si="1716">SUM(E3871:E3879,E3883:E3885)</f>
        <v>0</v>
      </c>
      <c r="F3887" s="44">
        <f t="shared" si="1716"/>
        <v>0</v>
      </c>
      <c r="G3887" s="44">
        <f t="shared" si="1716"/>
        <v>22</v>
      </c>
      <c r="H3887" s="44">
        <f t="shared" si="1716"/>
        <v>98</v>
      </c>
      <c r="I3887" s="44">
        <f t="shared" si="1716"/>
        <v>120</v>
      </c>
      <c r="J3887" s="44">
        <f t="shared" si="1716"/>
        <v>120</v>
      </c>
      <c r="K3887" s="44">
        <f t="shared" si="1716"/>
        <v>0</v>
      </c>
      <c r="L3887" s="44">
        <f t="shared" si="1716"/>
        <v>0</v>
      </c>
      <c r="M3887" s="44">
        <f t="shared" si="1716"/>
        <v>0</v>
      </c>
      <c r="N3887" s="44">
        <f t="shared" si="1716"/>
        <v>19047</v>
      </c>
      <c r="O3887" s="44">
        <f t="shared" si="1716"/>
        <v>27256</v>
      </c>
      <c r="P3887" s="44">
        <f t="shared" si="1716"/>
        <v>46303</v>
      </c>
      <c r="Q3887" s="44">
        <f t="shared" si="1716"/>
        <v>46303</v>
      </c>
    </row>
    <row r="3888" spans="2:17" ht="7" customHeight="1" thickBot="1" x14ac:dyDescent="0.25">
      <c r="C3888" s="59"/>
      <c r="D3888" s="60"/>
      <c r="E3888" s="60"/>
      <c r="F3888" s="60"/>
      <c r="G3888" s="60"/>
      <c r="H3888" s="60"/>
      <c r="I3888" s="60"/>
      <c r="J3888" s="60"/>
      <c r="K3888" s="60"/>
      <c r="L3888" s="60"/>
      <c r="M3888" s="60"/>
      <c r="N3888" s="60"/>
      <c r="O3888" s="60"/>
      <c r="P3888" s="60"/>
      <c r="Q3888" s="76"/>
    </row>
    <row r="3889" spans="3:17" ht="19.5" customHeight="1" x14ac:dyDescent="0.2">
      <c r="C3889" s="174" t="str">
        <f>C3835</f>
        <v>令　和　7　年　空　港　管　理　状　況　調　書</v>
      </c>
      <c r="D3889" s="174"/>
      <c r="E3889" s="174"/>
      <c r="F3889" s="174"/>
      <c r="G3889" s="174"/>
      <c r="H3889" s="174"/>
      <c r="I3889" s="174"/>
      <c r="J3889" s="174"/>
      <c r="K3889" s="174"/>
      <c r="L3889" s="174"/>
      <c r="M3889" s="174"/>
      <c r="N3889" s="174"/>
      <c r="O3889" s="174"/>
      <c r="P3889" s="174"/>
      <c r="Q3889" s="174"/>
    </row>
    <row r="3890" spans="3:17" ht="19.5" customHeight="1" thickBot="1" x14ac:dyDescent="0.25">
      <c r="C3890" s="176" t="s">
        <v>0</v>
      </c>
      <c r="D3890" s="176" t="s">
        <v>672</v>
      </c>
      <c r="E3890" s="177"/>
      <c r="F3890" s="177"/>
      <c r="G3890" s="177"/>
      <c r="H3890" s="177"/>
      <c r="I3890" s="177"/>
      <c r="J3890" s="177"/>
      <c r="K3890" s="177"/>
      <c r="L3890" s="177"/>
      <c r="M3890" s="177"/>
      <c r="N3890" s="177"/>
      <c r="O3890" s="177"/>
      <c r="P3890" s="177"/>
      <c r="Q3890" s="177"/>
    </row>
    <row r="3891" spans="3:17" ht="19.5" customHeight="1" x14ac:dyDescent="0.2">
      <c r="C3891" s="25" t="s">
        <v>1</v>
      </c>
      <c r="D3891" s="26"/>
      <c r="E3891" s="27" t="s">
        <v>2</v>
      </c>
      <c r="F3891" s="27"/>
      <c r="G3891" s="164" t="s">
        <v>593</v>
      </c>
      <c r="H3891" s="165"/>
      <c r="I3891" s="165"/>
      <c r="J3891" s="165"/>
      <c r="K3891" s="165"/>
      <c r="L3891" s="165"/>
      <c r="M3891" s="165"/>
      <c r="N3891" s="166"/>
      <c r="O3891" s="164" t="s">
        <v>594</v>
      </c>
      <c r="P3891" s="165"/>
      <c r="Q3891" s="167"/>
    </row>
    <row r="3892" spans="3:17" ht="19.5" customHeight="1" x14ac:dyDescent="0.2">
      <c r="C3892" s="28"/>
      <c r="D3892" s="29" t="s">
        <v>3</v>
      </c>
      <c r="E3892" s="29" t="s">
        <v>4</v>
      </c>
      <c r="F3892" s="29" t="s">
        <v>5</v>
      </c>
      <c r="G3892" s="29"/>
      <c r="H3892" s="30" t="s">
        <v>6</v>
      </c>
      <c r="I3892" s="30"/>
      <c r="J3892" s="31"/>
      <c r="K3892" s="29"/>
      <c r="L3892" s="31" t="s">
        <v>7</v>
      </c>
      <c r="M3892" s="31"/>
      <c r="N3892" s="29" t="s">
        <v>8</v>
      </c>
      <c r="O3892" s="32" t="s">
        <v>595</v>
      </c>
      <c r="P3892" s="33" t="s">
        <v>596</v>
      </c>
      <c r="Q3892" s="34" t="s">
        <v>597</v>
      </c>
    </row>
    <row r="3893" spans="3:17" ht="19.5" customHeight="1" x14ac:dyDescent="0.2">
      <c r="C3893" s="28" t="s">
        <v>9</v>
      </c>
      <c r="D3893" s="32"/>
      <c r="E3893" s="32"/>
      <c r="F3893" s="32"/>
      <c r="G3893" s="29" t="s">
        <v>10</v>
      </c>
      <c r="H3893" s="29" t="s">
        <v>11</v>
      </c>
      <c r="I3893" s="29" t="s">
        <v>12</v>
      </c>
      <c r="J3893" s="29" t="s">
        <v>13</v>
      </c>
      <c r="K3893" s="29" t="s">
        <v>10</v>
      </c>
      <c r="L3893" s="29" t="s">
        <v>11</v>
      </c>
      <c r="M3893" s="29" t="s">
        <v>13</v>
      </c>
      <c r="N3893" s="32"/>
      <c r="O3893" s="35"/>
      <c r="P3893" s="36"/>
      <c r="Q3893" s="37"/>
    </row>
    <row r="3894" spans="3:17" ht="7" customHeight="1" x14ac:dyDescent="0.2">
      <c r="C3894" s="38"/>
      <c r="D3894" s="29"/>
      <c r="E3894" s="29"/>
      <c r="F3894" s="29"/>
      <c r="G3894" s="29"/>
      <c r="H3894" s="29"/>
      <c r="I3894" s="29"/>
      <c r="J3894" s="29"/>
      <c r="K3894" s="29"/>
      <c r="L3894" s="29"/>
      <c r="M3894" s="29"/>
      <c r="N3894" s="29"/>
      <c r="O3894" s="39"/>
      <c r="P3894" s="40"/>
      <c r="Q3894" s="41"/>
    </row>
    <row r="3895" spans="3:17" ht="19.5" customHeight="1" x14ac:dyDescent="0.2">
      <c r="C3895" s="42" t="s">
        <v>14</v>
      </c>
      <c r="D3895" s="43">
        <v>0</v>
      </c>
      <c r="E3895" s="43">
        <v>182</v>
      </c>
      <c r="F3895" s="44">
        <f>SUM(D3895:E3895)</f>
        <v>182</v>
      </c>
      <c r="G3895" s="43">
        <v>0</v>
      </c>
      <c r="H3895" s="43">
        <v>0</v>
      </c>
      <c r="I3895" s="43">
        <v>0</v>
      </c>
      <c r="J3895" s="45">
        <f>SUM(G3895:I3895)</f>
        <v>0</v>
      </c>
      <c r="K3895" s="46">
        <v>5041</v>
      </c>
      <c r="L3895" s="46">
        <v>4733</v>
      </c>
      <c r="M3895" s="45">
        <f>SUM(K3895:L3895)</f>
        <v>9774</v>
      </c>
      <c r="N3895" s="45">
        <f>J3895+M3895</f>
        <v>9774</v>
      </c>
      <c r="O3895" s="46">
        <v>7</v>
      </c>
      <c r="P3895" s="46">
        <v>0</v>
      </c>
      <c r="Q3895" s="47">
        <f>SUM(O3895:P3895)</f>
        <v>7</v>
      </c>
    </row>
    <row r="3896" spans="3:17" ht="19.5" customHeight="1" x14ac:dyDescent="0.2">
      <c r="C3896" s="42" t="s">
        <v>15</v>
      </c>
      <c r="D3896" s="43">
        <v>0</v>
      </c>
      <c r="E3896" s="43">
        <v>142</v>
      </c>
      <c r="F3896" s="44">
        <f t="shared" ref="F3896:F3906" si="1717">SUM(D3896:E3896)</f>
        <v>142</v>
      </c>
      <c r="G3896" s="43">
        <v>0</v>
      </c>
      <c r="H3896" s="43">
        <v>0</v>
      </c>
      <c r="I3896" s="43">
        <v>0</v>
      </c>
      <c r="J3896" s="45">
        <f t="shared" ref="J3896:J3906" si="1718">SUM(G3896:I3896)</f>
        <v>0</v>
      </c>
      <c r="K3896" s="46">
        <v>4399</v>
      </c>
      <c r="L3896" s="46">
        <v>4276</v>
      </c>
      <c r="M3896" s="45">
        <f t="shared" ref="M3896:M3906" si="1719">SUM(K3896:L3896)</f>
        <v>8675</v>
      </c>
      <c r="N3896" s="45">
        <f t="shared" ref="N3896:N3906" si="1720">J3896+M3896</f>
        <v>8675</v>
      </c>
      <c r="O3896" s="46">
        <v>14</v>
      </c>
      <c r="P3896" s="48">
        <v>0</v>
      </c>
      <c r="Q3896" s="47">
        <f t="shared" ref="Q3896:Q3906" si="1721">SUM(O3896:P3896)</f>
        <v>14</v>
      </c>
    </row>
    <row r="3897" spans="3:17" ht="19.5" customHeight="1" x14ac:dyDescent="0.2">
      <c r="C3897" s="42" t="s">
        <v>16</v>
      </c>
      <c r="D3897" s="43">
        <v>0</v>
      </c>
      <c r="E3897" s="43">
        <v>158</v>
      </c>
      <c r="F3897" s="44">
        <f t="shared" si="1717"/>
        <v>158</v>
      </c>
      <c r="G3897" s="43">
        <v>0</v>
      </c>
      <c r="H3897" s="43">
        <v>0</v>
      </c>
      <c r="I3897" s="43">
        <v>0</v>
      </c>
      <c r="J3897" s="45">
        <f t="shared" si="1718"/>
        <v>0</v>
      </c>
      <c r="K3897" s="46">
        <v>5153</v>
      </c>
      <c r="L3897" s="46">
        <v>4984</v>
      </c>
      <c r="M3897" s="45">
        <f t="shared" si="1719"/>
        <v>10137</v>
      </c>
      <c r="N3897" s="45">
        <f t="shared" si="1720"/>
        <v>10137</v>
      </c>
      <c r="O3897" s="46">
        <v>10</v>
      </c>
      <c r="P3897" s="46">
        <v>0</v>
      </c>
      <c r="Q3897" s="47">
        <f t="shared" si="1721"/>
        <v>10</v>
      </c>
    </row>
    <row r="3898" spans="3:17" ht="19.5" customHeight="1" x14ac:dyDescent="0.2">
      <c r="C3898" s="42" t="s">
        <v>17</v>
      </c>
      <c r="D3898" s="43">
        <v>0</v>
      </c>
      <c r="E3898" s="43">
        <v>144</v>
      </c>
      <c r="F3898" s="44">
        <f t="shared" si="1717"/>
        <v>144</v>
      </c>
      <c r="G3898" s="43">
        <v>0</v>
      </c>
      <c r="H3898" s="43">
        <v>0</v>
      </c>
      <c r="I3898" s="43">
        <v>0</v>
      </c>
      <c r="J3898" s="45">
        <f t="shared" si="1718"/>
        <v>0</v>
      </c>
      <c r="K3898" s="43">
        <v>4114</v>
      </c>
      <c r="L3898" s="43">
        <v>4005</v>
      </c>
      <c r="M3898" s="45">
        <f t="shared" si="1719"/>
        <v>8119</v>
      </c>
      <c r="N3898" s="45">
        <f t="shared" si="1720"/>
        <v>8119</v>
      </c>
      <c r="O3898" s="43">
        <v>6</v>
      </c>
      <c r="P3898" s="43">
        <v>0</v>
      </c>
      <c r="Q3898" s="47">
        <f t="shared" si="1721"/>
        <v>6</v>
      </c>
    </row>
    <row r="3899" spans="3:17" ht="19.5" customHeight="1" x14ac:dyDescent="0.2">
      <c r="C3899" s="42" t="s">
        <v>18</v>
      </c>
      <c r="D3899" s="43">
        <v>0</v>
      </c>
      <c r="E3899" s="43">
        <v>166</v>
      </c>
      <c r="F3899" s="44">
        <f t="shared" si="1717"/>
        <v>166</v>
      </c>
      <c r="G3899" s="43">
        <v>0</v>
      </c>
      <c r="H3899" s="43">
        <v>0</v>
      </c>
      <c r="I3899" s="43">
        <v>0</v>
      </c>
      <c r="J3899" s="45">
        <f t="shared" si="1718"/>
        <v>0</v>
      </c>
      <c r="K3899" s="43">
        <v>4888</v>
      </c>
      <c r="L3899" s="43">
        <v>4638</v>
      </c>
      <c r="M3899" s="45">
        <f t="shared" si="1719"/>
        <v>9526</v>
      </c>
      <c r="N3899" s="45">
        <f t="shared" si="1720"/>
        <v>9526</v>
      </c>
      <c r="O3899" s="43">
        <v>11</v>
      </c>
      <c r="P3899" s="43">
        <v>0</v>
      </c>
      <c r="Q3899" s="47">
        <f t="shared" si="1721"/>
        <v>11</v>
      </c>
    </row>
    <row r="3900" spans="3:17" ht="19.5" customHeight="1" x14ac:dyDescent="0.2">
      <c r="C3900" s="42" t="s">
        <v>19</v>
      </c>
      <c r="D3900" s="43">
        <v>0</v>
      </c>
      <c r="E3900" s="43">
        <v>160</v>
      </c>
      <c r="F3900" s="44">
        <f t="shared" si="1717"/>
        <v>160</v>
      </c>
      <c r="G3900" s="43">
        <v>0</v>
      </c>
      <c r="H3900" s="43">
        <v>0</v>
      </c>
      <c r="I3900" s="43">
        <v>0</v>
      </c>
      <c r="J3900" s="45">
        <f t="shared" si="1718"/>
        <v>0</v>
      </c>
      <c r="K3900" s="43">
        <v>4178</v>
      </c>
      <c r="L3900" s="43">
        <v>4200</v>
      </c>
      <c r="M3900" s="45">
        <f t="shared" si="1719"/>
        <v>8378</v>
      </c>
      <c r="N3900" s="45">
        <f t="shared" si="1720"/>
        <v>8378</v>
      </c>
      <c r="O3900" s="43">
        <v>15</v>
      </c>
      <c r="P3900" s="43">
        <v>0</v>
      </c>
      <c r="Q3900" s="47">
        <f t="shared" si="1721"/>
        <v>15</v>
      </c>
    </row>
    <row r="3901" spans="3:17" ht="19.5" customHeight="1" x14ac:dyDescent="0.2">
      <c r="C3901" s="42" t="s">
        <v>20</v>
      </c>
      <c r="D3901" s="43">
        <v>0</v>
      </c>
      <c r="E3901" s="43">
        <v>148</v>
      </c>
      <c r="F3901" s="44">
        <f t="shared" si="1717"/>
        <v>148</v>
      </c>
      <c r="G3901" s="43">
        <v>0</v>
      </c>
      <c r="H3901" s="43">
        <v>0</v>
      </c>
      <c r="I3901" s="43">
        <v>0</v>
      </c>
      <c r="J3901" s="45">
        <f t="shared" si="1718"/>
        <v>0</v>
      </c>
      <c r="K3901" s="43">
        <v>4751</v>
      </c>
      <c r="L3901" s="43">
        <v>4707</v>
      </c>
      <c r="M3901" s="45">
        <f t="shared" si="1719"/>
        <v>9458</v>
      </c>
      <c r="N3901" s="45">
        <f t="shared" si="1720"/>
        <v>9458</v>
      </c>
      <c r="O3901" s="43">
        <v>21</v>
      </c>
      <c r="P3901" s="43">
        <v>0</v>
      </c>
      <c r="Q3901" s="47">
        <f t="shared" si="1721"/>
        <v>21</v>
      </c>
    </row>
    <row r="3902" spans="3:17" ht="19.5" customHeight="1" x14ac:dyDescent="0.2">
      <c r="C3902" s="42" t="s">
        <v>21</v>
      </c>
      <c r="D3902" s="43">
        <v>0</v>
      </c>
      <c r="E3902" s="43">
        <v>180</v>
      </c>
      <c r="F3902" s="44">
        <f t="shared" si="1717"/>
        <v>180</v>
      </c>
      <c r="G3902" s="43">
        <v>0</v>
      </c>
      <c r="H3902" s="43">
        <v>0</v>
      </c>
      <c r="I3902" s="43">
        <v>0</v>
      </c>
      <c r="J3902" s="45">
        <f t="shared" si="1718"/>
        <v>0</v>
      </c>
      <c r="K3902" s="43">
        <v>5502</v>
      </c>
      <c r="L3902" s="43">
        <v>5311</v>
      </c>
      <c r="M3902" s="45">
        <f t="shared" si="1719"/>
        <v>10813</v>
      </c>
      <c r="N3902" s="45">
        <f t="shared" si="1720"/>
        <v>10813</v>
      </c>
      <c r="O3902" s="43">
        <v>19</v>
      </c>
      <c r="P3902" s="43">
        <v>0</v>
      </c>
      <c r="Q3902" s="47">
        <f t="shared" si="1721"/>
        <v>19</v>
      </c>
    </row>
    <row r="3903" spans="3:17" ht="19.5" customHeight="1" x14ac:dyDescent="0.2">
      <c r="C3903" s="42" t="s">
        <v>22</v>
      </c>
      <c r="D3903" s="43">
        <v>0</v>
      </c>
      <c r="E3903" s="43">
        <v>155</v>
      </c>
      <c r="F3903" s="44">
        <f t="shared" si="1717"/>
        <v>155</v>
      </c>
      <c r="G3903" s="43">
        <v>0</v>
      </c>
      <c r="H3903" s="43">
        <v>0</v>
      </c>
      <c r="I3903" s="43">
        <v>0</v>
      </c>
      <c r="J3903" s="45">
        <f t="shared" si="1718"/>
        <v>0</v>
      </c>
      <c r="K3903" s="43">
        <v>4552</v>
      </c>
      <c r="L3903" s="43">
        <v>4463</v>
      </c>
      <c r="M3903" s="45">
        <f t="shared" si="1719"/>
        <v>9015</v>
      </c>
      <c r="N3903" s="45">
        <f t="shared" si="1720"/>
        <v>9015</v>
      </c>
      <c r="O3903" s="43">
        <v>10</v>
      </c>
      <c r="P3903" s="43">
        <v>0</v>
      </c>
      <c r="Q3903" s="47">
        <f t="shared" si="1721"/>
        <v>10</v>
      </c>
    </row>
    <row r="3904" spans="3:17" ht="19.5" customHeight="1" x14ac:dyDescent="0.2">
      <c r="C3904" s="42" t="s">
        <v>23</v>
      </c>
      <c r="D3904" s="43">
        <v>0</v>
      </c>
      <c r="E3904" s="43">
        <v>187</v>
      </c>
      <c r="F3904" s="44">
        <f t="shared" si="1717"/>
        <v>187</v>
      </c>
      <c r="G3904" s="43">
        <v>0</v>
      </c>
      <c r="H3904" s="43">
        <v>0</v>
      </c>
      <c r="I3904" s="43">
        <v>0</v>
      </c>
      <c r="J3904" s="45">
        <f t="shared" si="1718"/>
        <v>0</v>
      </c>
      <c r="K3904" s="43">
        <v>4756</v>
      </c>
      <c r="L3904" s="43">
        <v>4569</v>
      </c>
      <c r="M3904" s="45">
        <f t="shared" si="1719"/>
        <v>9325</v>
      </c>
      <c r="N3904" s="45">
        <f t="shared" si="1720"/>
        <v>9325</v>
      </c>
      <c r="O3904" s="43">
        <v>8</v>
      </c>
      <c r="P3904" s="43">
        <v>0</v>
      </c>
      <c r="Q3904" s="47">
        <f t="shared" si="1721"/>
        <v>8</v>
      </c>
    </row>
    <row r="3905" spans="2:17" ht="19.5" customHeight="1" x14ac:dyDescent="0.2">
      <c r="C3905" s="42" t="s">
        <v>24</v>
      </c>
      <c r="D3905" s="43">
        <v>0</v>
      </c>
      <c r="E3905" s="43">
        <v>184</v>
      </c>
      <c r="F3905" s="44">
        <f t="shared" si="1717"/>
        <v>184</v>
      </c>
      <c r="G3905" s="43">
        <v>0</v>
      </c>
      <c r="H3905" s="43">
        <v>0</v>
      </c>
      <c r="I3905" s="43">
        <v>0</v>
      </c>
      <c r="J3905" s="45">
        <f t="shared" si="1718"/>
        <v>0</v>
      </c>
      <c r="K3905" s="43">
        <v>5120</v>
      </c>
      <c r="L3905" s="43">
        <v>5090</v>
      </c>
      <c r="M3905" s="45">
        <f t="shared" si="1719"/>
        <v>10210</v>
      </c>
      <c r="N3905" s="45">
        <f t="shared" si="1720"/>
        <v>10210</v>
      </c>
      <c r="O3905" s="43">
        <v>8</v>
      </c>
      <c r="P3905" s="43">
        <v>0</v>
      </c>
      <c r="Q3905" s="47">
        <f t="shared" si="1721"/>
        <v>8</v>
      </c>
    </row>
    <row r="3906" spans="2:17" ht="19.5" customHeight="1" x14ac:dyDescent="0.2">
      <c r="C3906" s="42" t="s">
        <v>25</v>
      </c>
      <c r="D3906" s="43">
        <v>0</v>
      </c>
      <c r="E3906" s="43">
        <v>175</v>
      </c>
      <c r="F3906" s="44">
        <f t="shared" si="1717"/>
        <v>175</v>
      </c>
      <c r="G3906" s="43">
        <v>0</v>
      </c>
      <c r="H3906" s="43">
        <v>0</v>
      </c>
      <c r="I3906" s="43">
        <v>0</v>
      </c>
      <c r="J3906" s="45">
        <f t="shared" si="1718"/>
        <v>0</v>
      </c>
      <c r="K3906" s="43">
        <v>4272</v>
      </c>
      <c r="L3906" s="43">
        <v>4366</v>
      </c>
      <c r="M3906" s="45">
        <f t="shared" si="1719"/>
        <v>8638</v>
      </c>
      <c r="N3906" s="45">
        <f t="shared" si="1720"/>
        <v>8638</v>
      </c>
      <c r="O3906" s="43">
        <v>8</v>
      </c>
      <c r="P3906" s="43">
        <v>0</v>
      </c>
      <c r="Q3906" s="47">
        <f t="shared" si="1721"/>
        <v>8</v>
      </c>
    </row>
    <row r="3907" spans="2:17" ht="19.5" customHeight="1" x14ac:dyDescent="0.2">
      <c r="C3907" s="50"/>
      <c r="D3907" s="43"/>
      <c r="E3907" s="43"/>
      <c r="F3907" s="43"/>
      <c r="G3907" s="43"/>
      <c r="H3907" s="43"/>
      <c r="I3907" s="43"/>
      <c r="J3907" s="43"/>
      <c r="K3907" s="43"/>
      <c r="L3907" s="43"/>
      <c r="M3907" s="43"/>
      <c r="N3907" s="43"/>
      <c r="O3907" s="43"/>
      <c r="P3907" s="40"/>
      <c r="Q3907" s="51"/>
    </row>
    <row r="3908" spans="2:17" ht="19.5" customHeight="1" x14ac:dyDescent="0.2">
      <c r="B3908" s="1" t="s">
        <v>431</v>
      </c>
      <c r="C3908" s="50" t="s">
        <v>26</v>
      </c>
      <c r="D3908" s="44">
        <f>SUM(D3895:D3906)</f>
        <v>0</v>
      </c>
      <c r="E3908" s="44">
        <f t="shared" ref="E3908:Q3908" si="1722">SUM(E3895:E3906)</f>
        <v>1981</v>
      </c>
      <c r="F3908" s="44">
        <f t="shared" si="1722"/>
        <v>1981</v>
      </c>
      <c r="G3908" s="44">
        <f t="shared" si="1722"/>
        <v>0</v>
      </c>
      <c r="H3908" s="44">
        <f t="shared" si="1722"/>
        <v>0</v>
      </c>
      <c r="I3908" s="44">
        <f t="shared" si="1722"/>
        <v>0</v>
      </c>
      <c r="J3908" s="44">
        <f t="shared" si="1722"/>
        <v>0</v>
      </c>
      <c r="K3908" s="44">
        <f t="shared" si="1722"/>
        <v>56726</v>
      </c>
      <c r="L3908" s="44">
        <f t="shared" si="1722"/>
        <v>55342</v>
      </c>
      <c r="M3908" s="44">
        <f t="shared" si="1722"/>
        <v>112068</v>
      </c>
      <c r="N3908" s="44">
        <f t="shared" si="1722"/>
        <v>112068</v>
      </c>
      <c r="O3908" s="44">
        <f t="shared" si="1722"/>
        <v>137</v>
      </c>
      <c r="P3908" s="44">
        <f t="shared" si="1722"/>
        <v>0</v>
      </c>
      <c r="Q3908" s="44">
        <f t="shared" si="1722"/>
        <v>137</v>
      </c>
    </row>
    <row r="3909" spans="2:17" ht="7" customHeight="1" x14ac:dyDescent="0.2">
      <c r="C3909" s="50"/>
      <c r="D3909" s="43"/>
      <c r="E3909" s="43"/>
      <c r="F3909" s="43"/>
      <c r="G3909" s="43"/>
      <c r="H3909" s="43"/>
      <c r="I3909" s="43"/>
      <c r="J3909" s="43"/>
      <c r="K3909" s="43"/>
      <c r="L3909" s="43"/>
      <c r="M3909" s="43"/>
      <c r="N3909" s="43"/>
      <c r="O3909" s="43"/>
      <c r="P3909" s="43"/>
      <c r="Q3909" s="51"/>
    </row>
    <row r="3910" spans="2:17" ht="19.5" customHeight="1" x14ac:dyDescent="0.2">
      <c r="C3910" s="52" t="s">
        <v>14</v>
      </c>
      <c r="D3910" s="53">
        <v>0</v>
      </c>
      <c r="E3910" s="53">
        <v>170</v>
      </c>
      <c r="F3910" s="54">
        <f t="shared" ref="F3910:F3912" si="1723">SUM(D3910:E3910)</f>
        <v>170</v>
      </c>
      <c r="G3910" s="53">
        <v>0</v>
      </c>
      <c r="H3910" s="53">
        <v>0</v>
      </c>
      <c r="I3910" s="53">
        <v>0</v>
      </c>
      <c r="J3910" s="55">
        <f t="shared" ref="J3910:J3912" si="1724">SUM(G3910:I3910)</f>
        <v>0</v>
      </c>
      <c r="K3910" s="82">
        <v>4943</v>
      </c>
      <c r="L3910" s="82">
        <v>4612</v>
      </c>
      <c r="M3910" s="57">
        <f>SUM(K3910:L3910)</f>
        <v>9555</v>
      </c>
      <c r="N3910" s="57">
        <f>J3910+M3910</f>
        <v>9555</v>
      </c>
      <c r="O3910" s="56">
        <v>9</v>
      </c>
      <c r="P3910" s="56">
        <v>0</v>
      </c>
      <c r="Q3910" s="58">
        <f>SUM(O3910:P3910)</f>
        <v>9</v>
      </c>
    </row>
    <row r="3911" spans="2:17" ht="19.5" customHeight="1" x14ac:dyDescent="0.2">
      <c r="C3911" s="42" t="s">
        <v>15</v>
      </c>
      <c r="D3911" s="43">
        <v>0</v>
      </c>
      <c r="E3911" s="43">
        <v>147</v>
      </c>
      <c r="F3911" s="44">
        <f t="shared" si="1723"/>
        <v>147</v>
      </c>
      <c r="G3911" s="43">
        <v>0</v>
      </c>
      <c r="H3911" s="43">
        <v>0</v>
      </c>
      <c r="I3911" s="43">
        <v>0</v>
      </c>
      <c r="J3911" s="45">
        <f t="shared" si="1724"/>
        <v>0</v>
      </c>
      <c r="K3911" s="85">
        <v>4144</v>
      </c>
      <c r="L3911" s="85">
        <v>4118</v>
      </c>
      <c r="M3911" s="45">
        <f>SUM(K3911:L3911)</f>
        <v>8262</v>
      </c>
      <c r="N3911" s="45">
        <f>J3911+M3911</f>
        <v>8262</v>
      </c>
      <c r="O3911" s="46">
        <v>9</v>
      </c>
      <c r="P3911" s="48">
        <v>0</v>
      </c>
      <c r="Q3911" s="47">
        <f>SUM(O3911:P3911)</f>
        <v>9</v>
      </c>
    </row>
    <row r="3912" spans="2:17" ht="19.5" customHeight="1" x14ac:dyDescent="0.2">
      <c r="C3912" s="42" t="s">
        <v>16</v>
      </c>
      <c r="D3912" s="43">
        <v>0</v>
      </c>
      <c r="E3912" s="43">
        <v>188</v>
      </c>
      <c r="F3912" s="44">
        <f t="shared" si="1723"/>
        <v>188</v>
      </c>
      <c r="G3912" s="43">
        <v>0</v>
      </c>
      <c r="H3912" s="43">
        <v>0</v>
      </c>
      <c r="I3912" s="43">
        <v>0</v>
      </c>
      <c r="J3912" s="45">
        <f t="shared" si="1724"/>
        <v>0</v>
      </c>
      <c r="K3912" s="85">
        <v>4798</v>
      </c>
      <c r="L3912" s="85">
        <v>4658</v>
      </c>
      <c r="M3912" s="45">
        <f>SUM(K3912:L3912)</f>
        <v>9456</v>
      </c>
      <c r="N3912" s="45">
        <f>J3912+M3912</f>
        <v>9456</v>
      </c>
      <c r="O3912" s="46">
        <v>9</v>
      </c>
      <c r="P3912" s="48">
        <v>0</v>
      </c>
      <c r="Q3912" s="47">
        <f>SUM(O3912:P3912)</f>
        <v>9</v>
      </c>
    </row>
    <row r="3913" spans="2:17" ht="19.5" customHeight="1" x14ac:dyDescent="0.2">
      <c r="C3913" s="50"/>
      <c r="D3913" s="43"/>
      <c r="E3913" s="43"/>
      <c r="F3913" s="43"/>
      <c r="G3913" s="43"/>
      <c r="H3913" s="43"/>
      <c r="I3913" s="43"/>
      <c r="J3913" s="43"/>
      <c r="K3913" s="43"/>
      <c r="L3913" s="43"/>
      <c r="M3913" s="43"/>
      <c r="N3913" s="43"/>
      <c r="O3913" s="43"/>
      <c r="P3913" s="43"/>
      <c r="Q3913" s="51"/>
    </row>
    <row r="3914" spans="2:17" ht="19.5" customHeight="1" x14ac:dyDescent="0.2">
      <c r="B3914" s="1" t="s">
        <v>432</v>
      </c>
      <c r="C3914" s="50" t="s">
        <v>27</v>
      </c>
      <c r="D3914" s="44">
        <f>SUM(D3898:D3906,D3910:D3912)</f>
        <v>0</v>
      </c>
      <c r="E3914" s="44">
        <f t="shared" ref="E3914:Q3914" si="1725">SUM(E3898:E3906,E3910:E3912)</f>
        <v>2004</v>
      </c>
      <c r="F3914" s="44">
        <f t="shared" si="1725"/>
        <v>2004</v>
      </c>
      <c r="G3914" s="44">
        <f t="shared" si="1725"/>
        <v>0</v>
      </c>
      <c r="H3914" s="44">
        <f t="shared" si="1725"/>
        <v>0</v>
      </c>
      <c r="I3914" s="44">
        <f t="shared" si="1725"/>
        <v>0</v>
      </c>
      <c r="J3914" s="44">
        <f t="shared" si="1725"/>
        <v>0</v>
      </c>
      <c r="K3914" s="44">
        <f t="shared" si="1725"/>
        <v>56018</v>
      </c>
      <c r="L3914" s="44">
        <f t="shared" si="1725"/>
        <v>54737</v>
      </c>
      <c r="M3914" s="44">
        <f t="shared" si="1725"/>
        <v>110755</v>
      </c>
      <c r="N3914" s="44">
        <f t="shared" si="1725"/>
        <v>110755</v>
      </c>
      <c r="O3914" s="44">
        <f t="shared" si="1725"/>
        <v>133</v>
      </c>
      <c r="P3914" s="44">
        <f t="shared" si="1725"/>
        <v>0</v>
      </c>
      <c r="Q3914" s="44">
        <f t="shared" si="1725"/>
        <v>133</v>
      </c>
    </row>
    <row r="3915" spans="2:17" ht="7" customHeight="1" thickBot="1" x14ac:dyDescent="0.25">
      <c r="C3915" s="59"/>
      <c r="D3915" s="60"/>
      <c r="E3915" s="60"/>
      <c r="F3915" s="60"/>
      <c r="G3915" s="60"/>
      <c r="H3915" s="60"/>
      <c r="I3915" s="60"/>
      <c r="J3915" s="60"/>
      <c r="K3915" s="60"/>
      <c r="L3915" s="60"/>
      <c r="M3915" s="60"/>
      <c r="N3915" s="60"/>
      <c r="O3915" s="60"/>
      <c r="P3915" s="61"/>
      <c r="Q3915" s="62"/>
    </row>
    <row r="3916" spans="2:17" ht="19.5" customHeight="1" x14ac:dyDescent="0.2">
      <c r="C3916" s="63"/>
      <c r="D3916" s="63"/>
      <c r="E3916" s="63"/>
      <c r="F3916" s="63"/>
      <c r="G3916" s="63"/>
      <c r="H3916" s="63"/>
      <c r="I3916" s="63"/>
      <c r="J3916" s="63"/>
      <c r="K3916" s="63"/>
      <c r="L3916" s="63"/>
      <c r="M3916" s="63"/>
      <c r="N3916" s="63"/>
      <c r="O3916" s="63"/>
      <c r="P3916" s="64"/>
      <c r="Q3916" s="64"/>
    </row>
    <row r="3917" spans="2:17" ht="19.5" customHeight="1" thickBot="1" x14ac:dyDescent="0.25">
      <c r="C3917" s="63"/>
      <c r="D3917" s="63"/>
      <c r="E3917" s="63"/>
      <c r="F3917" s="63"/>
      <c r="G3917" s="63"/>
      <c r="H3917" s="63"/>
      <c r="I3917" s="63"/>
      <c r="J3917" s="63"/>
      <c r="K3917" s="63"/>
      <c r="L3917" s="63"/>
      <c r="M3917" s="63"/>
      <c r="N3917" s="63"/>
      <c r="O3917" s="63"/>
      <c r="P3917" s="64"/>
      <c r="Q3917" s="64"/>
    </row>
    <row r="3918" spans="2:17" ht="19.5" customHeight="1" x14ac:dyDescent="0.2">
      <c r="C3918" s="25" t="s">
        <v>1</v>
      </c>
      <c r="D3918" s="26"/>
      <c r="E3918" s="27"/>
      <c r="F3918" s="27"/>
      <c r="G3918" s="27" t="s">
        <v>598</v>
      </c>
      <c r="H3918" s="27"/>
      <c r="I3918" s="27"/>
      <c r="J3918" s="27"/>
      <c r="K3918" s="26"/>
      <c r="L3918" s="27"/>
      <c r="M3918" s="27"/>
      <c r="N3918" s="27" t="s">
        <v>31</v>
      </c>
      <c r="O3918" s="27"/>
      <c r="P3918" s="65"/>
      <c r="Q3918" s="66"/>
    </row>
    <row r="3919" spans="2:17" ht="19.5" customHeight="1" x14ac:dyDescent="0.2">
      <c r="C3919" s="67"/>
      <c r="D3919" s="29"/>
      <c r="E3919" s="31" t="s">
        <v>6</v>
      </c>
      <c r="F3919" s="31"/>
      <c r="G3919" s="29"/>
      <c r="H3919" s="31" t="s">
        <v>7</v>
      </c>
      <c r="I3919" s="31"/>
      <c r="J3919" s="29" t="s">
        <v>28</v>
      </c>
      <c r="K3919" s="29"/>
      <c r="L3919" s="31" t="s">
        <v>6</v>
      </c>
      <c r="M3919" s="31"/>
      <c r="N3919" s="29"/>
      <c r="O3919" s="31" t="s">
        <v>7</v>
      </c>
      <c r="P3919" s="68"/>
      <c r="Q3919" s="69" t="s">
        <v>8</v>
      </c>
    </row>
    <row r="3920" spans="2:17" ht="19.5" customHeight="1" x14ac:dyDescent="0.2">
      <c r="C3920" s="70" t="s">
        <v>9</v>
      </c>
      <c r="D3920" s="29" t="s">
        <v>29</v>
      </c>
      <c r="E3920" s="29" t="s">
        <v>30</v>
      </c>
      <c r="F3920" s="29" t="s">
        <v>13</v>
      </c>
      <c r="G3920" s="29" t="s">
        <v>29</v>
      </c>
      <c r="H3920" s="29" t="s">
        <v>30</v>
      </c>
      <c r="I3920" s="29" t="s">
        <v>13</v>
      </c>
      <c r="J3920" s="32"/>
      <c r="K3920" s="29" t="s">
        <v>29</v>
      </c>
      <c r="L3920" s="29" t="s">
        <v>30</v>
      </c>
      <c r="M3920" s="29" t="s">
        <v>13</v>
      </c>
      <c r="N3920" s="29" t="s">
        <v>29</v>
      </c>
      <c r="O3920" s="29" t="s">
        <v>30</v>
      </c>
      <c r="P3920" s="71" t="s">
        <v>13</v>
      </c>
      <c r="Q3920" s="72"/>
    </row>
    <row r="3921" spans="2:17" ht="7" customHeight="1" x14ac:dyDescent="0.2">
      <c r="C3921" s="73"/>
      <c r="D3921" s="29"/>
      <c r="E3921" s="29"/>
      <c r="F3921" s="29"/>
      <c r="G3921" s="29"/>
      <c r="H3921" s="29"/>
      <c r="I3921" s="29"/>
      <c r="J3921" s="29"/>
      <c r="K3921" s="29"/>
      <c r="L3921" s="29"/>
      <c r="M3921" s="29"/>
      <c r="N3921" s="29"/>
      <c r="O3921" s="29"/>
      <c r="P3921" s="71"/>
      <c r="Q3921" s="69"/>
    </row>
    <row r="3922" spans="2:17" ht="19.5" customHeight="1" x14ac:dyDescent="0.2">
      <c r="C3922" s="42" t="s">
        <v>14</v>
      </c>
      <c r="D3922" s="43">
        <v>0</v>
      </c>
      <c r="E3922" s="43">
        <v>0</v>
      </c>
      <c r="F3922" s="44">
        <f>SUM(D3922:E3922)</f>
        <v>0</v>
      </c>
      <c r="G3922" s="43">
        <v>1</v>
      </c>
      <c r="H3922" s="43">
        <v>4</v>
      </c>
      <c r="I3922" s="44">
        <f t="shared" ref="I3922:I3933" si="1726">SUM(G3922:H3922)</f>
        <v>5</v>
      </c>
      <c r="J3922" s="44">
        <f>F3922+I3922</f>
        <v>5</v>
      </c>
      <c r="K3922" s="43">
        <v>0</v>
      </c>
      <c r="L3922" s="43">
        <v>0</v>
      </c>
      <c r="M3922" s="44">
        <f>SUM(K3922:L3922)</f>
        <v>0</v>
      </c>
      <c r="N3922" s="43">
        <v>874</v>
      </c>
      <c r="O3922" s="43">
        <v>1034</v>
      </c>
      <c r="P3922" s="44">
        <f>SUM(N3922:O3922)</f>
        <v>1908</v>
      </c>
      <c r="Q3922" s="47">
        <f>M3922+P3922</f>
        <v>1908</v>
      </c>
    </row>
    <row r="3923" spans="2:17" ht="19.5" customHeight="1" x14ac:dyDescent="0.2">
      <c r="C3923" s="42" t="s">
        <v>15</v>
      </c>
      <c r="D3923" s="43">
        <v>0</v>
      </c>
      <c r="E3923" s="43">
        <v>0</v>
      </c>
      <c r="F3923" s="44">
        <f t="shared" ref="F3923:F3933" si="1727">SUM(D3923:E3923)</f>
        <v>0</v>
      </c>
      <c r="G3923" s="43">
        <v>1</v>
      </c>
      <c r="H3923" s="43">
        <v>4</v>
      </c>
      <c r="I3923" s="44">
        <f t="shared" si="1726"/>
        <v>5</v>
      </c>
      <c r="J3923" s="44">
        <f>F3923+I3923</f>
        <v>5</v>
      </c>
      <c r="K3923" s="43">
        <v>0</v>
      </c>
      <c r="L3923" s="43">
        <v>0</v>
      </c>
      <c r="M3923" s="44">
        <f t="shared" ref="M3923:M3933" si="1728">SUM(K3923:L3923)</f>
        <v>0</v>
      </c>
      <c r="N3923" s="43">
        <v>897</v>
      </c>
      <c r="O3923" s="40">
        <v>1042</v>
      </c>
      <c r="P3923" s="44">
        <f t="shared" ref="P3923:P3933" si="1729">SUM(N3923:O3923)</f>
        <v>1939</v>
      </c>
      <c r="Q3923" s="47">
        <f t="shared" ref="Q3923:Q3933" si="1730">M3923+P3923</f>
        <v>1939</v>
      </c>
    </row>
    <row r="3924" spans="2:17" ht="19.5" customHeight="1" x14ac:dyDescent="0.2">
      <c r="C3924" s="42" t="s">
        <v>16</v>
      </c>
      <c r="D3924" s="43">
        <v>0</v>
      </c>
      <c r="E3924" s="43">
        <v>0</v>
      </c>
      <c r="F3924" s="44">
        <f t="shared" si="1727"/>
        <v>0</v>
      </c>
      <c r="G3924" s="43">
        <v>1</v>
      </c>
      <c r="H3924" s="43">
        <v>5</v>
      </c>
      <c r="I3924" s="44">
        <f t="shared" si="1726"/>
        <v>6</v>
      </c>
      <c r="J3924" s="44">
        <f>F3924+I3924</f>
        <v>6</v>
      </c>
      <c r="K3924" s="43">
        <v>0</v>
      </c>
      <c r="L3924" s="43">
        <v>0</v>
      </c>
      <c r="M3924" s="44">
        <f t="shared" si="1728"/>
        <v>0</v>
      </c>
      <c r="N3924" s="43">
        <v>954</v>
      </c>
      <c r="O3924" s="43">
        <v>1152</v>
      </c>
      <c r="P3924" s="44">
        <f t="shared" si="1729"/>
        <v>2106</v>
      </c>
      <c r="Q3924" s="47">
        <f t="shared" si="1730"/>
        <v>2106</v>
      </c>
    </row>
    <row r="3925" spans="2:17" ht="19.5" customHeight="1" x14ac:dyDescent="0.2">
      <c r="C3925" s="42" t="s">
        <v>17</v>
      </c>
      <c r="D3925" s="43">
        <v>0</v>
      </c>
      <c r="E3925" s="43">
        <v>0</v>
      </c>
      <c r="F3925" s="44">
        <f t="shared" si="1727"/>
        <v>0</v>
      </c>
      <c r="G3925" s="43">
        <v>1</v>
      </c>
      <c r="H3925" s="43">
        <v>3</v>
      </c>
      <c r="I3925" s="44">
        <f t="shared" si="1726"/>
        <v>4</v>
      </c>
      <c r="J3925" s="44">
        <f t="shared" ref="J3925:J3933" si="1731">F3925+I3925</f>
        <v>4</v>
      </c>
      <c r="K3925" s="43">
        <v>0</v>
      </c>
      <c r="L3925" s="43">
        <v>0</v>
      </c>
      <c r="M3925" s="44">
        <f t="shared" si="1728"/>
        <v>0</v>
      </c>
      <c r="N3925" s="43">
        <v>1008</v>
      </c>
      <c r="O3925" s="43">
        <v>1084</v>
      </c>
      <c r="P3925" s="44">
        <f t="shared" si="1729"/>
        <v>2092</v>
      </c>
      <c r="Q3925" s="47">
        <f t="shared" si="1730"/>
        <v>2092</v>
      </c>
    </row>
    <row r="3926" spans="2:17" ht="19.5" customHeight="1" x14ac:dyDescent="0.2">
      <c r="C3926" s="42" t="s">
        <v>18</v>
      </c>
      <c r="D3926" s="43">
        <v>0</v>
      </c>
      <c r="E3926" s="43">
        <v>0</v>
      </c>
      <c r="F3926" s="44">
        <f t="shared" si="1727"/>
        <v>0</v>
      </c>
      <c r="G3926" s="43">
        <v>1</v>
      </c>
      <c r="H3926" s="43">
        <v>4</v>
      </c>
      <c r="I3926" s="44">
        <f t="shared" si="1726"/>
        <v>5</v>
      </c>
      <c r="J3926" s="44">
        <f t="shared" si="1731"/>
        <v>5</v>
      </c>
      <c r="K3926" s="43">
        <v>0</v>
      </c>
      <c r="L3926" s="43">
        <v>0</v>
      </c>
      <c r="M3926" s="44">
        <f t="shared" si="1728"/>
        <v>0</v>
      </c>
      <c r="N3926" s="43">
        <v>986</v>
      </c>
      <c r="O3926" s="43">
        <v>985</v>
      </c>
      <c r="P3926" s="44">
        <f t="shared" si="1729"/>
        <v>1971</v>
      </c>
      <c r="Q3926" s="47">
        <f t="shared" si="1730"/>
        <v>1971</v>
      </c>
    </row>
    <row r="3927" spans="2:17" ht="19.5" customHeight="1" x14ac:dyDescent="0.2">
      <c r="C3927" s="42" t="s">
        <v>19</v>
      </c>
      <c r="D3927" s="43">
        <v>0</v>
      </c>
      <c r="E3927" s="43">
        <v>0</v>
      </c>
      <c r="F3927" s="44">
        <f t="shared" si="1727"/>
        <v>0</v>
      </c>
      <c r="G3927" s="43">
        <v>1</v>
      </c>
      <c r="H3927" s="43">
        <v>3</v>
      </c>
      <c r="I3927" s="44">
        <f t="shared" si="1726"/>
        <v>4</v>
      </c>
      <c r="J3927" s="44">
        <f t="shared" si="1731"/>
        <v>4</v>
      </c>
      <c r="K3927" s="43">
        <v>0</v>
      </c>
      <c r="L3927" s="43">
        <v>0</v>
      </c>
      <c r="M3927" s="44">
        <f t="shared" si="1728"/>
        <v>0</v>
      </c>
      <c r="N3927" s="43">
        <v>877</v>
      </c>
      <c r="O3927" s="43">
        <v>1198</v>
      </c>
      <c r="P3927" s="44">
        <f t="shared" si="1729"/>
        <v>2075</v>
      </c>
      <c r="Q3927" s="47">
        <f t="shared" si="1730"/>
        <v>2075</v>
      </c>
    </row>
    <row r="3928" spans="2:17" ht="19.5" customHeight="1" x14ac:dyDescent="0.2">
      <c r="C3928" s="42" t="s">
        <v>20</v>
      </c>
      <c r="D3928" s="43">
        <v>0</v>
      </c>
      <c r="E3928" s="43">
        <v>0</v>
      </c>
      <c r="F3928" s="44">
        <f t="shared" si="1727"/>
        <v>0</v>
      </c>
      <c r="G3928" s="43">
        <v>1</v>
      </c>
      <c r="H3928" s="43">
        <v>5</v>
      </c>
      <c r="I3928" s="44">
        <f t="shared" si="1726"/>
        <v>6</v>
      </c>
      <c r="J3928" s="44">
        <f t="shared" si="1731"/>
        <v>6</v>
      </c>
      <c r="K3928" s="43">
        <v>0</v>
      </c>
      <c r="L3928" s="43">
        <v>0</v>
      </c>
      <c r="M3928" s="44">
        <f t="shared" si="1728"/>
        <v>0</v>
      </c>
      <c r="N3928" s="43">
        <v>856</v>
      </c>
      <c r="O3928" s="43">
        <v>1132</v>
      </c>
      <c r="P3928" s="44">
        <f t="shared" si="1729"/>
        <v>1988</v>
      </c>
      <c r="Q3928" s="47">
        <f t="shared" si="1730"/>
        <v>1988</v>
      </c>
    </row>
    <row r="3929" spans="2:17" ht="19.5" customHeight="1" x14ac:dyDescent="0.2">
      <c r="C3929" s="42" t="s">
        <v>21</v>
      </c>
      <c r="D3929" s="43">
        <v>0</v>
      </c>
      <c r="E3929" s="43">
        <v>0</v>
      </c>
      <c r="F3929" s="44">
        <f t="shared" si="1727"/>
        <v>0</v>
      </c>
      <c r="G3929" s="43">
        <v>1</v>
      </c>
      <c r="H3929" s="43">
        <v>4</v>
      </c>
      <c r="I3929" s="44">
        <f t="shared" si="1726"/>
        <v>5</v>
      </c>
      <c r="J3929" s="44">
        <f t="shared" si="1731"/>
        <v>5</v>
      </c>
      <c r="K3929" s="43">
        <v>0</v>
      </c>
      <c r="L3929" s="43">
        <v>0</v>
      </c>
      <c r="M3929" s="44">
        <f t="shared" si="1728"/>
        <v>0</v>
      </c>
      <c r="N3929" s="43">
        <v>784</v>
      </c>
      <c r="O3929" s="43">
        <v>1127</v>
      </c>
      <c r="P3929" s="44">
        <f t="shared" si="1729"/>
        <v>1911</v>
      </c>
      <c r="Q3929" s="47">
        <f t="shared" si="1730"/>
        <v>1911</v>
      </c>
    </row>
    <row r="3930" spans="2:17" ht="19.5" customHeight="1" x14ac:dyDescent="0.2">
      <c r="C3930" s="42" t="s">
        <v>22</v>
      </c>
      <c r="D3930" s="43">
        <v>0</v>
      </c>
      <c r="E3930" s="43">
        <v>0</v>
      </c>
      <c r="F3930" s="44">
        <f t="shared" si="1727"/>
        <v>0</v>
      </c>
      <c r="G3930" s="43">
        <v>1</v>
      </c>
      <c r="H3930" s="43">
        <v>3</v>
      </c>
      <c r="I3930" s="44">
        <f t="shared" si="1726"/>
        <v>4</v>
      </c>
      <c r="J3930" s="44">
        <f t="shared" si="1731"/>
        <v>4</v>
      </c>
      <c r="K3930" s="43">
        <v>0</v>
      </c>
      <c r="L3930" s="43">
        <v>0</v>
      </c>
      <c r="M3930" s="44">
        <f t="shared" si="1728"/>
        <v>0</v>
      </c>
      <c r="N3930" s="43">
        <v>832</v>
      </c>
      <c r="O3930" s="43">
        <v>1029</v>
      </c>
      <c r="P3930" s="44">
        <f t="shared" si="1729"/>
        <v>1861</v>
      </c>
      <c r="Q3930" s="47">
        <f t="shared" si="1730"/>
        <v>1861</v>
      </c>
    </row>
    <row r="3931" spans="2:17" ht="19.5" customHeight="1" x14ac:dyDescent="0.2">
      <c r="C3931" s="42" t="s">
        <v>23</v>
      </c>
      <c r="D3931" s="43">
        <v>0</v>
      </c>
      <c r="E3931" s="43">
        <v>0</v>
      </c>
      <c r="F3931" s="44">
        <f t="shared" si="1727"/>
        <v>0</v>
      </c>
      <c r="G3931" s="43">
        <v>1</v>
      </c>
      <c r="H3931" s="43">
        <v>4</v>
      </c>
      <c r="I3931" s="44">
        <f t="shared" si="1726"/>
        <v>5</v>
      </c>
      <c r="J3931" s="44">
        <f t="shared" si="1731"/>
        <v>5</v>
      </c>
      <c r="K3931" s="43">
        <v>0</v>
      </c>
      <c r="L3931" s="43">
        <v>0</v>
      </c>
      <c r="M3931" s="44">
        <f t="shared" si="1728"/>
        <v>0</v>
      </c>
      <c r="N3931" s="43">
        <v>842</v>
      </c>
      <c r="O3931" s="43">
        <v>1367</v>
      </c>
      <c r="P3931" s="44">
        <f t="shared" si="1729"/>
        <v>2209</v>
      </c>
      <c r="Q3931" s="47">
        <f t="shared" si="1730"/>
        <v>2209</v>
      </c>
    </row>
    <row r="3932" spans="2:17" ht="19.5" customHeight="1" x14ac:dyDescent="0.2">
      <c r="C3932" s="42" t="s">
        <v>24</v>
      </c>
      <c r="D3932" s="43">
        <v>0</v>
      </c>
      <c r="E3932" s="43">
        <v>0</v>
      </c>
      <c r="F3932" s="44">
        <f t="shared" si="1727"/>
        <v>0</v>
      </c>
      <c r="G3932" s="43">
        <v>1</v>
      </c>
      <c r="H3932" s="43">
        <v>5</v>
      </c>
      <c r="I3932" s="44">
        <f t="shared" si="1726"/>
        <v>6</v>
      </c>
      <c r="J3932" s="44">
        <f t="shared" si="1731"/>
        <v>6</v>
      </c>
      <c r="K3932" s="43">
        <v>0</v>
      </c>
      <c r="L3932" s="43">
        <v>0</v>
      </c>
      <c r="M3932" s="44">
        <f t="shared" si="1728"/>
        <v>0</v>
      </c>
      <c r="N3932" s="43">
        <v>835</v>
      </c>
      <c r="O3932" s="43">
        <v>1013</v>
      </c>
      <c r="P3932" s="44">
        <f t="shared" si="1729"/>
        <v>1848</v>
      </c>
      <c r="Q3932" s="47">
        <f t="shared" si="1730"/>
        <v>1848</v>
      </c>
    </row>
    <row r="3933" spans="2:17" ht="19.5" customHeight="1" x14ac:dyDescent="0.2">
      <c r="C3933" s="42" t="s">
        <v>25</v>
      </c>
      <c r="D3933" s="43">
        <v>0</v>
      </c>
      <c r="E3933" s="43">
        <v>0</v>
      </c>
      <c r="F3933" s="44">
        <f t="shared" si="1727"/>
        <v>0</v>
      </c>
      <c r="G3933" s="43">
        <v>1</v>
      </c>
      <c r="H3933" s="43">
        <v>4</v>
      </c>
      <c r="I3933" s="44">
        <f t="shared" si="1726"/>
        <v>5</v>
      </c>
      <c r="J3933" s="44">
        <f t="shared" si="1731"/>
        <v>5</v>
      </c>
      <c r="K3933" s="43">
        <v>0</v>
      </c>
      <c r="L3933" s="43">
        <v>0</v>
      </c>
      <c r="M3933" s="44">
        <f t="shared" si="1728"/>
        <v>0</v>
      </c>
      <c r="N3933" s="43">
        <v>1087</v>
      </c>
      <c r="O3933" s="43">
        <v>1326</v>
      </c>
      <c r="P3933" s="44">
        <f t="shared" si="1729"/>
        <v>2413</v>
      </c>
      <c r="Q3933" s="47">
        <f t="shared" si="1730"/>
        <v>2413</v>
      </c>
    </row>
    <row r="3934" spans="2:17" ht="19.5" customHeight="1" x14ac:dyDescent="0.2">
      <c r="C3934" s="50"/>
      <c r="D3934" s="43"/>
      <c r="E3934" s="43"/>
      <c r="F3934" s="43"/>
      <c r="G3934" s="43"/>
      <c r="H3934" s="43"/>
      <c r="I3934" s="43"/>
      <c r="J3934" s="43"/>
      <c r="K3934" s="43"/>
      <c r="L3934" s="43"/>
      <c r="M3934" s="43"/>
      <c r="N3934" s="43"/>
      <c r="O3934" s="43"/>
      <c r="P3934" s="43"/>
      <c r="Q3934" s="51"/>
    </row>
    <row r="3935" spans="2:17" ht="19.5" customHeight="1" x14ac:dyDescent="0.2">
      <c r="B3935" s="1" t="s">
        <v>433</v>
      </c>
      <c r="C3935" s="50" t="s">
        <v>26</v>
      </c>
      <c r="D3935" s="44">
        <f>SUM(D3922:D3934)</f>
        <v>0</v>
      </c>
      <c r="E3935" s="44">
        <f t="shared" ref="E3935:Q3935" si="1732">SUM(E3922:E3934)</f>
        <v>0</v>
      </c>
      <c r="F3935" s="44">
        <f t="shared" si="1732"/>
        <v>0</v>
      </c>
      <c r="G3935" s="44">
        <f t="shared" si="1732"/>
        <v>12</v>
      </c>
      <c r="H3935" s="44">
        <f t="shared" si="1732"/>
        <v>48</v>
      </c>
      <c r="I3935" s="44">
        <f t="shared" si="1732"/>
        <v>60</v>
      </c>
      <c r="J3935" s="44">
        <f t="shared" si="1732"/>
        <v>60</v>
      </c>
      <c r="K3935" s="44">
        <f t="shared" si="1732"/>
        <v>0</v>
      </c>
      <c r="L3935" s="44">
        <f t="shared" si="1732"/>
        <v>0</v>
      </c>
      <c r="M3935" s="44">
        <f t="shared" si="1732"/>
        <v>0</v>
      </c>
      <c r="N3935" s="44">
        <f t="shared" si="1732"/>
        <v>10832</v>
      </c>
      <c r="O3935" s="44">
        <f t="shared" si="1732"/>
        <v>13489</v>
      </c>
      <c r="P3935" s="44">
        <f t="shared" si="1732"/>
        <v>24321</v>
      </c>
      <c r="Q3935" s="44">
        <f t="shared" si="1732"/>
        <v>24321</v>
      </c>
    </row>
    <row r="3936" spans="2:17" ht="7" customHeight="1" x14ac:dyDescent="0.2">
      <c r="C3936" s="50"/>
      <c r="D3936" s="43"/>
      <c r="E3936" s="43"/>
      <c r="F3936" s="43"/>
      <c r="G3936" s="43"/>
      <c r="H3936" s="43"/>
      <c r="I3936" s="43"/>
      <c r="J3936" s="43"/>
      <c r="K3936" s="43"/>
      <c r="L3936" s="43"/>
      <c r="M3936" s="43"/>
      <c r="N3936" s="43"/>
      <c r="O3936" s="43"/>
      <c r="P3936" s="43"/>
      <c r="Q3936" s="51"/>
    </row>
    <row r="3937" spans="2:17" ht="19.5" customHeight="1" x14ac:dyDescent="0.2">
      <c r="C3937" s="52" t="s">
        <v>14</v>
      </c>
      <c r="D3937" s="53">
        <v>0</v>
      </c>
      <c r="E3937" s="53">
        <v>0</v>
      </c>
      <c r="F3937" s="74">
        <f t="shared" ref="F3937:F3939" si="1733">SUM(D3937:E3937)</f>
        <v>0</v>
      </c>
      <c r="G3937" s="53">
        <v>1</v>
      </c>
      <c r="H3937" s="53">
        <v>4</v>
      </c>
      <c r="I3937" s="74">
        <f t="shared" ref="I3937:I3939" si="1734">SUM(G3937:H3937)</f>
        <v>5</v>
      </c>
      <c r="J3937" s="74">
        <f t="shared" ref="J3937:J3939" si="1735">F3937+I3937</f>
        <v>5</v>
      </c>
      <c r="K3937" s="53">
        <v>0</v>
      </c>
      <c r="L3937" s="53">
        <v>0</v>
      </c>
      <c r="M3937" s="74">
        <f t="shared" ref="M3937:M3939" si="1736">SUM(K3937:L3937)</f>
        <v>0</v>
      </c>
      <c r="N3937" s="82">
        <v>883</v>
      </c>
      <c r="O3937" s="82">
        <v>1030</v>
      </c>
      <c r="P3937" s="74">
        <f t="shared" ref="P3937:P3939" si="1737">SUM(N3937:O3937)</f>
        <v>1913</v>
      </c>
      <c r="Q3937" s="58">
        <f t="shared" ref="Q3937:Q3939" si="1738">M3937+P3937</f>
        <v>1913</v>
      </c>
    </row>
    <row r="3938" spans="2:17" ht="19.5" customHeight="1" x14ac:dyDescent="0.2">
      <c r="C3938" s="42" t="s">
        <v>15</v>
      </c>
      <c r="D3938" s="43">
        <v>0</v>
      </c>
      <c r="E3938" s="43">
        <v>0</v>
      </c>
      <c r="F3938" s="44">
        <f t="shared" si="1733"/>
        <v>0</v>
      </c>
      <c r="G3938" s="43">
        <v>1</v>
      </c>
      <c r="H3938" s="43">
        <v>4</v>
      </c>
      <c r="I3938" s="44">
        <f t="shared" si="1734"/>
        <v>5</v>
      </c>
      <c r="J3938" s="44">
        <f t="shared" si="1735"/>
        <v>5</v>
      </c>
      <c r="K3938" s="43">
        <v>0</v>
      </c>
      <c r="L3938" s="43">
        <v>0</v>
      </c>
      <c r="M3938" s="44">
        <f t="shared" si="1736"/>
        <v>0</v>
      </c>
      <c r="N3938" s="85">
        <v>749</v>
      </c>
      <c r="O3938" s="85">
        <v>978</v>
      </c>
      <c r="P3938" s="44">
        <f t="shared" si="1737"/>
        <v>1727</v>
      </c>
      <c r="Q3938" s="47">
        <f t="shared" si="1738"/>
        <v>1727</v>
      </c>
    </row>
    <row r="3939" spans="2:17" ht="19.5" customHeight="1" x14ac:dyDescent="0.2">
      <c r="C3939" s="42" t="s">
        <v>16</v>
      </c>
      <c r="D3939" s="43">
        <v>0</v>
      </c>
      <c r="E3939" s="43">
        <v>0</v>
      </c>
      <c r="F3939" s="44">
        <f t="shared" si="1733"/>
        <v>0</v>
      </c>
      <c r="G3939" s="43">
        <v>1</v>
      </c>
      <c r="H3939" s="43">
        <v>4</v>
      </c>
      <c r="I3939" s="44">
        <f t="shared" si="1734"/>
        <v>5</v>
      </c>
      <c r="J3939" s="44">
        <f t="shared" si="1735"/>
        <v>5</v>
      </c>
      <c r="K3939" s="43">
        <v>0</v>
      </c>
      <c r="L3939" s="43">
        <v>0</v>
      </c>
      <c r="M3939" s="44">
        <f t="shared" si="1736"/>
        <v>0</v>
      </c>
      <c r="N3939" s="85">
        <v>899</v>
      </c>
      <c r="O3939" s="85">
        <v>1117</v>
      </c>
      <c r="P3939" s="44">
        <f t="shared" si="1737"/>
        <v>2016</v>
      </c>
      <c r="Q3939" s="47">
        <f t="shared" si="1738"/>
        <v>2016</v>
      </c>
    </row>
    <row r="3940" spans="2:17" ht="19.5" customHeight="1" x14ac:dyDescent="0.2">
      <c r="C3940" s="50"/>
      <c r="D3940" s="43"/>
      <c r="E3940" s="43"/>
      <c r="F3940" s="43"/>
      <c r="G3940" s="43"/>
      <c r="H3940" s="43"/>
      <c r="I3940" s="43"/>
      <c r="J3940" s="43"/>
      <c r="K3940" s="43"/>
      <c r="L3940" s="43"/>
      <c r="M3940" s="43"/>
      <c r="N3940" s="89"/>
      <c r="O3940" s="89"/>
      <c r="P3940" s="43"/>
      <c r="Q3940" s="51"/>
    </row>
    <row r="3941" spans="2:17" ht="19.5" customHeight="1" x14ac:dyDescent="0.2">
      <c r="B3941" s="1" t="s">
        <v>434</v>
      </c>
      <c r="C3941" s="50" t="s">
        <v>27</v>
      </c>
      <c r="D3941" s="44">
        <f>SUM(D3925:D3933,D3937:D3939)</f>
        <v>0</v>
      </c>
      <c r="E3941" s="44">
        <f t="shared" ref="E3941:Q3941" si="1739">SUM(E3925:E3933,E3937:E3939)</f>
        <v>0</v>
      </c>
      <c r="F3941" s="44">
        <f t="shared" si="1739"/>
        <v>0</v>
      </c>
      <c r="G3941" s="44">
        <f t="shared" si="1739"/>
        <v>12</v>
      </c>
      <c r="H3941" s="44">
        <f t="shared" si="1739"/>
        <v>47</v>
      </c>
      <c r="I3941" s="44">
        <f t="shared" si="1739"/>
        <v>59</v>
      </c>
      <c r="J3941" s="44">
        <f t="shared" si="1739"/>
        <v>59</v>
      </c>
      <c r="K3941" s="44">
        <f t="shared" si="1739"/>
        <v>0</v>
      </c>
      <c r="L3941" s="44">
        <f t="shared" si="1739"/>
        <v>0</v>
      </c>
      <c r="M3941" s="44">
        <f t="shared" si="1739"/>
        <v>0</v>
      </c>
      <c r="N3941" s="44">
        <f t="shared" si="1739"/>
        <v>10638</v>
      </c>
      <c r="O3941" s="44">
        <f t="shared" si="1739"/>
        <v>13386</v>
      </c>
      <c r="P3941" s="44">
        <f t="shared" si="1739"/>
        <v>24024</v>
      </c>
      <c r="Q3941" s="44">
        <f t="shared" si="1739"/>
        <v>24024</v>
      </c>
    </row>
    <row r="3942" spans="2:17" ht="7" customHeight="1" thickBot="1" x14ac:dyDescent="0.25">
      <c r="C3942" s="59"/>
      <c r="D3942" s="60"/>
      <c r="E3942" s="60"/>
      <c r="F3942" s="60"/>
      <c r="G3942" s="60"/>
      <c r="H3942" s="60"/>
      <c r="I3942" s="60"/>
      <c r="J3942" s="60"/>
      <c r="K3942" s="60"/>
      <c r="L3942" s="60"/>
      <c r="M3942" s="60"/>
      <c r="N3942" s="60"/>
      <c r="O3942" s="60"/>
      <c r="P3942" s="60"/>
      <c r="Q3942" s="76"/>
    </row>
    <row r="3943" spans="2:17" ht="19.5" customHeight="1" x14ac:dyDescent="0.2">
      <c r="C3943" s="173" t="str">
        <f>C3889</f>
        <v>令　和　7　年　空　港　管　理　状　況　調　書</v>
      </c>
      <c r="D3943" s="173"/>
      <c r="E3943" s="173"/>
      <c r="F3943" s="173"/>
      <c r="G3943" s="173"/>
      <c r="H3943" s="173"/>
      <c r="I3943" s="173"/>
      <c r="J3943" s="173"/>
      <c r="K3943" s="173"/>
      <c r="L3943" s="173"/>
      <c r="M3943" s="173"/>
      <c r="N3943" s="173"/>
      <c r="O3943" s="173"/>
      <c r="P3943" s="173"/>
      <c r="Q3943" s="173"/>
    </row>
    <row r="3944" spans="2:17" ht="19.5" customHeight="1" thickBot="1" x14ac:dyDescent="0.25">
      <c r="C3944" s="145" t="s">
        <v>0</v>
      </c>
      <c r="D3944" s="145" t="s">
        <v>673</v>
      </c>
      <c r="E3944" s="146"/>
      <c r="F3944" s="146"/>
      <c r="G3944" s="146"/>
      <c r="H3944" s="146"/>
      <c r="I3944" s="148"/>
      <c r="J3944" s="146"/>
      <c r="K3944" s="146"/>
      <c r="L3944" s="146"/>
      <c r="M3944" s="146"/>
      <c r="N3944" s="146"/>
      <c r="O3944" s="146"/>
      <c r="P3944" s="146"/>
      <c r="Q3944" s="146"/>
    </row>
    <row r="3945" spans="2:17" ht="19.5" customHeight="1" x14ac:dyDescent="0.2">
      <c r="C3945" s="25" t="s">
        <v>1</v>
      </c>
      <c r="D3945" s="26"/>
      <c r="E3945" s="27" t="s">
        <v>2</v>
      </c>
      <c r="F3945" s="27"/>
      <c r="G3945" s="164" t="s">
        <v>593</v>
      </c>
      <c r="H3945" s="165"/>
      <c r="I3945" s="165"/>
      <c r="J3945" s="165"/>
      <c r="K3945" s="165"/>
      <c r="L3945" s="165"/>
      <c r="M3945" s="165"/>
      <c r="N3945" s="166"/>
      <c r="O3945" s="164" t="s">
        <v>594</v>
      </c>
      <c r="P3945" s="165"/>
      <c r="Q3945" s="167"/>
    </row>
    <row r="3946" spans="2:17" ht="19.5" customHeight="1" x14ac:dyDescent="0.2">
      <c r="C3946" s="28"/>
      <c r="D3946" s="29" t="s">
        <v>3</v>
      </c>
      <c r="E3946" s="29" t="s">
        <v>4</v>
      </c>
      <c r="F3946" s="29" t="s">
        <v>5</v>
      </c>
      <c r="G3946" s="29"/>
      <c r="H3946" s="30" t="s">
        <v>6</v>
      </c>
      <c r="I3946" s="30"/>
      <c r="J3946" s="31"/>
      <c r="K3946" s="29"/>
      <c r="L3946" s="31" t="s">
        <v>7</v>
      </c>
      <c r="M3946" s="31"/>
      <c r="N3946" s="29" t="s">
        <v>8</v>
      </c>
      <c r="O3946" s="32" t="s">
        <v>595</v>
      </c>
      <c r="P3946" s="33" t="s">
        <v>596</v>
      </c>
      <c r="Q3946" s="34" t="s">
        <v>597</v>
      </c>
    </row>
    <row r="3947" spans="2:17" ht="19.5" customHeight="1" x14ac:dyDescent="0.2">
      <c r="C3947" s="28" t="s">
        <v>9</v>
      </c>
      <c r="D3947" s="32"/>
      <c r="E3947" s="32"/>
      <c r="F3947" s="32"/>
      <c r="G3947" s="29" t="s">
        <v>10</v>
      </c>
      <c r="H3947" s="29" t="s">
        <v>11</v>
      </c>
      <c r="I3947" s="29" t="s">
        <v>12</v>
      </c>
      <c r="J3947" s="29" t="s">
        <v>13</v>
      </c>
      <c r="K3947" s="29" t="s">
        <v>10</v>
      </c>
      <c r="L3947" s="29" t="s">
        <v>11</v>
      </c>
      <c r="M3947" s="29" t="s">
        <v>13</v>
      </c>
      <c r="N3947" s="32"/>
      <c r="O3947" s="35"/>
      <c r="P3947" s="36"/>
      <c r="Q3947" s="37"/>
    </row>
    <row r="3948" spans="2:17" ht="7" customHeight="1" x14ac:dyDescent="0.2">
      <c r="C3948" s="38"/>
      <c r="D3948" s="29"/>
      <c r="E3948" s="29"/>
      <c r="F3948" s="29"/>
      <c r="G3948" s="29"/>
      <c r="H3948" s="29"/>
      <c r="I3948" s="29"/>
      <c r="J3948" s="29"/>
      <c r="K3948" s="29"/>
      <c r="L3948" s="29"/>
      <c r="M3948" s="29"/>
      <c r="N3948" s="29"/>
      <c r="O3948" s="39"/>
      <c r="P3948" s="40"/>
      <c r="Q3948" s="41"/>
    </row>
    <row r="3949" spans="2:17" ht="19.5" customHeight="1" x14ac:dyDescent="0.2">
      <c r="C3949" s="42" t="s">
        <v>14</v>
      </c>
      <c r="D3949" s="43">
        <v>0</v>
      </c>
      <c r="E3949" s="43">
        <v>146</v>
      </c>
      <c r="F3949" s="44">
        <f>SUM(D3949:E3949)</f>
        <v>146</v>
      </c>
      <c r="G3949" s="43">
        <v>0</v>
      </c>
      <c r="H3949" s="43">
        <v>0</v>
      </c>
      <c r="I3949" s="43">
        <v>0</v>
      </c>
      <c r="J3949" s="45">
        <f>SUM(G3949:I3949)</f>
        <v>0</v>
      </c>
      <c r="K3949" s="46">
        <v>3366</v>
      </c>
      <c r="L3949" s="46">
        <v>3228</v>
      </c>
      <c r="M3949" s="45">
        <f>SUM(K3949:L3949)</f>
        <v>6594</v>
      </c>
      <c r="N3949" s="45">
        <f>J3949+M3949</f>
        <v>6594</v>
      </c>
      <c r="O3949" s="46">
        <v>2</v>
      </c>
      <c r="P3949" s="46">
        <v>0</v>
      </c>
      <c r="Q3949" s="47">
        <f>SUM(O3949:P3949)</f>
        <v>2</v>
      </c>
    </row>
    <row r="3950" spans="2:17" ht="19.5" customHeight="1" x14ac:dyDescent="0.2">
      <c r="C3950" s="42" t="s">
        <v>15</v>
      </c>
      <c r="D3950" s="43">
        <v>0</v>
      </c>
      <c r="E3950" s="43">
        <v>117</v>
      </c>
      <c r="F3950" s="44">
        <f t="shared" ref="F3950:F3960" si="1740">SUM(D3950:E3950)</f>
        <v>117</v>
      </c>
      <c r="G3950" s="43">
        <v>0</v>
      </c>
      <c r="H3950" s="43">
        <v>0</v>
      </c>
      <c r="I3950" s="43">
        <v>0</v>
      </c>
      <c r="J3950" s="45">
        <f t="shared" ref="J3950:J3960" si="1741">SUM(G3950:I3950)</f>
        <v>0</v>
      </c>
      <c r="K3950" s="46">
        <v>3176</v>
      </c>
      <c r="L3950" s="46">
        <v>3173</v>
      </c>
      <c r="M3950" s="45">
        <f t="shared" ref="M3950:M3960" si="1742">SUM(K3950:L3950)</f>
        <v>6349</v>
      </c>
      <c r="N3950" s="45">
        <f t="shared" ref="N3950:N3960" si="1743">J3950+M3950</f>
        <v>6349</v>
      </c>
      <c r="O3950" s="46">
        <v>4</v>
      </c>
      <c r="P3950" s="48">
        <v>0</v>
      </c>
      <c r="Q3950" s="47">
        <f t="shared" ref="Q3950:Q3960" si="1744">SUM(O3950:P3950)</f>
        <v>4</v>
      </c>
    </row>
    <row r="3951" spans="2:17" ht="19.5" customHeight="1" x14ac:dyDescent="0.2">
      <c r="C3951" s="42" t="s">
        <v>16</v>
      </c>
      <c r="D3951" s="43">
        <v>0</v>
      </c>
      <c r="E3951" s="43">
        <v>119</v>
      </c>
      <c r="F3951" s="44">
        <f t="shared" si="1740"/>
        <v>119</v>
      </c>
      <c r="G3951" s="43">
        <v>0</v>
      </c>
      <c r="H3951" s="43">
        <v>0</v>
      </c>
      <c r="I3951" s="43">
        <v>0</v>
      </c>
      <c r="J3951" s="45">
        <f t="shared" si="1741"/>
        <v>0</v>
      </c>
      <c r="K3951" s="46">
        <v>3718</v>
      </c>
      <c r="L3951" s="46">
        <v>3590</v>
      </c>
      <c r="M3951" s="45">
        <f t="shared" si="1742"/>
        <v>7308</v>
      </c>
      <c r="N3951" s="45">
        <f t="shared" si="1743"/>
        <v>7308</v>
      </c>
      <c r="O3951" s="46">
        <v>4</v>
      </c>
      <c r="P3951" s="46">
        <v>0</v>
      </c>
      <c r="Q3951" s="47">
        <f t="shared" si="1744"/>
        <v>4</v>
      </c>
    </row>
    <row r="3952" spans="2:17" ht="19.5" customHeight="1" x14ac:dyDescent="0.2">
      <c r="C3952" s="42" t="s">
        <v>17</v>
      </c>
      <c r="D3952" s="43">
        <v>0</v>
      </c>
      <c r="E3952" s="43">
        <v>114</v>
      </c>
      <c r="F3952" s="44">
        <f t="shared" si="1740"/>
        <v>114</v>
      </c>
      <c r="G3952" s="43">
        <v>0</v>
      </c>
      <c r="H3952" s="43">
        <v>0</v>
      </c>
      <c r="I3952" s="43">
        <v>0</v>
      </c>
      <c r="J3952" s="45">
        <f t="shared" si="1741"/>
        <v>0</v>
      </c>
      <c r="K3952" s="43">
        <v>3595</v>
      </c>
      <c r="L3952" s="43">
        <v>3368</v>
      </c>
      <c r="M3952" s="45">
        <f t="shared" si="1742"/>
        <v>6963</v>
      </c>
      <c r="N3952" s="45">
        <f t="shared" si="1743"/>
        <v>6963</v>
      </c>
      <c r="O3952" s="43">
        <v>2</v>
      </c>
      <c r="P3952" s="43">
        <v>0</v>
      </c>
      <c r="Q3952" s="47">
        <f t="shared" si="1744"/>
        <v>2</v>
      </c>
    </row>
    <row r="3953" spans="2:17" ht="19.5" customHeight="1" x14ac:dyDescent="0.2">
      <c r="C3953" s="42" t="s">
        <v>18</v>
      </c>
      <c r="D3953" s="43">
        <v>0</v>
      </c>
      <c r="E3953" s="43">
        <v>130</v>
      </c>
      <c r="F3953" s="44">
        <f t="shared" si="1740"/>
        <v>130</v>
      </c>
      <c r="G3953" s="43">
        <v>0</v>
      </c>
      <c r="H3953" s="43">
        <v>0</v>
      </c>
      <c r="I3953" s="43">
        <v>0</v>
      </c>
      <c r="J3953" s="45">
        <f t="shared" si="1741"/>
        <v>0</v>
      </c>
      <c r="K3953" s="43">
        <v>3983</v>
      </c>
      <c r="L3953" s="43">
        <v>3635</v>
      </c>
      <c r="M3953" s="45">
        <f t="shared" si="1742"/>
        <v>7618</v>
      </c>
      <c r="N3953" s="45">
        <f t="shared" si="1743"/>
        <v>7618</v>
      </c>
      <c r="O3953" s="43">
        <v>5</v>
      </c>
      <c r="P3953" s="43">
        <v>0</v>
      </c>
      <c r="Q3953" s="47">
        <f t="shared" si="1744"/>
        <v>5</v>
      </c>
    </row>
    <row r="3954" spans="2:17" ht="19.5" customHeight="1" x14ac:dyDescent="0.2">
      <c r="C3954" s="42" t="s">
        <v>19</v>
      </c>
      <c r="D3954" s="43">
        <v>0</v>
      </c>
      <c r="E3954" s="43">
        <v>143</v>
      </c>
      <c r="F3954" s="44">
        <f t="shared" si="1740"/>
        <v>143</v>
      </c>
      <c r="G3954" s="43">
        <v>0</v>
      </c>
      <c r="H3954" s="43">
        <v>0</v>
      </c>
      <c r="I3954" s="43">
        <v>0</v>
      </c>
      <c r="J3954" s="45">
        <f t="shared" si="1741"/>
        <v>0</v>
      </c>
      <c r="K3954" s="43">
        <v>3580</v>
      </c>
      <c r="L3954" s="43">
        <v>3492</v>
      </c>
      <c r="M3954" s="45">
        <f t="shared" si="1742"/>
        <v>7072</v>
      </c>
      <c r="N3954" s="45">
        <f t="shared" si="1743"/>
        <v>7072</v>
      </c>
      <c r="O3954" s="43">
        <v>12</v>
      </c>
      <c r="P3954" s="43">
        <v>0</v>
      </c>
      <c r="Q3954" s="47">
        <f t="shared" si="1744"/>
        <v>12</v>
      </c>
    </row>
    <row r="3955" spans="2:17" ht="19.5" customHeight="1" x14ac:dyDescent="0.2">
      <c r="C3955" s="42" t="s">
        <v>20</v>
      </c>
      <c r="D3955" s="43">
        <v>0</v>
      </c>
      <c r="E3955" s="43">
        <v>153</v>
      </c>
      <c r="F3955" s="44">
        <f t="shared" si="1740"/>
        <v>153</v>
      </c>
      <c r="G3955" s="43">
        <v>0</v>
      </c>
      <c r="H3955" s="43">
        <v>0</v>
      </c>
      <c r="I3955" s="43">
        <v>0</v>
      </c>
      <c r="J3955" s="45">
        <f t="shared" si="1741"/>
        <v>0</v>
      </c>
      <c r="K3955" s="43">
        <v>4742</v>
      </c>
      <c r="L3955" s="43">
        <v>4751</v>
      </c>
      <c r="M3955" s="45">
        <f t="shared" si="1742"/>
        <v>9493</v>
      </c>
      <c r="N3955" s="45">
        <f t="shared" si="1743"/>
        <v>9493</v>
      </c>
      <c r="O3955" s="43">
        <v>11</v>
      </c>
      <c r="P3955" s="43">
        <v>0</v>
      </c>
      <c r="Q3955" s="47">
        <f t="shared" si="1744"/>
        <v>11</v>
      </c>
    </row>
    <row r="3956" spans="2:17" ht="19.5" customHeight="1" x14ac:dyDescent="0.2">
      <c r="C3956" s="42" t="s">
        <v>21</v>
      </c>
      <c r="D3956" s="43">
        <v>0</v>
      </c>
      <c r="E3956" s="43">
        <v>161</v>
      </c>
      <c r="F3956" s="44">
        <f t="shared" si="1740"/>
        <v>161</v>
      </c>
      <c r="G3956" s="43">
        <v>0</v>
      </c>
      <c r="H3956" s="43">
        <v>0</v>
      </c>
      <c r="I3956" s="43">
        <v>0</v>
      </c>
      <c r="J3956" s="45">
        <f t="shared" si="1741"/>
        <v>0</v>
      </c>
      <c r="K3956" s="43">
        <v>5580</v>
      </c>
      <c r="L3956" s="43">
        <v>5315</v>
      </c>
      <c r="M3956" s="45">
        <f t="shared" si="1742"/>
        <v>10895</v>
      </c>
      <c r="N3956" s="45">
        <f t="shared" si="1743"/>
        <v>10895</v>
      </c>
      <c r="O3956" s="43">
        <v>5</v>
      </c>
      <c r="P3956" s="43">
        <v>0</v>
      </c>
      <c r="Q3956" s="47">
        <f t="shared" si="1744"/>
        <v>5</v>
      </c>
    </row>
    <row r="3957" spans="2:17" ht="19.5" customHeight="1" x14ac:dyDescent="0.2">
      <c r="C3957" s="42" t="s">
        <v>22</v>
      </c>
      <c r="D3957" s="43">
        <v>0</v>
      </c>
      <c r="E3957" s="43">
        <v>120</v>
      </c>
      <c r="F3957" s="44">
        <f t="shared" si="1740"/>
        <v>120</v>
      </c>
      <c r="G3957" s="43">
        <v>0</v>
      </c>
      <c r="H3957" s="43">
        <v>0</v>
      </c>
      <c r="I3957" s="43">
        <v>0</v>
      </c>
      <c r="J3957" s="45">
        <f t="shared" si="1741"/>
        <v>0</v>
      </c>
      <c r="K3957" s="43">
        <v>4196</v>
      </c>
      <c r="L3957" s="43">
        <v>3860</v>
      </c>
      <c r="M3957" s="45">
        <f t="shared" si="1742"/>
        <v>8056</v>
      </c>
      <c r="N3957" s="45">
        <f t="shared" si="1743"/>
        <v>8056</v>
      </c>
      <c r="O3957" s="43">
        <v>10</v>
      </c>
      <c r="P3957" s="43">
        <v>0</v>
      </c>
      <c r="Q3957" s="47">
        <f t="shared" si="1744"/>
        <v>10</v>
      </c>
    </row>
    <row r="3958" spans="2:17" ht="19.5" customHeight="1" x14ac:dyDescent="0.2">
      <c r="C3958" s="42" t="s">
        <v>23</v>
      </c>
      <c r="D3958" s="43">
        <v>0</v>
      </c>
      <c r="E3958" s="43">
        <v>143</v>
      </c>
      <c r="F3958" s="44">
        <f t="shared" si="1740"/>
        <v>143</v>
      </c>
      <c r="G3958" s="43">
        <v>0</v>
      </c>
      <c r="H3958" s="43">
        <v>0</v>
      </c>
      <c r="I3958" s="43">
        <v>0</v>
      </c>
      <c r="J3958" s="45">
        <f t="shared" si="1741"/>
        <v>0</v>
      </c>
      <c r="K3958" s="43">
        <v>4494</v>
      </c>
      <c r="L3958" s="43">
        <v>4217</v>
      </c>
      <c r="M3958" s="45">
        <f t="shared" si="1742"/>
        <v>8711</v>
      </c>
      <c r="N3958" s="45">
        <f t="shared" si="1743"/>
        <v>8711</v>
      </c>
      <c r="O3958" s="43">
        <v>5</v>
      </c>
      <c r="P3958" s="43">
        <v>0</v>
      </c>
      <c r="Q3958" s="47">
        <f t="shared" si="1744"/>
        <v>5</v>
      </c>
    </row>
    <row r="3959" spans="2:17" ht="19.5" customHeight="1" x14ac:dyDescent="0.2">
      <c r="C3959" s="42" t="s">
        <v>24</v>
      </c>
      <c r="D3959" s="43">
        <v>0</v>
      </c>
      <c r="E3959" s="43">
        <v>145</v>
      </c>
      <c r="F3959" s="44">
        <f t="shared" si="1740"/>
        <v>145</v>
      </c>
      <c r="G3959" s="43">
        <v>0</v>
      </c>
      <c r="H3959" s="43">
        <v>0</v>
      </c>
      <c r="I3959" s="43">
        <v>0</v>
      </c>
      <c r="J3959" s="45">
        <f t="shared" si="1741"/>
        <v>0</v>
      </c>
      <c r="K3959" s="43">
        <v>3971</v>
      </c>
      <c r="L3959" s="43">
        <v>3833</v>
      </c>
      <c r="M3959" s="45">
        <f t="shared" si="1742"/>
        <v>7804</v>
      </c>
      <c r="N3959" s="45">
        <f t="shared" si="1743"/>
        <v>7804</v>
      </c>
      <c r="O3959" s="43">
        <v>4</v>
      </c>
      <c r="P3959" s="43">
        <v>0</v>
      </c>
      <c r="Q3959" s="47">
        <f t="shared" si="1744"/>
        <v>4</v>
      </c>
    </row>
    <row r="3960" spans="2:17" ht="19.5" customHeight="1" x14ac:dyDescent="0.2">
      <c r="C3960" s="42" t="s">
        <v>25</v>
      </c>
      <c r="D3960" s="43">
        <v>0</v>
      </c>
      <c r="E3960" s="43">
        <v>131</v>
      </c>
      <c r="F3960" s="44">
        <f t="shared" si="1740"/>
        <v>131</v>
      </c>
      <c r="G3960" s="43">
        <v>0</v>
      </c>
      <c r="H3960" s="43">
        <v>0</v>
      </c>
      <c r="I3960" s="43">
        <v>0</v>
      </c>
      <c r="J3960" s="45">
        <f t="shared" si="1741"/>
        <v>0</v>
      </c>
      <c r="K3960" s="43">
        <v>3011</v>
      </c>
      <c r="L3960" s="43">
        <v>3106</v>
      </c>
      <c r="M3960" s="45">
        <f t="shared" si="1742"/>
        <v>6117</v>
      </c>
      <c r="N3960" s="45">
        <f t="shared" si="1743"/>
        <v>6117</v>
      </c>
      <c r="O3960" s="43">
        <v>0</v>
      </c>
      <c r="P3960" s="43">
        <v>0</v>
      </c>
      <c r="Q3960" s="47">
        <f t="shared" si="1744"/>
        <v>0</v>
      </c>
    </row>
    <row r="3961" spans="2:17" ht="19.5" customHeight="1" x14ac:dyDescent="0.2">
      <c r="C3961" s="50"/>
      <c r="D3961" s="43"/>
      <c r="E3961" s="43"/>
      <c r="F3961" s="43"/>
      <c r="G3961" s="43"/>
      <c r="H3961" s="43"/>
      <c r="I3961" s="43"/>
      <c r="J3961" s="43"/>
      <c r="K3961" s="43"/>
      <c r="L3961" s="43"/>
      <c r="M3961" s="43"/>
      <c r="N3961" s="43"/>
      <c r="O3961" s="43"/>
      <c r="P3961" s="40"/>
      <c r="Q3961" s="51"/>
    </row>
    <row r="3962" spans="2:17" ht="19.5" customHeight="1" x14ac:dyDescent="0.2">
      <c r="B3962" s="1" t="s">
        <v>435</v>
      </c>
      <c r="C3962" s="50" t="s">
        <v>26</v>
      </c>
      <c r="D3962" s="44">
        <f>SUM(D3949:D3960)</f>
        <v>0</v>
      </c>
      <c r="E3962" s="44">
        <f>SUM(E3949:E3960)</f>
        <v>1622</v>
      </c>
      <c r="F3962" s="44">
        <f>SUM(F3949:F3960)</f>
        <v>1622</v>
      </c>
      <c r="G3962" s="44">
        <f t="shared" ref="G3962:Q3962" si="1745">SUM(G3949:G3960)</f>
        <v>0</v>
      </c>
      <c r="H3962" s="44">
        <f t="shared" si="1745"/>
        <v>0</v>
      </c>
      <c r="I3962" s="44">
        <f t="shared" si="1745"/>
        <v>0</v>
      </c>
      <c r="J3962" s="44">
        <f t="shared" si="1745"/>
        <v>0</v>
      </c>
      <c r="K3962" s="44">
        <f t="shared" si="1745"/>
        <v>47412</v>
      </c>
      <c r="L3962" s="44">
        <f t="shared" si="1745"/>
        <v>45568</v>
      </c>
      <c r="M3962" s="44">
        <f t="shared" si="1745"/>
        <v>92980</v>
      </c>
      <c r="N3962" s="44">
        <f t="shared" si="1745"/>
        <v>92980</v>
      </c>
      <c r="O3962" s="44">
        <f t="shared" si="1745"/>
        <v>64</v>
      </c>
      <c r="P3962" s="44">
        <f t="shared" si="1745"/>
        <v>0</v>
      </c>
      <c r="Q3962" s="44">
        <f t="shared" si="1745"/>
        <v>64</v>
      </c>
    </row>
    <row r="3963" spans="2:17" ht="7" customHeight="1" x14ac:dyDescent="0.2">
      <c r="C3963" s="50"/>
      <c r="D3963" s="43"/>
      <c r="E3963" s="43"/>
      <c r="F3963" s="43"/>
      <c r="G3963" s="43"/>
      <c r="H3963" s="43"/>
      <c r="I3963" s="43"/>
      <c r="J3963" s="43"/>
      <c r="K3963" s="43"/>
      <c r="L3963" s="43"/>
      <c r="M3963" s="43"/>
      <c r="N3963" s="43"/>
      <c r="O3963" s="43"/>
      <c r="P3963" s="43"/>
      <c r="Q3963" s="51"/>
    </row>
    <row r="3964" spans="2:17" ht="19.5" customHeight="1" x14ac:dyDescent="0.2">
      <c r="C3964" s="52" t="s">
        <v>14</v>
      </c>
      <c r="D3964" s="53">
        <v>0</v>
      </c>
      <c r="E3964" s="53">
        <v>127</v>
      </c>
      <c r="F3964" s="54">
        <f t="shared" ref="F3964:F3966" si="1746">SUM(D3964:E3964)</f>
        <v>127</v>
      </c>
      <c r="G3964" s="53">
        <v>0</v>
      </c>
      <c r="H3964" s="53">
        <v>0</v>
      </c>
      <c r="I3964" s="53">
        <v>0</v>
      </c>
      <c r="J3964" s="55">
        <f t="shared" ref="J3964:J3966" si="1747">SUM(G3964:I3964)</f>
        <v>0</v>
      </c>
      <c r="K3964" s="82">
        <v>3302</v>
      </c>
      <c r="L3964" s="82">
        <v>3058</v>
      </c>
      <c r="M3964" s="57">
        <f>SUM(K3964:L3964)</f>
        <v>6360</v>
      </c>
      <c r="N3964" s="57">
        <f>J3964+M3964</f>
        <v>6360</v>
      </c>
      <c r="O3964" s="56">
        <v>3</v>
      </c>
      <c r="P3964" s="56">
        <v>0</v>
      </c>
      <c r="Q3964" s="58">
        <f>SUM(O3964:P3964)</f>
        <v>3</v>
      </c>
    </row>
    <row r="3965" spans="2:17" ht="19.5" customHeight="1" x14ac:dyDescent="0.2">
      <c r="C3965" s="42" t="s">
        <v>15</v>
      </c>
      <c r="D3965" s="43">
        <v>0</v>
      </c>
      <c r="E3965" s="43">
        <v>132</v>
      </c>
      <c r="F3965" s="44">
        <f t="shared" si="1746"/>
        <v>132</v>
      </c>
      <c r="G3965" s="43">
        <v>0</v>
      </c>
      <c r="H3965" s="43">
        <v>0</v>
      </c>
      <c r="I3965" s="43">
        <v>0</v>
      </c>
      <c r="J3965" s="45">
        <f t="shared" si="1747"/>
        <v>0</v>
      </c>
      <c r="K3965" s="85">
        <v>3272</v>
      </c>
      <c r="L3965" s="85">
        <v>3191</v>
      </c>
      <c r="M3965" s="45">
        <f>SUM(K3965:L3965)</f>
        <v>6463</v>
      </c>
      <c r="N3965" s="45">
        <f>J3965+M3965</f>
        <v>6463</v>
      </c>
      <c r="O3965" s="46">
        <v>3</v>
      </c>
      <c r="P3965" s="48">
        <v>0</v>
      </c>
      <c r="Q3965" s="47">
        <f>SUM(O3965:P3965)</f>
        <v>3</v>
      </c>
    </row>
    <row r="3966" spans="2:17" ht="19.5" customHeight="1" x14ac:dyDescent="0.2">
      <c r="C3966" s="42" t="s">
        <v>16</v>
      </c>
      <c r="D3966" s="43">
        <v>0</v>
      </c>
      <c r="E3966" s="43">
        <v>137</v>
      </c>
      <c r="F3966" s="44">
        <f t="shared" si="1746"/>
        <v>137</v>
      </c>
      <c r="G3966" s="43">
        <v>0</v>
      </c>
      <c r="H3966" s="43">
        <v>0</v>
      </c>
      <c r="I3966" s="43">
        <v>0</v>
      </c>
      <c r="J3966" s="45">
        <f t="shared" si="1747"/>
        <v>0</v>
      </c>
      <c r="K3966" s="85">
        <v>3760</v>
      </c>
      <c r="L3966" s="85">
        <v>3538</v>
      </c>
      <c r="M3966" s="45">
        <f>SUM(K3966:L3966)</f>
        <v>7298</v>
      </c>
      <c r="N3966" s="45">
        <f>J3966+M3966</f>
        <v>7298</v>
      </c>
      <c r="O3966" s="46">
        <v>5</v>
      </c>
      <c r="P3966" s="48">
        <v>0</v>
      </c>
      <c r="Q3966" s="47">
        <f>SUM(O3966:P3966)</f>
        <v>5</v>
      </c>
    </row>
    <row r="3967" spans="2:17" ht="19.5" customHeight="1" x14ac:dyDescent="0.2">
      <c r="C3967" s="50"/>
      <c r="D3967" s="43"/>
      <c r="E3967" s="43"/>
      <c r="F3967" s="43"/>
      <c r="G3967" s="43"/>
      <c r="H3967" s="43"/>
      <c r="I3967" s="43"/>
      <c r="J3967" s="43"/>
      <c r="K3967" s="43"/>
      <c r="L3967" s="43"/>
      <c r="M3967" s="43"/>
      <c r="N3967" s="43"/>
      <c r="O3967" s="43"/>
      <c r="P3967" s="43"/>
      <c r="Q3967" s="51"/>
    </row>
    <row r="3968" spans="2:17" ht="19.5" customHeight="1" x14ac:dyDescent="0.2">
      <c r="B3968" s="1" t="s">
        <v>436</v>
      </c>
      <c r="C3968" s="50" t="s">
        <v>27</v>
      </c>
      <c r="D3968" s="44">
        <f>SUM(D3952:D3960,D3964:D3966)</f>
        <v>0</v>
      </c>
      <c r="E3968" s="44">
        <f t="shared" ref="E3968:Q3968" si="1748">SUM(E3952:E3960,E3964:E3966)</f>
        <v>1636</v>
      </c>
      <c r="F3968" s="44">
        <f>SUM(F3952:F3960,F3964:F3966)</f>
        <v>1636</v>
      </c>
      <c r="G3968" s="44">
        <f t="shared" si="1748"/>
        <v>0</v>
      </c>
      <c r="H3968" s="44">
        <f t="shared" si="1748"/>
        <v>0</v>
      </c>
      <c r="I3968" s="44">
        <f t="shared" si="1748"/>
        <v>0</v>
      </c>
      <c r="J3968" s="44">
        <f t="shared" si="1748"/>
        <v>0</v>
      </c>
      <c r="K3968" s="44">
        <f t="shared" si="1748"/>
        <v>47486</v>
      </c>
      <c r="L3968" s="44">
        <f t="shared" si="1748"/>
        <v>45364</v>
      </c>
      <c r="M3968" s="44">
        <f t="shared" si="1748"/>
        <v>92850</v>
      </c>
      <c r="N3968" s="44">
        <f t="shared" si="1748"/>
        <v>92850</v>
      </c>
      <c r="O3968" s="44">
        <f t="shared" si="1748"/>
        <v>65</v>
      </c>
      <c r="P3968" s="44">
        <f t="shared" si="1748"/>
        <v>0</v>
      </c>
      <c r="Q3968" s="44">
        <f t="shared" si="1748"/>
        <v>65</v>
      </c>
    </row>
    <row r="3969" spans="3:17" ht="7" customHeight="1" thickBot="1" x14ac:dyDescent="0.25">
      <c r="C3969" s="59"/>
      <c r="D3969" s="60"/>
      <c r="E3969" s="60"/>
      <c r="F3969" s="60"/>
      <c r="G3969" s="60"/>
      <c r="H3969" s="60"/>
      <c r="I3969" s="60"/>
      <c r="J3969" s="60"/>
      <c r="K3969" s="60"/>
      <c r="L3969" s="60"/>
      <c r="M3969" s="60"/>
      <c r="N3969" s="60"/>
      <c r="O3969" s="60"/>
      <c r="P3969" s="61"/>
      <c r="Q3969" s="62"/>
    </row>
    <row r="3970" spans="3:17" ht="19.5" customHeight="1" x14ac:dyDescent="0.2">
      <c r="C3970" s="63"/>
      <c r="D3970" s="63"/>
      <c r="E3970" s="63"/>
      <c r="F3970" s="63"/>
      <c r="G3970" s="63"/>
      <c r="H3970" s="63"/>
      <c r="I3970" s="63"/>
      <c r="J3970" s="63"/>
      <c r="K3970" s="63"/>
      <c r="L3970" s="63"/>
      <c r="M3970" s="63"/>
      <c r="N3970" s="63"/>
      <c r="O3970" s="63"/>
      <c r="P3970" s="64"/>
      <c r="Q3970" s="64"/>
    </row>
    <row r="3971" spans="3:17" ht="19.5" customHeight="1" thickBot="1" x14ac:dyDescent="0.25">
      <c r="C3971" s="63"/>
      <c r="D3971" s="63"/>
      <c r="E3971" s="63"/>
      <c r="F3971" s="63"/>
      <c r="G3971" s="63"/>
      <c r="H3971" s="63"/>
      <c r="I3971" s="63"/>
      <c r="J3971" s="63"/>
      <c r="K3971" s="63"/>
      <c r="L3971" s="63"/>
      <c r="M3971" s="63"/>
      <c r="N3971" s="63"/>
      <c r="O3971" s="63"/>
      <c r="P3971" s="64"/>
      <c r="Q3971" s="64"/>
    </row>
    <row r="3972" spans="3:17" ht="19.5" customHeight="1" x14ac:dyDescent="0.2">
      <c r="C3972" s="25" t="s">
        <v>1</v>
      </c>
      <c r="D3972" s="26"/>
      <c r="E3972" s="27"/>
      <c r="F3972" s="27"/>
      <c r="G3972" s="27" t="s">
        <v>598</v>
      </c>
      <c r="H3972" s="27"/>
      <c r="I3972" s="27"/>
      <c r="J3972" s="27"/>
      <c r="K3972" s="26"/>
      <c r="L3972" s="27"/>
      <c r="M3972" s="27"/>
      <c r="N3972" s="27" t="s">
        <v>31</v>
      </c>
      <c r="O3972" s="27"/>
      <c r="P3972" s="65"/>
      <c r="Q3972" s="66"/>
    </row>
    <row r="3973" spans="3:17" ht="19.5" customHeight="1" x14ac:dyDescent="0.2">
      <c r="C3973" s="67"/>
      <c r="D3973" s="29"/>
      <c r="E3973" s="31" t="s">
        <v>6</v>
      </c>
      <c r="F3973" s="31"/>
      <c r="G3973" s="29"/>
      <c r="H3973" s="31" t="s">
        <v>7</v>
      </c>
      <c r="I3973" s="31"/>
      <c r="J3973" s="29" t="s">
        <v>28</v>
      </c>
      <c r="K3973" s="29"/>
      <c r="L3973" s="31" t="s">
        <v>6</v>
      </c>
      <c r="M3973" s="31"/>
      <c r="N3973" s="29"/>
      <c r="O3973" s="31" t="s">
        <v>7</v>
      </c>
      <c r="P3973" s="68"/>
      <c r="Q3973" s="69" t="s">
        <v>8</v>
      </c>
    </row>
    <row r="3974" spans="3:17" ht="19.5" customHeight="1" x14ac:dyDescent="0.2">
      <c r="C3974" s="70" t="s">
        <v>9</v>
      </c>
      <c r="D3974" s="29" t="s">
        <v>29</v>
      </c>
      <c r="E3974" s="29" t="s">
        <v>30</v>
      </c>
      <c r="F3974" s="29" t="s">
        <v>13</v>
      </c>
      <c r="G3974" s="29" t="s">
        <v>29</v>
      </c>
      <c r="H3974" s="29" t="s">
        <v>30</v>
      </c>
      <c r="I3974" s="29" t="s">
        <v>13</v>
      </c>
      <c r="J3974" s="32"/>
      <c r="K3974" s="29" t="s">
        <v>29</v>
      </c>
      <c r="L3974" s="29" t="s">
        <v>30</v>
      </c>
      <c r="M3974" s="29" t="s">
        <v>13</v>
      </c>
      <c r="N3974" s="29" t="s">
        <v>29</v>
      </c>
      <c r="O3974" s="29" t="s">
        <v>30</v>
      </c>
      <c r="P3974" s="71" t="s">
        <v>13</v>
      </c>
      <c r="Q3974" s="72"/>
    </row>
    <row r="3975" spans="3:17" ht="7" customHeight="1" x14ac:dyDescent="0.2">
      <c r="C3975" s="73"/>
      <c r="D3975" s="29"/>
      <c r="E3975" s="29"/>
      <c r="F3975" s="29"/>
      <c r="G3975" s="29"/>
      <c r="H3975" s="29"/>
      <c r="I3975" s="29"/>
      <c r="J3975" s="29"/>
      <c r="K3975" s="29"/>
      <c r="L3975" s="29"/>
      <c r="M3975" s="29"/>
      <c r="N3975" s="29"/>
      <c r="O3975" s="29"/>
      <c r="P3975" s="71"/>
      <c r="Q3975" s="69"/>
    </row>
    <row r="3976" spans="3:17" ht="19.5" customHeight="1" x14ac:dyDescent="0.2">
      <c r="C3976" s="42" t="s">
        <v>14</v>
      </c>
      <c r="D3976" s="43">
        <v>0</v>
      </c>
      <c r="E3976" s="43">
        <v>0</v>
      </c>
      <c r="F3976" s="44">
        <f>SUM(D3976:E3976)</f>
        <v>0</v>
      </c>
      <c r="G3976" s="43">
        <v>1</v>
      </c>
      <c r="H3976" s="43">
        <v>2</v>
      </c>
      <c r="I3976" s="44">
        <f t="shared" ref="I3976:I3987" si="1749">SUM(G3976:H3976)</f>
        <v>3</v>
      </c>
      <c r="J3976" s="44">
        <f>F3976+I3976</f>
        <v>3</v>
      </c>
      <c r="K3976" s="43">
        <v>0</v>
      </c>
      <c r="L3976" s="43">
        <v>0</v>
      </c>
      <c r="M3976" s="44">
        <f>SUM(K3976:L3976)</f>
        <v>0</v>
      </c>
      <c r="N3976" s="43">
        <v>292</v>
      </c>
      <c r="O3976" s="43">
        <v>421</v>
      </c>
      <c r="P3976" s="44">
        <f>SUM(N3976:O3976)</f>
        <v>713</v>
      </c>
      <c r="Q3976" s="47">
        <f>M3976+P3976</f>
        <v>713</v>
      </c>
    </row>
    <row r="3977" spans="3:17" ht="19.5" customHeight="1" x14ac:dyDescent="0.2">
      <c r="C3977" s="42" t="s">
        <v>15</v>
      </c>
      <c r="D3977" s="43">
        <v>0</v>
      </c>
      <c r="E3977" s="43">
        <v>0</v>
      </c>
      <c r="F3977" s="44">
        <f t="shared" ref="F3977:F3987" si="1750">SUM(D3977:E3977)</f>
        <v>0</v>
      </c>
      <c r="G3977" s="43">
        <v>1</v>
      </c>
      <c r="H3977" s="43">
        <v>3</v>
      </c>
      <c r="I3977" s="44">
        <f t="shared" si="1749"/>
        <v>4</v>
      </c>
      <c r="J3977" s="44">
        <f>F3977+I3977</f>
        <v>4</v>
      </c>
      <c r="K3977" s="43">
        <v>0</v>
      </c>
      <c r="L3977" s="43">
        <v>0</v>
      </c>
      <c r="M3977" s="44">
        <f t="shared" ref="M3977:M3987" si="1751">SUM(K3977:L3977)</f>
        <v>0</v>
      </c>
      <c r="N3977" s="43">
        <v>375</v>
      </c>
      <c r="O3977" s="40">
        <v>430</v>
      </c>
      <c r="P3977" s="44">
        <f t="shared" ref="P3977:P3987" si="1752">SUM(N3977:O3977)</f>
        <v>805</v>
      </c>
      <c r="Q3977" s="47">
        <f t="shared" ref="Q3977:Q3987" si="1753">M3977+P3977</f>
        <v>805</v>
      </c>
    </row>
    <row r="3978" spans="3:17" ht="19.5" customHeight="1" x14ac:dyDescent="0.2">
      <c r="C3978" s="42" t="s">
        <v>16</v>
      </c>
      <c r="D3978" s="43">
        <v>0</v>
      </c>
      <c r="E3978" s="43">
        <v>0</v>
      </c>
      <c r="F3978" s="44">
        <f t="shared" si="1750"/>
        <v>0</v>
      </c>
      <c r="G3978" s="43">
        <v>1</v>
      </c>
      <c r="H3978" s="43">
        <v>3</v>
      </c>
      <c r="I3978" s="44">
        <f t="shared" si="1749"/>
        <v>4</v>
      </c>
      <c r="J3978" s="44">
        <f>F3978+I3978</f>
        <v>4</v>
      </c>
      <c r="K3978" s="43">
        <v>0</v>
      </c>
      <c r="L3978" s="43">
        <v>0</v>
      </c>
      <c r="M3978" s="44">
        <f t="shared" si="1751"/>
        <v>0</v>
      </c>
      <c r="N3978" s="43">
        <v>335</v>
      </c>
      <c r="O3978" s="43">
        <v>450</v>
      </c>
      <c r="P3978" s="44">
        <f t="shared" si="1752"/>
        <v>785</v>
      </c>
      <c r="Q3978" s="47">
        <f t="shared" si="1753"/>
        <v>785</v>
      </c>
    </row>
    <row r="3979" spans="3:17" ht="19.5" customHeight="1" x14ac:dyDescent="0.2">
      <c r="C3979" s="42" t="s">
        <v>17</v>
      </c>
      <c r="D3979" s="43">
        <v>0</v>
      </c>
      <c r="E3979" s="43">
        <v>0</v>
      </c>
      <c r="F3979" s="44">
        <f t="shared" si="1750"/>
        <v>0</v>
      </c>
      <c r="G3979" s="43">
        <v>1</v>
      </c>
      <c r="H3979" s="43">
        <v>4</v>
      </c>
      <c r="I3979" s="44">
        <f t="shared" si="1749"/>
        <v>5</v>
      </c>
      <c r="J3979" s="44">
        <f t="shared" ref="J3979:J3987" si="1754">F3979+I3979</f>
        <v>5</v>
      </c>
      <c r="K3979" s="43">
        <v>0</v>
      </c>
      <c r="L3979" s="43">
        <v>0</v>
      </c>
      <c r="M3979" s="44">
        <f t="shared" si="1751"/>
        <v>0</v>
      </c>
      <c r="N3979" s="43">
        <v>277</v>
      </c>
      <c r="O3979" s="43">
        <v>440</v>
      </c>
      <c r="P3979" s="44">
        <f t="shared" si="1752"/>
        <v>717</v>
      </c>
      <c r="Q3979" s="47">
        <f t="shared" si="1753"/>
        <v>717</v>
      </c>
    </row>
    <row r="3980" spans="3:17" ht="19.5" customHeight="1" x14ac:dyDescent="0.2">
      <c r="C3980" s="42" t="s">
        <v>18</v>
      </c>
      <c r="D3980" s="43">
        <v>0</v>
      </c>
      <c r="E3980" s="43">
        <v>0</v>
      </c>
      <c r="F3980" s="44">
        <f t="shared" si="1750"/>
        <v>0</v>
      </c>
      <c r="G3980" s="43">
        <v>1</v>
      </c>
      <c r="H3980" s="43">
        <v>3</v>
      </c>
      <c r="I3980" s="44">
        <f t="shared" si="1749"/>
        <v>4</v>
      </c>
      <c r="J3980" s="44">
        <f t="shared" si="1754"/>
        <v>4</v>
      </c>
      <c r="K3980" s="43">
        <v>0</v>
      </c>
      <c r="L3980" s="43">
        <v>0</v>
      </c>
      <c r="M3980" s="44">
        <f t="shared" si="1751"/>
        <v>0</v>
      </c>
      <c r="N3980" s="43">
        <v>264</v>
      </c>
      <c r="O3980" s="43">
        <v>448</v>
      </c>
      <c r="P3980" s="44">
        <f t="shared" si="1752"/>
        <v>712</v>
      </c>
      <c r="Q3980" s="47">
        <f t="shared" si="1753"/>
        <v>712</v>
      </c>
    </row>
    <row r="3981" spans="3:17" ht="19.5" customHeight="1" x14ac:dyDescent="0.2">
      <c r="C3981" s="42" t="s">
        <v>19</v>
      </c>
      <c r="D3981" s="43">
        <v>0</v>
      </c>
      <c r="E3981" s="43">
        <v>0</v>
      </c>
      <c r="F3981" s="44">
        <f t="shared" si="1750"/>
        <v>0</v>
      </c>
      <c r="G3981" s="43">
        <v>1</v>
      </c>
      <c r="H3981" s="43">
        <v>2</v>
      </c>
      <c r="I3981" s="44">
        <f t="shared" si="1749"/>
        <v>3</v>
      </c>
      <c r="J3981" s="44">
        <f t="shared" si="1754"/>
        <v>3</v>
      </c>
      <c r="K3981" s="43">
        <v>0</v>
      </c>
      <c r="L3981" s="43">
        <v>0</v>
      </c>
      <c r="M3981" s="44">
        <f t="shared" si="1751"/>
        <v>0</v>
      </c>
      <c r="N3981" s="43">
        <v>249</v>
      </c>
      <c r="O3981" s="43">
        <v>507</v>
      </c>
      <c r="P3981" s="44">
        <f t="shared" si="1752"/>
        <v>756</v>
      </c>
      <c r="Q3981" s="47">
        <f t="shared" si="1753"/>
        <v>756</v>
      </c>
    </row>
    <row r="3982" spans="3:17" ht="19.5" customHeight="1" x14ac:dyDescent="0.2">
      <c r="C3982" s="42" t="s">
        <v>20</v>
      </c>
      <c r="D3982" s="43">
        <v>0</v>
      </c>
      <c r="E3982" s="43">
        <v>0</v>
      </c>
      <c r="F3982" s="44">
        <f t="shared" si="1750"/>
        <v>0</v>
      </c>
      <c r="G3982" s="43">
        <v>1</v>
      </c>
      <c r="H3982" s="43">
        <v>3</v>
      </c>
      <c r="I3982" s="44">
        <f t="shared" si="1749"/>
        <v>4</v>
      </c>
      <c r="J3982" s="44">
        <f t="shared" si="1754"/>
        <v>4</v>
      </c>
      <c r="K3982" s="43">
        <v>0</v>
      </c>
      <c r="L3982" s="43">
        <v>0</v>
      </c>
      <c r="M3982" s="44">
        <f t="shared" si="1751"/>
        <v>0</v>
      </c>
      <c r="N3982" s="43">
        <v>317</v>
      </c>
      <c r="O3982" s="43">
        <v>591</v>
      </c>
      <c r="P3982" s="44">
        <f t="shared" si="1752"/>
        <v>908</v>
      </c>
      <c r="Q3982" s="47">
        <f t="shared" si="1753"/>
        <v>908</v>
      </c>
    </row>
    <row r="3983" spans="3:17" ht="19.5" customHeight="1" x14ac:dyDescent="0.2">
      <c r="C3983" s="42" t="s">
        <v>21</v>
      </c>
      <c r="D3983" s="43">
        <v>0</v>
      </c>
      <c r="E3983" s="43">
        <v>0</v>
      </c>
      <c r="F3983" s="44">
        <f t="shared" si="1750"/>
        <v>0</v>
      </c>
      <c r="G3983" s="43">
        <v>1</v>
      </c>
      <c r="H3983" s="43">
        <v>2</v>
      </c>
      <c r="I3983" s="44">
        <f t="shared" si="1749"/>
        <v>3</v>
      </c>
      <c r="J3983" s="44">
        <f t="shared" si="1754"/>
        <v>3</v>
      </c>
      <c r="K3983" s="43">
        <v>0</v>
      </c>
      <c r="L3983" s="43">
        <v>0</v>
      </c>
      <c r="M3983" s="44">
        <f t="shared" si="1751"/>
        <v>0</v>
      </c>
      <c r="N3983" s="43">
        <v>231</v>
      </c>
      <c r="O3983" s="43">
        <v>472</v>
      </c>
      <c r="P3983" s="44">
        <f t="shared" si="1752"/>
        <v>703</v>
      </c>
      <c r="Q3983" s="47">
        <f t="shared" si="1753"/>
        <v>703</v>
      </c>
    </row>
    <row r="3984" spans="3:17" ht="19.5" customHeight="1" x14ac:dyDescent="0.2">
      <c r="C3984" s="42" t="s">
        <v>22</v>
      </c>
      <c r="D3984" s="43">
        <v>0</v>
      </c>
      <c r="E3984" s="43">
        <v>0</v>
      </c>
      <c r="F3984" s="44">
        <f t="shared" si="1750"/>
        <v>0</v>
      </c>
      <c r="G3984" s="43">
        <v>1</v>
      </c>
      <c r="H3984" s="43">
        <v>3</v>
      </c>
      <c r="I3984" s="44">
        <f t="shared" si="1749"/>
        <v>4</v>
      </c>
      <c r="J3984" s="44">
        <f t="shared" si="1754"/>
        <v>4</v>
      </c>
      <c r="K3984" s="43">
        <v>0</v>
      </c>
      <c r="L3984" s="43">
        <v>0</v>
      </c>
      <c r="M3984" s="44">
        <f t="shared" si="1751"/>
        <v>0</v>
      </c>
      <c r="N3984" s="43">
        <v>261</v>
      </c>
      <c r="O3984" s="43">
        <v>434</v>
      </c>
      <c r="P3984" s="44">
        <f t="shared" si="1752"/>
        <v>695</v>
      </c>
      <c r="Q3984" s="47">
        <f t="shared" si="1753"/>
        <v>695</v>
      </c>
    </row>
    <row r="3985" spans="2:17" ht="19.5" customHeight="1" x14ac:dyDescent="0.2">
      <c r="C3985" s="42" t="s">
        <v>23</v>
      </c>
      <c r="D3985" s="43">
        <v>0</v>
      </c>
      <c r="E3985" s="43">
        <v>0</v>
      </c>
      <c r="F3985" s="44">
        <f t="shared" si="1750"/>
        <v>0</v>
      </c>
      <c r="G3985" s="43">
        <v>1</v>
      </c>
      <c r="H3985" s="43">
        <v>3</v>
      </c>
      <c r="I3985" s="44">
        <f t="shared" si="1749"/>
        <v>4</v>
      </c>
      <c r="J3985" s="44">
        <f t="shared" si="1754"/>
        <v>4</v>
      </c>
      <c r="K3985" s="43">
        <v>0</v>
      </c>
      <c r="L3985" s="43">
        <v>0</v>
      </c>
      <c r="M3985" s="44">
        <f t="shared" si="1751"/>
        <v>0</v>
      </c>
      <c r="N3985" s="43">
        <v>267</v>
      </c>
      <c r="O3985" s="43">
        <v>582</v>
      </c>
      <c r="P3985" s="44">
        <f t="shared" si="1752"/>
        <v>849</v>
      </c>
      <c r="Q3985" s="47">
        <f t="shared" si="1753"/>
        <v>849</v>
      </c>
    </row>
    <row r="3986" spans="2:17" ht="19.5" customHeight="1" x14ac:dyDescent="0.2">
      <c r="C3986" s="42" t="s">
        <v>24</v>
      </c>
      <c r="D3986" s="43">
        <v>0</v>
      </c>
      <c r="E3986" s="43">
        <v>0</v>
      </c>
      <c r="F3986" s="44">
        <f t="shared" si="1750"/>
        <v>0</v>
      </c>
      <c r="G3986" s="43">
        <v>1</v>
      </c>
      <c r="H3986" s="43">
        <v>3</v>
      </c>
      <c r="I3986" s="44">
        <f t="shared" si="1749"/>
        <v>4</v>
      </c>
      <c r="J3986" s="44">
        <f t="shared" si="1754"/>
        <v>4</v>
      </c>
      <c r="K3986" s="43">
        <v>0</v>
      </c>
      <c r="L3986" s="43">
        <v>0</v>
      </c>
      <c r="M3986" s="44">
        <f t="shared" si="1751"/>
        <v>0</v>
      </c>
      <c r="N3986" s="43">
        <v>301</v>
      </c>
      <c r="O3986" s="43">
        <v>467</v>
      </c>
      <c r="P3986" s="44">
        <f t="shared" si="1752"/>
        <v>768</v>
      </c>
      <c r="Q3986" s="47">
        <f t="shared" si="1753"/>
        <v>768</v>
      </c>
    </row>
    <row r="3987" spans="2:17" ht="19.5" customHeight="1" x14ac:dyDescent="0.2">
      <c r="C3987" s="42" t="s">
        <v>25</v>
      </c>
      <c r="D3987" s="43">
        <v>0</v>
      </c>
      <c r="E3987" s="43">
        <v>0</v>
      </c>
      <c r="F3987" s="44">
        <f t="shared" si="1750"/>
        <v>0</v>
      </c>
      <c r="G3987" s="43">
        <v>1</v>
      </c>
      <c r="H3987" s="43">
        <v>3</v>
      </c>
      <c r="I3987" s="44">
        <f t="shared" si="1749"/>
        <v>4</v>
      </c>
      <c r="J3987" s="44">
        <f t="shared" si="1754"/>
        <v>4</v>
      </c>
      <c r="K3987" s="43">
        <v>0</v>
      </c>
      <c r="L3987" s="43">
        <v>0</v>
      </c>
      <c r="M3987" s="44">
        <f t="shared" si="1751"/>
        <v>0</v>
      </c>
      <c r="N3987" s="43">
        <v>339</v>
      </c>
      <c r="O3987" s="43">
        <v>553</v>
      </c>
      <c r="P3987" s="44">
        <f t="shared" si="1752"/>
        <v>892</v>
      </c>
      <c r="Q3987" s="47">
        <f t="shared" si="1753"/>
        <v>892</v>
      </c>
    </row>
    <row r="3988" spans="2:17" ht="19.5" customHeight="1" x14ac:dyDescent="0.2">
      <c r="C3988" s="50"/>
      <c r="D3988" s="43"/>
      <c r="E3988" s="43"/>
      <c r="F3988" s="43"/>
      <c r="G3988" s="43"/>
      <c r="H3988" s="43"/>
      <c r="I3988" s="43"/>
      <c r="J3988" s="43"/>
      <c r="K3988" s="43"/>
      <c r="L3988" s="43"/>
      <c r="M3988" s="43"/>
      <c r="N3988" s="43"/>
      <c r="O3988" s="43"/>
      <c r="P3988" s="43"/>
      <c r="Q3988" s="51"/>
    </row>
    <row r="3989" spans="2:17" ht="19.5" customHeight="1" x14ac:dyDescent="0.2">
      <c r="B3989" s="1" t="s">
        <v>437</v>
      </c>
      <c r="C3989" s="50" t="s">
        <v>26</v>
      </c>
      <c r="D3989" s="44">
        <f>SUM(D3976:D3988)</f>
        <v>0</v>
      </c>
      <c r="E3989" s="44">
        <f t="shared" ref="E3989:Q3989" si="1755">SUM(E3976:E3988)</f>
        <v>0</v>
      </c>
      <c r="F3989" s="44">
        <f t="shared" si="1755"/>
        <v>0</v>
      </c>
      <c r="G3989" s="44">
        <f t="shared" si="1755"/>
        <v>12</v>
      </c>
      <c r="H3989" s="44">
        <f t="shared" si="1755"/>
        <v>34</v>
      </c>
      <c r="I3989" s="44">
        <f t="shared" si="1755"/>
        <v>46</v>
      </c>
      <c r="J3989" s="44">
        <f t="shared" si="1755"/>
        <v>46</v>
      </c>
      <c r="K3989" s="44">
        <f t="shared" si="1755"/>
        <v>0</v>
      </c>
      <c r="L3989" s="44">
        <f t="shared" si="1755"/>
        <v>0</v>
      </c>
      <c r="M3989" s="44">
        <f t="shared" si="1755"/>
        <v>0</v>
      </c>
      <c r="N3989" s="44">
        <f t="shared" si="1755"/>
        <v>3508</v>
      </c>
      <c r="O3989" s="44">
        <f t="shared" si="1755"/>
        <v>5795</v>
      </c>
      <c r="P3989" s="44">
        <f t="shared" si="1755"/>
        <v>9303</v>
      </c>
      <c r="Q3989" s="44">
        <f t="shared" si="1755"/>
        <v>9303</v>
      </c>
    </row>
    <row r="3990" spans="2:17" ht="7" customHeight="1" x14ac:dyDescent="0.2">
      <c r="C3990" s="50"/>
      <c r="D3990" s="43"/>
      <c r="E3990" s="43"/>
      <c r="F3990" s="43"/>
      <c r="G3990" s="43"/>
      <c r="H3990" s="43"/>
      <c r="I3990" s="43"/>
      <c r="J3990" s="43"/>
      <c r="K3990" s="43"/>
      <c r="L3990" s="43"/>
      <c r="M3990" s="43"/>
      <c r="N3990" s="43"/>
      <c r="O3990" s="43"/>
      <c r="P3990" s="43"/>
      <c r="Q3990" s="51"/>
    </row>
    <row r="3991" spans="2:17" ht="19.5" customHeight="1" x14ac:dyDescent="0.2">
      <c r="C3991" s="52" t="s">
        <v>14</v>
      </c>
      <c r="D3991" s="53">
        <v>0</v>
      </c>
      <c r="E3991" s="53">
        <v>0</v>
      </c>
      <c r="F3991" s="74">
        <f t="shared" ref="F3991:F3993" si="1756">SUM(D3991:E3991)</f>
        <v>0</v>
      </c>
      <c r="G3991" s="53">
        <v>1</v>
      </c>
      <c r="H3991" s="53">
        <v>2</v>
      </c>
      <c r="I3991" s="74">
        <f t="shared" ref="I3991:I3993" si="1757">SUM(G3991:H3991)</f>
        <v>3</v>
      </c>
      <c r="J3991" s="74">
        <f t="shared" ref="J3991:J3993" si="1758">F3991+I3991</f>
        <v>3</v>
      </c>
      <c r="K3991" s="53">
        <v>0</v>
      </c>
      <c r="L3991" s="53">
        <v>0</v>
      </c>
      <c r="M3991" s="74">
        <f t="shared" ref="M3991:M3993" si="1759">SUM(K3991:L3991)</f>
        <v>0</v>
      </c>
      <c r="N3991" s="80">
        <v>275</v>
      </c>
      <c r="O3991" s="80">
        <v>459</v>
      </c>
      <c r="P3991" s="74">
        <f t="shared" ref="P3991:P3993" si="1760">SUM(N3991:O3991)</f>
        <v>734</v>
      </c>
      <c r="Q3991" s="58">
        <f t="shared" ref="Q3991:Q3993" si="1761">M3991+P3991</f>
        <v>734</v>
      </c>
    </row>
    <row r="3992" spans="2:17" ht="19.5" customHeight="1" x14ac:dyDescent="0.2">
      <c r="C3992" s="42" t="s">
        <v>15</v>
      </c>
      <c r="D3992" s="43">
        <v>0</v>
      </c>
      <c r="E3992" s="43">
        <v>0</v>
      </c>
      <c r="F3992" s="44">
        <f t="shared" si="1756"/>
        <v>0</v>
      </c>
      <c r="G3992" s="43">
        <v>1</v>
      </c>
      <c r="H3992" s="43">
        <v>2</v>
      </c>
      <c r="I3992" s="44">
        <f t="shared" si="1757"/>
        <v>3</v>
      </c>
      <c r="J3992" s="44">
        <f t="shared" si="1758"/>
        <v>3</v>
      </c>
      <c r="K3992" s="43">
        <v>0</v>
      </c>
      <c r="L3992" s="43">
        <v>0</v>
      </c>
      <c r="M3992" s="44">
        <f t="shared" si="1759"/>
        <v>0</v>
      </c>
      <c r="N3992" s="83">
        <v>322</v>
      </c>
      <c r="O3992" s="83">
        <v>444</v>
      </c>
      <c r="P3992" s="44">
        <f t="shared" si="1760"/>
        <v>766</v>
      </c>
      <c r="Q3992" s="47">
        <f t="shared" si="1761"/>
        <v>766</v>
      </c>
    </row>
    <row r="3993" spans="2:17" ht="19.5" customHeight="1" x14ac:dyDescent="0.2">
      <c r="C3993" s="42" t="s">
        <v>16</v>
      </c>
      <c r="D3993" s="43">
        <v>0</v>
      </c>
      <c r="E3993" s="43">
        <v>0</v>
      </c>
      <c r="F3993" s="44">
        <f t="shared" si="1756"/>
        <v>0</v>
      </c>
      <c r="G3993" s="134">
        <v>1</v>
      </c>
      <c r="H3993" s="134">
        <v>3</v>
      </c>
      <c r="I3993" s="44">
        <f t="shared" si="1757"/>
        <v>4</v>
      </c>
      <c r="J3993" s="44">
        <f t="shared" si="1758"/>
        <v>4</v>
      </c>
      <c r="K3993" s="43">
        <v>0</v>
      </c>
      <c r="L3993" s="43">
        <v>0</v>
      </c>
      <c r="M3993" s="44">
        <f t="shared" si="1759"/>
        <v>0</v>
      </c>
      <c r="N3993" s="83">
        <v>354</v>
      </c>
      <c r="O3993" s="83">
        <v>469</v>
      </c>
      <c r="P3993" s="44">
        <f t="shared" si="1760"/>
        <v>823</v>
      </c>
      <c r="Q3993" s="47">
        <f t="shared" si="1761"/>
        <v>823</v>
      </c>
    </row>
    <row r="3994" spans="2:17" ht="19.5" customHeight="1" x14ac:dyDescent="0.2">
      <c r="C3994" s="50"/>
      <c r="D3994" s="43"/>
      <c r="E3994" s="43"/>
      <c r="F3994" s="43"/>
      <c r="G3994" s="43"/>
      <c r="H3994" s="43"/>
      <c r="I3994" s="43"/>
      <c r="J3994" s="43"/>
      <c r="K3994" s="43"/>
      <c r="L3994" s="43"/>
      <c r="M3994" s="43"/>
      <c r="N3994" s="43"/>
      <c r="O3994" s="43"/>
      <c r="P3994" s="43"/>
      <c r="Q3994" s="51"/>
    </row>
    <row r="3995" spans="2:17" ht="19.5" customHeight="1" x14ac:dyDescent="0.2">
      <c r="B3995" s="1" t="s">
        <v>438</v>
      </c>
      <c r="C3995" s="50" t="s">
        <v>27</v>
      </c>
      <c r="D3995" s="44">
        <f>SUM(D3979:D3987,D3991:D3993)</f>
        <v>0</v>
      </c>
      <c r="E3995" s="44">
        <f t="shared" ref="E3995:Q3995" si="1762">SUM(E3979:E3987,E3991:E3993)</f>
        <v>0</v>
      </c>
      <c r="F3995" s="44">
        <f t="shared" si="1762"/>
        <v>0</v>
      </c>
      <c r="G3995" s="44">
        <f t="shared" si="1762"/>
        <v>12</v>
      </c>
      <c r="H3995" s="44">
        <f t="shared" si="1762"/>
        <v>33</v>
      </c>
      <c r="I3995" s="44">
        <f t="shared" si="1762"/>
        <v>45</v>
      </c>
      <c r="J3995" s="44">
        <f t="shared" si="1762"/>
        <v>45</v>
      </c>
      <c r="K3995" s="44">
        <f t="shared" si="1762"/>
        <v>0</v>
      </c>
      <c r="L3995" s="44">
        <f t="shared" si="1762"/>
        <v>0</v>
      </c>
      <c r="M3995" s="44">
        <f t="shared" si="1762"/>
        <v>0</v>
      </c>
      <c r="N3995" s="44">
        <f t="shared" si="1762"/>
        <v>3457</v>
      </c>
      <c r="O3995" s="44">
        <f t="shared" si="1762"/>
        <v>5866</v>
      </c>
      <c r="P3995" s="44">
        <f t="shared" si="1762"/>
        <v>9323</v>
      </c>
      <c r="Q3995" s="44">
        <f t="shared" si="1762"/>
        <v>9323</v>
      </c>
    </row>
    <row r="3996" spans="2:17" ht="7" customHeight="1" thickBot="1" x14ac:dyDescent="0.25">
      <c r="C3996" s="59"/>
      <c r="D3996" s="60"/>
      <c r="E3996" s="60"/>
      <c r="F3996" s="60"/>
      <c r="G3996" s="60"/>
      <c r="H3996" s="60"/>
      <c r="I3996" s="60"/>
      <c r="J3996" s="60"/>
      <c r="K3996" s="60"/>
      <c r="L3996" s="60"/>
      <c r="M3996" s="60"/>
      <c r="N3996" s="60"/>
      <c r="O3996" s="60"/>
      <c r="P3996" s="60"/>
      <c r="Q3996" s="76"/>
    </row>
    <row r="3997" spans="2:17" ht="19.5" customHeight="1" x14ac:dyDescent="0.2">
      <c r="C3997" s="173" t="str">
        <f>C3943</f>
        <v>令　和　7　年　空　港　管　理　状　況　調　書</v>
      </c>
      <c r="D3997" s="173"/>
      <c r="E3997" s="173"/>
      <c r="F3997" s="173"/>
      <c r="G3997" s="173"/>
      <c r="H3997" s="173"/>
      <c r="I3997" s="173"/>
      <c r="J3997" s="173"/>
      <c r="K3997" s="173"/>
      <c r="L3997" s="173"/>
      <c r="M3997" s="173"/>
      <c r="N3997" s="173"/>
      <c r="O3997" s="173"/>
      <c r="P3997" s="173"/>
      <c r="Q3997" s="173"/>
    </row>
    <row r="3998" spans="2:17" ht="19.5" customHeight="1" thickBot="1" x14ac:dyDescent="0.25">
      <c r="C3998" s="145" t="s">
        <v>0</v>
      </c>
      <c r="D3998" s="145" t="s">
        <v>674</v>
      </c>
      <c r="E3998" s="146"/>
      <c r="F3998" s="146"/>
      <c r="G3998" s="146"/>
      <c r="H3998" s="146"/>
      <c r="I3998" s="146"/>
      <c r="J3998" s="146"/>
      <c r="K3998" s="146"/>
      <c r="L3998" s="146"/>
      <c r="M3998" s="146"/>
      <c r="N3998" s="146"/>
      <c r="O3998" s="146"/>
      <c r="P3998" s="146"/>
      <c r="Q3998" s="146"/>
    </row>
    <row r="3999" spans="2:17" ht="19.5" customHeight="1" x14ac:dyDescent="0.2">
      <c r="C3999" s="25" t="s">
        <v>1</v>
      </c>
      <c r="D3999" s="26"/>
      <c r="E3999" s="27" t="s">
        <v>2</v>
      </c>
      <c r="F3999" s="27"/>
      <c r="G3999" s="164" t="s">
        <v>593</v>
      </c>
      <c r="H3999" s="165"/>
      <c r="I3999" s="165"/>
      <c r="J3999" s="165"/>
      <c r="K3999" s="165"/>
      <c r="L3999" s="165"/>
      <c r="M3999" s="165"/>
      <c r="N3999" s="166"/>
      <c r="O3999" s="164" t="s">
        <v>594</v>
      </c>
      <c r="P3999" s="165"/>
      <c r="Q3999" s="167"/>
    </row>
    <row r="4000" spans="2:17" ht="19.5" customHeight="1" x14ac:dyDescent="0.2">
      <c r="C4000" s="28"/>
      <c r="D4000" s="29" t="s">
        <v>3</v>
      </c>
      <c r="E4000" s="29" t="s">
        <v>4</v>
      </c>
      <c r="F4000" s="29" t="s">
        <v>5</v>
      </c>
      <c r="G4000" s="29"/>
      <c r="H4000" s="30" t="s">
        <v>6</v>
      </c>
      <c r="I4000" s="30"/>
      <c r="J4000" s="31"/>
      <c r="K4000" s="29"/>
      <c r="L4000" s="31" t="s">
        <v>7</v>
      </c>
      <c r="M4000" s="31"/>
      <c r="N4000" s="29" t="s">
        <v>8</v>
      </c>
      <c r="O4000" s="32" t="s">
        <v>595</v>
      </c>
      <c r="P4000" s="33" t="s">
        <v>596</v>
      </c>
      <c r="Q4000" s="34" t="s">
        <v>597</v>
      </c>
    </row>
    <row r="4001" spans="2:17" ht="19.5" customHeight="1" x14ac:dyDescent="0.2">
      <c r="C4001" s="28" t="s">
        <v>9</v>
      </c>
      <c r="D4001" s="32"/>
      <c r="E4001" s="32"/>
      <c r="F4001" s="32"/>
      <c r="G4001" s="29" t="s">
        <v>10</v>
      </c>
      <c r="H4001" s="29" t="s">
        <v>11</v>
      </c>
      <c r="I4001" s="29" t="s">
        <v>12</v>
      </c>
      <c r="J4001" s="29" t="s">
        <v>13</v>
      </c>
      <c r="K4001" s="29" t="s">
        <v>10</v>
      </c>
      <c r="L4001" s="29" t="s">
        <v>11</v>
      </c>
      <c r="M4001" s="29" t="s">
        <v>13</v>
      </c>
      <c r="N4001" s="32"/>
      <c r="O4001" s="35"/>
      <c r="P4001" s="36"/>
      <c r="Q4001" s="37"/>
    </row>
    <row r="4002" spans="2:17" ht="7" customHeight="1" x14ac:dyDescent="0.2">
      <c r="C4002" s="38"/>
      <c r="D4002" s="29"/>
      <c r="E4002" s="29"/>
      <c r="F4002" s="29"/>
      <c r="G4002" s="29"/>
      <c r="H4002" s="29"/>
      <c r="I4002" s="29"/>
      <c r="J4002" s="29"/>
      <c r="K4002" s="29"/>
      <c r="L4002" s="29"/>
      <c r="M4002" s="29"/>
      <c r="N4002" s="29"/>
      <c r="O4002" s="39"/>
      <c r="P4002" s="40"/>
      <c r="Q4002" s="41"/>
    </row>
    <row r="4003" spans="2:17" ht="19.5" customHeight="1" x14ac:dyDescent="0.2">
      <c r="C4003" s="42" t="s">
        <v>14</v>
      </c>
      <c r="D4003" s="43">
        <v>0</v>
      </c>
      <c r="E4003" s="43">
        <v>9</v>
      </c>
      <c r="F4003" s="44">
        <f>SUM(D4003:E4003)</f>
        <v>9</v>
      </c>
      <c r="G4003" s="43">
        <v>0</v>
      </c>
      <c r="H4003" s="43">
        <v>0</v>
      </c>
      <c r="I4003" s="43">
        <v>0</v>
      </c>
      <c r="J4003" s="45">
        <f>SUM(G4003:I4003)</f>
        <v>0</v>
      </c>
      <c r="K4003" s="46">
        <v>43</v>
      </c>
      <c r="L4003" s="46">
        <v>55</v>
      </c>
      <c r="M4003" s="45">
        <f>SUM(K4003:L4003)</f>
        <v>98</v>
      </c>
      <c r="N4003" s="45">
        <f>J4003+M4003</f>
        <v>98</v>
      </c>
      <c r="O4003" s="46">
        <v>0</v>
      </c>
      <c r="P4003" s="46">
        <v>0</v>
      </c>
      <c r="Q4003" s="47">
        <f>SUM(O4003:P4003)</f>
        <v>0</v>
      </c>
    </row>
    <row r="4004" spans="2:17" ht="19.5" customHeight="1" x14ac:dyDescent="0.2">
      <c r="C4004" s="42" t="s">
        <v>15</v>
      </c>
      <c r="D4004" s="43">
        <v>0</v>
      </c>
      <c r="E4004" s="43">
        <v>5</v>
      </c>
      <c r="F4004" s="44">
        <f t="shared" ref="F4004:F4014" si="1763">SUM(D4004:E4004)</f>
        <v>5</v>
      </c>
      <c r="G4004" s="43">
        <v>0</v>
      </c>
      <c r="H4004" s="43">
        <v>0</v>
      </c>
      <c r="I4004" s="43">
        <v>0</v>
      </c>
      <c r="J4004" s="45">
        <f t="shared" ref="J4004:J4014" si="1764">SUM(G4004:I4004)</f>
        <v>0</v>
      </c>
      <c r="K4004" s="46">
        <v>8</v>
      </c>
      <c r="L4004" s="46">
        <v>5</v>
      </c>
      <c r="M4004" s="45">
        <f t="shared" ref="M4004:M4014" si="1765">SUM(K4004:L4004)</f>
        <v>13</v>
      </c>
      <c r="N4004" s="45">
        <f t="shared" ref="N4004:N4014" si="1766">J4004+M4004</f>
        <v>13</v>
      </c>
      <c r="O4004" s="46">
        <v>0</v>
      </c>
      <c r="P4004" s="48">
        <v>0</v>
      </c>
      <c r="Q4004" s="47">
        <f t="shared" ref="Q4004:Q4014" si="1767">SUM(O4004:P4004)</f>
        <v>0</v>
      </c>
    </row>
    <row r="4005" spans="2:17" ht="19.5" customHeight="1" x14ac:dyDescent="0.2">
      <c r="C4005" s="42" t="s">
        <v>16</v>
      </c>
      <c r="D4005" s="43">
        <v>0</v>
      </c>
      <c r="E4005" s="43">
        <v>7</v>
      </c>
      <c r="F4005" s="44">
        <f t="shared" si="1763"/>
        <v>7</v>
      </c>
      <c r="G4005" s="43">
        <v>0</v>
      </c>
      <c r="H4005" s="43">
        <v>0</v>
      </c>
      <c r="I4005" s="43">
        <v>0</v>
      </c>
      <c r="J4005" s="45">
        <f t="shared" si="1764"/>
        <v>0</v>
      </c>
      <c r="K4005" s="46">
        <v>0</v>
      </c>
      <c r="L4005" s="46">
        <v>0</v>
      </c>
      <c r="M4005" s="45">
        <f t="shared" si="1765"/>
        <v>0</v>
      </c>
      <c r="N4005" s="45">
        <f t="shared" si="1766"/>
        <v>0</v>
      </c>
      <c r="O4005" s="46">
        <v>0</v>
      </c>
      <c r="P4005" s="46">
        <v>0</v>
      </c>
      <c r="Q4005" s="47">
        <f t="shared" si="1767"/>
        <v>0</v>
      </c>
    </row>
    <row r="4006" spans="2:17" ht="19.5" customHeight="1" x14ac:dyDescent="0.2">
      <c r="C4006" s="42" t="s">
        <v>17</v>
      </c>
      <c r="D4006" s="43">
        <v>0</v>
      </c>
      <c r="E4006" s="43">
        <v>15</v>
      </c>
      <c r="F4006" s="44">
        <f t="shared" si="1763"/>
        <v>15</v>
      </c>
      <c r="G4006" s="43">
        <v>0</v>
      </c>
      <c r="H4006" s="43">
        <v>0</v>
      </c>
      <c r="I4006" s="43">
        <v>0</v>
      </c>
      <c r="J4006" s="45">
        <f t="shared" si="1764"/>
        <v>0</v>
      </c>
      <c r="K4006" s="43">
        <v>40</v>
      </c>
      <c r="L4006" s="43">
        <v>51</v>
      </c>
      <c r="M4006" s="45">
        <f t="shared" si="1765"/>
        <v>91</v>
      </c>
      <c r="N4006" s="45">
        <f t="shared" si="1766"/>
        <v>91</v>
      </c>
      <c r="O4006" s="43">
        <v>0</v>
      </c>
      <c r="P4006" s="43">
        <v>0</v>
      </c>
      <c r="Q4006" s="47">
        <f t="shared" si="1767"/>
        <v>0</v>
      </c>
    </row>
    <row r="4007" spans="2:17" ht="19.5" customHeight="1" x14ac:dyDescent="0.2">
      <c r="C4007" s="42" t="s">
        <v>18</v>
      </c>
      <c r="D4007" s="43">
        <v>0</v>
      </c>
      <c r="E4007" s="43">
        <v>4</v>
      </c>
      <c r="F4007" s="44">
        <f t="shared" si="1763"/>
        <v>4</v>
      </c>
      <c r="G4007" s="43">
        <v>0</v>
      </c>
      <c r="H4007" s="43">
        <v>0</v>
      </c>
      <c r="I4007" s="43">
        <v>0</v>
      </c>
      <c r="J4007" s="45">
        <f t="shared" si="1764"/>
        <v>0</v>
      </c>
      <c r="K4007" s="43">
        <v>8</v>
      </c>
      <c r="L4007" s="43">
        <v>10</v>
      </c>
      <c r="M4007" s="45">
        <f t="shared" si="1765"/>
        <v>18</v>
      </c>
      <c r="N4007" s="45">
        <f t="shared" si="1766"/>
        <v>18</v>
      </c>
      <c r="O4007" s="43">
        <v>0</v>
      </c>
      <c r="P4007" s="43">
        <v>0</v>
      </c>
      <c r="Q4007" s="47">
        <f t="shared" si="1767"/>
        <v>0</v>
      </c>
    </row>
    <row r="4008" spans="2:17" ht="19.5" customHeight="1" x14ac:dyDescent="0.2">
      <c r="C4008" s="42" t="s">
        <v>19</v>
      </c>
      <c r="D4008" s="43">
        <v>0</v>
      </c>
      <c r="E4008" s="43">
        <v>15</v>
      </c>
      <c r="F4008" s="44">
        <f t="shared" si="1763"/>
        <v>15</v>
      </c>
      <c r="G4008" s="43">
        <v>0</v>
      </c>
      <c r="H4008" s="43">
        <v>0</v>
      </c>
      <c r="I4008" s="43">
        <v>0</v>
      </c>
      <c r="J4008" s="45">
        <f t="shared" si="1764"/>
        <v>0</v>
      </c>
      <c r="K4008" s="43">
        <v>24</v>
      </c>
      <c r="L4008" s="43">
        <v>25</v>
      </c>
      <c r="M4008" s="45">
        <f t="shared" si="1765"/>
        <v>49</v>
      </c>
      <c r="N4008" s="45">
        <f t="shared" si="1766"/>
        <v>49</v>
      </c>
      <c r="O4008" s="43">
        <v>0</v>
      </c>
      <c r="P4008" s="43">
        <v>0</v>
      </c>
      <c r="Q4008" s="47">
        <f t="shared" si="1767"/>
        <v>0</v>
      </c>
    </row>
    <row r="4009" spans="2:17" ht="19.5" customHeight="1" x14ac:dyDescent="0.2">
      <c r="C4009" s="42" t="s">
        <v>20</v>
      </c>
      <c r="D4009" s="43">
        <v>0</v>
      </c>
      <c r="E4009" s="43">
        <v>16</v>
      </c>
      <c r="F4009" s="44">
        <f t="shared" si="1763"/>
        <v>16</v>
      </c>
      <c r="G4009" s="43">
        <v>0</v>
      </c>
      <c r="H4009" s="43">
        <v>0</v>
      </c>
      <c r="I4009" s="43">
        <v>0</v>
      </c>
      <c r="J4009" s="45">
        <f t="shared" si="1764"/>
        <v>0</v>
      </c>
      <c r="K4009" s="43">
        <v>75</v>
      </c>
      <c r="L4009" s="43">
        <v>65</v>
      </c>
      <c r="M4009" s="45">
        <f t="shared" si="1765"/>
        <v>140</v>
      </c>
      <c r="N4009" s="45">
        <f t="shared" si="1766"/>
        <v>140</v>
      </c>
      <c r="O4009" s="43">
        <v>0</v>
      </c>
      <c r="P4009" s="43">
        <v>0</v>
      </c>
      <c r="Q4009" s="47">
        <f t="shared" si="1767"/>
        <v>0</v>
      </c>
    </row>
    <row r="4010" spans="2:17" ht="19.5" customHeight="1" x14ac:dyDescent="0.2">
      <c r="C4010" s="42" t="s">
        <v>21</v>
      </c>
      <c r="D4010" s="43">
        <v>0</v>
      </c>
      <c r="E4010" s="43">
        <v>16</v>
      </c>
      <c r="F4010" s="44">
        <f t="shared" si="1763"/>
        <v>16</v>
      </c>
      <c r="G4010" s="43">
        <v>0</v>
      </c>
      <c r="H4010" s="43">
        <v>0</v>
      </c>
      <c r="I4010" s="43">
        <v>0</v>
      </c>
      <c r="J4010" s="45">
        <f t="shared" si="1764"/>
        <v>0</v>
      </c>
      <c r="K4010" s="43">
        <v>67</v>
      </c>
      <c r="L4010" s="43">
        <v>84</v>
      </c>
      <c r="M4010" s="45">
        <f t="shared" si="1765"/>
        <v>151</v>
      </c>
      <c r="N4010" s="45">
        <f t="shared" si="1766"/>
        <v>151</v>
      </c>
      <c r="O4010" s="43">
        <v>0</v>
      </c>
      <c r="P4010" s="43">
        <v>0</v>
      </c>
      <c r="Q4010" s="47">
        <f t="shared" si="1767"/>
        <v>0</v>
      </c>
    </row>
    <row r="4011" spans="2:17" ht="19.5" customHeight="1" x14ac:dyDescent="0.2">
      <c r="C4011" s="42" t="s">
        <v>22</v>
      </c>
      <c r="D4011" s="43">
        <v>0</v>
      </c>
      <c r="E4011" s="43">
        <v>2</v>
      </c>
      <c r="F4011" s="44">
        <f t="shared" si="1763"/>
        <v>2</v>
      </c>
      <c r="G4011" s="43">
        <v>0</v>
      </c>
      <c r="H4011" s="43">
        <v>0</v>
      </c>
      <c r="I4011" s="43">
        <v>0</v>
      </c>
      <c r="J4011" s="45">
        <f t="shared" si="1764"/>
        <v>0</v>
      </c>
      <c r="K4011" s="43">
        <v>0</v>
      </c>
      <c r="L4011" s="43">
        <v>0</v>
      </c>
      <c r="M4011" s="45">
        <f t="shared" si="1765"/>
        <v>0</v>
      </c>
      <c r="N4011" s="45">
        <f t="shared" si="1766"/>
        <v>0</v>
      </c>
      <c r="O4011" s="43">
        <v>0</v>
      </c>
      <c r="P4011" s="43">
        <v>0</v>
      </c>
      <c r="Q4011" s="47">
        <f t="shared" si="1767"/>
        <v>0</v>
      </c>
    </row>
    <row r="4012" spans="2:17" ht="19.5" customHeight="1" x14ac:dyDescent="0.2">
      <c r="C4012" s="42" t="s">
        <v>23</v>
      </c>
      <c r="D4012" s="43">
        <v>0</v>
      </c>
      <c r="E4012" s="43">
        <v>14</v>
      </c>
      <c r="F4012" s="44">
        <f t="shared" si="1763"/>
        <v>14</v>
      </c>
      <c r="G4012" s="43">
        <v>0</v>
      </c>
      <c r="H4012" s="43">
        <v>0</v>
      </c>
      <c r="I4012" s="43">
        <v>0</v>
      </c>
      <c r="J4012" s="45">
        <f t="shared" si="1764"/>
        <v>0</v>
      </c>
      <c r="K4012" s="43">
        <v>79</v>
      </c>
      <c r="L4012" s="43">
        <v>74</v>
      </c>
      <c r="M4012" s="45">
        <f t="shared" si="1765"/>
        <v>153</v>
      </c>
      <c r="N4012" s="45">
        <f t="shared" si="1766"/>
        <v>153</v>
      </c>
      <c r="O4012" s="43">
        <v>0</v>
      </c>
      <c r="P4012" s="43">
        <v>0</v>
      </c>
      <c r="Q4012" s="47">
        <f t="shared" si="1767"/>
        <v>0</v>
      </c>
    </row>
    <row r="4013" spans="2:17" ht="19.5" customHeight="1" x14ac:dyDescent="0.2">
      <c r="C4013" s="42" t="s">
        <v>24</v>
      </c>
      <c r="D4013" s="43">
        <v>0</v>
      </c>
      <c r="E4013" s="43">
        <v>7</v>
      </c>
      <c r="F4013" s="44">
        <f t="shared" si="1763"/>
        <v>7</v>
      </c>
      <c r="G4013" s="43">
        <v>0</v>
      </c>
      <c r="H4013" s="43">
        <v>0</v>
      </c>
      <c r="I4013" s="43">
        <v>0</v>
      </c>
      <c r="J4013" s="45">
        <f t="shared" si="1764"/>
        <v>0</v>
      </c>
      <c r="K4013" s="43">
        <v>19</v>
      </c>
      <c r="L4013" s="43">
        <v>23</v>
      </c>
      <c r="M4013" s="45">
        <f t="shared" si="1765"/>
        <v>42</v>
      </c>
      <c r="N4013" s="45">
        <f t="shared" si="1766"/>
        <v>42</v>
      </c>
      <c r="O4013" s="43">
        <v>0</v>
      </c>
      <c r="P4013" s="43">
        <v>0</v>
      </c>
      <c r="Q4013" s="47">
        <f t="shared" si="1767"/>
        <v>0</v>
      </c>
    </row>
    <row r="4014" spans="2:17" ht="19.5" customHeight="1" x14ac:dyDescent="0.2">
      <c r="C4014" s="42" t="s">
        <v>25</v>
      </c>
      <c r="D4014" s="43">
        <v>0</v>
      </c>
      <c r="E4014" s="43">
        <v>18</v>
      </c>
      <c r="F4014" s="44">
        <f t="shared" si="1763"/>
        <v>18</v>
      </c>
      <c r="G4014" s="43">
        <v>0</v>
      </c>
      <c r="H4014" s="43">
        <v>0</v>
      </c>
      <c r="I4014" s="43">
        <v>0</v>
      </c>
      <c r="J4014" s="45">
        <f t="shared" si="1764"/>
        <v>0</v>
      </c>
      <c r="K4014" s="43">
        <v>81</v>
      </c>
      <c r="L4014" s="43">
        <v>105</v>
      </c>
      <c r="M4014" s="45">
        <f t="shared" si="1765"/>
        <v>186</v>
      </c>
      <c r="N4014" s="45">
        <f t="shared" si="1766"/>
        <v>186</v>
      </c>
      <c r="O4014" s="43">
        <v>0</v>
      </c>
      <c r="P4014" s="43">
        <v>0</v>
      </c>
      <c r="Q4014" s="47">
        <f t="shared" si="1767"/>
        <v>0</v>
      </c>
    </row>
    <row r="4015" spans="2:17" ht="19.5" customHeight="1" x14ac:dyDescent="0.2">
      <c r="C4015" s="50"/>
      <c r="D4015" s="43"/>
      <c r="E4015" s="43"/>
      <c r="F4015" s="43"/>
      <c r="G4015" s="43"/>
      <c r="H4015" s="43"/>
      <c r="I4015" s="43"/>
      <c r="J4015" s="43"/>
      <c r="K4015" s="43"/>
      <c r="L4015" s="43"/>
      <c r="M4015" s="43"/>
      <c r="N4015" s="43"/>
      <c r="O4015" s="43"/>
      <c r="P4015" s="40"/>
      <c r="Q4015" s="51"/>
    </row>
    <row r="4016" spans="2:17" ht="19.5" customHeight="1" x14ac:dyDescent="0.2">
      <c r="B4016" s="1" t="s">
        <v>439</v>
      </c>
      <c r="C4016" s="50" t="s">
        <v>26</v>
      </c>
      <c r="D4016" s="44">
        <f>SUM(D4003:D4014)</f>
        <v>0</v>
      </c>
      <c r="E4016" s="44">
        <f t="shared" ref="E4016:Q4016" si="1768">SUM(E4003:E4014)</f>
        <v>128</v>
      </c>
      <c r="F4016" s="44">
        <f t="shared" si="1768"/>
        <v>128</v>
      </c>
      <c r="G4016" s="44">
        <f t="shared" si="1768"/>
        <v>0</v>
      </c>
      <c r="H4016" s="44">
        <f t="shared" si="1768"/>
        <v>0</v>
      </c>
      <c r="I4016" s="44">
        <f t="shared" si="1768"/>
        <v>0</v>
      </c>
      <c r="J4016" s="44">
        <f t="shared" si="1768"/>
        <v>0</v>
      </c>
      <c r="K4016" s="44">
        <f t="shared" si="1768"/>
        <v>444</v>
      </c>
      <c r="L4016" s="44">
        <f t="shared" si="1768"/>
        <v>497</v>
      </c>
      <c r="M4016" s="44">
        <f t="shared" si="1768"/>
        <v>941</v>
      </c>
      <c r="N4016" s="44">
        <f t="shared" si="1768"/>
        <v>941</v>
      </c>
      <c r="O4016" s="44">
        <f t="shared" si="1768"/>
        <v>0</v>
      </c>
      <c r="P4016" s="44">
        <f t="shared" si="1768"/>
        <v>0</v>
      </c>
      <c r="Q4016" s="44">
        <f t="shared" si="1768"/>
        <v>0</v>
      </c>
    </row>
    <row r="4017" spans="2:17" ht="7" customHeight="1" x14ac:dyDescent="0.2">
      <c r="C4017" s="50"/>
      <c r="D4017" s="43"/>
      <c r="E4017" s="43"/>
      <c r="F4017" s="43"/>
      <c r="G4017" s="43"/>
      <c r="H4017" s="43"/>
      <c r="I4017" s="43"/>
      <c r="J4017" s="43"/>
      <c r="K4017" s="43"/>
      <c r="L4017" s="43"/>
      <c r="M4017" s="43"/>
      <c r="N4017" s="43"/>
      <c r="O4017" s="43"/>
      <c r="P4017" s="43"/>
      <c r="Q4017" s="51"/>
    </row>
    <row r="4018" spans="2:17" ht="19.5" customHeight="1" x14ac:dyDescent="0.2">
      <c r="C4018" s="52" t="s">
        <v>14</v>
      </c>
      <c r="D4018" s="53">
        <v>0</v>
      </c>
      <c r="E4018" s="53">
        <v>18</v>
      </c>
      <c r="F4018" s="54">
        <f t="shared" ref="F4018:F4020" si="1769">SUM(D4018:E4018)</f>
        <v>18</v>
      </c>
      <c r="G4018" s="53">
        <v>0</v>
      </c>
      <c r="H4018" s="53">
        <v>0</v>
      </c>
      <c r="I4018" s="53">
        <v>0</v>
      </c>
      <c r="J4018" s="55">
        <f t="shared" ref="J4018:J4020" si="1770">SUM(G4018:I4018)</f>
        <v>0</v>
      </c>
      <c r="K4018" s="82">
        <v>93</v>
      </c>
      <c r="L4018" s="82">
        <v>95</v>
      </c>
      <c r="M4018" s="57">
        <f>SUM(K4018:L4018)</f>
        <v>188</v>
      </c>
      <c r="N4018" s="57">
        <f>J4018+M4018</f>
        <v>188</v>
      </c>
      <c r="O4018" s="56">
        <v>0</v>
      </c>
      <c r="P4018" s="56">
        <v>0</v>
      </c>
      <c r="Q4018" s="58">
        <f>SUM(O4018:P4018)</f>
        <v>0</v>
      </c>
    </row>
    <row r="4019" spans="2:17" ht="19.5" customHeight="1" x14ac:dyDescent="0.2">
      <c r="C4019" s="42" t="s">
        <v>15</v>
      </c>
      <c r="D4019" s="43">
        <v>0</v>
      </c>
      <c r="E4019" s="43">
        <v>14</v>
      </c>
      <c r="F4019" s="44">
        <f t="shared" si="1769"/>
        <v>14</v>
      </c>
      <c r="G4019" s="43">
        <v>0</v>
      </c>
      <c r="H4019" s="43">
        <v>0</v>
      </c>
      <c r="I4019" s="43">
        <v>0</v>
      </c>
      <c r="J4019" s="45">
        <f t="shared" si="1770"/>
        <v>0</v>
      </c>
      <c r="K4019" s="85">
        <v>90</v>
      </c>
      <c r="L4019" s="85">
        <v>95</v>
      </c>
      <c r="M4019" s="45">
        <f>SUM(K4019:L4019)</f>
        <v>185</v>
      </c>
      <c r="N4019" s="45">
        <f>J4019+M4019</f>
        <v>185</v>
      </c>
      <c r="O4019" s="46">
        <v>0</v>
      </c>
      <c r="P4019" s="48">
        <v>0</v>
      </c>
      <c r="Q4019" s="47">
        <f>SUM(O4019:P4019)</f>
        <v>0</v>
      </c>
    </row>
    <row r="4020" spans="2:17" ht="19.5" customHeight="1" x14ac:dyDescent="0.2">
      <c r="C4020" s="42" t="s">
        <v>16</v>
      </c>
      <c r="D4020" s="43">
        <v>0</v>
      </c>
      <c r="E4020" s="43">
        <v>15</v>
      </c>
      <c r="F4020" s="44">
        <f t="shared" si="1769"/>
        <v>15</v>
      </c>
      <c r="G4020" s="43">
        <v>0</v>
      </c>
      <c r="H4020" s="43">
        <v>0</v>
      </c>
      <c r="I4020" s="43">
        <v>0</v>
      </c>
      <c r="J4020" s="45">
        <f t="shared" si="1770"/>
        <v>0</v>
      </c>
      <c r="K4020" s="85">
        <v>55</v>
      </c>
      <c r="L4020" s="85">
        <v>89</v>
      </c>
      <c r="M4020" s="45">
        <f>SUM(K4020:L4020)</f>
        <v>144</v>
      </c>
      <c r="N4020" s="45">
        <f>J4020+M4020</f>
        <v>144</v>
      </c>
      <c r="O4020" s="46">
        <v>0</v>
      </c>
      <c r="P4020" s="48">
        <v>0</v>
      </c>
      <c r="Q4020" s="47">
        <f>SUM(O4020:P4020)</f>
        <v>0</v>
      </c>
    </row>
    <row r="4021" spans="2:17" ht="19.5" customHeight="1" x14ac:dyDescent="0.2">
      <c r="C4021" s="50"/>
      <c r="D4021" s="43"/>
      <c r="E4021" s="43"/>
      <c r="F4021" s="43"/>
      <c r="G4021" s="43"/>
      <c r="H4021" s="43"/>
      <c r="I4021" s="43"/>
      <c r="J4021" s="43"/>
      <c r="K4021" s="43"/>
      <c r="L4021" s="43"/>
      <c r="M4021" s="43"/>
      <c r="N4021" s="43"/>
      <c r="O4021" s="43"/>
      <c r="P4021" s="43"/>
      <c r="Q4021" s="51"/>
    </row>
    <row r="4022" spans="2:17" ht="19.5" customHeight="1" x14ac:dyDescent="0.2">
      <c r="B4022" s="1" t="s">
        <v>440</v>
      </c>
      <c r="C4022" s="50" t="s">
        <v>27</v>
      </c>
      <c r="D4022" s="44">
        <f>SUM(D4006:D4014,D4018:D4020)</f>
        <v>0</v>
      </c>
      <c r="E4022" s="44">
        <f>SUM(E4006:E4014,E4018:E4020)</f>
        <v>154</v>
      </c>
      <c r="F4022" s="44">
        <f t="shared" ref="F4022:Q4022" si="1771">SUM(F4006:F4014,F4018:F4020)</f>
        <v>154</v>
      </c>
      <c r="G4022" s="44">
        <f t="shared" si="1771"/>
        <v>0</v>
      </c>
      <c r="H4022" s="44">
        <f t="shared" si="1771"/>
        <v>0</v>
      </c>
      <c r="I4022" s="44">
        <f t="shared" si="1771"/>
        <v>0</v>
      </c>
      <c r="J4022" s="44">
        <f t="shared" si="1771"/>
        <v>0</v>
      </c>
      <c r="K4022" s="44">
        <f t="shared" si="1771"/>
        <v>631</v>
      </c>
      <c r="L4022" s="44">
        <f t="shared" si="1771"/>
        <v>716</v>
      </c>
      <c r="M4022" s="44">
        <f t="shared" si="1771"/>
        <v>1347</v>
      </c>
      <c r="N4022" s="44">
        <f t="shared" si="1771"/>
        <v>1347</v>
      </c>
      <c r="O4022" s="44">
        <f t="shared" si="1771"/>
        <v>0</v>
      </c>
      <c r="P4022" s="44">
        <f t="shared" si="1771"/>
        <v>0</v>
      </c>
      <c r="Q4022" s="44">
        <f t="shared" si="1771"/>
        <v>0</v>
      </c>
    </row>
    <row r="4023" spans="2:17" ht="7" customHeight="1" thickBot="1" x14ac:dyDescent="0.25">
      <c r="C4023" s="59"/>
      <c r="D4023" s="60"/>
      <c r="E4023" s="60"/>
      <c r="F4023" s="60"/>
      <c r="G4023" s="60"/>
      <c r="H4023" s="60"/>
      <c r="I4023" s="60"/>
      <c r="J4023" s="60"/>
      <c r="K4023" s="60"/>
      <c r="L4023" s="60"/>
      <c r="M4023" s="60"/>
      <c r="N4023" s="60"/>
      <c r="O4023" s="60"/>
      <c r="P4023" s="61"/>
      <c r="Q4023" s="62"/>
    </row>
    <row r="4024" spans="2:17" ht="19.5" customHeight="1" x14ac:dyDescent="0.2">
      <c r="C4024" s="63"/>
      <c r="D4024" s="63"/>
      <c r="E4024" s="63"/>
      <c r="F4024" s="63"/>
      <c r="G4024" s="63"/>
      <c r="H4024" s="63"/>
      <c r="I4024" s="63"/>
      <c r="J4024" s="63"/>
      <c r="K4024" s="63"/>
      <c r="L4024" s="63"/>
      <c r="M4024" s="63"/>
      <c r="N4024" s="63"/>
      <c r="O4024" s="63"/>
      <c r="P4024" s="64"/>
      <c r="Q4024" s="64"/>
    </row>
    <row r="4025" spans="2:17" ht="19.5" customHeight="1" thickBot="1" x14ac:dyDescent="0.25">
      <c r="C4025" s="63"/>
      <c r="D4025" s="63"/>
      <c r="E4025" s="63"/>
      <c r="F4025" s="63"/>
      <c r="G4025" s="63"/>
      <c r="H4025" s="63"/>
      <c r="I4025" s="63"/>
      <c r="J4025" s="63"/>
      <c r="K4025" s="63"/>
      <c r="L4025" s="63"/>
      <c r="M4025" s="63"/>
      <c r="N4025" s="63"/>
      <c r="O4025" s="63"/>
      <c r="P4025" s="64"/>
      <c r="Q4025" s="64"/>
    </row>
    <row r="4026" spans="2:17" ht="19.5" customHeight="1" x14ac:dyDescent="0.2">
      <c r="C4026" s="25" t="s">
        <v>1</v>
      </c>
      <c r="D4026" s="26"/>
      <c r="E4026" s="27"/>
      <c r="F4026" s="27"/>
      <c r="G4026" s="27" t="s">
        <v>598</v>
      </c>
      <c r="H4026" s="27"/>
      <c r="I4026" s="27"/>
      <c r="J4026" s="27"/>
      <c r="K4026" s="26"/>
      <c r="L4026" s="27"/>
      <c r="M4026" s="27"/>
      <c r="N4026" s="27" t="s">
        <v>31</v>
      </c>
      <c r="O4026" s="27"/>
      <c r="P4026" s="65"/>
      <c r="Q4026" s="66"/>
    </row>
    <row r="4027" spans="2:17" ht="19.5" customHeight="1" x14ac:dyDescent="0.2">
      <c r="C4027" s="67"/>
      <c r="D4027" s="29"/>
      <c r="E4027" s="31" t="s">
        <v>6</v>
      </c>
      <c r="F4027" s="31"/>
      <c r="G4027" s="29"/>
      <c r="H4027" s="31" t="s">
        <v>7</v>
      </c>
      <c r="I4027" s="31"/>
      <c r="J4027" s="29" t="s">
        <v>28</v>
      </c>
      <c r="K4027" s="29"/>
      <c r="L4027" s="31" t="s">
        <v>6</v>
      </c>
      <c r="M4027" s="31"/>
      <c r="N4027" s="29"/>
      <c r="O4027" s="31" t="s">
        <v>7</v>
      </c>
      <c r="P4027" s="68"/>
      <c r="Q4027" s="69" t="s">
        <v>8</v>
      </c>
    </row>
    <row r="4028" spans="2:17" ht="19.5" customHeight="1" x14ac:dyDescent="0.2">
      <c r="C4028" s="70" t="s">
        <v>9</v>
      </c>
      <c r="D4028" s="29" t="s">
        <v>29</v>
      </c>
      <c r="E4028" s="29" t="s">
        <v>30</v>
      </c>
      <c r="F4028" s="29" t="s">
        <v>13</v>
      </c>
      <c r="G4028" s="29" t="s">
        <v>29</v>
      </c>
      <c r="H4028" s="29" t="s">
        <v>30</v>
      </c>
      <c r="I4028" s="29" t="s">
        <v>13</v>
      </c>
      <c r="J4028" s="32"/>
      <c r="K4028" s="29" t="s">
        <v>29</v>
      </c>
      <c r="L4028" s="29" t="s">
        <v>30</v>
      </c>
      <c r="M4028" s="29" t="s">
        <v>13</v>
      </c>
      <c r="N4028" s="29" t="s">
        <v>29</v>
      </c>
      <c r="O4028" s="29" t="s">
        <v>30</v>
      </c>
      <c r="P4028" s="71" t="s">
        <v>13</v>
      </c>
      <c r="Q4028" s="72"/>
    </row>
    <row r="4029" spans="2:17" ht="7" customHeight="1" x14ac:dyDescent="0.2">
      <c r="C4029" s="73"/>
      <c r="D4029" s="29"/>
      <c r="E4029" s="29"/>
      <c r="F4029" s="29"/>
      <c r="G4029" s="29"/>
      <c r="H4029" s="29"/>
      <c r="I4029" s="29"/>
      <c r="J4029" s="29"/>
      <c r="K4029" s="29"/>
      <c r="L4029" s="29"/>
      <c r="M4029" s="29"/>
      <c r="N4029" s="29"/>
      <c r="O4029" s="29"/>
      <c r="P4029" s="71"/>
      <c r="Q4029" s="69"/>
    </row>
    <row r="4030" spans="2:17" ht="19.5" customHeight="1" x14ac:dyDescent="0.2">
      <c r="C4030" s="42" t="s">
        <v>14</v>
      </c>
      <c r="D4030" s="43">
        <v>0</v>
      </c>
      <c r="E4030" s="43">
        <v>0</v>
      </c>
      <c r="F4030" s="44">
        <f>SUM(D4030:E4030)</f>
        <v>0</v>
      </c>
      <c r="G4030" s="43">
        <v>0</v>
      </c>
      <c r="H4030" s="43">
        <v>0</v>
      </c>
      <c r="I4030" s="44">
        <f t="shared" ref="I4030:I4041" si="1772">SUM(G4030:H4030)</f>
        <v>0</v>
      </c>
      <c r="J4030" s="44">
        <f>F4030+I4030</f>
        <v>0</v>
      </c>
      <c r="K4030" s="43">
        <v>0</v>
      </c>
      <c r="L4030" s="43">
        <v>0</v>
      </c>
      <c r="M4030" s="44">
        <f>SUM(K4030:L4030)</f>
        <v>0</v>
      </c>
      <c r="N4030" s="43">
        <v>0</v>
      </c>
      <c r="O4030" s="43">
        <v>0</v>
      </c>
      <c r="P4030" s="44">
        <f>SUM(N4030:O4030)</f>
        <v>0</v>
      </c>
      <c r="Q4030" s="47">
        <f>M4030+P4030</f>
        <v>0</v>
      </c>
    </row>
    <row r="4031" spans="2:17" ht="19.5" customHeight="1" x14ac:dyDescent="0.2">
      <c r="C4031" s="42" t="s">
        <v>15</v>
      </c>
      <c r="D4031" s="43">
        <v>0</v>
      </c>
      <c r="E4031" s="43">
        <v>0</v>
      </c>
      <c r="F4031" s="44">
        <f t="shared" ref="F4031:F4041" si="1773">SUM(D4031:E4031)</f>
        <v>0</v>
      </c>
      <c r="G4031" s="43">
        <v>0</v>
      </c>
      <c r="H4031" s="43">
        <v>0</v>
      </c>
      <c r="I4031" s="44">
        <f t="shared" si="1772"/>
        <v>0</v>
      </c>
      <c r="J4031" s="44">
        <f>F4031+I4031</f>
        <v>0</v>
      </c>
      <c r="K4031" s="43">
        <v>0</v>
      </c>
      <c r="L4031" s="43">
        <v>0</v>
      </c>
      <c r="M4031" s="44">
        <f t="shared" ref="M4031:M4041" si="1774">SUM(K4031:L4031)</f>
        <v>0</v>
      </c>
      <c r="N4031" s="43">
        <v>0</v>
      </c>
      <c r="O4031" s="40">
        <v>0</v>
      </c>
      <c r="P4031" s="44">
        <f t="shared" ref="P4031:P4041" si="1775">SUM(N4031:O4031)</f>
        <v>0</v>
      </c>
      <c r="Q4031" s="47">
        <f t="shared" ref="Q4031:Q4041" si="1776">M4031+P4031</f>
        <v>0</v>
      </c>
    </row>
    <row r="4032" spans="2:17" ht="19.5" customHeight="1" x14ac:dyDescent="0.2">
      <c r="C4032" s="42" t="s">
        <v>16</v>
      </c>
      <c r="D4032" s="43">
        <v>0</v>
      </c>
      <c r="E4032" s="43">
        <v>0</v>
      </c>
      <c r="F4032" s="44">
        <f t="shared" si="1773"/>
        <v>0</v>
      </c>
      <c r="G4032" s="43">
        <v>0</v>
      </c>
      <c r="H4032" s="43">
        <v>0</v>
      </c>
      <c r="I4032" s="44">
        <f t="shared" si="1772"/>
        <v>0</v>
      </c>
      <c r="J4032" s="44">
        <f>F4032+I4032</f>
        <v>0</v>
      </c>
      <c r="K4032" s="43">
        <v>0</v>
      </c>
      <c r="L4032" s="43">
        <v>0</v>
      </c>
      <c r="M4032" s="44">
        <f t="shared" si="1774"/>
        <v>0</v>
      </c>
      <c r="N4032" s="43">
        <v>0</v>
      </c>
      <c r="O4032" s="43">
        <v>0</v>
      </c>
      <c r="P4032" s="44">
        <f t="shared" si="1775"/>
        <v>0</v>
      </c>
      <c r="Q4032" s="47">
        <f t="shared" si="1776"/>
        <v>0</v>
      </c>
    </row>
    <row r="4033" spans="2:17" ht="19.5" customHeight="1" x14ac:dyDescent="0.2">
      <c r="C4033" s="42" t="s">
        <v>17</v>
      </c>
      <c r="D4033" s="43">
        <v>0</v>
      </c>
      <c r="E4033" s="43">
        <v>0</v>
      </c>
      <c r="F4033" s="44">
        <f t="shared" si="1773"/>
        <v>0</v>
      </c>
      <c r="G4033" s="43">
        <v>0</v>
      </c>
      <c r="H4033" s="43">
        <v>0</v>
      </c>
      <c r="I4033" s="44">
        <f t="shared" si="1772"/>
        <v>0</v>
      </c>
      <c r="J4033" s="44">
        <f t="shared" ref="J4033:J4041" si="1777">F4033+I4033</f>
        <v>0</v>
      </c>
      <c r="K4033" s="43">
        <v>0</v>
      </c>
      <c r="L4033" s="43">
        <v>0</v>
      </c>
      <c r="M4033" s="44">
        <f t="shared" si="1774"/>
        <v>0</v>
      </c>
      <c r="N4033" s="43">
        <v>0</v>
      </c>
      <c r="O4033" s="43">
        <v>0</v>
      </c>
      <c r="P4033" s="44">
        <f t="shared" si="1775"/>
        <v>0</v>
      </c>
      <c r="Q4033" s="47">
        <f t="shared" si="1776"/>
        <v>0</v>
      </c>
    </row>
    <row r="4034" spans="2:17" ht="19.5" customHeight="1" x14ac:dyDescent="0.2">
      <c r="C4034" s="42" t="s">
        <v>18</v>
      </c>
      <c r="D4034" s="43">
        <v>0</v>
      </c>
      <c r="E4034" s="43">
        <v>0</v>
      </c>
      <c r="F4034" s="44">
        <f t="shared" si="1773"/>
        <v>0</v>
      </c>
      <c r="G4034" s="43">
        <v>0</v>
      </c>
      <c r="H4034" s="43">
        <v>0</v>
      </c>
      <c r="I4034" s="44">
        <f t="shared" si="1772"/>
        <v>0</v>
      </c>
      <c r="J4034" s="44">
        <f t="shared" si="1777"/>
        <v>0</v>
      </c>
      <c r="K4034" s="43">
        <v>0</v>
      </c>
      <c r="L4034" s="43">
        <v>0</v>
      </c>
      <c r="M4034" s="44">
        <f t="shared" si="1774"/>
        <v>0</v>
      </c>
      <c r="N4034" s="43">
        <v>0</v>
      </c>
      <c r="O4034" s="43">
        <v>0</v>
      </c>
      <c r="P4034" s="44">
        <f t="shared" si="1775"/>
        <v>0</v>
      </c>
      <c r="Q4034" s="47">
        <f t="shared" si="1776"/>
        <v>0</v>
      </c>
    </row>
    <row r="4035" spans="2:17" ht="19.5" customHeight="1" x14ac:dyDescent="0.2">
      <c r="C4035" s="42" t="s">
        <v>19</v>
      </c>
      <c r="D4035" s="43">
        <v>0</v>
      </c>
      <c r="E4035" s="43">
        <v>0</v>
      </c>
      <c r="F4035" s="44">
        <f t="shared" si="1773"/>
        <v>0</v>
      </c>
      <c r="G4035" s="43">
        <v>0</v>
      </c>
      <c r="H4035" s="43">
        <v>0</v>
      </c>
      <c r="I4035" s="44">
        <f t="shared" si="1772"/>
        <v>0</v>
      </c>
      <c r="J4035" s="44">
        <f t="shared" si="1777"/>
        <v>0</v>
      </c>
      <c r="K4035" s="43">
        <v>0</v>
      </c>
      <c r="L4035" s="43">
        <v>0</v>
      </c>
      <c r="M4035" s="44">
        <f t="shared" si="1774"/>
        <v>0</v>
      </c>
      <c r="N4035" s="43">
        <v>0</v>
      </c>
      <c r="O4035" s="43">
        <v>0</v>
      </c>
      <c r="P4035" s="44">
        <f t="shared" si="1775"/>
        <v>0</v>
      </c>
      <c r="Q4035" s="47">
        <f t="shared" si="1776"/>
        <v>0</v>
      </c>
    </row>
    <row r="4036" spans="2:17" ht="19.5" customHeight="1" x14ac:dyDescent="0.2">
      <c r="C4036" s="42" t="s">
        <v>20</v>
      </c>
      <c r="D4036" s="43">
        <v>0</v>
      </c>
      <c r="E4036" s="43">
        <v>0</v>
      </c>
      <c r="F4036" s="44">
        <f t="shared" si="1773"/>
        <v>0</v>
      </c>
      <c r="G4036" s="43">
        <v>0</v>
      </c>
      <c r="H4036" s="43">
        <v>0</v>
      </c>
      <c r="I4036" s="44">
        <f t="shared" si="1772"/>
        <v>0</v>
      </c>
      <c r="J4036" s="44">
        <f t="shared" si="1777"/>
        <v>0</v>
      </c>
      <c r="K4036" s="43">
        <v>0</v>
      </c>
      <c r="L4036" s="43">
        <v>0</v>
      </c>
      <c r="M4036" s="44">
        <f t="shared" si="1774"/>
        <v>0</v>
      </c>
      <c r="N4036" s="43">
        <v>0</v>
      </c>
      <c r="O4036" s="43">
        <v>0</v>
      </c>
      <c r="P4036" s="44">
        <f t="shared" si="1775"/>
        <v>0</v>
      </c>
      <c r="Q4036" s="47">
        <f t="shared" si="1776"/>
        <v>0</v>
      </c>
    </row>
    <row r="4037" spans="2:17" ht="19.5" customHeight="1" x14ac:dyDescent="0.2">
      <c r="C4037" s="42" t="s">
        <v>21</v>
      </c>
      <c r="D4037" s="43">
        <v>0</v>
      </c>
      <c r="E4037" s="43">
        <v>0</v>
      </c>
      <c r="F4037" s="44">
        <f t="shared" si="1773"/>
        <v>0</v>
      </c>
      <c r="G4037" s="43">
        <v>0</v>
      </c>
      <c r="H4037" s="43">
        <v>0</v>
      </c>
      <c r="I4037" s="44">
        <f t="shared" si="1772"/>
        <v>0</v>
      </c>
      <c r="J4037" s="44">
        <f t="shared" si="1777"/>
        <v>0</v>
      </c>
      <c r="K4037" s="43">
        <v>0</v>
      </c>
      <c r="L4037" s="43">
        <v>0</v>
      </c>
      <c r="M4037" s="44">
        <f t="shared" si="1774"/>
        <v>0</v>
      </c>
      <c r="N4037" s="43">
        <v>0</v>
      </c>
      <c r="O4037" s="43">
        <v>0</v>
      </c>
      <c r="P4037" s="44">
        <f t="shared" si="1775"/>
        <v>0</v>
      </c>
      <c r="Q4037" s="47">
        <f t="shared" si="1776"/>
        <v>0</v>
      </c>
    </row>
    <row r="4038" spans="2:17" ht="19.5" customHeight="1" x14ac:dyDescent="0.2">
      <c r="C4038" s="42" t="s">
        <v>22</v>
      </c>
      <c r="D4038" s="43">
        <v>0</v>
      </c>
      <c r="E4038" s="43">
        <v>0</v>
      </c>
      <c r="F4038" s="44">
        <f t="shared" si="1773"/>
        <v>0</v>
      </c>
      <c r="G4038" s="43">
        <v>0</v>
      </c>
      <c r="H4038" s="43">
        <v>0</v>
      </c>
      <c r="I4038" s="44">
        <f t="shared" si="1772"/>
        <v>0</v>
      </c>
      <c r="J4038" s="44">
        <f t="shared" si="1777"/>
        <v>0</v>
      </c>
      <c r="K4038" s="43">
        <v>0</v>
      </c>
      <c r="L4038" s="43">
        <v>0</v>
      </c>
      <c r="M4038" s="44">
        <f t="shared" si="1774"/>
        <v>0</v>
      </c>
      <c r="N4038" s="43">
        <v>0</v>
      </c>
      <c r="O4038" s="43">
        <v>0</v>
      </c>
      <c r="P4038" s="44">
        <f t="shared" si="1775"/>
        <v>0</v>
      </c>
      <c r="Q4038" s="47">
        <f t="shared" si="1776"/>
        <v>0</v>
      </c>
    </row>
    <row r="4039" spans="2:17" ht="19.5" customHeight="1" x14ac:dyDescent="0.2">
      <c r="C4039" s="42" t="s">
        <v>23</v>
      </c>
      <c r="D4039" s="43">
        <v>0</v>
      </c>
      <c r="E4039" s="43">
        <v>0</v>
      </c>
      <c r="F4039" s="44">
        <f t="shared" si="1773"/>
        <v>0</v>
      </c>
      <c r="G4039" s="43">
        <v>0</v>
      </c>
      <c r="H4039" s="43">
        <v>0</v>
      </c>
      <c r="I4039" s="44">
        <f t="shared" si="1772"/>
        <v>0</v>
      </c>
      <c r="J4039" s="44">
        <f t="shared" si="1777"/>
        <v>0</v>
      </c>
      <c r="K4039" s="43">
        <v>0</v>
      </c>
      <c r="L4039" s="43">
        <v>0</v>
      </c>
      <c r="M4039" s="44">
        <f t="shared" si="1774"/>
        <v>0</v>
      </c>
      <c r="N4039" s="43">
        <v>0</v>
      </c>
      <c r="O4039" s="43">
        <v>0</v>
      </c>
      <c r="P4039" s="44">
        <f t="shared" si="1775"/>
        <v>0</v>
      </c>
      <c r="Q4039" s="47">
        <f t="shared" si="1776"/>
        <v>0</v>
      </c>
    </row>
    <row r="4040" spans="2:17" ht="19.5" customHeight="1" x14ac:dyDescent="0.2">
      <c r="C4040" s="42" t="s">
        <v>24</v>
      </c>
      <c r="D4040" s="43">
        <v>0</v>
      </c>
      <c r="E4040" s="43">
        <v>0</v>
      </c>
      <c r="F4040" s="44">
        <f t="shared" si="1773"/>
        <v>0</v>
      </c>
      <c r="G4040" s="43">
        <v>0</v>
      </c>
      <c r="H4040" s="43">
        <v>0</v>
      </c>
      <c r="I4040" s="44">
        <f t="shared" si="1772"/>
        <v>0</v>
      </c>
      <c r="J4040" s="44">
        <f t="shared" si="1777"/>
        <v>0</v>
      </c>
      <c r="K4040" s="43">
        <v>0</v>
      </c>
      <c r="L4040" s="43">
        <v>0</v>
      </c>
      <c r="M4040" s="44">
        <f t="shared" si="1774"/>
        <v>0</v>
      </c>
      <c r="N4040" s="43">
        <v>0</v>
      </c>
      <c r="O4040" s="43">
        <v>0</v>
      </c>
      <c r="P4040" s="44">
        <f t="shared" si="1775"/>
        <v>0</v>
      </c>
      <c r="Q4040" s="47">
        <f t="shared" si="1776"/>
        <v>0</v>
      </c>
    </row>
    <row r="4041" spans="2:17" ht="19.5" customHeight="1" x14ac:dyDescent="0.2">
      <c r="C4041" s="42" t="s">
        <v>25</v>
      </c>
      <c r="D4041" s="43">
        <v>0</v>
      </c>
      <c r="E4041" s="43">
        <v>0</v>
      </c>
      <c r="F4041" s="44">
        <f t="shared" si="1773"/>
        <v>0</v>
      </c>
      <c r="G4041" s="43">
        <v>0</v>
      </c>
      <c r="H4041" s="43">
        <v>0</v>
      </c>
      <c r="I4041" s="44">
        <f t="shared" si="1772"/>
        <v>0</v>
      </c>
      <c r="J4041" s="44">
        <f t="shared" si="1777"/>
        <v>0</v>
      </c>
      <c r="K4041" s="43">
        <v>0</v>
      </c>
      <c r="L4041" s="43">
        <v>0</v>
      </c>
      <c r="M4041" s="44">
        <f t="shared" si="1774"/>
        <v>0</v>
      </c>
      <c r="N4041" s="43">
        <v>0</v>
      </c>
      <c r="O4041" s="43">
        <v>0</v>
      </c>
      <c r="P4041" s="44">
        <f t="shared" si="1775"/>
        <v>0</v>
      </c>
      <c r="Q4041" s="47">
        <f t="shared" si="1776"/>
        <v>0</v>
      </c>
    </row>
    <row r="4042" spans="2:17" ht="19.5" customHeight="1" x14ac:dyDescent="0.2">
      <c r="C4042" s="50"/>
      <c r="D4042" s="43"/>
      <c r="E4042" s="43"/>
      <c r="F4042" s="43"/>
      <c r="G4042" s="43"/>
      <c r="H4042" s="43"/>
      <c r="I4042" s="43"/>
      <c r="J4042" s="43"/>
      <c r="K4042" s="43"/>
      <c r="L4042" s="43"/>
      <c r="M4042" s="43"/>
      <c r="N4042" s="43"/>
      <c r="O4042" s="43"/>
      <c r="P4042" s="43"/>
      <c r="Q4042" s="51"/>
    </row>
    <row r="4043" spans="2:17" ht="19.5" customHeight="1" x14ac:dyDescent="0.2">
      <c r="B4043" s="1" t="s">
        <v>441</v>
      </c>
      <c r="C4043" s="50" t="s">
        <v>26</v>
      </c>
      <c r="D4043" s="44">
        <f>SUM(D4030:D4042)</f>
        <v>0</v>
      </c>
      <c r="E4043" s="44">
        <f t="shared" ref="E4043:Q4043" si="1778">SUM(E4030:E4042)</f>
        <v>0</v>
      </c>
      <c r="F4043" s="44">
        <f t="shared" si="1778"/>
        <v>0</v>
      </c>
      <c r="G4043" s="44">
        <f t="shared" si="1778"/>
        <v>0</v>
      </c>
      <c r="H4043" s="44">
        <f t="shared" si="1778"/>
        <v>0</v>
      </c>
      <c r="I4043" s="44">
        <f t="shared" si="1778"/>
        <v>0</v>
      </c>
      <c r="J4043" s="44">
        <f t="shared" si="1778"/>
        <v>0</v>
      </c>
      <c r="K4043" s="44">
        <f t="shared" si="1778"/>
        <v>0</v>
      </c>
      <c r="L4043" s="44">
        <f t="shared" si="1778"/>
        <v>0</v>
      </c>
      <c r="M4043" s="44">
        <f t="shared" si="1778"/>
        <v>0</v>
      </c>
      <c r="N4043" s="44">
        <f t="shared" si="1778"/>
        <v>0</v>
      </c>
      <c r="O4043" s="44">
        <f t="shared" si="1778"/>
        <v>0</v>
      </c>
      <c r="P4043" s="44">
        <f t="shared" si="1778"/>
        <v>0</v>
      </c>
      <c r="Q4043" s="44">
        <f t="shared" si="1778"/>
        <v>0</v>
      </c>
    </row>
    <row r="4044" spans="2:17" ht="7" customHeight="1" x14ac:dyDescent="0.2">
      <c r="C4044" s="50"/>
      <c r="D4044" s="43"/>
      <c r="E4044" s="43"/>
      <c r="F4044" s="43"/>
      <c r="G4044" s="43"/>
      <c r="H4044" s="43"/>
      <c r="I4044" s="43"/>
      <c r="J4044" s="43"/>
      <c r="K4044" s="43"/>
      <c r="L4044" s="43"/>
      <c r="M4044" s="43"/>
      <c r="N4044" s="43"/>
      <c r="O4044" s="43"/>
      <c r="P4044" s="43"/>
      <c r="Q4044" s="51"/>
    </row>
    <row r="4045" spans="2:17" ht="19.5" customHeight="1" x14ac:dyDescent="0.2">
      <c r="C4045" s="52" t="s">
        <v>14</v>
      </c>
      <c r="D4045" s="53">
        <v>0</v>
      </c>
      <c r="E4045" s="53">
        <v>0</v>
      </c>
      <c r="F4045" s="74">
        <f t="shared" ref="F4045:F4047" si="1779">SUM(D4045:E4045)</f>
        <v>0</v>
      </c>
      <c r="G4045" s="53">
        <v>0</v>
      </c>
      <c r="H4045" s="53">
        <v>0</v>
      </c>
      <c r="I4045" s="74">
        <f t="shared" ref="I4045:I4047" si="1780">SUM(G4045:H4045)</f>
        <v>0</v>
      </c>
      <c r="J4045" s="74">
        <f t="shared" ref="J4045:J4047" si="1781">F4045+I4045</f>
        <v>0</v>
      </c>
      <c r="K4045" s="53">
        <v>0</v>
      </c>
      <c r="L4045" s="53">
        <v>0</v>
      </c>
      <c r="M4045" s="74">
        <f t="shared" ref="M4045:M4047" si="1782">SUM(K4045:L4045)</f>
        <v>0</v>
      </c>
      <c r="N4045" s="53">
        <v>0</v>
      </c>
      <c r="O4045" s="53">
        <v>0</v>
      </c>
      <c r="P4045" s="74">
        <f t="shared" ref="P4045:P4047" si="1783">SUM(N4045:O4045)</f>
        <v>0</v>
      </c>
      <c r="Q4045" s="58">
        <f t="shared" ref="Q4045:Q4047" si="1784">M4045+P4045</f>
        <v>0</v>
      </c>
    </row>
    <row r="4046" spans="2:17" ht="19.5" customHeight="1" x14ac:dyDescent="0.2">
      <c r="C4046" s="42" t="s">
        <v>15</v>
      </c>
      <c r="D4046" s="43">
        <v>0</v>
      </c>
      <c r="E4046" s="43">
        <v>0</v>
      </c>
      <c r="F4046" s="44">
        <f t="shared" si="1779"/>
        <v>0</v>
      </c>
      <c r="G4046" s="43">
        <v>0</v>
      </c>
      <c r="H4046" s="43">
        <v>0</v>
      </c>
      <c r="I4046" s="44">
        <f t="shared" si="1780"/>
        <v>0</v>
      </c>
      <c r="J4046" s="44">
        <f t="shared" si="1781"/>
        <v>0</v>
      </c>
      <c r="K4046" s="43">
        <v>0</v>
      </c>
      <c r="L4046" s="43">
        <v>0</v>
      </c>
      <c r="M4046" s="44">
        <f t="shared" si="1782"/>
        <v>0</v>
      </c>
      <c r="N4046" s="43">
        <v>0</v>
      </c>
      <c r="O4046" s="40">
        <v>0</v>
      </c>
      <c r="P4046" s="44">
        <f t="shared" si="1783"/>
        <v>0</v>
      </c>
      <c r="Q4046" s="47">
        <f t="shared" si="1784"/>
        <v>0</v>
      </c>
    </row>
    <row r="4047" spans="2:17" ht="19.5" customHeight="1" x14ac:dyDescent="0.2">
      <c r="C4047" s="42" t="s">
        <v>16</v>
      </c>
      <c r="D4047" s="43">
        <v>0</v>
      </c>
      <c r="E4047" s="43">
        <v>0</v>
      </c>
      <c r="F4047" s="44">
        <f t="shared" si="1779"/>
        <v>0</v>
      </c>
      <c r="G4047" s="43">
        <v>0</v>
      </c>
      <c r="H4047" s="43">
        <v>0</v>
      </c>
      <c r="I4047" s="44">
        <f t="shared" si="1780"/>
        <v>0</v>
      </c>
      <c r="J4047" s="44">
        <f t="shared" si="1781"/>
        <v>0</v>
      </c>
      <c r="K4047" s="43">
        <v>0</v>
      </c>
      <c r="L4047" s="43">
        <v>0</v>
      </c>
      <c r="M4047" s="44">
        <f t="shared" si="1782"/>
        <v>0</v>
      </c>
      <c r="N4047" s="43">
        <v>0</v>
      </c>
      <c r="O4047" s="43">
        <v>0</v>
      </c>
      <c r="P4047" s="44">
        <f t="shared" si="1783"/>
        <v>0</v>
      </c>
      <c r="Q4047" s="47">
        <f t="shared" si="1784"/>
        <v>0</v>
      </c>
    </row>
    <row r="4048" spans="2:17" ht="19.5" customHeight="1" x14ac:dyDescent="0.2">
      <c r="C4048" s="50"/>
      <c r="D4048" s="43"/>
      <c r="E4048" s="43"/>
      <c r="F4048" s="43"/>
      <c r="G4048" s="43"/>
      <c r="H4048" s="43"/>
      <c r="I4048" s="43"/>
      <c r="J4048" s="43"/>
      <c r="K4048" s="43"/>
      <c r="L4048" s="43"/>
      <c r="M4048" s="43"/>
      <c r="N4048" s="43"/>
      <c r="O4048" s="43"/>
      <c r="P4048" s="43"/>
      <c r="Q4048" s="51"/>
    </row>
    <row r="4049" spans="2:17" ht="19.5" customHeight="1" x14ac:dyDescent="0.2">
      <c r="B4049" s="1" t="s">
        <v>442</v>
      </c>
      <c r="C4049" s="50" t="s">
        <v>27</v>
      </c>
      <c r="D4049" s="44">
        <f>SUM(D4033:D4041,D4045:D4047)</f>
        <v>0</v>
      </c>
      <c r="E4049" s="44">
        <f t="shared" ref="E4049:Q4049" si="1785">SUM(E4033:E4041,E4045:E4047)</f>
        <v>0</v>
      </c>
      <c r="F4049" s="44">
        <f t="shared" si="1785"/>
        <v>0</v>
      </c>
      <c r="G4049" s="44">
        <f t="shared" si="1785"/>
        <v>0</v>
      </c>
      <c r="H4049" s="44">
        <f t="shared" si="1785"/>
        <v>0</v>
      </c>
      <c r="I4049" s="44">
        <f t="shared" si="1785"/>
        <v>0</v>
      </c>
      <c r="J4049" s="44">
        <f t="shared" si="1785"/>
        <v>0</v>
      </c>
      <c r="K4049" s="44">
        <f t="shared" si="1785"/>
        <v>0</v>
      </c>
      <c r="L4049" s="44">
        <f t="shared" si="1785"/>
        <v>0</v>
      </c>
      <c r="M4049" s="44">
        <f t="shared" si="1785"/>
        <v>0</v>
      </c>
      <c r="N4049" s="44">
        <f t="shared" si="1785"/>
        <v>0</v>
      </c>
      <c r="O4049" s="44">
        <f t="shared" si="1785"/>
        <v>0</v>
      </c>
      <c r="P4049" s="44">
        <f t="shared" si="1785"/>
        <v>0</v>
      </c>
      <c r="Q4049" s="44">
        <f t="shared" si="1785"/>
        <v>0</v>
      </c>
    </row>
    <row r="4050" spans="2:17" ht="7" customHeight="1" thickBot="1" x14ac:dyDescent="0.25">
      <c r="C4050" s="59"/>
      <c r="D4050" s="60"/>
      <c r="E4050" s="60"/>
      <c r="F4050" s="60"/>
      <c r="G4050" s="60"/>
      <c r="H4050" s="60"/>
      <c r="I4050" s="60"/>
      <c r="J4050" s="60"/>
      <c r="K4050" s="60"/>
      <c r="L4050" s="60"/>
      <c r="M4050" s="60"/>
      <c r="N4050" s="60"/>
      <c r="O4050" s="60"/>
      <c r="P4050" s="60"/>
      <c r="Q4050" s="76"/>
    </row>
    <row r="4051" spans="2:17" ht="19.5" customHeight="1" x14ac:dyDescent="0.2">
      <c r="C4051" s="173" t="str">
        <f>C3997</f>
        <v>令　和　7　年　空　港　管　理　状　況　調　書</v>
      </c>
      <c r="D4051" s="173"/>
      <c r="E4051" s="173"/>
      <c r="F4051" s="173"/>
      <c r="G4051" s="173"/>
      <c r="H4051" s="173"/>
      <c r="I4051" s="173"/>
      <c r="J4051" s="173"/>
      <c r="K4051" s="173"/>
      <c r="L4051" s="173"/>
      <c r="M4051" s="173"/>
      <c r="N4051" s="173"/>
      <c r="O4051" s="173"/>
      <c r="P4051" s="173"/>
      <c r="Q4051" s="173"/>
    </row>
    <row r="4052" spans="2:17" ht="19.5" customHeight="1" thickBot="1" x14ac:dyDescent="0.25">
      <c r="C4052" s="145" t="s">
        <v>0</v>
      </c>
      <c r="D4052" s="145" t="s">
        <v>675</v>
      </c>
      <c r="E4052" s="146"/>
      <c r="F4052" s="146"/>
      <c r="G4052" s="146"/>
      <c r="H4052" s="146"/>
      <c r="I4052" s="146"/>
      <c r="J4052" s="146"/>
      <c r="K4052" s="146"/>
      <c r="L4052" s="146"/>
      <c r="M4052" s="146"/>
      <c r="N4052" s="146"/>
      <c r="O4052" s="146"/>
      <c r="P4052" s="146"/>
      <c r="Q4052" s="146"/>
    </row>
    <row r="4053" spans="2:17" ht="19.5" customHeight="1" x14ac:dyDescent="0.2">
      <c r="C4053" s="25" t="s">
        <v>1</v>
      </c>
      <c r="D4053" s="26"/>
      <c r="E4053" s="27" t="s">
        <v>2</v>
      </c>
      <c r="F4053" s="27"/>
      <c r="G4053" s="164" t="s">
        <v>593</v>
      </c>
      <c r="H4053" s="165"/>
      <c r="I4053" s="165"/>
      <c r="J4053" s="165"/>
      <c r="K4053" s="165"/>
      <c r="L4053" s="165"/>
      <c r="M4053" s="165"/>
      <c r="N4053" s="166"/>
      <c r="O4053" s="164" t="s">
        <v>594</v>
      </c>
      <c r="P4053" s="165"/>
      <c r="Q4053" s="167"/>
    </row>
    <row r="4054" spans="2:17" ht="19.5" customHeight="1" x14ac:dyDescent="0.2">
      <c r="C4054" s="28"/>
      <c r="D4054" s="29" t="s">
        <v>3</v>
      </c>
      <c r="E4054" s="29" t="s">
        <v>4</v>
      </c>
      <c r="F4054" s="29" t="s">
        <v>5</v>
      </c>
      <c r="G4054" s="29"/>
      <c r="H4054" s="30" t="s">
        <v>6</v>
      </c>
      <c r="I4054" s="30"/>
      <c r="J4054" s="31"/>
      <c r="K4054" s="29"/>
      <c r="L4054" s="31" t="s">
        <v>7</v>
      </c>
      <c r="M4054" s="31"/>
      <c r="N4054" s="29" t="s">
        <v>8</v>
      </c>
      <c r="O4054" s="32" t="s">
        <v>595</v>
      </c>
      <c r="P4054" s="33" t="s">
        <v>596</v>
      </c>
      <c r="Q4054" s="34" t="s">
        <v>597</v>
      </c>
    </row>
    <row r="4055" spans="2:17" ht="19.5" customHeight="1" x14ac:dyDescent="0.2">
      <c r="C4055" s="28" t="s">
        <v>9</v>
      </c>
      <c r="D4055" s="32"/>
      <c r="E4055" s="32"/>
      <c r="F4055" s="32"/>
      <c r="G4055" s="29" t="s">
        <v>10</v>
      </c>
      <c r="H4055" s="29" t="s">
        <v>11</v>
      </c>
      <c r="I4055" s="29" t="s">
        <v>12</v>
      </c>
      <c r="J4055" s="29" t="s">
        <v>13</v>
      </c>
      <c r="K4055" s="29" t="s">
        <v>10</v>
      </c>
      <c r="L4055" s="29" t="s">
        <v>11</v>
      </c>
      <c r="M4055" s="29" t="s">
        <v>13</v>
      </c>
      <c r="N4055" s="32"/>
      <c r="O4055" s="35"/>
      <c r="P4055" s="36"/>
      <c r="Q4055" s="37"/>
    </row>
    <row r="4056" spans="2:17" ht="7" customHeight="1" x14ac:dyDescent="0.2">
      <c r="C4056" s="38"/>
      <c r="D4056" s="29"/>
      <c r="E4056" s="29"/>
      <c r="F4056" s="29"/>
      <c r="G4056" s="29"/>
      <c r="H4056" s="29"/>
      <c r="I4056" s="29"/>
      <c r="J4056" s="29"/>
      <c r="K4056" s="29"/>
      <c r="L4056" s="29"/>
      <c r="M4056" s="29"/>
      <c r="N4056" s="29"/>
      <c r="O4056" s="39"/>
      <c r="P4056" s="40"/>
      <c r="Q4056" s="41"/>
    </row>
    <row r="4057" spans="2:17" ht="19.5" customHeight="1" x14ac:dyDescent="0.2">
      <c r="C4057" s="42" t="s">
        <v>14</v>
      </c>
      <c r="D4057" s="43">
        <v>0</v>
      </c>
      <c r="E4057" s="43">
        <v>182</v>
      </c>
      <c r="F4057" s="44">
        <f>SUM(D4057:E4057)</f>
        <v>182</v>
      </c>
      <c r="G4057" s="43">
        <v>0</v>
      </c>
      <c r="H4057" s="43">
        <v>0</v>
      </c>
      <c r="I4057" s="43">
        <v>0</v>
      </c>
      <c r="J4057" s="45">
        <f>SUM(G4057:I4057)</f>
        <v>0</v>
      </c>
      <c r="K4057" s="46">
        <v>8941</v>
      </c>
      <c r="L4057" s="46">
        <v>9149</v>
      </c>
      <c r="M4057" s="45">
        <f>SUM(K4057:L4057)</f>
        <v>18090</v>
      </c>
      <c r="N4057" s="45">
        <f>J4057+M4057</f>
        <v>18090</v>
      </c>
      <c r="O4057" s="46">
        <v>0</v>
      </c>
      <c r="P4057" s="46">
        <v>0</v>
      </c>
      <c r="Q4057" s="47">
        <f>SUM(O4057:P4057)</f>
        <v>0</v>
      </c>
    </row>
    <row r="4058" spans="2:17" ht="19.5" customHeight="1" x14ac:dyDescent="0.2">
      <c r="C4058" s="42" t="s">
        <v>15</v>
      </c>
      <c r="D4058" s="43">
        <v>0</v>
      </c>
      <c r="E4058" s="43">
        <v>165</v>
      </c>
      <c r="F4058" s="44">
        <f t="shared" ref="F4058:F4068" si="1786">SUM(D4058:E4058)</f>
        <v>165</v>
      </c>
      <c r="G4058" s="43">
        <v>0</v>
      </c>
      <c r="H4058" s="43">
        <v>0</v>
      </c>
      <c r="I4058" s="43">
        <v>0</v>
      </c>
      <c r="J4058" s="45">
        <f t="shared" ref="J4058:J4068" si="1787">SUM(G4058:I4058)</f>
        <v>0</v>
      </c>
      <c r="K4058" s="46">
        <v>8855</v>
      </c>
      <c r="L4058" s="46">
        <v>8782</v>
      </c>
      <c r="M4058" s="45">
        <f t="shared" ref="M4058:M4068" si="1788">SUM(K4058:L4058)</f>
        <v>17637</v>
      </c>
      <c r="N4058" s="45">
        <f t="shared" ref="N4058:N4068" si="1789">J4058+M4058</f>
        <v>17637</v>
      </c>
      <c r="O4058" s="46">
        <v>0</v>
      </c>
      <c r="P4058" s="48">
        <v>0</v>
      </c>
      <c r="Q4058" s="47">
        <f t="shared" ref="Q4058:Q4068" si="1790">SUM(O4058:P4058)</f>
        <v>0</v>
      </c>
    </row>
    <row r="4059" spans="2:17" ht="19.5" customHeight="1" x14ac:dyDescent="0.2">
      <c r="C4059" s="42" t="s">
        <v>16</v>
      </c>
      <c r="D4059" s="43">
        <v>0</v>
      </c>
      <c r="E4059" s="43">
        <v>170</v>
      </c>
      <c r="F4059" s="44">
        <f t="shared" si="1786"/>
        <v>170</v>
      </c>
      <c r="G4059" s="43">
        <v>0</v>
      </c>
      <c r="H4059" s="43">
        <v>0</v>
      </c>
      <c r="I4059" s="43">
        <v>0</v>
      </c>
      <c r="J4059" s="45">
        <f t="shared" si="1787"/>
        <v>0</v>
      </c>
      <c r="K4059" s="46">
        <v>8201</v>
      </c>
      <c r="L4059" s="46">
        <v>8069</v>
      </c>
      <c r="M4059" s="45">
        <f t="shared" si="1788"/>
        <v>16270</v>
      </c>
      <c r="N4059" s="45">
        <f t="shared" si="1789"/>
        <v>16270</v>
      </c>
      <c r="O4059" s="46">
        <v>0</v>
      </c>
      <c r="P4059" s="46">
        <v>0</v>
      </c>
      <c r="Q4059" s="47">
        <f t="shared" si="1790"/>
        <v>0</v>
      </c>
    </row>
    <row r="4060" spans="2:17" ht="19.5" customHeight="1" x14ac:dyDescent="0.2">
      <c r="C4060" s="42" t="s">
        <v>17</v>
      </c>
      <c r="D4060" s="43">
        <v>0</v>
      </c>
      <c r="E4060" s="43">
        <v>180</v>
      </c>
      <c r="F4060" s="44">
        <f t="shared" si="1786"/>
        <v>180</v>
      </c>
      <c r="G4060" s="43">
        <v>0</v>
      </c>
      <c r="H4060" s="43">
        <v>0</v>
      </c>
      <c r="I4060" s="43">
        <v>0</v>
      </c>
      <c r="J4060" s="45">
        <f t="shared" si="1787"/>
        <v>0</v>
      </c>
      <c r="K4060" s="43">
        <v>7483</v>
      </c>
      <c r="L4060" s="43">
        <v>7680</v>
      </c>
      <c r="M4060" s="45">
        <f t="shared" si="1788"/>
        <v>15163</v>
      </c>
      <c r="N4060" s="45">
        <f t="shared" si="1789"/>
        <v>15163</v>
      </c>
      <c r="O4060" s="43">
        <v>0</v>
      </c>
      <c r="P4060" s="43">
        <v>0</v>
      </c>
      <c r="Q4060" s="47">
        <f t="shared" si="1790"/>
        <v>0</v>
      </c>
    </row>
    <row r="4061" spans="2:17" ht="19.5" customHeight="1" x14ac:dyDescent="0.2">
      <c r="C4061" s="42" t="s">
        <v>18</v>
      </c>
      <c r="D4061" s="43">
        <v>0</v>
      </c>
      <c r="E4061" s="43">
        <v>187</v>
      </c>
      <c r="F4061" s="44">
        <f t="shared" si="1786"/>
        <v>187</v>
      </c>
      <c r="G4061" s="43">
        <v>0</v>
      </c>
      <c r="H4061" s="43">
        <v>0</v>
      </c>
      <c r="I4061" s="43">
        <v>0</v>
      </c>
      <c r="J4061" s="45">
        <f t="shared" si="1787"/>
        <v>0</v>
      </c>
      <c r="K4061" s="43">
        <v>8077</v>
      </c>
      <c r="L4061" s="43">
        <v>7664</v>
      </c>
      <c r="M4061" s="45">
        <f t="shared" si="1788"/>
        <v>15741</v>
      </c>
      <c r="N4061" s="45">
        <f t="shared" si="1789"/>
        <v>15741</v>
      </c>
      <c r="O4061" s="43">
        <v>0</v>
      </c>
      <c r="P4061" s="43">
        <v>0</v>
      </c>
      <c r="Q4061" s="47">
        <f t="shared" si="1790"/>
        <v>0</v>
      </c>
    </row>
    <row r="4062" spans="2:17" ht="19.5" customHeight="1" x14ac:dyDescent="0.2">
      <c r="C4062" s="42" t="s">
        <v>19</v>
      </c>
      <c r="D4062" s="43">
        <v>0</v>
      </c>
      <c r="E4062" s="43">
        <v>180</v>
      </c>
      <c r="F4062" s="44">
        <f t="shared" si="1786"/>
        <v>180</v>
      </c>
      <c r="G4062" s="43">
        <v>0</v>
      </c>
      <c r="H4062" s="43">
        <v>0</v>
      </c>
      <c r="I4062" s="43">
        <v>0</v>
      </c>
      <c r="J4062" s="45">
        <f t="shared" si="1787"/>
        <v>0</v>
      </c>
      <c r="K4062" s="43">
        <v>8555</v>
      </c>
      <c r="L4062" s="43">
        <v>8976</v>
      </c>
      <c r="M4062" s="45">
        <f t="shared" si="1788"/>
        <v>17531</v>
      </c>
      <c r="N4062" s="45">
        <f t="shared" si="1789"/>
        <v>17531</v>
      </c>
      <c r="O4062" s="43">
        <v>0</v>
      </c>
      <c r="P4062" s="43">
        <v>0</v>
      </c>
      <c r="Q4062" s="47">
        <f t="shared" si="1790"/>
        <v>0</v>
      </c>
    </row>
    <row r="4063" spans="2:17" ht="19.5" customHeight="1" x14ac:dyDescent="0.2">
      <c r="C4063" s="42" t="s">
        <v>20</v>
      </c>
      <c r="D4063" s="43">
        <v>0</v>
      </c>
      <c r="E4063" s="43">
        <v>198</v>
      </c>
      <c r="F4063" s="44">
        <f t="shared" si="1786"/>
        <v>198</v>
      </c>
      <c r="G4063" s="43">
        <v>0</v>
      </c>
      <c r="H4063" s="43">
        <v>0</v>
      </c>
      <c r="I4063" s="43">
        <v>0</v>
      </c>
      <c r="J4063" s="45">
        <f t="shared" si="1787"/>
        <v>0</v>
      </c>
      <c r="K4063" s="43">
        <v>10308</v>
      </c>
      <c r="L4063" s="43">
        <v>10347</v>
      </c>
      <c r="M4063" s="45">
        <f t="shared" si="1788"/>
        <v>20655</v>
      </c>
      <c r="N4063" s="45">
        <f t="shared" si="1789"/>
        <v>20655</v>
      </c>
      <c r="O4063" s="43">
        <v>0</v>
      </c>
      <c r="P4063" s="43">
        <v>0</v>
      </c>
      <c r="Q4063" s="47">
        <f t="shared" si="1790"/>
        <v>0</v>
      </c>
    </row>
    <row r="4064" spans="2:17" ht="19.5" customHeight="1" x14ac:dyDescent="0.2">
      <c r="C4064" s="42" t="s">
        <v>21</v>
      </c>
      <c r="D4064" s="43">
        <v>0</v>
      </c>
      <c r="E4064" s="43">
        <v>213</v>
      </c>
      <c r="F4064" s="44">
        <f t="shared" si="1786"/>
        <v>213</v>
      </c>
      <c r="G4064" s="43">
        <v>0</v>
      </c>
      <c r="H4064" s="43">
        <v>0</v>
      </c>
      <c r="I4064" s="43">
        <v>0</v>
      </c>
      <c r="J4064" s="45">
        <f t="shared" si="1787"/>
        <v>0</v>
      </c>
      <c r="K4064" s="43">
        <v>11905</v>
      </c>
      <c r="L4064" s="43">
        <v>12186</v>
      </c>
      <c r="M4064" s="45">
        <f t="shared" si="1788"/>
        <v>24091</v>
      </c>
      <c r="N4064" s="45">
        <f t="shared" si="1789"/>
        <v>24091</v>
      </c>
      <c r="O4064" s="43">
        <v>0</v>
      </c>
      <c r="P4064" s="43">
        <v>0</v>
      </c>
      <c r="Q4064" s="47">
        <f t="shared" si="1790"/>
        <v>0</v>
      </c>
    </row>
    <row r="4065" spans="2:17" ht="19.5" customHeight="1" x14ac:dyDescent="0.2">
      <c r="C4065" s="42" t="s">
        <v>22</v>
      </c>
      <c r="D4065" s="43">
        <v>0</v>
      </c>
      <c r="E4065" s="43">
        <v>178</v>
      </c>
      <c r="F4065" s="44">
        <f t="shared" si="1786"/>
        <v>178</v>
      </c>
      <c r="G4065" s="43">
        <v>0</v>
      </c>
      <c r="H4065" s="43">
        <v>0</v>
      </c>
      <c r="I4065" s="43">
        <v>0</v>
      </c>
      <c r="J4065" s="45">
        <f t="shared" si="1787"/>
        <v>0</v>
      </c>
      <c r="K4065" s="43">
        <v>9470</v>
      </c>
      <c r="L4065" s="43">
        <v>9315</v>
      </c>
      <c r="M4065" s="45">
        <f t="shared" si="1788"/>
        <v>18785</v>
      </c>
      <c r="N4065" s="45">
        <f t="shared" si="1789"/>
        <v>18785</v>
      </c>
      <c r="O4065" s="43">
        <v>0</v>
      </c>
      <c r="P4065" s="43">
        <v>0</v>
      </c>
      <c r="Q4065" s="47">
        <f t="shared" si="1790"/>
        <v>0</v>
      </c>
    </row>
    <row r="4066" spans="2:17" ht="19.5" customHeight="1" x14ac:dyDescent="0.2">
      <c r="C4066" s="42" t="s">
        <v>23</v>
      </c>
      <c r="D4066" s="43">
        <v>0</v>
      </c>
      <c r="E4066" s="43">
        <v>194</v>
      </c>
      <c r="F4066" s="44">
        <f t="shared" si="1786"/>
        <v>194</v>
      </c>
      <c r="G4066" s="43">
        <v>0</v>
      </c>
      <c r="H4066" s="43">
        <v>0</v>
      </c>
      <c r="I4066" s="43">
        <v>0</v>
      </c>
      <c r="J4066" s="45">
        <f t="shared" si="1787"/>
        <v>0</v>
      </c>
      <c r="K4066" s="43">
        <v>9492</v>
      </c>
      <c r="L4066" s="43">
        <v>9520</v>
      </c>
      <c r="M4066" s="45">
        <f t="shared" si="1788"/>
        <v>19012</v>
      </c>
      <c r="N4066" s="45">
        <f t="shared" si="1789"/>
        <v>19012</v>
      </c>
      <c r="O4066" s="43">
        <v>0</v>
      </c>
      <c r="P4066" s="43">
        <v>0</v>
      </c>
      <c r="Q4066" s="47">
        <f t="shared" si="1790"/>
        <v>0</v>
      </c>
    </row>
    <row r="4067" spans="2:17" ht="19.5" customHeight="1" x14ac:dyDescent="0.2">
      <c r="C4067" s="42" t="s">
        <v>24</v>
      </c>
      <c r="D4067" s="43">
        <v>0</v>
      </c>
      <c r="E4067" s="43">
        <v>173</v>
      </c>
      <c r="F4067" s="44">
        <f t="shared" si="1786"/>
        <v>173</v>
      </c>
      <c r="G4067" s="43">
        <v>0</v>
      </c>
      <c r="H4067" s="43">
        <v>0</v>
      </c>
      <c r="I4067" s="43">
        <v>0</v>
      </c>
      <c r="J4067" s="45">
        <f t="shared" si="1787"/>
        <v>0</v>
      </c>
      <c r="K4067" s="43">
        <v>9162</v>
      </c>
      <c r="L4067" s="43">
        <v>9141</v>
      </c>
      <c r="M4067" s="45">
        <f t="shared" si="1788"/>
        <v>18303</v>
      </c>
      <c r="N4067" s="45">
        <f t="shared" si="1789"/>
        <v>18303</v>
      </c>
      <c r="O4067" s="43">
        <v>0</v>
      </c>
      <c r="P4067" s="43">
        <v>0</v>
      </c>
      <c r="Q4067" s="47">
        <f t="shared" si="1790"/>
        <v>0</v>
      </c>
    </row>
    <row r="4068" spans="2:17" ht="19.5" customHeight="1" x14ac:dyDescent="0.2">
      <c r="C4068" s="42" t="s">
        <v>25</v>
      </c>
      <c r="D4068" s="43">
        <v>0</v>
      </c>
      <c r="E4068" s="43">
        <v>187</v>
      </c>
      <c r="F4068" s="44">
        <f t="shared" si="1786"/>
        <v>187</v>
      </c>
      <c r="G4068" s="43">
        <v>0</v>
      </c>
      <c r="H4068" s="43">
        <v>0</v>
      </c>
      <c r="I4068" s="43">
        <v>0</v>
      </c>
      <c r="J4068" s="45">
        <f t="shared" si="1787"/>
        <v>0</v>
      </c>
      <c r="K4068" s="43">
        <v>8903</v>
      </c>
      <c r="L4068" s="43">
        <v>8755</v>
      </c>
      <c r="M4068" s="45">
        <f t="shared" si="1788"/>
        <v>17658</v>
      </c>
      <c r="N4068" s="45">
        <f t="shared" si="1789"/>
        <v>17658</v>
      </c>
      <c r="O4068" s="43">
        <v>0</v>
      </c>
      <c r="P4068" s="43">
        <v>0</v>
      </c>
      <c r="Q4068" s="47">
        <f t="shared" si="1790"/>
        <v>0</v>
      </c>
    </row>
    <row r="4069" spans="2:17" ht="19.5" customHeight="1" x14ac:dyDescent="0.2">
      <c r="C4069" s="50"/>
      <c r="D4069" s="43"/>
      <c r="E4069" s="43"/>
      <c r="F4069" s="43"/>
      <c r="G4069" s="43"/>
      <c r="H4069" s="43"/>
      <c r="I4069" s="43"/>
      <c r="J4069" s="43"/>
      <c r="K4069" s="43"/>
      <c r="L4069" s="43"/>
      <c r="M4069" s="43"/>
      <c r="N4069" s="43"/>
      <c r="O4069" s="43"/>
      <c r="P4069" s="40"/>
      <c r="Q4069" s="51"/>
    </row>
    <row r="4070" spans="2:17" ht="19.5" customHeight="1" x14ac:dyDescent="0.2">
      <c r="B4070" s="1" t="s">
        <v>443</v>
      </c>
      <c r="C4070" s="50" t="s">
        <v>26</v>
      </c>
      <c r="D4070" s="44">
        <f>SUM(D4057:D4068)</f>
        <v>0</v>
      </c>
      <c r="E4070" s="44">
        <f>SUM(E4057:E4068)</f>
        <v>2207</v>
      </c>
      <c r="F4070" s="44">
        <f t="shared" ref="F4070:Q4070" si="1791">SUM(F4057:F4068)</f>
        <v>2207</v>
      </c>
      <c r="G4070" s="44">
        <f t="shared" si="1791"/>
        <v>0</v>
      </c>
      <c r="H4070" s="44">
        <f t="shared" si="1791"/>
        <v>0</v>
      </c>
      <c r="I4070" s="44">
        <f t="shared" si="1791"/>
        <v>0</v>
      </c>
      <c r="J4070" s="44">
        <f t="shared" si="1791"/>
        <v>0</v>
      </c>
      <c r="K4070" s="44">
        <f t="shared" si="1791"/>
        <v>109352</v>
      </c>
      <c r="L4070" s="44">
        <f t="shared" si="1791"/>
        <v>109584</v>
      </c>
      <c r="M4070" s="44">
        <f>SUM(M4057:M4068)</f>
        <v>218936</v>
      </c>
      <c r="N4070" s="44">
        <f t="shared" si="1791"/>
        <v>218936</v>
      </c>
      <c r="O4070" s="44">
        <f t="shared" si="1791"/>
        <v>0</v>
      </c>
      <c r="P4070" s="44">
        <f t="shared" si="1791"/>
        <v>0</v>
      </c>
      <c r="Q4070" s="44">
        <f t="shared" si="1791"/>
        <v>0</v>
      </c>
    </row>
    <row r="4071" spans="2:17" ht="7" customHeight="1" x14ac:dyDescent="0.2">
      <c r="C4071" s="50"/>
      <c r="D4071" s="43"/>
      <c r="E4071" s="43"/>
      <c r="F4071" s="43"/>
      <c r="G4071" s="43"/>
      <c r="H4071" s="43"/>
      <c r="I4071" s="43"/>
      <c r="J4071" s="43"/>
      <c r="K4071" s="43"/>
      <c r="L4071" s="43"/>
      <c r="M4071" s="43"/>
      <c r="N4071" s="43"/>
      <c r="O4071" s="43"/>
      <c r="P4071" s="43"/>
      <c r="Q4071" s="51"/>
    </row>
    <row r="4072" spans="2:17" ht="19.5" customHeight="1" x14ac:dyDescent="0.2">
      <c r="C4072" s="52" t="s">
        <v>14</v>
      </c>
      <c r="D4072" s="53">
        <v>0</v>
      </c>
      <c r="E4072" s="53">
        <v>182</v>
      </c>
      <c r="F4072" s="54">
        <f t="shared" ref="F4072:F4074" si="1792">SUM(D4072:E4072)</f>
        <v>182</v>
      </c>
      <c r="G4072" s="53">
        <v>0</v>
      </c>
      <c r="H4072" s="53">
        <v>0</v>
      </c>
      <c r="I4072" s="53">
        <v>0</v>
      </c>
      <c r="J4072" s="55">
        <f t="shared" ref="J4072:J4074" si="1793">SUM(G4072:I4072)</f>
        <v>0</v>
      </c>
      <c r="K4072" s="82">
        <v>9048</v>
      </c>
      <c r="L4072" s="82">
        <v>9269</v>
      </c>
      <c r="M4072" s="57">
        <f>SUM(K4072:L4072)</f>
        <v>18317</v>
      </c>
      <c r="N4072" s="57">
        <f>J4072+M4072</f>
        <v>18317</v>
      </c>
      <c r="O4072" s="56">
        <v>0</v>
      </c>
      <c r="P4072" s="56">
        <v>0</v>
      </c>
      <c r="Q4072" s="58">
        <f>SUM(O4072:P4072)</f>
        <v>0</v>
      </c>
    </row>
    <row r="4073" spans="2:17" ht="19.5" customHeight="1" x14ac:dyDescent="0.2">
      <c r="C4073" s="42" t="s">
        <v>15</v>
      </c>
      <c r="D4073" s="43">
        <v>0</v>
      </c>
      <c r="E4073" s="43">
        <v>159</v>
      </c>
      <c r="F4073" s="44">
        <f t="shared" si="1792"/>
        <v>159</v>
      </c>
      <c r="G4073" s="43">
        <v>0</v>
      </c>
      <c r="H4073" s="43">
        <v>0</v>
      </c>
      <c r="I4073" s="43">
        <v>0</v>
      </c>
      <c r="J4073" s="45">
        <f t="shared" si="1793"/>
        <v>0</v>
      </c>
      <c r="K4073" s="85">
        <v>9556</v>
      </c>
      <c r="L4073" s="85">
        <v>9716</v>
      </c>
      <c r="M4073" s="45">
        <f>SUM(K4073:L4073)</f>
        <v>19272</v>
      </c>
      <c r="N4073" s="45">
        <f>J4073+M4073</f>
        <v>19272</v>
      </c>
      <c r="O4073" s="46">
        <v>0</v>
      </c>
      <c r="P4073" s="48">
        <v>0</v>
      </c>
      <c r="Q4073" s="47">
        <f>SUM(O4073:P4073)</f>
        <v>0</v>
      </c>
    </row>
    <row r="4074" spans="2:17" ht="19.5" customHeight="1" x14ac:dyDescent="0.2">
      <c r="C4074" s="42" t="s">
        <v>16</v>
      </c>
      <c r="D4074" s="43">
        <v>0</v>
      </c>
      <c r="E4074" s="43">
        <v>176</v>
      </c>
      <c r="F4074" s="44">
        <f t="shared" si="1792"/>
        <v>176</v>
      </c>
      <c r="G4074" s="43">
        <v>0</v>
      </c>
      <c r="H4074" s="43">
        <v>0</v>
      </c>
      <c r="I4074" s="43">
        <v>0</v>
      </c>
      <c r="J4074" s="45">
        <f t="shared" si="1793"/>
        <v>0</v>
      </c>
      <c r="K4074" s="85">
        <v>8617</v>
      </c>
      <c r="L4074" s="85">
        <v>8599</v>
      </c>
      <c r="M4074" s="45">
        <f>SUM(K4074:L4074)</f>
        <v>17216</v>
      </c>
      <c r="N4074" s="45">
        <f>J4074+M4074</f>
        <v>17216</v>
      </c>
      <c r="O4074" s="46">
        <v>0</v>
      </c>
      <c r="P4074" s="48">
        <v>0</v>
      </c>
      <c r="Q4074" s="47">
        <f>SUM(O4074:P4074)</f>
        <v>0</v>
      </c>
    </row>
    <row r="4075" spans="2:17" ht="19.5" customHeight="1" x14ac:dyDescent="0.2">
      <c r="C4075" s="50"/>
      <c r="D4075" s="43"/>
      <c r="E4075" s="43"/>
      <c r="F4075" s="43"/>
      <c r="G4075" s="43"/>
      <c r="H4075" s="43"/>
      <c r="I4075" s="43"/>
      <c r="J4075" s="43"/>
      <c r="K4075" s="89"/>
      <c r="L4075" s="89"/>
      <c r="M4075" s="43"/>
      <c r="N4075" s="43"/>
      <c r="O4075" s="43"/>
      <c r="P4075" s="43"/>
      <c r="Q4075" s="51"/>
    </row>
    <row r="4076" spans="2:17" ht="19.5" customHeight="1" x14ac:dyDescent="0.2">
      <c r="B4076" s="1" t="s">
        <v>444</v>
      </c>
      <c r="C4076" s="50" t="s">
        <v>27</v>
      </c>
      <c r="D4076" s="44">
        <f>SUM(D4060:D4068,D4072:D4074)</f>
        <v>0</v>
      </c>
      <c r="E4076" s="44">
        <f>SUM(E4060:E4068,E4072:E4074)</f>
        <v>2207</v>
      </c>
      <c r="F4076" s="44">
        <f t="shared" ref="F4076:Q4076" si="1794">SUM(F4060:F4068,F4072:F4074)</f>
        <v>2207</v>
      </c>
      <c r="G4076" s="44">
        <f t="shared" si="1794"/>
        <v>0</v>
      </c>
      <c r="H4076" s="44">
        <f t="shared" si="1794"/>
        <v>0</v>
      </c>
      <c r="I4076" s="44">
        <f t="shared" si="1794"/>
        <v>0</v>
      </c>
      <c r="J4076" s="44">
        <f t="shared" si="1794"/>
        <v>0</v>
      </c>
      <c r="K4076" s="44">
        <f t="shared" si="1794"/>
        <v>110576</v>
      </c>
      <c r="L4076" s="44">
        <f t="shared" si="1794"/>
        <v>111168</v>
      </c>
      <c r="M4076" s="44">
        <f t="shared" si="1794"/>
        <v>221744</v>
      </c>
      <c r="N4076" s="44">
        <f t="shared" si="1794"/>
        <v>221744</v>
      </c>
      <c r="O4076" s="44">
        <f t="shared" si="1794"/>
        <v>0</v>
      </c>
      <c r="P4076" s="44">
        <f t="shared" si="1794"/>
        <v>0</v>
      </c>
      <c r="Q4076" s="44">
        <f t="shared" si="1794"/>
        <v>0</v>
      </c>
    </row>
    <row r="4077" spans="2:17" ht="7" customHeight="1" thickBot="1" x14ac:dyDescent="0.25">
      <c r="C4077" s="59"/>
      <c r="D4077" s="60"/>
      <c r="E4077" s="60"/>
      <c r="F4077" s="60"/>
      <c r="G4077" s="60"/>
      <c r="H4077" s="60"/>
      <c r="I4077" s="60"/>
      <c r="J4077" s="60"/>
      <c r="K4077" s="60"/>
      <c r="L4077" s="60"/>
      <c r="M4077" s="60"/>
      <c r="N4077" s="60"/>
      <c r="O4077" s="60"/>
      <c r="P4077" s="61"/>
      <c r="Q4077" s="62"/>
    </row>
    <row r="4078" spans="2:17" ht="19.5" customHeight="1" x14ac:dyDescent="0.2">
      <c r="C4078" s="63"/>
      <c r="D4078" s="63"/>
      <c r="E4078" s="63"/>
      <c r="F4078" s="63"/>
      <c r="G4078" s="63"/>
      <c r="H4078" s="63"/>
      <c r="I4078" s="63"/>
      <c r="J4078" s="63"/>
      <c r="K4078" s="63"/>
      <c r="L4078" s="63"/>
      <c r="M4078" s="63"/>
      <c r="N4078" s="63"/>
      <c r="O4078" s="63"/>
      <c r="P4078" s="64"/>
      <c r="Q4078" s="64"/>
    </row>
    <row r="4079" spans="2:17" ht="19.5" customHeight="1" thickBot="1" x14ac:dyDescent="0.25">
      <c r="C4079" s="63"/>
      <c r="D4079" s="63"/>
      <c r="E4079" s="63"/>
      <c r="F4079" s="63"/>
      <c r="G4079" s="63"/>
      <c r="H4079" s="63"/>
      <c r="I4079" s="63"/>
      <c r="J4079" s="63"/>
      <c r="K4079" s="63"/>
      <c r="L4079" s="63"/>
      <c r="M4079" s="63"/>
      <c r="N4079" s="63"/>
      <c r="O4079" s="63"/>
      <c r="P4079" s="64"/>
      <c r="Q4079" s="64"/>
    </row>
    <row r="4080" spans="2:17" ht="19.5" customHeight="1" x14ac:dyDescent="0.2">
      <c r="C4080" s="25" t="s">
        <v>1</v>
      </c>
      <c r="D4080" s="26"/>
      <c r="E4080" s="27"/>
      <c r="F4080" s="27"/>
      <c r="G4080" s="27" t="s">
        <v>598</v>
      </c>
      <c r="H4080" s="27"/>
      <c r="I4080" s="27"/>
      <c r="J4080" s="27"/>
      <c r="K4080" s="26"/>
      <c r="L4080" s="27"/>
      <c r="M4080" s="27"/>
      <c r="N4080" s="27" t="s">
        <v>31</v>
      </c>
      <c r="O4080" s="27"/>
      <c r="P4080" s="65"/>
      <c r="Q4080" s="66"/>
    </row>
    <row r="4081" spans="3:17" ht="19.5" customHeight="1" x14ac:dyDescent="0.2">
      <c r="C4081" s="67"/>
      <c r="D4081" s="29"/>
      <c r="E4081" s="31" t="s">
        <v>6</v>
      </c>
      <c r="F4081" s="31"/>
      <c r="G4081" s="29"/>
      <c r="H4081" s="31" t="s">
        <v>7</v>
      </c>
      <c r="I4081" s="31"/>
      <c r="J4081" s="29" t="s">
        <v>28</v>
      </c>
      <c r="K4081" s="29"/>
      <c r="L4081" s="31" t="s">
        <v>6</v>
      </c>
      <c r="M4081" s="31"/>
      <c r="N4081" s="29"/>
      <c r="O4081" s="31" t="s">
        <v>7</v>
      </c>
      <c r="P4081" s="68"/>
      <c r="Q4081" s="69" t="s">
        <v>8</v>
      </c>
    </row>
    <row r="4082" spans="3:17" ht="19.5" customHeight="1" x14ac:dyDescent="0.2">
      <c r="C4082" s="70" t="s">
        <v>9</v>
      </c>
      <c r="D4082" s="29" t="s">
        <v>29</v>
      </c>
      <c r="E4082" s="29" t="s">
        <v>30</v>
      </c>
      <c r="F4082" s="29" t="s">
        <v>13</v>
      </c>
      <c r="G4082" s="29" t="s">
        <v>29</v>
      </c>
      <c r="H4082" s="29" t="s">
        <v>30</v>
      </c>
      <c r="I4082" s="29" t="s">
        <v>13</v>
      </c>
      <c r="J4082" s="32"/>
      <c r="K4082" s="29" t="s">
        <v>29</v>
      </c>
      <c r="L4082" s="29" t="s">
        <v>30</v>
      </c>
      <c r="M4082" s="29" t="s">
        <v>13</v>
      </c>
      <c r="N4082" s="29" t="s">
        <v>29</v>
      </c>
      <c r="O4082" s="29" t="s">
        <v>30</v>
      </c>
      <c r="P4082" s="71" t="s">
        <v>13</v>
      </c>
      <c r="Q4082" s="72"/>
    </row>
    <row r="4083" spans="3:17" ht="7" customHeight="1" x14ac:dyDescent="0.2">
      <c r="C4083" s="73"/>
      <c r="D4083" s="29"/>
      <c r="E4083" s="29"/>
      <c r="F4083" s="29"/>
      <c r="G4083" s="29"/>
      <c r="H4083" s="29"/>
      <c r="I4083" s="29"/>
      <c r="J4083" s="29"/>
      <c r="K4083" s="29"/>
      <c r="L4083" s="29"/>
      <c r="M4083" s="29"/>
      <c r="N4083" s="29"/>
      <c r="O4083" s="29"/>
      <c r="P4083" s="71"/>
      <c r="Q4083" s="69"/>
    </row>
    <row r="4084" spans="3:17" ht="19.5" customHeight="1" x14ac:dyDescent="0.2">
      <c r="C4084" s="42" t="s">
        <v>14</v>
      </c>
      <c r="D4084" s="43">
        <v>0</v>
      </c>
      <c r="E4084" s="43">
        <v>0</v>
      </c>
      <c r="F4084" s="44">
        <f>SUM(D4084:E4084)</f>
        <v>0</v>
      </c>
      <c r="G4084" s="43">
        <v>38</v>
      </c>
      <c r="H4084" s="43">
        <v>45</v>
      </c>
      <c r="I4084" s="44">
        <f t="shared" ref="I4084:I4095" si="1795">SUM(G4084:H4084)</f>
        <v>83</v>
      </c>
      <c r="J4084" s="44">
        <f>F4084+I4084</f>
        <v>83</v>
      </c>
      <c r="K4084" s="43">
        <v>0</v>
      </c>
      <c r="L4084" s="43">
        <v>0</v>
      </c>
      <c r="M4084" s="44">
        <f>SUM(K4084:L4084)</f>
        <v>0</v>
      </c>
      <c r="N4084" s="43">
        <v>863</v>
      </c>
      <c r="O4084" s="43">
        <v>3363</v>
      </c>
      <c r="P4084" s="44">
        <f>SUM(N4084:O4084)</f>
        <v>4226</v>
      </c>
      <c r="Q4084" s="47">
        <f>M4084+P4084</f>
        <v>4226</v>
      </c>
    </row>
    <row r="4085" spans="3:17" ht="19.5" customHeight="1" x14ac:dyDescent="0.2">
      <c r="C4085" s="42" t="s">
        <v>15</v>
      </c>
      <c r="D4085" s="43">
        <v>0</v>
      </c>
      <c r="E4085" s="43">
        <v>0</v>
      </c>
      <c r="F4085" s="44">
        <f t="shared" ref="F4085:F4095" si="1796">SUM(D4085:E4085)</f>
        <v>0</v>
      </c>
      <c r="G4085" s="43">
        <v>35</v>
      </c>
      <c r="H4085" s="43">
        <v>44</v>
      </c>
      <c r="I4085" s="44">
        <f t="shared" si="1795"/>
        <v>79</v>
      </c>
      <c r="J4085" s="44">
        <f>F4085+I4085</f>
        <v>79</v>
      </c>
      <c r="K4085" s="43">
        <v>0</v>
      </c>
      <c r="L4085" s="43">
        <v>0</v>
      </c>
      <c r="M4085" s="44">
        <f t="shared" ref="M4085:M4095" si="1797">SUM(K4085:L4085)</f>
        <v>0</v>
      </c>
      <c r="N4085" s="43">
        <v>809</v>
      </c>
      <c r="O4085" s="40">
        <v>2882</v>
      </c>
      <c r="P4085" s="44">
        <f t="shared" ref="P4085:P4095" si="1798">SUM(N4085:O4085)</f>
        <v>3691</v>
      </c>
      <c r="Q4085" s="47">
        <f t="shared" ref="Q4085:Q4095" si="1799">M4085+P4085</f>
        <v>3691</v>
      </c>
    </row>
    <row r="4086" spans="3:17" ht="19.5" customHeight="1" x14ac:dyDescent="0.2">
      <c r="C4086" s="42" t="s">
        <v>16</v>
      </c>
      <c r="D4086" s="43">
        <v>0</v>
      </c>
      <c r="E4086" s="43">
        <v>0</v>
      </c>
      <c r="F4086" s="44">
        <f t="shared" si="1796"/>
        <v>0</v>
      </c>
      <c r="G4086" s="43">
        <v>52</v>
      </c>
      <c r="H4086" s="43">
        <v>48</v>
      </c>
      <c r="I4086" s="44">
        <f t="shared" si="1795"/>
        <v>100</v>
      </c>
      <c r="J4086" s="44">
        <f>F4086+I4086</f>
        <v>100</v>
      </c>
      <c r="K4086" s="43">
        <v>0</v>
      </c>
      <c r="L4086" s="43">
        <v>0</v>
      </c>
      <c r="M4086" s="44">
        <f t="shared" si="1797"/>
        <v>0</v>
      </c>
      <c r="N4086" s="43">
        <v>949</v>
      </c>
      <c r="O4086" s="43">
        <v>2990</v>
      </c>
      <c r="P4086" s="44">
        <f t="shared" si="1798"/>
        <v>3939</v>
      </c>
      <c r="Q4086" s="47">
        <f t="shared" si="1799"/>
        <v>3939</v>
      </c>
    </row>
    <row r="4087" spans="3:17" ht="19.5" customHeight="1" x14ac:dyDescent="0.2">
      <c r="C4087" s="42" t="s">
        <v>17</v>
      </c>
      <c r="D4087" s="43">
        <v>0</v>
      </c>
      <c r="E4087" s="43">
        <v>0</v>
      </c>
      <c r="F4087" s="44">
        <f t="shared" si="1796"/>
        <v>0</v>
      </c>
      <c r="G4087" s="43">
        <v>57</v>
      </c>
      <c r="H4087" s="43">
        <v>45</v>
      </c>
      <c r="I4087" s="44">
        <f t="shared" si="1795"/>
        <v>102</v>
      </c>
      <c r="J4087" s="44">
        <f t="shared" ref="J4087:J4095" si="1800">F4087+I4087</f>
        <v>102</v>
      </c>
      <c r="K4087" s="43">
        <v>0</v>
      </c>
      <c r="L4087" s="43">
        <v>0</v>
      </c>
      <c r="M4087" s="44">
        <f t="shared" si="1797"/>
        <v>0</v>
      </c>
      <c r="N4087" s="43">
        <v>1072</v>
      </c>
      <c r="O4087" s="43">
        <v>3214</v>
      </c>
      <c r="P4087" s="44">
        <f t="shared" si="1798"/>
        <v>4286</v>
      </c>
      <c r="Q4087" s="47">
        <f t="shared" si="1799"/>
        <v>4286</v>
      </c>
    </row>
    <row r="4088" spans="3:17" ht="19.5" customHeight="1" x14ac:dyDescent="0.2">
      <c r="C4088" s="42" t="s">
        <v>18</v>
      </c>
      <c r="D4088" s="43">
        <v>0</v>
      </c>
      <c r="E4088" s="43">
        <v>0</v>
      </c>
      <c r="F4088" s="44">
        <f t="shared" si="1796"/>
        <v>0</v>
      </c>
      <c r="G4088" s="43">
        <v>56</v>
      </c>
      <c r="H4088" s="43">
        <v>42</v>
      </c>
      <c r="I4088" s="44">
        <f t="shared" si="1795"/>
        <v>98</v>
      </c>
      <c r="J4088" s="44">
        <f t="shared" si="1800"/>
        <v>98</v>
      </c>
      <c r="K4088" s="43">
        <v>0</v>
      </c>
      <c r="L4088" s="43">
        <v>0</v>
      </c>
      <c r="M4088" s="44">
        <f t="shared" si="1797"/>
        <v>0</v>
      </c>
      <c r="N4088" s="43">
        <v>944</v>
      </c>
      <c r="O4088" s="43">
        <v>2920</v>
      </c>
      <c r="P4088" s="44">
        <f t="shared" si="1798"/>
        <v>3864</v>
      </c>
      <c r="Q4088" s="47">
        <f t="shared" si="1799"/>
        <v>3864</v>
      </c>
    </row>
    <row r="4089" spans="3:17" ht="19.5" customHeight="1" x14ac:dyDescent="0.2">
      <c r="C4089" s="42" t="s">
        <v>19</v>
      </c>
      <c r="D4089" s="43">
        <v>0</v>
      </c>
      <c r="E4089" s="43">
        <v>0</v>
      </c>
      <c r="F4089" s="44">
        <f t="shared" si="1796"/>
        <v>0</v>
      </c>
      <c r="G4089" s="43">
        <v>62</v>
      </c>
      <c r="H4089" s="43">
        <v>46</v>
      </c>
      <c r="I4089" s="44">
        <f t="shared" si="1795"/>
        <v>108</v>
      </c>
      <c r="J4089" s="44">
        <f t="shared" si="1800"/>
        <v>108</v>
      </c>
      <c r="K4089" s="43">
        <v>0</v>
      </c>
      <c r="L4089" s="43">
        <v>0</v>
      </c>
      <c r="M4089" s="44">
        <f t="shared" si="1797"/>
        <v>0</v>
      </c>
      <c r="N4089" s="43">
        <v>887</v>
      </c>
      <c r="O4089" s="43">
        <v>3262</v>
      </c>
      <c r="P4089" s="44">
        <f t="shared" si="1798"/>
        <v>4149</v>
      </c>
      <c r="Q4089" s="47">
        <f t="shared" si="1799"/>
        <v>4149</v>
      </c>
    </row>
    <row r="4090" spans="3:17" ht="19.5" customHeight="1" x14ac:dyDescent="0.2">
      <c r="C4090" s="42" t="s">
        <v>20</v>
      </c>
      <c r="D4090" s="43">
        <v>0</v>
      </c>
      <c r="E4090" s="43">
        <v>0</v>
      </c>
      <c r="F4090" s="44">
        <f t="shared" si="1796"/>
        <v>0</v>
      </c>
      <c r="G4090" s="43">
        <v>75</v>
      </c>
      <c r="H4090" s="43">
        <v>51</v>
      </c>
      <c r="I4090" s="44">
        <f t="shared" si="1795"/>
        <v>126</v>
      </c>
      <c r="J4090" s="44">
        <f t="shared" si="1800"/>
        <v>126</v>
      </c>
      <c r="K4090" s="43">
        <v>0</v>
      </c>
      <c r="L4090" s="43">
        <v>0</v>
      </c>
      <c r="M4090" s="44">
        <f t="shared" si="1797"/>
        <v>0</v>
      </c>
      <c r="N4090" s="43">
        <v>926</v>
      </c>
      <c r="O4090" s="43">
        <v>2839</v>
      </c>
      <c r="P4090" s="44">
        <f t="shared" si="1798"/>
        <v>3765</v>
      </c>
      <c r="Q4090" s="47">
        <f t="shared" si="1799"/>
        <v>3765</v>
      </c>
    </row>
    <row r="4091" spans="3:17" ht="19.5" customHeight="1" x14ac:dyDescent="0.2">
      <c r="C4091" s="42" t="s">
        <v>21</v>
      </c>
      <c r="D4091" s="43">
        <v>0</v>
      </c>
      <c r="E4091" s="43">
        <v>0</v>
      </c>
      <c r="F4091" s="44">
        <f t="shared" si="1796"/>
        <v>0</v>
      </c>
      <c r="G4091" s="43">
        <v>51</v>
      </c>
      <c r="H4091" s="43">
        <v>55</v>
      </c>
      <c r="I4091" s="44">
        <f t="shared" si="1795"/>
        <v>106</v>
      </c>
      <c r="J4091" s="44">
        <f t="shared" si="1800"/>
        <v>106</v>
      </c>
      <c r="K4091" s="43">
        <v>0</v>
      </c>
      <c r="L4091" s="43">
        <v>0</v>
      </c>
      <c r="M4091" s="44">
        <f t="shared" si="1797"/>
        <v>0</v>
      </c>
      <c r="N4091" s="43">
        <v>803</v>
      </c>
      <c r="O4091" s="43">
        <v>2303</v>
      </c>
      <c r="P4091" s="44">
        <f t="shared" si="1798"/>
        <v>3106</v>
      </c>
      <c r="Q4091" s="47">
        <f t="shared" si="1799"/>
        <v>3106</v>
      </c>
    </row>
    <row r="4092" spans="3:17" ht="19.5" customHeight="1" x14ac:dyDescent="0.2">
      <c r="C4092" s="42" t="s">
        <v>22</v>
      </c>
      <c r="D4092" s="43">
        <v>0</v>
      </c>
      <c r="E4092" s="43">
        <v>0</v>
      </c>
      <c r="F4092" s="44">
        <f t="shared" si="1796"/>
        <v>0</v>
      </c>
      <c r="G4092" s="43">
        <v>49</v>
      </c>
      <c r="H4092" s="43">
        <v>47</v>
      </c>
      <c r="I4092" s="44">
        <f t="shared" si="1795"/>
        <v>96</v>
      </c>
      <c r="J4092" s="44">
        <f t="shared" si="1800"/>
        <v>96</v>
      </c>
      <c r="K4092" s="43">
        <v>0</v>
      </c>
      <c r="L4092" s="43">
        <v>0</v>
      </c>
      <c r="M4092" s="44">
        <f t="shared" si="1797"/>
        <v>0</v>
      </c>
      <c r="N4092" s="43">
        <v>812</v>
      </c>
      <c r="O4092" s="43">
        <v>2789</v>
      </c>
      <c r="P4092" s="44">
        <f t="shared" si="1798"/>
        <v>3601</v>
      </c>
      <c r="Q4092" s="47">
        <f t="shared" si="1799"/>
        <v>3601</v>
      </c>
    </row>
    <row r="4093" spans="3:17" ht="19.5" customHeight="1" x14ac:dyDescent="0.2">
      <c r="C4093" s="42" t="s">
        <v>23</v>
      </c>
      <c r="D4093" s="43">
        <v>0</v>
      </c>
      <c r="E4093" s="43">
        <v>0</v>
      </c>
      <c r="F4093" s="44">
        <f t="shared" si="1796"/>
        <v>0</v>
      </c>
      <c r="G4093" s="43">
        <v>44</v>
      </c>
      <c r="H4093" s="43">
        <v>47</v>
      </c>
      <c r="I4093" s="44">
        <f t="shared" si="1795"/>
        <v>91</v>
      </c>
      <c r="J4093" s="44">
        <f t="shared" si="1800"/>
        <v>91</v>
      </c>
      <c r="K4093" s="43">
        <v>0</v>
      </c>
      <c r="L4093" s="43">
        <v>0</v>
      </c>
      <c r="M4093" s="44">
        <f t="shared" si="1797"/>
        <v>0</v>
      </c>
      <c r="N4093" s="43">
        <v>978</v>
      </c>
      <c r="O4093" s="43">
        <v>3259</v>
      </c>
      <c r="P4093" s="44">
        <f t="shared" si="1798"/>
        <v>4237</v>
      </c>
      <c r="Q4093" s="47">
        <f t="shared" si="1799"/>
        <v>4237</v>
      </c>
    </row>
    <row r="4094" spans="3:17" ht="19.5" customHeight="1" x14ac:dyDescent="0.2">
      <c r="C4094" s="42" t="s">
        <v>24</v>
      </c>
      <c r="D4094" s="43">
        <v>0</v>
      </c>
      <c r="E4094" s="43">
        <v>0</v>
      </c>
      <c r="F4094" s="44">
        <f t="shared" si="1796"/>
        <v>0</v>
      </c>
      <c r="G4094" s="43">
        <v>37</v>
      </c>
      <c r="H4094" s="43">
        <v>47</v>
      </c>
      <c r="I4094" s="44">
        <f t="shared" si="1795"/>
        <v>84</v>
      </c>
      <c r="J4094" s="44">
        <f t="shared" si="1800"/>
        <v>84</v>
      </c>
      <c r="K4094" s="43">
        <v>0</v>
      </c>
      <c r="L4094" s="43">
        <v>0</v>
      </c>
      <c r="M4094" s="44">
        <f t="shared" si="1797"/>
        <v>0</v>
      </c>
      <c r="N4094" s="43">
        <v>817</v>
      </c>
      <c r="O4094" s="43">
        <v>2710</v>
      </c>
      <c r="P4094" s="44">
        <f t="shared" si="1798"/>
        <v>3527</v>
      </c>
      <c r="Q4094" s="47">
        <f t="shared" si="1799"/>
        <v>3527</v>
      </c>
    </row>
    <row r="4095" spans="3:17" ht="19.5" customHeight="1" x14ac:dyDescent="0.2">
      <c r="C4095" s="42" t="s">
        <v>25</v>
      </c>
      <c r="D4095" s="43">
        <v>0</v>
      </c>
      <c r="E4095" s="43">
        <v>0</v>
      </c>
      <c r="F4095" s="44">
        <f t="shared" si="1796"/>
        <v>0</v>
      </c>
      <c r="G4095" s="43">
        <v>51</v>
      </c>
      <c r="H4095" s="43">
        <v>55</v>
      </c>
      <c r="I4095" s="44">
        <f t="shared" si="1795"/>
        <v>106</v>
      </c>
      <c r="J4095" s="44">
        <f t="shared" si="1800"/>
        <v>106</v>
      </c>
      <c r="K4095" s="43">
        <v>0</v>
      </c>
      <c r="L4095" s="43">
        <v>0</v>
      </c>
      <c r="M4095" s="44">
        <f t="shared" si="1797"/>
        <v>0</v>
      </c>
      <c r="N4095" s="43">
        <v>927</v>
      </c>
      <c r="O4095" s="43">
        <v>2963</v>
      </c>
      <c r="P4095" s="44">
        <f t="shared" si="1798"/>
        <v>3890</v>
      </c>
      <c r="Q4095" s="47">
        <f t="shared" si="1799"/>
        <v>3890</v>
      </c>
    </row>
    <row r="4096" spans="3:17" ht="19.5" customHeight="1" x14ac:dyDescent="0.2">
      <c r="C4096" s="50"/>
      <c r="D4096" s="43"/>
      <c r="E4096" s="43"/>
      <c r="F4096" s="43"/>
      <c r="G4096" s="43"/>
      <c r="H4096" s="43"/>
      <c r="I4096" s="43"/>
      <c r="J4096" s="43"/>
      <c r="K4096" s="43"/>
      <c r="L4096" s="43"/>
      <c r="M4096" s="43"/>
      <c r="N4096" s="43"/>
      <c r="O4096" s="43"/>
      <c r="P4096" s="43"/>
      <c r="Q4096" s="51"/>
    </row>
    <row r="4097" spans="2:17" ht="19.5" customHeight="1" x14ac:dyDescent="0.2">
      <c r="B4097" s="1" t="s">
        <v>445</v>
      </c>
      <c r="C4097" s="50" t="s">
        <v>26</v>
      </c>
      <c r="D4097" s="44">
        <f>SUM(D4084:D4096)</f>
        <v>0</v>
      </c>
      <c r="E4097" s="44">
        <f t="shared" ref="E4097:H4097" si="1801">SUM(E4084:E4096)</f>
        <v>0</v>
      </c>
      <c r="F4097" s="44">
        <f t="shared" si="1801"/>
        <v>0</v>
      </c>
      <c r="G4097" s="44">
        <f t="shared" si="1801"/>
        <v>607</v>
      </c>
      <c r="H4097" s="44">
        <f t="shared" si="1801"/>
        <v>572</v>
      </c>
      <c r="I4097" s="44">
        <f>SUM(I4084:I4096)</f>
        <v>1179</v>
      </c>
      <c r="J4097" s="44">
        <f t="shared" ref="J4097:P4097" si="1802">SUM(J4084:J4096)</f>
        <v>1179</v>
      </c>
      <c r="K4097" s="44">
        <f t="shared" si="1802"/>
        <v>0</v>
      </c>
      <c r="L4097" s="44">
        <f t="shared" si="1802"/>
        <v>0</v>
      </c>
      <c r="M4097" s="44">
        <f t="shared" si="1802"/>
        <v>0</v>
      </c>
      <c r="N4097" s="44">
        <f t="shared" si="1802"/>
        <v>10787</v>
      </c>
      <c r="O4097" s="44">
        <f t="shared" si="1802"/>
        <v>35494</v>
      </c>
      <c r="P4097" s="44">
        <f t="shared" si="1802"/>
        <v>46281</v>
      </c>
      <c r="Q4097" s="44">
        <f>SUM(Q4084:Q4096)</f>
        <v>46281</v>
      </c>
    </row>
    <row r="4098" spans="2:17" ht="7" customHeight="1" x14ac:dyDescent="0.2">
      <c r="C4098" s="50"/>
      <c r="D4098" s="43"/>
      <c r="E4098" s="43"/>
      <c r="F4098" s="43"/>
      <c r="G4098" s="43"/>
      <c r="H4098" s="43"/>
      <c r="I4098" s="43"/>
      <c r="J4098" s="43"/>
      <c r="K4098" s="43"/>
      <c r="L4098" s="43"/>
      <c r="M4098" s="43"/>
      <c r="N4098" s="43"/>
      <c r="O4098" s="43"/>
      <c r="P4098" s="43"/>
      <c r="Q4098" s="51"/>
    </row>
    <row r="4099" spans="2:17" ht="19.5" customHeight="1" x14ac:dyDescent="0.2">
      <c r="C4099" s="52" t="s">
        <v>14</v>
      </c>
      <c r="D4099" s="53">
        <v>0</v>
      </c>
      <c r="E4099" s="53">
        <v>0</v>
      </c>
      <c r="F4099" s="74">
        <f t="shared" ref="F4099:F4101" si="1803">SUM(D4099:E4099)</f>
        <v>0</v>
      </c>
      <c r="G4099" s="53">
        <v>41</v>
      </c>
      <c r="H4099" s="53">
        <v>46</v>
      </c>
      <c r="I4099" s="74">
        <f t="shared" ref="I4099:I4101" si="1804">SUM(G4099:H4099)</f>
        <v>87</v>
      </c>
      <c r="J4099" s="74">
        <f t="shared" ref="J4099:J4101" si="1805">F4099+I4099</f>
        <v>87</v>
      </c>
      <c r="K4099" s="53">
        <v>0</v>
      </c>
      <c r="L4099" s="53">
        <v>0</v>
      </c>
      <c r="M4099" s="74">
        <f t="shared" ref="M4099:M4101" si="1806">SUM(K4099:L4099)</f>
        <v>0</v>
      </c>
      <c r="N4099" s="82">
        <v>898</v>
      </c>
      <c r="O4099" s="82">
        <v>2599</v>
      </c>
      <c r="P4099" s="74">
        <f t="shared" ref="P4099:P4101" si="1807">SUM(N4099:O4099)</f>
        <v>3497</v>
      </c>
      <c r="Q4099" s="58">
        <f t="shared" ref="Q4099:Q4101" si="1808">M4099+P4099</f>
        <v>3497</v>
      </c>
    </row>
    <row r="4100" spans="2:17" ht="19.5" customHeight="1" x14ac:dyDescent="0.2">
      <c r="C4100" s="42" t="s">
        <v>15</v>
      </c>
      <c r="D4100" s="43">
        <v>0</v>
      </c>
      <c r="E4100" s="43">
        <v>0</v>
      </c>
      <c r="F4100" s="44">
        <f t="shared" si="1803"/>
        <v>0</v>
      </c>
      <c r="G4100" s="43">
        <v>36</v>
      </c>
      <c r="H4100" s="43">
        <v>43</v>
      </c>
      <c r="I4100" s="44">
        <f t="shared" si="1804"/>
        <v>79</v>
      </c>
      <c r="J4100" s="44">
        <f t="shared" si="1805"/>
        <v>79</v>
      </c>
      <c r="K4100" s="43">
        <v>0</v>
      </c>
      <c r="L4100" s="43">
        <v>0</v>
      </c>
      <c r="M4100" s="44">
        <f t="shared" si="1806"/>
        <v>0</v>
      </c>
      <c r="N4100" s="85">
        <v>819</v>
      </c>
      <c r="O4100" s="85">
        <v>2629</v>
      </c>
      <c r="P4100" s="44">
        <f t="shared" si="1807"/>
        <v>3448</v>
      </c>
      <c r="Q4100" s="47">
        <f t="shared" si="1808"/>
        <v>3448</v>
      </c>
    </row>
    <row r="4101" spans="2:17" ht="19.5" customHeight="1" x14ac:dyDescent="0.2">
      <c r="C4101" s="42" t="s">
        <v>16</v>
      </c>
      <c r="D4101" s="43">
        <v>0</v>
      </c>
      <c r="E4101" s="43">
        <v>0</v>
      </c>
      <c r="F4101" s="44">
        <f t="shared" si="1803"/>
        <v>0</v>
      </c>
      <c r="G4101" s="43">
        <v>50</v>
      </c>
      <c r="H4101" s="43">
        <v>49</v>
      </c>
      <c r="I4101" s="44">
        <f t="shared" si="1804"/>
        <v>99</v>
      </c>
      <c r="J4101" s="44">
        <f t="shared" si="1805"/>
        <v>99</v>
      </c>
      <c r="K4101" s="43">
        <v>0</v>
      </c>
      <c r="L4101" s="43">
        <v>0</v>
      </c>
      <c r="M4101" s="44">
        <f t="shared" si="1806"/>
        <v>0</v>
      </c>
      <c r="N4101" s="85">
        <v>953</v>
      </c>
      <c r="O4101" s="85">
        <v>2873</v>
      </c>
      <c r="P4101" s="44">
        <f t="shared" si="1807"/>
        <v>3826</v>
      </c>
      <c r="Q4101" s="47">
        <f t="shared" si="1808"/>
        <v>3826</v>
      </c>
    </row>
    <row r="4102" spans="2:17" ht="19.5" customHeight="1" x14ac:dyDescent="0.2">
      <c r="C4102" s="50"/>
      <c r="D4102" s="43"/>
      <c r="E4102" s="43"/>
      <c r="F4102" s="43"/>
      <c r="G4102" s="43"/>
      <c r="H4102" s="43"/>
      <c r="I4102" s="43"/>
      <c r="J4102" s="43"/>
      <c r="K4102" s="43"/>
      <c r="L4102" s="43"/>
      <c r="M4102" s="43"/>
      <c r="N4102" s="89"/>
      <c r="O4102" s="89"/>
      <c r="P4102" s="43"/>
      <c r="Q4102" s="51"/>
    </row>
    <row r="4103" spans="2:17" ht="19.5" customHeight="1" x14ac:dyDescent="0.2">
      <c r="B4103" s="1" t="s">
        <v>446</v>
      </c>
      <c r="C4103" s="50" t="s">
        <v>27</v>
      </c>
      <c r="D4103" s="44">
        <f>SUM(D4087:D4095,D4099:D4101)</f>
        <v>0</v>
      </c>
      <c r="E4103" s="44">
        <f t="shared" ref="E4103:P4103" si="1809">SUM(E4087:E4095,E4099:E4101)</f>
        <v>0</v>
      </c>
      <c r="F4103" s="44">
        <f t="shared" si="1809"/>
        <v>0</v>
      </c>
      <c r="G4103" s="44">
        <f t="shared" si="1809"/>
        <v>609</v>
      </c>
      <c r="H4103" s="44">
        <f t="shared" si="1809"/>
        <v>573</v>
      </c>
      <c r="I4103" s="44">
        <f t="shared" si="1809"/>
        <v>1182</v>
      </c>
      <c r="J4103" s="44">
        <f t="shared" si="1809"/>
        <v>1182</v>
      </c>
      <c r="K4103" s="44">
        <f t="shared" si="1809"/>
        <v>0</v>
      </c>
      <c r="L4103" s="44">
        <f t="shared" si="1809"/>
        <v>0</v>
      </c>
      <c r="M4103" s="44">
        <f t="shared" si="1809"/>
        <v>0</v>
      </c>
      <c r="N4103" s="44">
        <f t="shared" si="1809"/>
        <v>10836</v>
      </c>
      <c r="O4103" s="44">
        <f t="shared" si="1809"/>
        <v>34360</v>
      </c>
      <c r="P4103" s="44">
        <f t="shared" si="1809"/>
        <v>45196</v>
      </c>
      <c r="Q4103" s="44">
        <f>SUM(Q4087:Q4095,Q4099:Q4101)</f>
        <v>45196</v>
      </c>
    </row>
    <row r="4104" spans="2:17" ht="7" customHeight="1" thickBot="1" x14ac:dyDescent="0.25">
      <c r="C4104" s="59"/>
      <c r="D4104" s="60"/>
      <c r="E4104" s="60"/>
      <c r="F4104" s="60"/>
      <c r="G4104" s="60"/>
      <c r="H4104" s="60"/>
      <c r="I4104" s="60"/>
      <c r="J4104" s="60"/>
      <c r="K4104" s="60"/>
      <c r="L4104" s="60"/>
      <c r="M4104" s="60"/>
      <c r="N4104" s="60"/>
      <c r="O4104" s="60"/>
      <c r="P4104" s="60"/>
      <c r="Q4104" s="76"/>
    </row>
    <row r="4105" spans="2:17" ht="19.5" customHeight="1" x14ac:dyDescent="0.2">
      <c r="C4105" s="173" t="str">
        <f>C4051</f>
        <v>令　和　7　年　空　港　管　理　状　況　調　書</v>
      </c>
      <c r="D4105" s="173"/>
      <c r="E4105" s="173"/>
      <c r="F4105" s="173"/>
      <c r="G4105" s="173"/>
      <c r="H4105" s="173"/>
      <c r="I4105" s="173"/>
      <c r="J4105" s="173"/>
      <c r="K4105" s="173"/>
      <c r="L4105" s="173"/>
      <c r="M4105" s="173"/>
      <c r="N4105" s="173"/>
      <c r="O4105" s="173"/>
      <c r="P4105" s="173"/>
      <c r="Q4105" s="173"/>
    </row>
    <row r="4106" spans="2:17" ht="19.5" customHeight="1" thickBot="1" x14ac:dyDescent="0.25">
      <c r="C4106" s="145" t="s">
        <v>0</v>
      </c>
      <c r="D4106" s="145" t="s">
        <v>676</v>
      </c>
      <c r="E4106" s="146"/>
      <c r="F4106" s="146"/>
      <c r="G4106" s="146"/>
      <c r="H4106" s="146"/>
      <c r="I4106" s="146"/>
      <c r="J4106" s="146"/>
      <c r="K4106" s="146"/>
      <c r="L4106" s="146"/>
      <c r="M4106" s="146"/>
      <c r="N4106" s="146"/>
      <c r="O4106" s="146"/>
      <c r="P4106" s="146"/>
      <c r="Q4106" s="146"/>
    </row>
    <row r="4107" spans="2:17" ht="19.5" customHeight="1" x14ac:dyDescent="0.2">
      <c r="C4107" s="25" t="s">
        <v>1</v>
      </c>
      <c r="D4107" s="26"/>
      <c r="E4107" s="27" t="s">
        <v>2</v>
      </c>
      <c r="F4107" s="27"/>
      <c r="G4107" s="164" t="s">
        <v>593</v>
      </c>
      <c r="H4107" s="165"/>
      <c r="I4107" s="165"/>
      <c r="J4107" s="165"/>
      <c r="K4107" s="165"/>
      <c r="L4107" s="165"/>
      <c r="M4107" s="165"/>
      <c r="N4107" s="166"/>
      <c r="O4107" s="164" t="s">
        <v>594</v>
      </c>
      <c r="P4107" s="165"/>
      <c r="Q4107" s="167"/>
    </row>
    <row r="4108" spans="2:17" ht="19.5" customHeight="1" x14ac:dyDescent="0.2">
      <c r="C4108" s="28"/>
      <c r="D4108" s="29" t="s">
        <v>3</v>
      </c>
      <c r="E4108" s="29" t="s">
        <v>4</v>
      </c>
      <c r="F4108" s="29" t="s">
        <v>5</v>
      </c>
      <c r="G4108" s="29"/>
      <c r="H4108" s="30" t="s">
        <v>6</v>
      </c>
      <c r="I4108" s="30"/>
      <c r="J4108" s="31"/>
      <c r="K4108" s="29"/>
      <c r="L4108" s="31" t="s">
        <v>7</v>
      </c>
      <c r="M4108" s="31"/>
      <c r="N4108" s="29" t="s">
        <v>8</v>
      </c>
      <c r="O4108" s="32" t="s">
        <v>595</v>
      </c>
      <c r="P4108" s="33" t="s">
        <v>596</v>
      </c>
      <c r="Q4108" s="34" t="s">
        <v>597</v>
      </c>
    </row>
    <row r="4109" spans="2:17" ht="19.5" customHeight="1" x14ac:dyDescent="0.2">
      <c r="C4109" s="28" t="s">
        <v>9</v>
      </c>
      <c r="D4109" s="32"/>
      <c r="E4109" s="32"/>
      <c r="F4109" s="32"/>
      <c r="G4109" s="29" t="s">
        <v>10</v>
      </c>
      <c r="H4109" s="29" t="s">
        <v>11</v>
      </c>
      <c r="I4109" s="29" t="s">
        <v>12</v>
      </c>
      <c r="J4109" s="29" t="s">
        <v>13</v>
      </c>
      <c r="K4109" s="29" t="s">
        <v>10</v>
      </c>
      <c r="L4109" s="29" t="s">
        <v>11</v>
      </c>
      <c r="M4109" s="29" t="s">
        <v>13</v>
      </c>
      <c r="N4109" s="32"/>
      <c r="O4109" s="35"/>
      <c r="P4109" s="36"/>
      <c r="Q4109" s="37"/>
    </row>
    <row r="4110" spans="2:17" ht="7" customHeight="1" x14ac:dyDescent="0.2">
      <c r="C4110" s="38"/>
      <c r="D4110" s="29"/>
      <c r="E4110" s="29"/>
      <c r="F4110" s="29"/>
      <c r="G4110" s="29"/>
      <c r="H4110" s="29"/>
      <c r="I4110" s="29"/>
      <c r="J4110" s="29"/>
      <c r="K4110" s="29"/>
      <c r="L4110" s="29"/>
      <c r="M4110" s="29"/>
      <c r="N4110" s="29"/>
      <c r="O4110" s="39"/>
      <c r="P4110" s="40"/>
      <c r="Q4110" s="41"/>
    </row>
    <row r="4111" spans="2:17" ht="19.5" customHeight="1" x14ac:dyDescent="0.2">
      <c r="C4111" s="42" t="s">
        <v>14</v>
      </c>
      <c r="D4111" s="43">
        <v>0</v>
      </c>
      <c r="E4111" s="43">
        <v>7</v>
      </c>
      <c r="F4111" s="44">
        <f>SUM(D4111:E4111)</f>
        <v>7</v>
      </c>
      <c r="G4111" s="43">
        <v>0</v>
      </c>
      <c r="H4111" s="43">
        <v>0</v>
      </c>
      <c r="I4111" s="43">
        <v>0</v>
      </c>
      <c r="J4111" s="45">
        <f>SUM(G4111:I4111)</f>
        <v>0</v>
      </c>
      <c r="K4111" s="46">
        <v>20</v>
      </c>
      <c r="L4111" s="46">
        <v>0</v>
      </c>
      <c r="M4111" s="45">
        <f>SUM(K4111:L4111)</f>
        <v>20</v>
      </c>
      <c r="N4111" s="45">
        <f>J4111+M4111</f>
        <v>20</v>
      </c>
      <c r="O4111" s="46">
        <v>0</v>
      </c>
      <c r="P4111" s="46">
        <v>0</v>
      </c>
      <c r="Q4111" s="47">
        <f>SUM(O4111:P4111)</f>
        <v>0</v>
      </c>
    </row>
    <row r="4112" spans="2:17" ht="19.5" customHeight="1" x14ac:dyDescent="0.2">
      <c r="C4112" s="42" t="s">
        <v>15</v>
      </c>
      <c r="D4112" s="43">
        <v>0</v>
      </c>
      <c r="E4112" s="43">
        <v>2</v>
      </c>
      <c r="F4112" s="44">
        <f t="shared" ref="F4112:F4122" si="1810">SUM(D4112:E4112)</f>
        <v>2</v>
      </c>
      <c r="G4112" s="43">
        <v>0</v>
      </c>
      <c r="H4112" s="43">
        <v>0</v>
      </c>
      <c r="I4112" s="43">
        <v>0</v>
      </c>
      <c r="J4112" s="45">
        <f t="shared" ref="J4112:J4122" si="1811">SUM(G4112:I4112)</f>
        <v>0</v>
      </c>
      <c r="K4112" s="46">
        <v>0</v>
      </c>
      <c r="L4112" s="46">
        <v>3</v>
      </c>
      <c r="M4112" s="45">
        <f t="shared" ref="M4112:M4122" si="1812">SUM(K4112:L4112)</f>
        <v>3</v>
      </c>
      <c r="N4112" s="45">
        <f t="shared" ref="N4112:N4122" si="1813">J4112+M4112</f>
        <v>3</v>
      </c>
      <c r="O4112" s="46">
        <v>0</v>
      </c>
      <c r="P4112" s="48">
        <v>0</v>
      </c>
      <c r="Q4112" s="47">
        <f t="shared" ref="Q4112:Q4122" si="1814">SUM(O4112:P4112)</f>
        <v>0</v>
      </c>
    </row>
    <row r="4113" spans="2:17" ht="19.5" customHeight="1" x14ac:dyDescent="0.2">
      <c r="C4113" s="42" t="s">
        <v>16</v>
      </c>
      <c r="D4113" s="43">
        <v>0</v>
      </c>
      <c r="E4113" s="43">
        <v>3</v>
      </c>
      <c r="F4113" s="44">
        <f t="shared" si="1810"/>
        <v>3</v>
      </c>
      <c r="G4113" s="43">
        <v>0</v>
      </c>
      <c r="H4113" s="43">
        <v>0</v>
      </c>
      <c r="I4113" s="43">
        <v>0</v>
      </c>
      <c r="J4113" s="45">
        <f t="shared" si="1811"/>
        <v>0</v>
      </c>
      <c r="K4113" s="46">
        <v>8</v>
      </c>
      <c r="L4113" s="46">
        <v>6</v>
      </c>
      <c r="M4113" s="45">
        <f t="shared" si="1812"/>
        <v>14</v>
      </c>
      <c r="N4113" s="45">
        <f t="shared" si="1813"/>
        <v>14</v>
      </c>
      <c r="O4113" s="46">
        <v>0</v>
      </c>
      <c r="P4113" s="46">
        <v>0</v>
      </c>
      <c r="Q4113" s="47">
        <f t="shared" si="1814"/>
        <v>0</v>
      </c>
    </row>
    <row r="4114" spans="2:17" ht="19.5" customHeight="1" x14ac:dyDescent="0.2">
      <c r="C4114" s="42" t="s">
        <v>17</v>
      </c>
      <c r="D4114" s="43">
        <v>0</v>
      </c>
      <c r="E4114" s="43">
        <v>3</v>
      </c>
      <c r="F4114" s="44">
        <f t="shared" si="1810"/>
        <v>3</v>
      </c>
      <c r="G4114" s="43">
        <v>0</v>
      </c>
      <c r="H4114" s="43">
        <v>0</v>
      </c>
      <c r="I4114" s="43">
        <v>0</v>
      </c>
      <c r="J4114" s="45">
        <f t="shared" si="1811"/>
        <v>0</v>
      </c>
      <c r="K4114" s="43">
        <v>3</v>
      </c>
      <c r="L4114" s="43">
        <v>4</v>
      </c>
      <c r="M4114" s="45">
        <f t="shared" si="1812"/>
        <v>7</v>
      </c>
      <c r="N4114" s="45">
        <f t="shared" si="1813"/>
        <v>7</v>
      </c>
      <c r="O4114" s="43">
        <v>0</v>
      </c>
      <c r="P4114" s="43">
        <v>0</v>
      </c>
      <c r="Q4114" s="47">
        <f t="shared" si="1814"/>
        <v>0</v>
      </c>
    </row>
    <row r="4115" spans="2:17" ht="19.5" customHeight="1" x14ac:dyDescent="0.2">
      <c r="C4115" s="42" t="s">
        <v>18</v>
      </c>
      <c r="D4115" s="43">
        <v>0</v>
      </c>
      <c r="E4115" s="43">
        <v>1</v>
      </c>
      <c r="F4115" s="44">
        <f t="shared" si="1810"/>
        <v>1</v>
      </c>
      <c r="G4115" s="43">
        <v>0</v>
      </c>
      <c r="H4115" s="43">
        <v>0</v>
      </c>
      <c r="I4115" s="43">
        <v>0</v>
      </c>
      <c r="J4115" s="45">
        <f t="shared" si="1811"/>
        <v>0</v>
      </c>
      <c r="K4115" s="43">
        <v>4</v>
      </c>
      <c r="L4115" s="43">
        <v>4</v>
      </c>
      <c r="M4115" s="45">
        <f t="shared" si="1812"/>
        <v>8</v>
      </c>
      <c r="N4115" s="45">
        <f t="shared" si="1813"/>
        <v>8</v>
      </c>
      <c r="O4115" s="43">
        <v>0</v>
      </c>
      <c r="P4115" s="43">
        <v>0</v>
      </c>
      <c r="Q4115" s="47">
        <f t="shared" si="1814"/>
        <v>0</v>
      </c>
    </row>
    <row r="4116" spans="2:17" ht="19.5" customHeight="1" x14ac:dyDescent="0.2">
      <c r="C4116" s="42" t="s">
        <v>19</v>
      </c>
      <c r="D4116" s="43">
        <v>0</v>
      </c>
      <c r="E4116" s="43">
        <v>3</v>
      </c>
      <c r="F4116" s="44">
        <f t="shared" si="1810"/>
        <v>3</v>
      </c>
      <c r="G4116" s="43">
        <v>0</v>
      </c>
      <c r="H4116" s="43">
        <v>0</v>
      </c>
      <c r="I4116" s="43">
        <v>0</v>
      </c>
      <c r="J4116" s="45">
        <f t="shared" si="1811"/>
        <v>0</v>
      </c>
      <c r="K4116" s="43">
        <v>2</v>
      </c>
      <c r="L4116" s="43">
        <v>5</v>
      </c>
      <c r="M4116" s="45">
        <f t="shared" si="1812"/>
        <v>7</v>
      </c>
      <c r="N4116" s="45">
        <f t="shared" si="1813"/>
        <v>7</v>
      </c>
      <c r="O4116" s="43">
        <v>0</v>
      </c>
      <c r="P4116" s="43">
        <v>0</v>
      </c>
      <c r="Q4116" s="47">
        <f t="shared" si="1814"/>
        <v>0</v>
      </c>
    </row>
    <row r="4117" spans="2:17" ht="19.5" customHeight="1" x14ac:dyDescent="0.2">
      <c r="C4117" s="42" t="s">
        <v>20</v>
      </c>
      <c r="D4117" s="43">
        <v>0</v>
      </c>
      <c r="E4117" s="43">
        <v>9</v>
      </c>
      <c r="F4117" s="44">
        <f t="shared" si="1810"/>
        <v>9</v>
      </c>
      <c r="G4117" s="43">
        <v>0</v>
      </c>
      <c r="H4117" s="43">
        <v>0</v>
      </c>
      <c r="I4117" s="43">
        <v>0</v>
      </c>
      <c r="J4117" s="45">
        <f t="shared" si="1811"/>
        <v>0</v>
      </c>
      <c r="K4117" s="43">
        <v>28</v>
      </c>
      <c r="L4117" s="43">
        <v>31</v>
      </c>
      <c r="M4117" s="45">
        <f t="shared" si="1812"/>
        <v>59</v>
      </c>
      <c r="N4117" s="45">
        <f t="shared" si="1813"/>
        <v>59</v>
      </c>
      <c r="O4117" s="43">
        <v>0</v>
      </c>
      <c r="P4117" s="43">
        <v>0</v>
      </c>
      <c r="Q4117" s="47">
        <f t="shared" si="1814"/>
        <v>0</v>
      </c>
    </row>
    <row r="4118" spans="2:17" ht="19.5" customHeight="1" x14ac:dyDescent="0.2">
      <c r="C4118" s="42" t="s">
        <v>21</v>
      </c>
      <c r="D4118" s="43">
        <v>0</v>
      </c>
      <c r="E4118" s="43">
        <v>4</v>
      </c>
      <c r="F4118" s="44">
        <f t="shared" si="1810"/>
        <v>4</v>
      </c>
      <c r="G4118" s="43">
        <v>0</v>
      </c>
      <c r="H4118" s="43">
        <v>0</v>
      </c>
      <c r="I4118" s="43">
        <v>0</v>
      </c>
      <c r="J4118" s="45">
        <f t="shared" si="1811"/>
        <v>0</v>
      </c>
      <c r="K4118" s="43">
        <v>5</v>
      </c>
      <c r="L4118" s="43">
        <v>16</v>
      </c>
      <c r="M4118" s="45">
        <f t="shared" si="1812"/>
        <v>21</v>
      </c>
      <c r="N4118" s="45">
        <f t="shared" si="1813"/>
        <v>21</v>
      </c>
      <c r="O4118" s="43">
        <v>0</v>
      </c>
      <c r="P4118" s="43">
        <v>0</v>
      </c>
      <c r="Q4118" s="47">
        <f t="shared" si="1814"/>
        <v>0</v>
      </c>
    </row>
    <row r="4119" spans="2:17" ht="19.5" customHeight="1" x14ac:dyDescent="0.2">
      <c r="C4119" s="42" t="s">
        <v>22</v>
      </c>
      <c r="D4119" s="43">
        <v>0</v>
      </c>
      <c r="E4119" s="43">
        <v>0</v>
      </c>
      <c r="F4119" s="44">
        <f t="shared" si="1810"/>
        <v>0</v>
      </c>
      <c r="G4119" s="43">
        <v>0</v>
      </c>
      <c r="H4119" s="43">
        <v>0</v>
      </c>
      <c r="I4119" s="43">
        <v>0</v>
      </c>
      <c r="J4119" s="45">
        <f t="shared" si="1811"/>
        <v>0</v>
      </c>
      <c r="K4119" s="43">
        <v>0</v>
      </c>
      <c r="L4119" s="43">
        <v>0</v>
      </c>
      <c r="M4119" s="45">
        <f t="shared" si="1812"/>
        <v>0</v>
      </c>
      <c r="N4119" s="45">
        <f t="shared" si="1813"/>
        <v>0</v>
      </c>
      <c r="O4119" s="43">
        <v>0</v>
      </c>
      <c r="P4119" s="43">
        <v>0</v>
      </c>
      <c r="Q4119" s="47">
        <f t="shared" si="1814"/>
        <v>0</v>
      </c>
    </row>
    <row r="4120" spans="2:17" ht="19.5" customHeight="1" x14ac:dyDescent="0.2">
      <c r="C4120" s="42" t="s">
        <v>23</v>
      </c>
      <c r="D4120" s="43">
        <v>0</v>
      </c>
      <c r="E4120" s="43">
        <v>2</v>
      </c>
      <c r="F4120" s="44">
        <f t="shared" si="1810"/>
        <v>2</v>
      </c>
      <c r="G4120" s="43">
        <v>0</v>
      </c>
      <c r="H4120" s="43">
        <v>0</v>
      </c>
      <c r="I4120" s="43">
        <v>0</v>
      </c>
      <c r="J4120" s="45">
        <f t="shared" si="1811"/>
        <v>0</v>
      </c>
      <c r="K4120" s="43">
        <v>8</v>
      </c>
      <c r="L4120" s="43">
        <v>0</v>
      </c>
      <c r="M4120" s="45">
        <f t="shared" si="1812"/>
        <v>8</v>
      </c>
      <c r="N4120" s="45">
        <f t="shared" si="1813"/>
        <v>8</v>
      </c>
      <c r="O4120" s="43">
        <v>0</v>
      </c>
      <c r="P4120" s="43">
        <v>0</v>
      </c>
      <c r="Q4120" s="47">
        <f t="shared" si="1814"/>
        <v>0</v>
      </c>
    </row>
    <row r="4121" spans="2:17" ht="19.5" customHeight="1" x14ac:dyDescent="0.2">
      <c r="C4121" s="42" t="s">
        <v>24</v>
      </c>
      <c r="D4121" s="43">
        <v>0</v>
      </c>
      <c r="E4121" s="43">
        <v>10</v>
      </c>
      <c r="F4121" s="44">
        <f t="shared" si="1810"/>
        <v>10</v>
      </c>
      <c r="G4121" s="43">
        <v>0</v>
      </c>
      <c r="H4121" s="43">
        <v>0</v>
      </c>
      <c r="I4121" s="43">
        <v>0</v>
      </c>
      <c r="J4121" s="45">
        <f t="shared" si="1811"/>
        <v>0</v>
      </c>
      <c r="K4121" s="43">
        <v>11</v>
      </c>
      <c r="L4121" s="43">
        <v>7</v>
      </c>
      <c r="M4121" s="45">
        <f t="shared" si="1812"/>
        <v>18</v>
      </c>
      <c r="N4121" s="45">
        <f t="shared" si="1813"/>
        <v>18</v>
      </c>
      <c r="O4121" s="43">
        <v>0</v>
      </c>
      <c r="P4121" s="43">
        <v>0</v>
      </c>
      <c r="Q4121" s="47">
        <f t="shared" si="1814"/>
        <v>0</v>
      </c>
    </row>
    <row r="4122" spans="2:17" ht="19.5" customHeight="1" x14ac:dyDescent="0.2">
      <c r="C4122" s="42" t="s">
        <v>25</v>
      </c>
      <c r="D4122" s="43">
        <v>0</v>
      </c>
      <c r="E4122" s="43">
        <v>10</v>
      </c>
      <c r="F4122" s="44">
        <f t="shared" si="1810"/>
        <v>10</v>
      </c>
      <c r="G4122" s="43">
        <v>0</v>
      </c>
      <c r="H4122" s="43">
        <v>0</v>
      </c>
      <c r="I4122" s="43">
        <v>0</v>
      </c>
      <c r="J4122" s="45">
        <f t="shared" si="1811"/>
        <v>0</v>
      </c>
      <c r="K4122" s="43">
        <v>1</v>
      </c>
      <c r="L4122" s="43">
        <v>9</v>
      </c>
      <c r="M4122" s="45">
        <f t="shared" si="1812"/>
        <v>10</v>
      </c>
      <c r="N4122" s="45">
        <f t="shared" si="1813"/>
        <v>10</v>
      </c>
      <c r="O4122" s="43">
        <v>0</v>
      </c>
      <c r="P4122" s="43">
        <v>0</v>
      </c>
      <c r="Q4122" s="47">
        <f t="shared" si="1814"/>
        <v>0</v>
      </c>
    </row>
    <row r="4123" spans="2:17" ht="19.5" customHeight="1" x14ac:dyDescent="0.2">
      <c r="C4123" s="50"/>
      <c r="D4123" s="43"/>
      <c r="E4123" s="43"/>
      <c r="F4123" s="43"/>
      <c r="G4123" s="43"/>
      <c r="H4123" s="43"/>
      <c r="I4123" s="43"/>
      <c r="J4123" s="43"/>
      <c r="K4123" s="43"/>
      <c r="L4123" s="43"/>
      <c r="M4123" s="43"/>
      <c r="N4123" s="43"/>
      <c r="O4123" s="43"/>
      <c r="P4123" s="40"/>
      <c r="Q4123" s="51"/>
    </row>
    <row r="4124" spans="2:17" ht="19.5" customHeight="1" x14ac:dyDescent="0.2">
      <c r="B4124" s="1" t="s">
        <v>447</v>
      </c>
      <c r="C4124" s="50" t="s">
        <v>26</v>
      </c>
      <c r="D4124" s="44">
        <f>SUM(D4111:D4122)</f>
        <v>0</v>
      </c>
      <c r="E4124" s="44">
        <f t="shared" ref="E4124:Q4124" si="1815">SUM(E4111:E4122)</f>
        <v>54</v>
      </c>
      <c r="F4124" s="44">
        <f t="shared" si="1815"/>
        <v>54</v>
      </c>
      <c r="G4124" s="44">
        <f t="shared" si="1815"/>
        <v>0</v>
      </c>
      <c r="H4124" s="44">
        <f t="shared" si="1815"/>
        <v>0</v>
      </c>
      <c r="I4124" s="44">
        <f t="shared" si="1815"/>
        <v>0</v>
      </c>
      <c r="J4124" s="44">
        <f t="shared" si="1815"/>
        <v>0</v>
      </c>
      <c r="K4124" s="44">
        <f t="shared" si="1815"/>
        <v>90</v>
      </c>
      <c r="L4124" s="44">
        <f t="shared" si="1815"/>
        <v>85</v>
      </c>
      <c r="M4124" s="44">
        <f t="shared" si="1815"/>
        <v>175</v>
      </c>
      <c r="N4124" s="44">
        <f>SUM(N4111:N4122)</f>
        <v>175</v>
      </c>
      <c r="O4124" s="44">
        <f t="shared" si="1815"/>
        <v>0</v>
      </c>
      <c r="P4124" s="44">
        <f t="shared" si="1815"/>
        <v>0</v>
      </c>
      <c r="Q4124" s="44">
        <f t="shared" si="1815"/>
        <v>0</v>
      </c>
    </row>
    <row r="4125" spans="2:17" ht="7" customHeight="1" x14ac:dyDescent="0.2">
      <c r="C4125" s="50"/>
      <c r="D4125" s="43"/>
      <c r="E4125" s="43"/>
      <c r="F4125" s="43"/>
      <c r="G4125" s="43"/>
      <c r="H4125" s="43"/>
      <c r="I4125" s="43"/>
      <c r="J4125" s="43"/>
      <c r="K4125" s="43"/>
      <c r="L4125" s="43"/>
      <c r="M4125" s="43"/>
      <c r="N4125" s="43"/>
      <c r="O4125" s="43"/>
      <c r="P4125" s="43"/>
      <c r="Q4125" s="51"/>
    </row>
    <row r="4126" spans="2:17" ht="19.5" customHeight="1" x14ac:dyDescent="0.2">
      <c r="C4126" s="52" t="s">
        <v>14</v>
      </c>
      <c r="D4126" s="53">
        <v>0</v>
      </c>
      <c r="E4126" s="53">
        <v>19</v>
      </c>
      <c r="F4126" s="54">
        <f t="shared" ref="F4126:F4128" si="1816">SUM(D4126:E4126)</f>
        <v>19</v>
      </c>
      <c r="G4126" s="53">
        <v>0</v>
      </c>
      <c r="H4126" s="53">
        <v>0</v>
      </c>
      <c r="I4126" s="53">
        <v>0</v>
      </c>
      <c r="J4126" s="55">
        <f t="shared" ref="J4126:J4128" si="1817">SUM(G4126:I4126)</f>
        <v>0</v>
      </c>
      <c r="K4126" s="82">
        <v>4</v>
      </c>
      <c r="L4126" s="82">
        <v>4</v>
      </c>
      <c r="M4126" s="57">
        <f>SUM(K4126:L4126)</f>
        <v>8</v>
      </c>
      <c r="N4126" s="57">
        <f>J4126+M4126</f>
        <v>8</v>
      </c>
      <c r="O4126" s="56">
        <v>0</v>
      </c>
      <c r="P4126" s="56">
        <v>0</v>
      </c>
      <c r="Q4126" s="58">
        <f>SUM(O4126:P4126)</f>
        <v>0</v>
      </c>
    </row>
    <row r="4127" spans="2:17" ht="19.5" customHeight="1" x14ac:dyDescent="0.2">
      <c r="C4127" s="42" t="s">
        <v>15</v>
      </c>
      <c r="D4127" s="43">
        <v>0</v>
      </c>
      <c r="E4127" s="43">
        <v>5</v>
      </c>
      <c r="F4127" s="44">
        <f t="shared" si="1816"/>
        <v>5</v>
      </c>
      <c r="G4127" s="43">
        <v>0</v>
      </c>
      <c r="H4127" s="43">
        <v>0</v>
      </c>
      <c r="I4127" s="43">
        <v>0</v>
      </c>
      <c r="J4127" s="45">
        <f t="shared" si="1817"/>
        <v>0</v>
      </c>
      <c r="K4127" s="85">
        <v>0</v>
      </c>
      <c r="L4127" s="85">
        <v>0</v>
      </c>
      <c r="M4127" s="45">
        <f>SUM(K4127:L4127)</f>
        <v>0</v>
      </c>
      <c r="N4127" s="45">
        <f>J4127+M4127</f>
        <v>0</v>
      </c>
      <c r="O4127" s="46">
        <v>0</v>
      </c>
      <c r="P4127" s="48">
        <v>0</v>
      </c>
      <c r="Q4127" s="47">
        <f>SUM(O4127:P4127)</f>
        <v>0</v>
      </c>
    </row>
    <row r="4128" spans="2:17" ht="19.5" customHeight="1" x14ac:dyDescent="0.2">
      <c r="C4128" s="42" t="s">
        <v>16</v>
      </c>
      <c r="D4128" s="43">
        <v>0</v>
      </c>
      <c r="E4128" s="43">
        <v>7</v>
      </c>
      <c r="F4128" s="44">
        <f t="shared" si="1816"/>
        <v>7</v>
      </c>
      <c r="G4128" s="43">
        <v>0</v>
      </c>
      <c r="H4128" s="43">
        <v>0</v>
      </c>
      <c r="I4128" s="43">
        <v>0</v>
      </c>
      <c r="J4128" s="45">
        <f t="shared" si="1817"/>
        <v>0</v>
      </c>
      <c r="K4128" s="85">
        <v>3</v>
      </c>
      <c r="L4128" s="85">
        <v>6</v>
      </c>
      <c r="M4128" s="45">
        <f>SUM(K4128:L4128)</f>
        <v>9</v>
      </c>
      <c r="N4128" s="45">
        <f>J4128+M4128</f>
        <v>9</v>
      </c>
      <c r="O4128" s="46">
        <v>0</v>
      </c>
      <c r="P4128" s="48">
        <v>0</v>
      </c>
      <c r="Q4128" s="47">
        <f>SUM(O4128:P4128)</f>
        <v>0</v>
      </c>
    </row>
    <row r="4129" spans="2:17" ht="19.5" customHeight="1" x14ac:dyDescent="0.2">
      <c r="C4129" s="50"/>
      <c r="D4129" s="43"/>
      <c r="E4129" s="43"/>
      <c r="F4129" s="43"/>
      <c r="G4129" s="43"/>
      <c r="H4129" s="43"/>
      <c r="I4129" s="43"/>
      <c r="J4129" s="43"/>
      <c r="K4129" s="43"/>
      <c r="L4129" s="43"/>
      <c r="M4129" s="43"/>
      <c r="N4129" s="43"/>
      <c r="O4129" s="43"/>
      <c r="P4129" s="43"/>
      <c r="Q4129" s="51"/>
    </row>
    <row r="4130" spans="2:17" ht="19.5" customHeight="1" x14ac:dyDescent="0.2">
      <c r="B4130" s="1" t="s">
        <v>448</v>
      </c>
      <c r="C4130" s="50" t="s">
        <v>27</v>
      </c>
      <c r="D4130" s="44">
        <f>SUM(D4114:D4122,D4126:D4128)</f>
        <v>0</v>
      </c>
      <c r="E4130" s="44">
        <f t="shared" ref="E4130:Q4130" si="1818">SUM(E4114:E4122,E4126:E4128)</f>
        <v>73</v>
      </c>
      <c r="F4130" s="44">
        <f t="shared" si="1818"/>
        <v>73</v>
      </c>
      <c r="G4130" s="44">
        <f t="shared" si="1818"/>
        <v>0</v>
      </c>
      <c r="H4130" s="44">
        <f t="shared" si="1818"/>
        <v>0</v>
      </c>
      <c r="I4130" s="44">
        <f t="shared" si="1818"/>
        <v>0</v>
      </c>
      <c r="J4130" s="44">
        <f t="shared" si="1818"/>
        <v>0</v>
      </c>
      <c r="K4130" s="44">
        <f t="shared" si="1818"/>
        <v>69</v>
      </c>
      <c r="L4130" s="44">
        <f t="shared" si="1818"/>
        <v>86</v>
      </c>
      <c r="M4130" s="44">
        <f t="shared" si="1818"/>
        <v>155</v>
      </c>
      <c r="N4130" s="44">
        <f>SUM(N4114:N4122,N4126:N4128)</f>
        <v>155</v>
      </c>
      <c r="O4130" s="44">
        <f t="shared" si="1818"/>
        <v>0</v>
      </c>
      <c r="P4130" s="44">
        <f t="shared" si="1818"/>
        <v>0</v>
      </c>
      <c r="Q4130" s="44">
        <f t="shared" si="1818"/>
        <v>0</v>
      </c>
    </row>
    <row r="4131" spans="2:17" ht="7" customHeight="1" thickBot="1" x14ac:dyDescent="0.25">
      <c r="C4131" s="59"/>
      <c r="D4131" s="60"/>
      <c r="E4131" s="60"/>
      <c r="F4131" s="60"/>
      <c r="G4131" s="60"/>
      <c r="H4131" s="60"/>
      <c r="I4131" s="60"/>
      <c r="J4131" s="60"/>
      <c r="K4131" s="60"/>
      <c r="L4131" s="60"/>
      <c r="M4131" s="60"/>
      <c r="N4131" s="60"/>
      <c r="O4131" s="60"/>
      <c r="P4131" s="61"/>
      <c r="Q4131" s="62"/>
    </row>
    <row r="4132" spans="2:17" ht="19.5" customHeight="1" x14ac:dyDescent="0.2">
      <c r="C4132" s="63"/>
      <c r="D4132" s="63"/>
      <c r="E4132" s="63"/>
      <c r="F4132" s="63"/>
      <c r="G4132" s="63"/>
      <c r="H4132" s="63"/>
      <c r="I4132" s="63"/>
      <c r="J4132" s="63"/>
      <c r="K4132" s="63"/>
      <c r="L4132" s="63"/>
      <c r="M4132" s="63"/>
      <c r="N4132" s="63"/>
      <c r="O4132" s="63"/>
      <c r="P4132" s="64"/>
      <c r="Q4132" s="64"/>
    </row>
    <row r="4133" spans="2:17" ht="19.5" customHeight="1" thickBot="1" x14ac:dyDescent="0.25">
      <c r="C4133" s="63"/>
      <c r="D4133" s="63"/>
      <c r="E4133" s="63"/>
      <c r="F4133" s="63"/>
      <c r="G4133" s="63"/>
      <c r="H4133" s="63"/>
      <c r="I4133" s="63"/>
      <c r="J4133" s="63"/>
      <c r="K4133" s="63"/>
      <c r="L4133" s="63"/>
      <c r="M4133" s="63"/>
      <c r="N4133" s="63"/>
      <c r="O4133" s="63"/>
      <c r="P4133" s="64"/>
      <c r="Q4133" s="64"/>
    </row>
    <row r="4134" spans="2:17" ht="19.5" customHeight="1" x14ac:dyDescent="0.2">
      <c r="C4134" s="25" t="s">
        <v>1</v>
      </c>
      <c r="D4134" s="26"/>
      <c r="E4134" s="27"/>
      <c r="F4134" s="27"/>
      <c r="G4134" s="27" t="s">
        <v>598</v>
      </c>
      <c r="H4134" s="27"/>
      <c r="I4134" s="27"/>
      <c r="J4134" s="27"/>
      <c r="K4134" s="26"/>
      <c r="L4134" s="27"/>
      <c r="M4134" s="27"/>
      <c r="N4134" s="27" t="s">
        <v>31</v>
      </c>
      <c r="O4134" s="27"/>
      <c r="P4134" s="65"/>
      <c r="Q4134" s="66"/>
    </row>
    <row r="4135" spans="2:17" ht="19.5" customHeight="1" x14ac:dyDescent="0.2">
      <c r="C4135" s="67"/>
      <c r="D4135" s="29"/>
      <c r="E4135" s="31" t="s">
        <v>6</v>
      </c>
      <c r="F4135" s="31"/>
      <c r="G4135" s="29"/>
      <c r="H4135" s="31" t="s">
        <v>7</v>
      </c>
      <c r="I4135" s="31"/>
      <c r="J4135" s="29" t="s">
        <v>28</v>
      </c>
      <c r="K4135" s="29"/>
      <c r="L4135" s="31" t="s">
        <v>6</v>
      </c>
      <c r="M4135" s="31"/>
      <c r="N4135" s="29"/>
      <c r="O4135" s="31" t="s">
        <v>7</v>
      </c>
      <c r="P4135" s="68"/>
      <c r="Q4135" s="69" t="s">
        <v>8</v>
      </c>
    </row>
    <row r="4136" spans="2:17" ht="19.5" customHeight="1" x14ac:dyDescent="0.2">
      <c r="C4136" s="70" t="s">
        <v>9</v>
      </c>
      <c r="D4136" s="29" t="s">
        <v>29</v>
      </c>
      <c r="E4136" s="29" t="s">
        <v>30</v>
      </c>
      <c r="F4136" s="29" t="s">
        <v>13</v>
      </c>
      <c r="G4136" s="29" t="s">
        <v>29</v>
      </c>
      <c r="H4136" s="29" t="s">
        <v>30</v>
      </c>
      <c r="I4136" s="29" t="s">
        <v>13</v>
      </c>
      <c r="J4136" s="32"/>
      <c r="K4136" s="29" t="s">
        <v>29</v>
      </c>
      <c r="L4136" s="29" t="s">
        <v>30</v>
      </c>
      <c r="M4136" s="29" t="s">
        <v>13</v>
      </c>
      <c r="N4136" s="29" t="s">
        <v>29</v>
      </c>
      <c r="O4136" s="29" t="s">
        <v>30</v>
      </c>
      <c r="P4136" s="71" t="s">
        <v>13</v>
      </c>
      <c r="Q4136" s="72"/>
    </row>
    <row r="4137" spans="2:17" ht="7" customHeight="1" x14ac:dyDescent="0.2">
      <c r="C4137" s="73"/>
      <c r="D4137" s="29"/>
      <c r="E4137" s="29"/>
      <c r="F4137" s="29"/>
      <c r="G4137" s="29"/>
      <c r="H4137" s="29"/>
      <c r="I4137" s="29"/>
      <c r="J4137" s="29"/>
      <c r="K4137" s="29"/>
      <c r="L4137" s="29"/>
      <c r="M4137" s="29"/>
      <c r="N4137" s="29"/>
      <c r="O4137" s="29"/>
      <c r="P4137" s="71"/>
      <c r="Q4137" s="69"/>
    </row>
    <row r="4138" spans="2:17" ht="19.5" customHeight="1" x14ac:dyDescent="0.2">
      <c r="C4138" s="42" t="s">
        <v>14</v>
      </c>
      <c r="D4138" s="43">
        <v>0</v>
      </c>
      <c r="E4138" s="43">
        <v>0</v>
      </c>
      <c r="F4138" s="44">
        <f>SUM(D4138:E4138)</f>
        <v>0</v>
      </c>
      <c r="G4138" s="43">
        <v>0</v>
      </c>
      <c r="H4138" s="43">
        <v>0</v>
      </c>
      <c r="I4138" s="44">
        <f t="shared" ref="I4138:I4149" si="1819">SUM(G4138:H4138)</f>
        <v>0</v>
      </c>
      <c r="J4138" s="44">
        <f>F4138+I4138</f>
        <v>0</v>
      </c>
      <c r="K4138" s="43">
        <v>0</v>
      </c>
      <c r="L4138" s="43">
        <v>0</v>
      </c>
      <c r="M4138" s="44">
        <f>SUM(K4138:L4138)</f>
        <v>0</v>
      </c>
      <c r="N4138" s="43">
        <v>0</v>
      </c>
      <c r="O4138" s="43">
        <v>0</v>
      </c>
      <c r="P4138" s="44">
        <f>SUM(N4138:O4138)</f>
        <v>0</v>
      </c>
      <c r="Q4138" s="47">
        <f>M4138+P4138</f>
        <v>0</v>
      </c>
    </row>
    <row r="4139" spans="2:17" ht="19.5" customHeight="1" x14ac:dyDescent="0.2">
      <c r="C4139" s="42" t="s">
        <v>15</v>
      </c>
      <c r="D4139" s="43">
        <v>0</v>
      </c>
      <c r="E4139" s="43">
        <v>0</v>
      </c>
      <c r="F4139" s="44">
        <f t="shared" ref="F4139:F4149" si="1820">SUM(D4139:E4139)</f>
        <v>0</v>
      </c>
      <c r="G4139" s="43">
        <v>0</v>
      </c>
      <c r="H4139" s="43">
        <v>0</v>
      </c>
      <c r="I4139" s="44">
        <f t="shared" si="1819"/>
        <v>0</v>
      </c>
      <c r="J4139" s="44">
        <f>F4139+I4139</f>
        <v>0</v>
      </c>
      <c r="K4139" s="43">
        <v>0</v>
      </c>
      <c r="L4139" s="43">
        <v>0</v>
      </c>
      <c r="M4139" s="44">
        <f t="shared" ref="M4139:M4149" si="1821">SUM(K4139:L4139)</f>
        <v>0</v>
      </c>
      <c r="N4139" s="43">
        <v>0</v>
      </c>
      <c r="O4139" s="40">
        <v>0</v>
      </c>
      <c r="P4139" s="44">
        <f t="shared" ref="P4139:P4149" si="1822">SUM(N4139:O4139)</f>
        <v>0</v>
      </c>
      <c r="Q4139" s="47">
        <f t="shared" ref="Q4139:Q4149" si="1823">M4139+P4139</f>
        <v>0</v>
      </c>
    </row>
    <row r="4140" spans="2:17" ht="19.5" customHeight="1" x14ac:dyDescent="0.2">
      <c r="C4140" s="42" t="s">
        <v>16</v>
      </c>
      <c r="D4140" s="43">
        <v>0</v>
      </c>
      <c r="E4140" s="43">
        <v>0</v>
      </c>
      <c r="F4140" s="44">
        <f t="shared" si="1820"/>
        <v>0</v>
      </c>
      <c r="G4140" s="43">
        <v>0</v>
      </c>
      <c r="H4140" s="43">
        <v>0</v>
      </c>
      <c r="I4140" s="44">
        <f t="shared" si="1819"/>
        <v>0</v>
      </c>
      <c r="J4140" s="44">
        <f>F4140+I4140</f>
        <v>0</v>
      </c>
      <c r="K4140" s="43">
        <v>0</v>
      </c>
      <c r="L4140" s="43">
        <v>0</v>
      </c>
      <c r="M4140" s="44">
        <f t="shared" si="1821"/>
        <v>0</v>
      </c>
      <c r="N4140" s="43">
        <v>0</v>
      </c>
      <c r="O4140" s="43">
        <v>0</v>
      </c>
      <c r="P4140" s="44">
        <f t="shared" si="1822"/>
        <v>0</v>
      </c>
      <c r="Q4140" s="47">
        <f t="shared" si="1823"/>
        <v>0</v>
      </c>
    </row>
    <row r="4141" spans="2:17" ht="19.5" customHeight="1" x14ac:dyDescent="0.2">
      <c r="C4141" s="42" t="s">
        <v>17</v>
      </c>
      <c r="D4141" s="43">
        <v>0</v>
      </c>
      <c r="E4141" s="43">
        <v>0</v>
      </c>
      <c r="F4141" s="44">
        <f t="shared" si="1820"/>
        <v>0</v>
      </c>
      <c r="G4141" s="43">
        <v>0</v>
      </c>
      <c r="H4141" s="43">
        <v>0</v>
      </c>
      <c r="I4141" s="44">
        <f t="shared" si="1819"/>
        <v>0</v>
      </c>
      <c r="J4141" s="44">
        <f t="shared" ref="J4141:J4149" si="1824">F4141+I4141</f>
        <v>0</v>
      </c>
      <c r="K4141" s="43">
        <v>0</v>
      </c>
      <c r="L4141" s="43">
        <v>0</v>
      </c>
      <c r="M4141" s="44">
        <f t="shared" si="1821"/>
        <v>0</v>
      </c>
      <c r="N4141" s="43">
        <v>0</v>
      </c>
      <c r="O4141" s="43">
        <v>0</v>
      </c>
      <c r="P4141" s="44">
        <f t="shared" si="1822"/>
        <v>0</v>
      </c>
      <c r="Q4141" s="47">
        <f t="shared" si="1823"/>
        <v>0</v>
      </c>
    </row>
    <row r="4142" spans="2:17" ht="19.5" customHeight="1" x14ac:dyDescent="0.2">
      <c r="C4142" s="42" t="s">
        <v>18</v>
      </c>
      <c r="D4142" s="43">
        <v>0</v>
      </c>
      <c r="E4142" s="43">
        <v>0</v>
      </c>
      <c r="F4142" s="44">
        <f t="shared" si="1820"/>
        <v>0</v>
      </c>
      <c r="G4142" s="43">
        <v>0</v>
      </c>
      <c r="H4142" s="43">
        <v>0</v>
      </c>
      <c r="I4142" s="44">
        <f t="shared" si="1819"/>
        <v>0</v>
      </c>
      <c r="J4142" s="44">
        <f t="shared" si="1824"/>
        <v>0</v>
      </c>
      <c r="K4142" s="43">
        <v>0</v>
      </c>
      <c r="L4142" s="43">
        <v>0</v>
      </c>
      <c r="M4142" s="44">
        <f t="shared" si="1821"/>
        <v>0</v>
      </c>
      <c r="N4142" s="43">
        <v>0</v>
      </c>
      <c r="O4142" s="43">
        <v>0</v>
      </c>
      <c r="P4142" s="44">
        <f t="shared" si="1822"/>
        <v>0</v>
      </c>
      <c r="Q4142" s="47">
        <f t="shared" si="1823"/>
        <v>0</v>
      </c>
    </row>
    <row r="4143" spans="2:17" ht="19.5" customHeight="1" x14ac:dyDescent="0.2">
      <c r="C4143" s="42" t="s">
        <v>19</v>
      </c>
      <c r="D4143" s="43">
        <v>0</v>
      </c>
      <c r="E4143" s="43">
        <v>0</v>
      </c>
      <c r="F4143" s="44">
        <f t="shared" si="1820"/>
        <v>0</v>
      </c>
      <c r="G4143" s="43">
        <v>0</v>
      </c>
      <c r="H4143" s="43">
        <v>0</v>
      </c>
      <c r="I4143" s="44">
        <f t="shared" si="1819"/>
        <v>0</v>
      </c>
      <c r="J4143" s="44">
        <f t="shared" si="1824"/>
        <v>0</v>
      </c>
      <c r="K4143" s="43">
        <v>0</v>
      </c>
      <c r="L4143" s="43">
        <v>0</v>
      </c>
      <c r="M4143" s="44">
        <f t="shared" si="1821"/>
        <v>0</v>
      </c>
      <c r="N4143" s="43">
        <v>0</v>
      </c>
      <c r="O4143" s="43">
        <v>0</v>
      </c>
      <c r="P4143" s="44">
        <f t="shared" si="1822"/>
        <v>0</v>
      </c>
      <c r="Q4143" s="47">
        <f t="shared" si="1823"/>
        <v>0</v>
      </c>
    </row>
    <row r="4144" spans="2:17" ht="19.5" customHeight="1" x14ac:dyDescent="0.2">
      <c r="C4144" s="42" t="s">
        <v>20</v>
      </c>
      <c r="D4144" s="43">
        <v>0</v>
      </c>
      <c r="E4144" s="43">
        <v>0</v>
      </c>
      <c r="F4144" s="44">
        <f t="shared" si="1820"/>
        <v>0</v>
      </c>
      <c r="G4144" s="43">
        <v>0</v>
      </c>
      <c r="H4144" s="43">
        <v>0</v>
      </c>
      <c r="I4144" s="44">
        <f t="shared" si="1819"/>
        <v>0</v>
      </c>
      <c r="J4144" s="44">
        <f t="shared" si="1824"/>
        <v>0</v>
      </c>
      <c r="K4144" s="43">
        <v>0</v>
      </c>
      <c r="L4144" s="43">
        <v>0</v>
      </c>
      <c r="M4144" s="44">
        <f t="shared" si="1821"/>
        <v>0</v>
      </c>
      <c r="N4144" s="43">
        <v>0</v>
      </c>
      <c r="O4144" s="43">
        <v>0</v>
      </c>
      <c r="P4144" s="44">
        <f t="shared" si="1822"/>
        <v>0</v>
      </c>
      <c r="Q4144" s="47">
        <f t="shared" si="1823"/>
        <v>0</v>
      </c>
    </row>
    <row r="4145" spans="2:17" ht="19.5" customHeight="1" x14ac:dyDescent="0.2">
      <c r="C4145" s="42" t="s">
        <v>21</v>
      </c>
      <c r="D4145" s="43">
        <v>0</v>
      </c>
      <c r="E4145" s="43">
        <v>0</v>
      </c>
      <c r="F4145" s="44">
        <f t="shared" si="1820"/>
        <v>0</v>
      </c>
      <c r="G4145" s="43">
        <v>0</v>
      </c>
      <c r="H4145" s="43">
        <v>0</v>
      </c>
      <c r="I4145" s="44">
        <f t="shared" si="1819"/>
        <v>0</v>
      </c>
      <c r="J4145" s="44">
        <f t="shared" si="1824"/>
        <v>0</v>
      </c>
      <c r="K4145" s="43">
        <v>0</v>
      </c>
      <c r="L4145" s="43">
        <v>0</v>
      </c>
      <c r="M4145" s="44">
        <f t="shared" si="1821"/>
        <v>0</v>
      </c>
      <c r="N4145" s="43">
        <v>0</v>
      </c>
      <c r="O4145" s="43">
        <v>0</v>
      </c>
      <c r="P4145" s="44">
        <f t="shared" si="1822"/>
        <v>0</v>
      </c>
      <c r="Q4145" s="47">
        <f t="shared" si="1823"/>
        <v>0</v>
      </c>
    </row>
    <row r="4146" spans="2:17" ht="19.5" customHeight="1" x14ac:dyDescent="0.2">
      <c r="C4146" s="42" t="s">
        <v>22</v>
      </c>
      <c r="D4146" s="43">
        <v>0</v>
      </c>
      <c r="E4146" s="43">
        <v>0</v>
      </c>
      <c r="F4146" s="44">
        <f t="shared" si="1820"/>
        <v>0</v>
      </c>
      <c r="G4146" s="43">
        <v>0</v>
      </c>
      <c r="H4146" s="43">
        <v>0</v>
      </c>
      <c r="I4146" s="44">
        <f t="shared" si="1819"/>
        <v>0</v>
      </c>
      <c r="J4146" s="44">
        <f t="shared" si="1824"/>
        <v>0</v>
      </c>
      <c r="K4146" s="43">
        <v>0</v>
      </c>
      <c r="L4146" s="43">
        <v>0</v>
      </c>
      <c r="M4146" s="44">
        <f t="shared" si="1821"/>
        <v>0</v>
      </c>
      <c r="N4146" s="43">
        <v>0</v>
      </c>
      <c r="O4146" s="43">
        <v>0</v>
      </c>
      <c r="P4146" s="44">
        <f t="shared" si="1822"/>
        <v>0</v>
      </c>
      <c r="Q4146" s="47">
        <f t="shared" si="1823"/>
        <v>0</v>
      </c>
    </row>
    <row r="4147" spans="2:17" ht="19.5" customHeight="1" x14ac:dyDescent="0.2">
      <c r="C4147" s="42" t="s">
        <v>23</v>
      </c>
      <c r="D4147" s="43">
        <v>0</v>
      </c>
      <c r="E4147" s="43">
        <v>0</v>
      </c>
      <c r="F4147" s="44">
        <f t="shared" si="1820"/>
        <v>0</v>
      </c>
      <c r="G4147" s="43">
        <v>0</v>
      </c>
      <c r="H4147" s="43">
        <v>0</v>
      </c>
      <c r="I4147" s="44">
        <f t="shared" si="1819"/>
        <v>0</v>
      </c>
      <c r="J4147" s="44">
        <f t="shared" si="1824"/>
        <v>0</v>
      </c>
      <c r="K4147" s="43">
        <v>0</v>
      </c>
      <c r="L4147" s="43">
        <v>0</v>
      </c>
      <c r="M4147" s="44">
        <f t="shared" si="1821"/>
        <v>0</v>
      </c>
      <c r="N4147" s="43">
        <v>0</v>
      </c>
      <c r="O4147" s="43">
        <v>0</v>
      </c>
      <c r="P4147" s="44">
        <f t="shared" si="1822"/>
        <v>0</v>
      </c>
      <c r="Q4147" s="47">
        <f t="shared" si="1823"/>
        <v>0</v>
      </c>
    </row>
    <row r="4148" spans="2:17" ht="19.5" customHeight="1" x14ac:dyDescent="0.2">
      <c r="C4148" s="42" t="s">
        <v>24</v>
      </c>
      <c r="D4148" s="43">
        <v>0</v>
      </c>
      <c r="E4148" s="43">
        <v>0</v>
      </c>
      <c r="F4148" s="44">
        <f t="shared" si="1820"/>
        <v>0</v>
      </c>
      <c r="G4148" s="43">
        <v>0</v>
      </c>
      <c r="H4148" s="43">
        <v>0</v>
      </c>
      <c r="I4148" s="44">
        <f t="shared" si="1819"/>
        <v>0</v>
      </c>
      <c r="J4148" s="44">
        <f t="shared" si="1824"/>
        <v>0</v>
      </c>
      <c r="K4148" s="43">
        <v>0</v>
      </c>
      <c r="L4148" s="43">
        <v>0</v>
      </c>
      <c r="M4148" s="44">
        <f t="shared" si="1821"/>
        <v>0</v>
      </c>
      <c r="N4148" s="43">
        <v>0</v>
      </c>
      <c r="O4148" s="43">
        <v>0</v>
      </c>
      <c r="P4148" s="44">
        <f t="shared" si="1822"/>
        <v>0</v>
      </c>
      <c r="Q4148" s="47">
        <f t="shared" si="1823"/>
        <v>0</v>
      </c>
    </row>
    <row r="4149" spans="2:17" ht="19.5" customHeight="1" x14ac:dyDescent="0.2">
      <c r="C4149" s="42" t="s">
        <v>25</v>
      </c>
      <c r="D4149" s="43">
        <v>0</v>
      </c>
      <c r="E4149" s="43">
        <v>0</v>
      </c>
      <c r="F4149" s="44">
        <f t="shared" si="1820"/>
        <v>0</v>
      </c>
      <c r="G4149" s="43">
        <v>0</v>
      </c>
      <c r="H4149" s="43">
        <v>0</v>
      </c>
      <c r="I4149" s="44">
        <f t="shared" si="1819"/>
        <v>0</v>
      </c>
      <c r="J4149" s="44">
        <f t="shared" si="1824"/>
        <v>0</v>
      </c>
      <c r="K4149" s="43">
        <v>0</v>
      </c>
      <c r="L4149" s="43">
        <v>0</v>
      </c>
      <c r="M4149" s="44">
        <f t="shared" si="1821"/>
        <v>0</v>
      </c>
      <c r="N4149" s="43">
        <v>0</v>
      </c>
      <c r="O4149" s="43">
        <v>0</v>
      </c>
      <c r="P4149" s="44">
        <f t="shared" si="1822"/>
        <v>0</v>
      </c>
      <c r="Q4149" s="47">
        <f t="shared" si="1823"/>
        <v>0</v>
      </c>
    </row>
    <row r="4150" spans="2:17" ht="19.5" customHeight="1" x14ac:dyDescent="0.2">
      <c r="C4150" s="50"/>
      <c r="D4150" s="43"/>
      <c r="E4150" s="43"/>
      <c r="F4150" s="43"/>
      <c r="G4150" s="43"/>
      <c r="H4150" s="43"/>
      <c r="I4150" s="43"/>
      <c r="J4150" s="43"/>
      <c r="K4150" s="43"/>
      <c r="L4150" s="43"/>
      <c r="M4150" s="43"/>
      <c r="N4150" s="43"/>
      <c r="O4150" s="43"/>
      <c r="P4150" s="43"/>
      <c r="Q4150" s="51"/>
    </row>
    <row r="4151" spans="2:17" ht="19.5" customHeight="1" x14ac:dyDescent="0.2">
      <c r="B4151" s="1" t="s">
        <v>449</v>
      </c>
      <c r="C4151" s="50" t="s">
        <v>26</v>
      </c>
      <c r="D4151" s="44">
        <f>SUM(D4138:D4150)</f>
        <v>0</v>
      </c>
      <c r="E4151" s="44">
        <f t="shared" ref="E4151:Q4151" si="1825">SUM(E4138:E4150)</f>
        <v>0</v>
      </c>
      <c r="F4151" s="44">
        <f t="shared" si="1825"/>
        <v>0</v>
      </c>
      <c r="G4151" s="44">
        <f t="shared" si="1825"/>
        <v>0</v>
      </c>
      <c r="H4151" s="44">
        <f t="shared" si="1825"/>
        <v>0</v>
      </c>
      <c r="I4151" s="44">
        <f t="shared" si="1825"/>
        <v>0</v>
      </c>
      <c r="J4151" s="44">
        <f t="shared" si="1825"/>
        <v>0</v>
      </c>
      <c r="K4151" s="44">
        <f t="shared" si="1825"/>
        <v>0</v>
      </c>
      <c r="L4151" s="44">
        <f t="shared" si="1825"/>
        <v>0</v>
      </c>
      <c r="M4151" s="44">
        <f t="shared" si="1825"/>
        <v>0</v>
      </c>
      <c r="N4151" s="44">
        <f t="shared" si="1825"/>
        <v>0</v>
      </c>
      <c r="O4151" s="44">
        <f t="shared" si="1825"/>
        <v>0</v>
      </c>
      <c r="P4151" s="44">
        <f t="shared" si="1825"/>
        <v>0</v>
      </c>
      <c r="Q4151" s="44">
        <f t="shared" si="1825"/>
        <v>0</v>
      </c>
    </row>
    <row r="4152" spans="2:17" ht="7" customHeight="1" x14ac:dyDescent="0.2">
      <c r="C4152" s="50"/>
      <c r="D4152" s="43"/>
      <c r="E4152" s="43"/>
      <c r="F4152" s="43"/>
      <c r="G4152" s="43"/>
      <c r="H4152" s="43"/>
      <c r="I4152" s="43"/>
      <c r="J4152" s="43"/>
      <c r="K4152" s="43"/>
      <c r="L4152" s="43"/>
      <c r="M4152" s="43"/>
      <c r="N4152" s="43"/>
      <c r="O4152" s="43"/>
      <c r="P4152" s="43"/>
      <c r="Q4152" s="51"/>
    </row>
    <row r="4153" spans="2:17" ht="19.5" customHeight="1" x14ac:dyDescent="0.2">
      <c r="C4153" s="52" t="s">
        <v>14</v>
      </c>
      <c r="D4153" s="53">
        <v>0</v>
      </c>
      <c r="E4153" s="53">
        <v>0</v>
      </c>
      <c r="F4153" s="74">
        <f t="shared" ref="F4153:F4155" si="1826">SUM(D4153:E4153)</f>
        <v>0</v>
      </c>
      <c r="G4153" s="53">
        <v>0</v>
      </c>
      <c r="H4153" s="53">
        <v>0</v>
      </c>
      <c r="I4153" s="74">
        <f t="shared" ref="I4153:I4155" si="1827">SUM(G4153:H4153)</f>
        <v>0</v>
      </c>
      <c r="J4153" s="74">
        <f t="shared" ref="J4153:J4155" si="1828">F4153+I4153</f>
        <v>0</v>
      </c>
      <c r="K4153" s="53">
        <v>0</v>
      </c>
      <c r="L4153" s="53">
        <v>0</v>
      </c>
      <c r="M4153" s="74">
        <f t="shared" ref="M4153:M4155" si="1829">SUM(K4153:L4153)</f>
        <v>0</v>
      </c>
      <c r="N4153" s="53">
        <v>0</v>
      </c>
      <c r="O4153" s="53">
        <v>0</v>
      </c>
      <c r="P4153" s="74">
        <f t="shared" ref="P4153:P4155" si="1830">SUM(N4153:O4153)</f>
        <v>0</v>
      </c>
      <c r="Q4153" s="58">
        <f t="shared" ref="Q4153:Q4155" si="1831">M4153+P4153</f>
        <v>0</v>
      </c>
    </row>
    <row r="4154" spans="2:17" ht="19.5" customHeight="1" x14ac:dyDescent="0.2">
      <c r="C4154" s="42" t="s">
        <v>15</v>
      </c>
      <c r="D4154" s="43">
        <v>0</v>
      </c>
      <c r="E4154" s="43">
        <v>0</v>
      </c>
      <c r="F4154" s="44">
        <f t="shared" si="1826"/>
        <v>0</v>
      </c>
      <c r="G4154" s="43">
        <v>0</v>
      </c>
      <c r="H4154" s="43">
        <v>0</v>
      </c>
      <c r="I4154" s="44">
        <f t="shared" si="1827"/>
        <v>0</v>
      </c>
      <c r="J4154" s="44">
        <f t="shared" si="1828"/>
        <v>0</v>
      </c>
      <c r="K4154" s="43">
        <v>0</v>
      </c>
      <c r="L4154" s="43">
        <v>0</v>
      </c>
      <c r="M4154" s="44">
        <f t="shared" si="1829"/>
        <v>0</v>
      </c>
      <c r="N4154" s="43">
        <v>0</v>
      </c>
      <c r="O4154" s="40">
        <v>0</v>
      </c>
      <c r="P4154" s="44">
        <f t="shared" si="1830"/>
        <v>0</v>
      </c>
      <c r="Q4154" s="47">
        <f t="shared" si="1831"/>
        <v>0</v>
      </c>
    </row>
    <row r="4155" spans="2:17" ht="19.5" customHeight="1" x14ac:dyDescent="0.2">
      <c r="C4155" s="42" t="s">
        <v>16</v>
      </c>
      <c r="D4155" s="43">
        <v>0</v>
      </c>
      <c r="E4155" s="43">
        <v>0</v>
      </c>
      <c r="F4155" s="44">
        <f t="shared" si="1826"/>
        <v>0</v>
      </c>
      <c r="G4155" s="43">
        <v>0</v>
      </c>
      <c r="H4155" s="43">
        <v>0</v>
      </c>
      <c r="I4155" s="44">
        <f t="shared" si="1827"/>
        <v>0</v>
      </c>
      <c r="J4155" s="44">
        <f t="shared" si="1828"/>
        <v>0</v>
      </c>
      <c r="K4155" s="43">
        <v>0</v>
      </c>
      <c r="L4155" s="43">
        <v>0</v>
      </c>
      <c r="M4155" s="44">
        <f t="shared" si="1829"/>
        <v>0</v>
      </c>
      <c r="N4155" s="43">
        <v>0</v>
      </c>
      <c r="O4155" s="43">
        <v>0</v>
      </c>
      <c r="P4155" s="44">
        <f t="shared" si="1830"/>
        <v>0</v>
      </c>
      <c r="Q4155" s="47">
        <f t="shared" si="1831"/>
        <v>0</v>
      </c>
    </row>
    <row r="4156" spans="2:17" ht="19.5" customHeight="1" x14ac:dyDescent="0.2">
      <c r="C4156" s="50"/>
      <c r="D4156" s="43"/>
      <c r="E4156" s="43"/>
      <c r="F4156" s="43"/>
      <c r="G4156" s="43"/>
      <c r="H4156" s="43"/>
      <c r="I4156" s="43"/>
      <c r="J4156" s="43"/>
      <c r="K4156" s="43"/>
      <c r="L4156" s="43"/>
      <c r="M4156" s="43"/>
      <c r="N4156" s="43"/>
      <c r="O4156" s="43"/>
      <c r="P4156" s="43"/>
      <c r="Q4156" s="51"/>
    </row>
    <row r="4157" spans="2:17" ht="19.5" customHeight="1" x14ac:dyDescent="0.2">
      <c r="B4157" s="1" t="s">
        <v>450</v>
      </c>
      <c r="C4157" s="50" t="s">
        <v>27</v>
      </c>
      <c r="D4157" s="44">
        <f>SUM(D4141:D4149,D4153:D4155)</f>
        <v>0</v>
      </c>
      <c r="E4157" s="44">
        <f t="shared" ref="E4157:Q4157" si="1832">SUM(E4141:E4149,E4153:E4155)</f>
        <v>0</v>
      </c>
      <c r="F4157" s="44">
        <f t="shared" si="1832"/>
        <v>0</v>
      </c>
      <c r="G4157" s="44">
        <f t="shared" si="1832"/>
        <v>0</v>
      </c>
      <c r="H4157" s="44">
        <f t="shared" si="1832"/>
        <v>0</v>
      </c>
      <c r="I4157" s="44">
        <f t="shared" si="1832"/>
        <v>0</v>
      </c>
      <c r="J4157" s="44">
        <f t="shared" si="1832"/>
        <v>0</v>
      </c>
      <c r="K4157" s="44">
        <f t="shared" si="1832"/>
        <v>0</v>
      </c>
      <c r="L4157" s="44">
        <f t="shared" si="1832"/>
        <v>0</v>
      </c>
      <c r="M4157" s="44">
        <f t="shared" si="1832"/>
        <v>0</v>
      </c>
      <c r="N4157" s="44">
        <f t="shared" si="1832"/>
        <v>0</v>
      </c>
      <c r="O4157" s="44">
        <f t="shared" si="1832"/>
        <v>0</v>
      </c>
      <c r="P4157" s="44">
        <f t="shared" si="1832"/>
        <v>0</v>
      </c>
      <c r="Q4157" s="44">
        <f t="shared" si="1832"/>
        <v>0</v>
      </c>
    </row>
    <row r="4158" spans="2:17" ht="7" customHeight="1" thickBot="1" x14ac:dyDescent="0.25">
      <c r="C4158" s="59"/>
      <c r="D4158" s="60"/>
      <c r="E4158" s="60"/>
      <c r="F4158" s="60"/>
      <c r="G4158" s="60"/>
      <c r="H4158" s="60"/>
      <c r="I4158" s="60"/>
      <c r="J4158" s="60"/>
      <c r="K4158" s="60"/>
      <c r="L4158" s="60"/>
      <c r="M4158" s="60"/>
      <c r="N4158" s="60"/>
      <c r="O4158" s="60"/>
      <c r="P4158" s="60"/>
      <c r="Q4158" s="76"/>
    </row>
    <row r="4159" spans="2:17" ht="19.5" customHeight="1" x14ac:dyDescent="0.2">
      <c r="C4159" s="173" t="str">
        <f>C4105</f>
        <v>令　和　7　年　空　港　管　理　状　況　調　書</v>
      </c>
      <c r="D4159" s="173"/>
      <c r="E4159" s="173"/>
      <c r="F4159" s="173"/>
      <c r="G4159" s="173"/>
      <c r="H4159" s="173"/>
      <c r="I4159" s="173"/>
      <c r="J4159" s="173"/>
      <c r="K4159" s="173"/>
      <c r="L4159" s="173"/>
      <c r="M4159" s="173"/>
      <c r="N4159" s="173"/>
      <c r="O4159" s="173"/>
      <c r="P4159" s="173"/>
      <c r="Q4159" s="173"/>
    </row>
    <row r="4160" spans="2:17" ht="19.5" customHeight="1" thickBot="1" x14ac:dyDescent="0.25">
      <c r="C4160" s="145" t="s">
        <v>0</v>
      </c>
      <c r="D4160" s="145" t="s">
        <v>677</v>
      </c>
      <c r="E4160" s="146"/>
      <c r="F4160" s="146"/>
      <c r="G4160" s="146"/>
      <c r="H4160" s="146"/>
      <c r="I4160" s="146"/>
      <c r="J4160" s="146"/>
      <c r="K4160" s="146"/>
      <c r="L4160" s="146"/>
      <c r="M4160" s="146"/>
      <c r="N4160" s="146"/>
      <c r="O4160" s="146"/>
      <c r="P4160" s="146"/>
      <c r="Q4160" s="146"/>
    </row>
    <row r="4161" spans="3:17" ht="19.5" customHeight="1" x14ac:dyDescent="0.2">
      <c r="C4161" s="25" t="s">
        <v>1</v>
      </c>
      <c r="D4161" s="26"/>
      <c r="E4161" s="27" t="s">
        <v>2</v>
      </c>
      <c r="F4161" s="27"/>
      <c r="G4161" s="164" t="s">
        <v>593</v>
      </c>
      <c r="H4161" s="165"/>
      <c r="I4161" s="165"/>
      <c r="J4161" s="165"/>
      <c r="K4161" s="165"/>
      <c r="L4161" s="165"/>
      <c r="M4161" s="165"/>
      <c r="N4161" s="166"/>
      <c r="O4161" s="164" t="s">
        <v>594</v>
      </c>
      <c r="P4161" s="165"/>
      <c r="Q4161" s="167"/>
    </row>
    <row r="4162" spans="3:17" ht="19.5" customHeight="1" x14ac:dyDescent="0.2">
      <c r="C4162" s="28"/>
      <c r="D4162" s="29" t="s">
        <v>3</v>
      </c>
      <c r="E4162" s="29" t="s">
        <v>4</v>
      </c>
      <c r="F4162" s="29" t="s">
        <v>5</v>
      </c>
      <c r="G4162" s="29"/>
      <c r="H4162" s="30" t="s">
        <v>6</v>
      </c>
      <c r="I4162" s="30"/>
      <c r="J4162" s="31"/>
      <c r="K4162" s="29"/>
      <c r="L4162" s="31" t="s">
        <v>7</v>
      </c>
      <c r="M4162" s="31"/>
      <c r="N4162" s="29" t="s">
        <v>8</v>
      </c>
      <c r="O4162" s="32" t="s">
        <v>595</v>
      </c>
      <c r="P4162" s="33" t="s">
        <v>596</v>
      </c>
      <c r="Q4162" s="34" t="s">
        <v>597</v>
      </c>
    </row>
    <row r="4163" spans="3:17" ht="19.5" customHeight="1" x14ac:dyDescent="0.2">
      <c r="C4163" s="28" t="s">
        <v>9</v>
      </c>
      <c r="D4163" s="32"/>
      <c r="E4163" s="32"/>
      <c r="F4163" s="32"/>
      <c r="G4163" s="29" t="s">
        <v>10</v>
      </c>
      <c r="H4163" s="29" t="s">
        <v>11</v>
      </c>
      <c r="I4163" s="29" t="s">
        <v>12</v>
      </c>
      <c r="J4163" s="29" t="s">
        <v>13</v>
      </c>
      <c r="K4163" s="29" t="s">
        <v>10</v>
      </c>
      <c r="L4163" s="29" t="s">
        <v>11</v>
      </c>
      <c r="M4163" s="29" t="s">
        <v>13</v>
      </c>
      <c r="N4163" s="32"/>
      <c r="O4163" s="35"/>
      <c r="P4163" s="36"/>
      <c r="Q4163" s="37"/>
    </row>
    <row r="4164" spans="3:17" ht="7" customHeight="1" x14ac:dyDescent="0.2">
      <c r="C4164" s="38"/>
      <c r="D4164" s="29"/>
      <c r="E4164" s="29"/>
      <c r="F4164" s="29"/>
      <c r="G4164" s="29"/>
      <c r="H4164" s="29"/>
      <c r="I4164" s="29"/>
      <c r="J4164" s="29"/>
      <c r="K4164" s="29"/>
      <c r="L4164" s="29"/>
      <c r="M4164" s="29"/>
      <c r="N4164" s="29"/>
      <c r="O4164" s="39"/>
      <c r="P4164" s="40"/>
      <c r="Q4164" s="41"/>
    </row>
    <row r="4165" spans="3:17" ht="19.5" customHeight="1" x14ac:dyDescent="0.2">
      <c r="C4165" s="42" t="s">
        <v>14</v>
      </c>
      <c r="D4165" s="43">
        <v>0</v>
      </c>
      <c r="E4165" s="43">
        <v>63</v>
      </c>
      <c r="F4165" s="44">
        <f>SUM(D4165:E4165)</f>
        <v>63</v>
      </c>
      <c r="G4165" s="43">
        <v>0</v>
      </c>
      <c r="H4165" s="43">
        <v>0</v>
      </c>
      <c r="I4165" s="43">
        <v>0</v>
      </c>
      <c r="J4165" s="45">
        <f>SUM(G4165:I4165)</f>
        <v>0</v>
      </c>
      <c r="K4165" s="46">
        <v>1457</v>
      </c>
      <c r="L4165" s="46">
        <v>1579</v>
      </c>
      <c r="M4165" s="45">
        <f>SUM(K4165:L4165)</f>
        <v>3036</v>
      </c>
      <c r="N4165" s="45">
        <f>J4165+M4165</f>
        <v>3036</v>
      </c>
      <c r="O4165" s="46">
        <v>0</v>
      </c>
      <c r="P4165" s="46">
        <v>0</v>
      </c>
      <c r="Q4165" s="47">
        <f>SUM(O4165:P4165)</f>
        <v>0</v>
      </c>
    </row>
    <row r="4166" spans="3:17" ht="19.5" customHeight="1" x14ac:dyDescent="0.2">
      <c r="C4166" s="42" t="s">
        <v>15</v>
      </c>
      <c r="D4166" s="43">
        <v>0</v>
      </c>
      <c r="E4166" s="43">
        <v>57</v>
      </c>
      <c r="F4166" s="44">
        <f t="shared" ref="F4166:F4176" si="1833">SUM(D4166:E4166)</f>
        <v>57</v>
      </c>
      <c r="G4166" s="43">
        <v>0</v>
      </c>
      <c r="H4166" s="43">
        <v>0</v>
      </c>
      <c r="I4166" s="43">
        <v>0</v>
      </c>
      <c r="J4166" s="45">
        <f t="shared" ref="J4166:J4176" si="1834">SUM(G4166:I4166)</f>
        <v>0</v>
      </c>
      <c r="K4166" s="46">
        <v>1615</v>
      </c>
      <c r="L4166" s="46">
        <v>1657</v>
      </c>
      <c r="M4166" s="45">
        <f t="shared" ref="M4166:M4176" si="1835">SUM(K4166:L4166)</f>
        <v>3272</v>
      </c>
      <c r="N4166" s="45">
        <f t="shared" ref="N4166:N4176" si="1836">J4166+M4166</f>
        <v>3272</v>
      </c>
      <c r="O4166" s="46">
        <v>0</v>
      </c>
      <c r="P4166" s="48">
        <v>0</v>
      </c>
      <c r="Q4166" s="47">
        <f t="shared" ref="Q4166:Q4176" si="1837">SUM(O4166:P4166)</f>
        <v>0</v>
      </c>
    </row>
    <row r="4167" spans="3:17" ht="19.5" customHeight="1" x14ac:dyDescent="0.2">
      <c r="C4167" s="42" t="s">
        <v>16</v>
      </c>
      <c r="D4167" s="43">
        <v>0</v>
      </c>
      <c r="E4167" s="43">
        <v>57</v>
      </c>
      <c r="F4167" s="44">
        <f t="shared" si="1833"/>
        <v>57</v>
      </c>
      <c r="G4167" s="43">
        <v>0</v>
      </c>
      <c r="H4167" s="43">
        <v>0</v>
      </c>
      <c r="I4167" s="43">
        <v>0</v>
      </c>
      <c r="J4167" s="45">
        <f t="shared" si="1834"/>
        <v>0</v>
      </c>
      <c r="K4167" s="46">
        <v>1611</v>
      </c>
      <c r="L4167" s="46">
        <v>1558</v>
      </c>
      <c r="M4167" s="45">
        <f t="shared" si="1835"/>
        <v>3169</v>
      </c>
      <c r="N4167" s="45">
        <f t="shared" si="1836"/>
        <v>3169</v>
      </c>
      <c r="O4167" s="46">
        <v>0</v>
      </c>
      <c r="P4167" s="46">
        <v>0</v>
      </c>
      <c r="Q4167" s="47">
        <f t="shared" si="1837"/>
        <v>0</v>
      </c>
    </row>
    <row r="4168" spans="3:17" ht="19.5" customHeight="1" x14ac:dyDescent="0.2">
      <c r="C4168" s="42" t="s">
        <v>17</v>
      </c>
      <c r="D4168" s="43">
        <v>0</v>
      </c>
      <c r="E4168" s="43">
        <v>56</v>
      </c>
      <c r="F4168" s="44">
        <f t="shared" si="1833"/>
        <v>56</v>
      </c>
      <c r="G4168" s="43">
        <v>0</v>
      </c>
      <c r="H4168" s="43">
        <v>0</v>
      </c>
      <c r="I4168" s="43">
        <v>0</v>
      </c>
      <c r="J4168" s="45">
        <f t="shared" si="1834"/>
        <v>0</v>
      </c>
      <c r="K4168" s="43">
        <v>1439</v>
      </c>
      <c r="L4168" s="43">
        <v>1329</v>
      </c>
      <c r="M4168" s="45">
        <f t="shared" si="1835"/>
        <v>2768</v>
      </c>
      <c r="N4168" s="45">
        <f t="shared" si="1836"/>
        <v>2768</v>
      </c>
      <c r="O4168" s="43">
        <v>0</v>
      </c>
      <c r="P4168" s="43">
        <v>0</v>
      </c>
      <c r="Q4168" s="47">
        <f t="shared" si="1837"/>
        <v>0</v>
      </c>
    </row>
    <row r="4169" spans="3:17" ht="19.5" customHeight="1" x14ac:dyDescent="0.2">
      <c r="C4169" s="42" t="s">
        <v>18</v>
      </c>
      <c r="D4169" s="43">
        <v>0</v>
      </c>
      <c r="E4169" s="43">
        <v>54</v>
      </c>
      <c r="F4169" s="44">
        <f t="shared" si="1833"/>
        <v>54</v>
      </c>
      <c r="G4169" s="43">
        <v>0</v>
      </c>
      <c r="H4169" s="43">
        <v>0</v>
      </c>
      <c r="I4169" s="43">
        <v>0</v>
      </c>
      <c r="J4169" s="45">
        <f t="shared" si="1834"/>
        <v>0</v>
      </c>
      <c r="K4169" s="43">
        <v>1453</v>
      </c>
      <c r="L4169" s="43">
        <v>1513</v>
      </c>
      <c r="M4169" s="45">
        <f t="shared" si="1835"/>
        <v>2966</v>
      </c>
      <c r="N4169" s="45">
        <f t="shared" si="1836"/>
        <v>2966</v>
      </c>
      <c r="O4169" s="43">
        <v>0</v>
      </c>
      <c r="P4169" s="43">
        <v>0</v>
      </c>
      <c r="Q4169" s="47">
        <f t="shared" si="1837"/>
        <v>0</v>
      </c>
    </row>
    <row r="4170" spans="3:17" ht="19.5" customHeight="1" x14ac:dyDescent="0.2">
      <c r="C4170" s="42" t="s">
        <v>19</v>
      </c>
      <c r="D4170" s="43">
        <v>0</v>
      </c>
      <c r="E4170" s="43">
        <v>66</v>
      </c>
      <c r="F4170" s="44">
        <f t="shared" si="1833"/>
        <v>66</v>
      </c>
      <c r="G4170" s="43">
        <v>0</v>
      </c>
      <c r="H4170" s="43">
        <v>0</v>
      </c>
      <c r="I4170" s="43">
        <v>0</v>
      </c>
      <c r="J4170" s="45">
        <f t="shared" si="1834"/>
        <v>0</v>
      </c>
      <c r="K4170" s="43">
        <v>1699</v>
      </c>
      <c r="L4170" s="43">
        <v>1680</v>
      </c>
      <c r="M4170" s="45">
        <f t="shared" si="1835"/>
        <v>3379</v>
      </c>
      <c r="N4170" s="45">
        <f t="shared" si="1836"/>
        <v>3379</v>
      </c>
      <c r="O4170" s="43">
        <v>0</v>
      </c>
      <c r="P4170" s="43">
        <v>0</v>
      </c>
      <c r="Q4170" s="47">
        <f t="shared" si="1837"/>
        <v>0</v>
      </c>
    </row>
    <row r="4171" spans="3:17" ht="19.5" customHeight="1" x14ac:dyDescent="0.2">
      <c r="C4171" s="42" t="s">
        <v>20</v>
      </c>
      <c r="D4171" s="43">
        <v>0</v>
      </c>
      <c r="E4171" s="43">
        <v>59</v>
      </c>
      <c r="F4171" s="44">
        <f t="shared" si="1833"/>
        <v>59</v>
      </c>
      <c r="G4171" s="43">
        <v>0</v>
      </c>
      <c r="H4171" s="43">
        <v>0</v>
      </c>
      <c r="I4171" s="43">
        <v>0</v>
      </c>
      <c r="J4171" s="45">
        <f t="shared" si="1834"/>
        <v>0</v>
      </c>
      <c r="K4171" s="43">
        <v>1764</v>
      </c>
      <c r="L4171" s="43">
        <v>1685</v>
      </c>
      <c r="M4171" s="45">
        <f t="shared" si="1835"/>
        <v>3449</v>
      </c>
      <c r="N4171" s="45">
        <f t="shared" si="1836"/>
        <v>3449</v>
      </c>
      <c r="O4171" s="43">
        <v>0</v>
      </c>
      <c r="P4171" s="43">
        <v>0</v>
      </c>
      <c r="Q4171" s="47">
        <f t="shared" si="1837"/>
        <v>0</v>
      </c>
    </row>
    <row r="4172" spans="3:17" ht="19.5" customHeight="1" x14ac:dyDescent="0.2">
      <c r="C4172" s="42" t="s">
        <v>21</v>
      </c>
      <c r="D4172" s="43">
        <v>0</v>
      </c>
      <c r="E4172" s="43">
        <v>59</v>
      </c>
      <c r="F4172" s="44">
        <f t="shared" si="1833"/>
        <v>59</v>
      </c>
      <c r="G4172" s="43">
        <v>0</v>
      </c>
      <c r="H4172" s="43">
        <v>0</v>
      </c>
      <c r="I4172" s="43">
        <v>0</v>
      </c>
      <c r="J4172" s="45">
        <f t="shared" si="1834"/>
        <v>0</v>
      </c>
      <c r="K4172" s="43">
        <v>1531</v>
      </c>
      <c r="L4172" s="43">
        <v>1601</v>
      </c>
      <c r="M4172" s="45">
        <f t="shared" si="1835"/>
        <v>3132</v>
      </c>
      <c r="N4172" s="45">
        <f t="shared" si="1836"/>
        <v>3132</v>
      </c>
      <c r="O4172" s="43">
        <v>0</v>
      </c>
      <c r="P4172" s="43">
        <v>0</v>
      </c>
      <c r="Q4172" s="47">
        <f t="shared" si="1837"/>
        <v>0</v>
      </c>
    </row>
    <row r="4173" spans="3:17" ht="19.5" customHeight="1" x14ac:dyDescent="0.2">
      <c r="C4173" s="42" t="s">
        <v>22</v>
      </c>
      <c r="D4173" s="43">
        <v>0</v>
      </c>
      <c r="E4173" s="43">
        <v>64</v>
      </c>
      <c r="F4173" s="44">
        <f t="shared" si="1833"/>
        <v>64</v>
      </c>
      <c r="G4173" s="43">
        <v>0</v>
      </c>
      <c r="H4173" s="43">
        <v>0</v>
      </c>
      <c r="I4173" s="43">
        <v>0</v>
      </c>
      <c r="J4173" s="45">
        <f t="shared" si="1834"/>
        <v>0</v>
      </c>
      <c r="K4173" s="43">
        <v>1700</v>
      </c>
      <c r="L4173" s="43">
        <v>1731</v>
      </c>
      <c r="M4173" s="45">
        <f t="shared" si="1835"/>
        <v>3431</v>
      </c>
      <c r="N4173" s="45">
        <f t="shared" si="1836"/>
        <v>3431</v>
      </c>
      <c r="O4173" s="43">
        <v>0</v>
      </c>
      <c r="P4173" s="43">
        <v>0</v>
      </c>
      <c r="Q4173" s="47">
        <f t="shared" si="1837"/>
        <v>0</v>
      </c>
    </row>
    <row r="4174" spans="3:17" ht="19.5" customHeight="1" x14ac:dyDescent="0.2">
      <c r="C4174" s="42" t="s">
        <v>23</v>
      </c>
      <c r="D4174" s="43">
        <v>0</v>
      </c>
      <c r="E4174" s="43">
        <v>62</v>
      </c>
      <c r="F4174" s="44">
        <f t="shared" si="1833"/>
        <v>62</v>
      </c>
      <c r="G4174" s="43">
        <v>0</v>
      </c>
      <c r="H4174" s="43">
        <v>0</v>
      </c>
      <c r="I4174" s="43">
        <v>0</v>
      </c>
      <c r="J4174" s="45">
        <f t="shared" si="1834"/>
        <v>0</v>
      </c>
      <c r="K4174" s="43">
        <v>1630</v>
      </c>
      <c r="L4174" s="43">
        <v>1537</v>
      </c>
      <c r="M4174" s="45">
        <f t="shared" si="1835"/>
        <v>3167</v>
      </c>
      <c r="N4174" s="45">
        <f t="shared" si="1836"/>
        <v>3167</v>
      </c>
      <c r="O4174" s="43">
        <v>0</v>
      </c>
      <c r="P4174" s="43">
        <v>0</v>
      </c>
      <c r="Q4174" s="47">
        <f t="shared" si="1837"/>
        <v>0</v>
      </c>
    </row>
    <row r="4175" spans="3:17" ht="19.5" customHeight="1" x14ac:dyDescent="0.2">
      <c r="C4175" s="42" t="s">
        <v>24</v>
      </c>
      <c r="D4175" s="43">
        <v>0</v>
      </c>
      <c r="E4175" s="43">
        <v>63</v>
      </c>
      <c r="F4175" s="44">
        <f t="shared" si="1833"/>
        <v>63</v>
      </c>
      <c r="G4175" s="43">
        <v>0</v>
      </c>
      <c r="H4175" s="43">
        <v>0</v>
      </c>
      <c r="I4175" s="43">
        <v>0</v>
      </c>
      <c r="J4175" s="45">
        <f t="shared" si="1834"/>
        <v>0</v>
      </c>
      <c r="K4175" s="43">
        <v>1674</v>
      </c>
      <c r="L4175" s="43">
        <v>1693</v>
      </c>
      <c r="M4175" s="45">
        <f t="shared" si="1835"/>
        <v>3367</v>
      </c>
      <c r="N4175" s="45">
        <f t="shared" si="1836"/>
        <v>3367</v>
      </c>
      <c r="O4175" s="43">
        <v>0</v>
      </c>
      <c r="P4175" s="43">
        <v>0</v>
      </c>
      <c r="Q4175" s="47">
        <f t="shared" si="1837"/>
        <v>0</v>
      </c>
    </row>
    <row r="4176" spans="3:17" ht="19.5" customHeight="1" x14ac:dyDescent="0.2">
      <c r="C4176" s="42" t="s">
        <v>25</v>
      </c>
      <c r="D4176" s="43">
        <v>0</v>
      </c>
      <c r="E4176" s="43">
        <v>64</v>
      </c>
      <c r="F4176" s="44">
        <f t="shared" si="1833"/>
        <v>64</v>
      </c>
      <c r="G4176" s="43">
        <v>0</v>
      </c>
      <c r="H4176" s="43">
        <v>0</v>
      </c>
      <c r="I4176" s="43">
        <v>0</v>
      </c>
      <c r="J4176" s="45">
        <f t="shared" si="1834"/>
        <v>0</v>
      </c>
      <c r="K4176" s="43">
        <v>1810</v>
      </c>
      <c r="L4176" s="43">
        <v>1713</v>
      </c>
      <c r="M4176" s="45">
        <f t="shared" si="1835"/>
        <v>3523</v>
      </c>
      <c r="N4176" s="45">
        <f t="shared" si="1836"/>
        <v>3523</v>
      </c>
      <c r="O4176" s="43">
        <v>0</v>
      </c>
      <c r="P4176" s="43">
        <v>0</v>
      </c>
      <c r="Q4176" s="47">
        <f t="shared" si="1837"/>
        <v>0</v>
      </c>
    </row>
    <row r="4177" spans="2:17" ht="19.5" customHeight="1" x14ac:dyDescent="0.2">
      <c r="C4177" s="50"/>
      <c r="D4177" s="43"/>
      <c r="E4177" s="43"/>
      <c r="F4177" s="43"/>
      <c r="G4177" s="43"/>
      <c r="H4177" s="43"/>
      <c r="I4177" s="43"/>
      <c r="J4177" s="43"/>
      <c r="K4177" s="43"/>
      <c r="L4177" s="43"/>
      <c r="M4177" s="43"/>
      <c r="N4177" s="43"/>
      <c r="O4177" s="43"/>
      <c r="P4177" s="40"/>
      <c r="Q4177" s="51"/>
    </row>
    <row r="4178" spans="2:17" ht="19.5" customHeight="1" x14ac:dyDescent="0.2">
      <c r="B4178" s="1" t="s">
        <v>451</v>
      </c>
      <c r="C4178" s="50" t="s">
        <v>26</v>
      </c>
      <c r="D4178" s="44">
        <f>SUM(D4165:D4176)</f>
        <v>0</v>
      </c>
      <c r="E4178" s="44">
        <f t="shared" ref="E4178:Q4178" si="1838">SUM(E4165:E4176)</f>
        <v>724</v>
      </c>
      <c r="F4178" s="44">
        <f t="shared" si="1838"/>
        <v>724</v>
      </c>
      <c r="G4178" s="44">
        <f t="shared" si="1838"/>
        <v>0</v>
      </c>
      <c r="H4178" s="44">
        <f t="shared" si="1838"/>
        <v>0</v>
      </c>
      <c r="I4178" s="44">
        <f t="shared" si="1838"/>
        <v>0</v>
      </c>
      <c r="J4178" s="44">
        <f t="shared" si="1838"/>
        <v>0</v>
      </c>
      <c r="K4178" s="44">
        <f t="shared" si="1838"/>
        <v>19383</v>
      </c>
      <c r="L4178" s="44">
        <f t="shared" si="1838"/>
        <v>19276</v>
      </c>
      <c r="M4178" s="44">
        <f t="shared" si="1838"/>
        <v>38659</v>
      </c>
      <c r="N4178" s="44">
        <f t="shared" si="1838"/>
        <v>38659</v>
      </c>
      <c r="O4178" s="44">
        <f t="shared" si="1838"/>
        <v>0</v>
      </c>
      <c r="P4178" s="44">
        <f t="shared" si="1838"/>
        <v>0</v>
      </c>
      <c r="Q4178" s="44">
        <f t="shared" si="1838"/>
        <v>0</v>
      </c>
    </row>
    <row r="4179" spans="2:17" ht="7" customHeight="1" x14ac:dyDescent="0.2">
      <c r="C4179" s="50"/>
      <c r="D4179" s="43"/>
      <c r="E4179" s="43"/>
      <c r="F4179" s="43"/>
      <c r="G4179" s="43"/>
      <c r="H4179" s="43"/>
      <c r="I4179" s="43"/>
      <c r="J4179" s="43"/>
      <c r="K4179" s="43"/>
      <c r="L4179" s="43"/>
      <c r="M4179" s="43"/>
      <c r="N4179" s="43"/>
      <c r="O4179" s="43"/>
      <c r="P4179" s="43"/>
      <c r="Q4179" s="51"/>
    </row>
    <row r="4180" spans="2:17" ht="19.5" customHeight="1" x14ac:dyDescent="0.2">
      <c r="C4180" s="52" t="s">
        <v>14</v>
      </c>
      <c r="D4180" s="53">
        <v>0</v>
      </c>
      <c r="E4180" s="53">
        <v>60</v>
      </c>
      <c r="F4180" s="54">
        <f t="shared" ref="F4180:F4182" si="1839">SUM(D4180:E4180)</f>
        <v>60</v>
      </c>
      <c r="G4180" s="53">
        <v>0</v>
      </c>
      <c r="H4180" s="53">
        <v>0</v>
      </c>
      <c r="I4180" s="53">
        <v>0</v>
      </c>
      <c r="J4180" s="55">
        <f t="shared" ref="J4180:J4182" si="1840">SUM(G4180:I4180)</f>
        <v>0</v>
      </c>
      <c r="K4180" s="82">
        <v>1514</v>
      </c>
      <c r="L4180" s="82">
        <v>1662</v>
      </c>
      <c r="M4180" s="57">
        <f>SUM(K4180:L4180)</f>
        <v>3176</v>
      </c>
      <c r="N4180" s="57">
        <f>J4180+M4180</f>
        <v>3176</v>
      </c>
      <c r="O4180" s="56">
        <v>0</v>
      </c>
      <c r="P4180" s="56">
        <v>0</v>
      </c>
      <c r="Q4180" s="58">
        <f>SUM(O4180:P4180)</f>
        <v>0</v>
      </c>
    </row>
    <row r="4181" spans="2:17" ht="19.5" customHeight="1" x14ac:dyDescent="0.2">
      <c r="C4181" s="42" t="s">
        <v>15</v>
      </c>
      <c r="D4181" s="43">
        <v>0</v>
      </c>
      <c r="E4181" s="43">
        <v>57</v>
      </c>
      <c r="F4181" s="44">
        <f t="shared" si="1839"/>
        <v>57</v>
      </c>
      <c r="G4181" s="43">
        <v>0</v>
      </c>
      <c r="H4181" s="43">
        <v>0</v>
      </c>
      <c r="I4181" s="43">
        <v>0</v>
      </c>
      <c r="J4181" s="45">
        <f t="shared" si="1840"/>
        <v>0</v>
      </c>
      <c r="K4181" s="85">
        <v>1754</v>
      </c>
      <c r="L4181" s="85">
        <v>1705</v>
      </c>
      <c r="M4181" s="45">
        <f>SUM(K4181:L4181)</f>
        <v>3459</v>
      </c>
      <c r="N4181" s="45">
        <f>J4181+M4181</f>
        <v>3459</v>
      </c>
      <c r="O4181" s="46">
        <v>0</v>
      </c>
      <c r="P4181" s="48">
        <v>0</v>
      </c>
      <c r="Q4181" s="47">
        <f>SUM(O4181:P4181)</f>
        <v>0</v>
      </c>
    </row>
    <row r="4182" spans="2:17" ht="19.5" customHeight="1" x14ac:dyDescent="0.2">
      <c r="C4182" s="42" t="s">
        <v>16</v>
      </c>
      <c r="D4182" s="43">
        <v>0</v>
      </c>
      <c r="E4182" s="43">
        <v>67</v>
      </c>
      <c r="F4182" s="44">
        <f t="shared" si="1839"/>
        <v>67</v>
      </c>
      <c r="G4182" s="43">
        <v>0</v>
      </c>
      <c r="H4182" s="43">
        <v>0</v>
      </c>
      <c r="I4182" s="43">
        <v>0</v>
      </c>
      <c r="J4182" s="45">
        <f t="shared" si="1840"/>
        <v>0</v>
      </c>
      <c r="K4182" s="85">
        <v>1760</v>
      </c>
      <c r="L4182" s="85">
        <v>1824</v>
      </c>
      <c r="M4182" s="45">
        <f>SUM(K4182:L4182)</f>
        <v>3584</v>
      </c>
      <c r="N4182" s="45">
        <f>J4182+M4182</f>
        <v>3584</v>
      </c>
      <c r="O4182" s="46">
        <v>0</v>
      </c>
      <c r="P4182" s="48">
        <v>0</v>
      </c>
      <c r="Q4182" s="47">
        <f>SUM(O4182:P4182)</f>
        <v>0</v>
      </c>
    </row>
    <row r="4183" spans="2:17" ht="19.5" customHeight="1" x14ac:dyDescent="0.2">
      <c r="C4183" s="50"/>
      <c r="D4183" s="43"/>
      <c r="E4183" s="43"/>
      <c r="F4183" s="43"/>
      <c r="G4183" s="43"/>
      <c r="H4183" s="43"/>
      <c r="I4183" s="43"/>
      <c r="J4183" s="43"/>
      <c r="K4183" s="43"/>
      <c r="L4183" s="43"/>
      <c r="M4183" s="43"/>
      <c r="N4183" s="43"/>
      <c r="O4183" s="43"/>
      <c r="P4183" s="43"/>
      <c r="Q4183" s="51"/>
    </row>
    <row r="4184" spans="2:17" ht="19.5" customHeight="1" x14ac:dyDescent="0.2">
      <c r="B4184" s="1" t="s">
        <v>452</v>
      </c>
      <c r="C4184" s="50" t="s">
        <v>27</v>
      </c>
      <c r="D4184" s="44">
        <f>SUM(D4168:D4176,D4180:D4182)</f>
        <v>0</v>
      </c>
      <c r="E4184" s="44">
        <f t="shared" ref="E4184:Q4184" si="1841">SUM(E4168:E4176,E4180:E4182)</f>
        <v>731</v>
      </c>
      <c r="F4184" s="44">
        <f>SUM(F4168:F4176,F4180:F4182)</f>
        <v>731</v>
      </c>
      <c r="G4184" s="44">
        <f t="shared" si="1841"/>
        <v>0</v>
      </c>
      <c r="H4184" s="44">
        <f t="shared" si="1841"/>
        <v>0</v>
      </c>
      <c r="I4184" s="44">
        <f t="shared" si="1841"/>
        <v>0</v>
      </c>
      <c r="J4184" s="44">
        <f t="shared" si="1841"/>
        <v>0</v>
      </c>
      <c r="K4184" s="44">
        <f t="shared" si="1841"/>
        <v>19728</v>
      </c>
      <c r="L4184" s="44">
        <f t="shared" si="1841"/>
        <v>19673</v>
      </c>
      <c r="M4184" s="44">
        <f t="shared" si="1841"/>
        <v>39401</v>
      </c>
      <c r="N4184" s="44">
        <f t="shared" si="1841"/>
        <v>39401</v>
      </c>
      <c r="O4184" s="44">
        <f t="shared" si="1841"/>
        <v>0</v>
      </c>
      <c r="P4184" s="44">
        <f t="shared" si="1841"/>
        <v>0</v>
      </c>
      <c r="Q4184" s="44">
        <f t="shared" si="1841"/>
        <v>0</v>
      </c>
    </row>
    <row r="4185" spans="2:17" ht="7" customHeight="1" thickBot="1" x14ac:dyDescent="0.25">
      <c r="C4185" s="59"/>
      <c r="D4185" s="60"/>
      <c r="E4185" s="60"/>
      <c r="F4185" s="60"/>
      <c r="G4185" s="60"/>
      <c r="H4185" s="60"/>
      <c r="I4185" s="60"/>
      <c r="J4185" s="60"/>
      <c r="K4185" s="60"/>
      <c r="L4185" s="60"/>
      <c r="M4185" s="60"/>
      <c r="N4185" s="60"/>
      <c r="O4185" s="60"/>
      <c r="P4185" s="61"/>
      <c r="Q4185" s="62"/>
    </row>
    <row r="4186" spans="2:17" ht="19.5" customHeight="1" x14ac:dyDescent="0.2">
      <c r="C4186" s="63"/>
      <c r="D4186" s="63"/>
      <c r="E4186" s="63"/>
      <c r="F4186" s="63"/>
      <c r="G4186" s="63"/>
      <c r="H4186" s="63"/>
      <c r="I4186" s="63"/>
      <c r="J4186" s="63"/>
      <c r="K4186" s="63"/>
      <c r="L4186" s="63"/>
      <c r="M4186" s="63"/>
      <c r="N4186" s="63"/>
      <c r="O4186" s="63"/>
      <c r="P4186" s="64"/>
      <c r="Q4186" s="64"/>
    </row>
    <row r="4187" spans="2:17" ht="19.5" customHeight="1" thickBot="1" x14ac:dyDescent="0.25">
      <c r="C4187" s="63"/>
      <c r="D4187" s="63"/>
      <c r="E4187" s="63"/>
      <c r="F4187" s="63"/>
      <c r="G4187" s="63"/>
      <c r="H4187" s="63"/>
      <c r="I4187" s="63"/>
      <c r="J4187" s="63"/>
      <c r="K4187" s="63"/>
      <c r="L4187" s="63"/>
      <c r="M4187" s="63"/>
      <c r="N4187" s="63"/>
      <c r="O4187" s="63"/>
      <c r="P4187" s="64"/>
      <c r="Q4187" s="64"/>
    </row>
    <row r="4188" spans="2:17" ht="19.5" customHeight="1" x14ac:dyDescent="0.2">
      <c r="C4188" s="25" t="s">
        <v>1</v>
      </c>
      <c r="D4188" s="26"/>
      <c r="E4188" s="27"/>
      <c r="F4188" s="27"/>
      <c r="G4188" s="27" t="s">
        <v>598</v>
      </c>
      <c r="H4188" s="27"/>
      <c r="I4188" s="27"/>
      <c r="J4188" s="27"/>
      <c r="K4188" s="26"/>
      <c r="L4188" s="27"/>
      <c r="M4188" s="27"/>
      <c r="N4188" s="27" t="s">
        <v>31</v>
      </c>
      <c r="O4188" s="27"/>
      <c r="P4188" s="65"/>
      <c r="Q4188" s="66"/>
    </row>
    <row r="4189" spans="2:17" ht="19.5" customHeight="1" x14ac:dyDescent="0.2">
      <c r="C4189" s="67"/>
      <c r="D4189" s="29"/>
      <c r="E4189" s="31" t="s">
        <v>6</v>
      </c>
      <c r="F4189" s="31"/>
      <c r="G4189" s="29"/>
      <c r="H4189" s="31" t="s">
        <v>7</v>
      </c>
      <c r="I4189" s="31"/>
      <c r="J4189" s="29" t="s">
        <v>28</v>
      </c>
      <c r="K4189" s="29"/>
      <c r="L4189" s="31" t="s">
        <v>6</v>
      </c>
      <c r="M4189" s="31"/>
      <c r="N4189" s="29"/>
      <c r="O4189" s="31" t="s">
        <v>7</v>
      </c>
      <c r="P4189" s="68"/>
      <c r="Q4189" s="69" t="s">
        <v>8</v>
      </c>
    </row>
    <row r="4190" spans="2:17" ht="19.5" customHeight="1" x14ac:dyDescent="0.2">
      <c r="C4190" s="70" t="s">
        <v>9</v>
      </c>
      <c r="D4190" s="29" t="s">
        <v>29</v>
      </c>
      <c r="E4190" s="29" t="s">
        <v>30</v>
      </c>
      <c r="F4190" s="29" t="s">
        <v>13</v>
      </c>
      <c r="G4190" s="29" t="s">
        <v>29</v>
      </c>
      <c r="H4190" s="29" t="s">
        <v>30</v>
      </c>
      <c r="I4190" s="29" t="s">
        <v>13</v>
      </c>
      <c r="J4190" s="32"/>
      <c r="K4190" s="29" t="s">
        <v>29</v>
      </c>
      <c r="L4190" s="29" t="s">
        <v>30</v>
      </c>
      <c r="M4190" s="29" t="s">
        <v>13</v>
      </c>
      <c r="N4190" s="29" t="s">
        <v>29</v>
      </c>
      <c r="O4190" s="29" t="s">
        <v>30</v>
      </c>
      <c r="P4190" s="71" t="s">
        <v>13</v>
      </c>
      <c r="Q4190" s="72"/>
    </row>
    <row r="4191" spans="2:17" ht="7" customHeight="1" x14ac:dyDescent="0.2">
      <c r="C4191" s="73"/>
      <c r="D4191" s="29"/>
      <c r="E4191" s="29"/>
      <c r="F4191" s="29"/>
      <c r="G4191" s="29"/>
      <c r="H4191" s="29"/>
      <c r="I4191" s="29"/>
      <c r="J4191" s="29"/>
      <c r="K4191" s="29"/>
      <c r="L4191" s="29"/>
      <c r="M4191" s="29"/>
      <c r="N4191" s="29"/>
      <c r="O4191" s="29"/>
      <c r="P4191" s="71"/>
      <c r="Q4191" s="69"/>
    </row>
    <row r="4192" spans="2:17" ht="19.5" customHeight="1" x14ac:dyDescent="0.2">
      <c r="C4192" s="42" t="s">
        <v>14</v>
      </c>
      <c r="D4192" s="43">
        <v>0</v>
      </c>
      <c r="E4192" s="43">
        <v>0</v>
      </c>
      <c r="F4192" s="44">
        <f>SUM(D4192:E4192)</f>
        <v>0</v>
      </c>
      <c r="G4192" s="43">
        <v>6</v>
      </c>
      <c r="H4192" s="43">
        <v>8</v>
      </c>
      <c r="I4192" s="44">
        <f t="shared" ref="I4192:I4203" si="1842">SUM(G4192:H4192)</f>
        <v>14</v>
      </c>
      <c r="J4192" s="44">
        <f>F4192+I4192</f>
        <v>14</v>
      </c>
      <c r="K4192" s="43">
        <v>0</v>
      </c>
      <c r="L4192" s="43">
        <v>0</v>
      </c>
      <c r="M4192" s="44">
        <f>SUM(K4192:L4192)</f>
        <v>0</v>
      </c>
      <c r="N4192" s="43">
        <v>364</v>
      </c>
      <c r="O4192" s="43">
        <v>964</v>
      </c>
      <c r="P4192" s="44">
        <f>SUM(N4192:O4192)</f>
        <v>1328</v>
      </c>
      <c r="Q4192" s="47">
        <f>M4192+P4192</f>
        <v>1328</v>
      </c>
    </row>
    <row r="4193" spans="2:17" ht="19.5" customHeight="1" x14ac:dyDescent="0.2">
      <c r="C4193" s="42" t="s">
        <v>15</v>
      </c>
      <c r="D4193" s="43">
        <v>0</v>
      </c>
      <c r="E4193" s="43">
        <v>0</v>
      </c>
      <c r="F4193" s="44">
        <f t="shared" ref="F4193:F4203" si="1843">SUM(D4193:E4193)</f>
        <v>0</v>
      </c>
      <c r="G4193" s="43">
        <v>8</v>
      </c>
      <c r="H4193" s="43">
        <v>9</v>
      </c>
      <c r="I4193" s="44">
        <f t="shared" si="1842"/>
        <v>17</v>
      </c>
      <c r="J4193" s="44">
        <f>F4193+I4193</f>
        <v>17</v>
      </c>
      <c r="K4193" s="43">
        <v>0</v>
      </c>
      <c r="L4193" s="43">
        <v>0</v>
      </c>
      <c r="M4193" s="44">
        <f t="shared" ref="M4193:M4203" si="1844">SUM(K4193:L4193)</f>
        <v>0</v>
      </c>
      <c r="N4193" s="43">
        <v>274</v>
      </c>
      <c r="O4193" s="40">
        <v>952</v>
      </c>
      <c r="P4193" s="44">
        <f t="shared" ref="P4193:P4203" si="1845">SUM(N4193:O4193)</f>
        <v>1226</v>
      </c>
      <c r="Q4193" s="47">
        <f t="shared" ref="Q4193:Q4203" si="1846">M4193+P4193</f>
        <v>1226</v>
      </c>
    </row>
    <row r="4194" spans="2:17" ht="19.5" customHeight="1" x14ac:dyDescent="0.2">
      <c r="C4194" s="42" t="s">
        <v>16</v>
      </c>
      <c r="D4194" s="43">
        <v>0</v>
      </c>
      <c r="E4194" s="43">
        <v>0</v>
      </c>
      <c r="F4194" s="44">
        <f t="shared" si="1843"/>
        <v>0</v>
      </c>
      <c r="G4194" s="43">
        <v>10</v>
      </c>
      <c r="H4194" s="43">
        <v>13</v>
      </c>
      <c r="I4194" s="44">
        <f t="shared" si="1842"/>
        <v>23</v>
      </c>
      <c r="J4194" s="44">
        <f>F4194+I4194</f>
        <v>23</v>
      </c>
      <c r="K4194" s="43">
        <v>0</v>
      </c>
      <c r="L4194" s="43">
        <v>0</v>
      </c>
      <c r="M4194" s="44">
        <f t="shared" si="1844"/>
        <v>0</v>
      </c>
      <c r="N4194" s="43">
        <v>302</v>
      </c>
      <c r="O4194" s="43">
        <v>936</v>
      </c>
      <c r="P4194" s="44">
        <f t="shared" si="1845"/>
        <v>1238</v>
      </c>
      <c r="Q4194" s="47">
        <f t="shared" si="1846"/>
        <v>1238</v>
      </c>
    </row>
    <row r="4195" spans="2:17" ht="19.5" customHeight="1" x14ac:dyDescent="0.2">
      <c r="C4195" s="42" t="s">
        <v>17</v>
      </c>
      <c r="D4195" s="43">
        <v>0</v>
      </c>
      <c r="E4195" s="43">
        <v>0</v>
      </c>
      <c r="F4195" s="44">
        <f t="shared" si="1843"/>
        <v>0</v>
      </c>
      <c r="G4195" s="43">
        <v>9</v>
      </c>
      <c r="H4195" s="43">
        <v>9</v>
      </c>
      <c r="I4195" s="44">
        <f t="shared" si="1842"/>
        <v>18</v>
      </c>
      <c r="J4195" s="44">
        <f t="shared" ref="J4195:J4203" si="1847">F4195+I4195</f>
        <v>18</v>
      </c>
      <c r="K4195" s="43">
        <v>0</v>
      </c>
      <c r="L4195" s="43">
        <v>0</v>
      </c>
      <c r="M4195" s="44">
        <f t="shared" si="1844"/>
        <v>0</v>
      </c>
      <c r="N4195" s="43">
        <v>325</v>
      </c>
      <c r="O4195" s="43">
        <v>981</v>
      </c>
      <c r="P4195" s="44">
        <f t="shared" si="1845"/>
        <v>1306</v>
      </c>
      <c r="Q4195" s="47">
        <f t="shared" si="1846"/>
        <v>1306</v>
      </c>
    </row>
    <row r="4196" spans="2:17" ht="19.5" customHeight="1" x14ac:dyDescent="0.2">
      <c r="C4196" s="42" t="s">
        <v>18</v>
      </c>
      <c r="D4196" s="43">
        <v>0</v>
      </c>
      <c r="E4196" s="43">
        <v>0</v>
      </c>
      <c r="F4196" s="44">
        <f t="shared" si="1843"/>
        <v>0</v>
      </c>
      <c r="G4196" s="43">
        <v>13</v>
      </c>
      <c r="H4196" s="43">
        <v>8</v>
      </c>
      <c r="I4196" s="44">
        <f t="shared" si="1842"/>
        <v>21</v>
      </c>
      <c r="J4196" s="44">
        <f t="shared" si="1847"/>
        <v>21</v>
      </c>
      <c r="K4196" s="43">
        <v>0</v>
      </c>
      <c r="L4196" s="43">
        <v>0</v>
      </c>
      <c r="M4196" s="44">
        <f t="shared" si="1844"/>
        <v>0</v>
      </c>
      <c r="N4196" s="43">
        <v>265</v>
      </c>
      <c r="O4196" s="43">
        <v>1666</v>
      </c>
      <c r="P4196" s="44">
        <f t="shared" si="1845"/>
        <v>1931</v>
      </c>
      <c r="Q4196" s="47">
        <f t="shared" si="1846"/>
        <v>1931</v>
      </c>
    </row>
    <row r="4197" spans="2:17" ht="19.5" customHeight="1" x14ac:dyDescent="0.2">
      <c r="C4197" s="42" t="s">
        <v>19</v>
      </c>
      <c r="D4197" s="43">
        <v>0</v>
      </c>
      <c r="E4197" s="43">
        <v>0</v>
      </c>
      <c r="F4197" s="44">
        <f t="shared" si="1843"/>
        <v>0</v>
      </c>
      <c r="G4197" s="43">
        <v>9</v>
      </c>
      <c r="H4197" s="43">
        <v>10</v>
      </c>
      <c r="I4197" s="44">
        <f t="shared" si="1842"/>
        <v>19</v>
      </c>
      <c r="J4197" s="44">
        <f t="shared" si="1847"/>
        <v>19</v>
      </c>
      <c r="K4197" s="43">
        <v>0</v>
      </c>
      <c r="L4197" s="43">
        <v>0</v>
      </c>
      <c r="M4197" s="44">
        <f t="shared" si="1844"/>
        <v>0</v>
      </c>
      <c r="N4197" s="43">
        <v>301</v>
      </c>
      <c r="O4197" s="43">
        <v>1101</v>
      </c>
      <c r="P4197" s="44">
        <f t="shared" si="1845"/>
        <v>1402</v>
      </c>
      <c r="Q4197" s="47">
        <f t="shared" si="1846"/>
        <v>1402</v>
      </c>
    </row>
    <row r="4198" spans="2:17" ht="19.5" customHeight="1" x14ac:dyDescent="0.2">
      <c r="C4198" s="42" t="s">
        <v>20</v>
      </c>
      <c r="D4198" s="43">
        <v>0</v>
      </c>
      <c r="E4198" s="43">
        <v>0</v>
      </c>
      <c r="F4198" s="44">
        <f t="shared" si="1843"/>
        <v>0</v>
      </c>
      <c r="G4198" s="43">
        <v>8</v>
      </c>
      <c r="H4198" s="43">
        <v>15</v>
      </c>
      <c r="I4198" s="44">
        <f t="shared" si="1842"/>
        <v>23</v>
      </c>
      <c r="J4198" s="44">
        <f t="shared" si="1847"/>
        <v>23</v>
      </c>
      <c r="K4198" s="43">
        <v>0</v>
      </c>
      <c r="L4198" s="43">
        <v>0</v>
      </c>
      <c r="M4198" s="44">
        <f t="shared" si="1844"/>
        <v>0</v>
      </c>
      <c r="N4198" s="43">
        <v>322</v>
      </c>
      <c r="O4198" s="43">
        <v>830</v>
      </c>
      <c r="P4198" s="44">
        <f t="shared" si="1845"/>
        <v>1152</v>
      </c>
      <c r="Q4198" s="47">
        <f t="shared" si="1846"/>
        <v>1152</v>
      </c>
    </row>
    <row r="4199" spans="2:17" ht="19.5" customHeight="1" x14ac:dyDescent="0.2">
      <c r="C4199" s="42" t="s">
        <v>21</v>
      </c>
      <c r="D4199" s="43">
        <v>0</v>
      </c>
      <c r="E4199" s="43">
        <v>0</v>
      </c>
      <c r="F4199" s="44">
        <f t="shared" si="1843"/>
        <v>0</v>
      </c>
      <c r="G4199" s="43">
        <v>10</v>
      </c>
      <c r="H4199" s="43">
        <v>12</v>
      </c>
      <c r="I4199" s="44">
        <f t="shared" si="1842"/>
        <v>22</v>
      </c>
      <c r="J4199" s="44">
        <f t="shared" si="1847"/>
        <v>22</v>
      </c>
      <c r="K4199" s="43">
        <v>0</v>
      </c>
      <c r="L4199" s="43">
        <v>0</v>
      </c>
      <c r="M4199" s="44">
        <f t="shared" si="1844"/>
        <v>0</v>
      </c>
      <c r="N4199" s="43">
        <v>282</v>
      </c>
      <c r="O4199" s="43">
        <v>796</v>
      </c>
      <c r="P4199" s="44">
        <f t="shared" si="1845"/>
        <v>1078</v>
      </c>
      <c r="Q4199" s="47">
        <f t="shared" si="1846"/>
        <v>1078</v>
      </c>
    </row>
    <row r="4200" spans="2:17" ht="19.5" customHeight="1" x14ac:dyDescent="0.2">
      <c r="C4200" s="42" t="s">
        <v>22</v>
      </c>
      <c r="D4200" s="43">
        <v>0</v>
      </c>
      <c r="E4200" s="43">
        <v>0</v>
      </c>
      <c r="F4200" s="44">
        <f t="shared" si="1843"/>
        <v>0</v>
      </c>
      <c r="G4200" s="43">
        <v>10</v>
      </c>
      <c r="H4200" s="43">
        <v>9</v>
      </c>
      <c r="I4200" s="44">
        <f t="shared" si="1842"/>
        <v>19</v>
      </c>
      <c r="J4200" s="44">
        <f t="shared" si="1847"/>
        <v>19</v>
      </c>
      <c r="K4200" s="43">
        <v>0</v>
      </c>
      <c r="L4200" s="43">
        <v>0</v>
      </c>
      <c r="M4200" s="44">
        <f t="shared" si="1844"/>
        <v>0</v>
      </c>
      <c r="N4200" s="43">
        <v>286</v>
      </c>
      <c r="O4200" s="43">
        <v>881</v>
      </c>
      <c r="P4200" s="44">
        <f t="shared" si="1845"/>
        <v>1167</v>
      </c>
      <c r="Q4200" s="47">
        <f t="shared" si="1846"/>
        <v>1167</v>
      </c>
    </row>
    <row r="4201" spans="2:17" ht="19.5" customHeight="1" x14ac:dyDescent="0.2">
      <c r="C4201" s="42" t="s">
        <v>23</v>
      </c>
      <c r="D4201" s="43">
        <v>0</v>
      </c>
      <c r="E4201" s="43">
        <v>0</v>
      </c>
      <c r="F4201" s="44">
        <f t="shared" si="1843"/>
        <v>0</v>
      </c>
      <c r="G4201" s="43">
        <v>13</v>
      </c>
      <c r="H4201" s="43">
        <v>10</v>
      </c>
      <c r="I4201" s="44">
        <f t="shared" si="1842"/>
        <v>23</v>
      </c>
      <c r="J4201" s="44">
        <f t="shared" si="1847"/>
        <v>23</v>
      </c>
      <c r="K4201" s="43">
        <v>0</v>
      </c>
      <c r="L4201" s="43">
        <v>0</v>
      </c>
      <c r="M4201" s="44">
        <f t="shared" si="1844"/>
        <v>0</v>
      </c>
      <c r="N4201" s="43">
        <v>295</v>
      </c>
      <c r="O4201" s="43">
        <v>888</v>
      </c>
      <c r="P4201" s="44">
        <f t="shared" si="1845"/>
        <v>1183</v>
      </c>
      <c r="Q4201" s="47">
        <f t="shared" si="1846"/>
        <v>1183</v>
      </c>
    </row>
    <row r="4202" spans="2:17" ht="19.5" customHeight="1" x14ac:dyDescent="0.2">
      <c r="C4202" s="42" t="s">
        <v>24</v>
      </c>
      <c r="D4202" s="43">
        <v>0</v>
      </c>
      <c r="E4202" s="43">
        <v>0</v>
      </c>
      <c r="F4202" s="44">
        <f t="shared" si="1843"/>
        <v>0</v>
      </c>
      <c r="G4202" s="43">
        <v>10</v>
      </c>
      <c r="H4202" s="43">
        <v>17</v>
      </c>
      <c r="I4202" s="44">
        <f t="shared" si="1842"/>
        <v>27</v>
      </c>
      <c r="J4202" s="44">
        <f t="shared" si="1847"/>
        <v>27</v>
      </c>
      <c r="K4202" s="43">
        <v>0</v>
      </c>
      <c r="L4202" s="43">
        <v>0</v>
      </c>
      <c r="M4202" s="44">
        <f t="shared" si="1844"/>
        <v>0</v>
      </c>
      <c r="N4202" s="43">
        <v>265</v>
      </c>
      <c r="O4202" s="43">
        <v>801</v>
      </c>
      <c r="P4202" s="44">
        <f t="shared" si="1845"/>
        <v>1066</v>
      </c>
      <c r="Q4202" s="47">
        <f t="shared" si="1846"/>
        <v>1066</v>
      </c>
    </row>
    <row r="4203" spans="2:17" ht="19.5" customHeight="1" x14ac:dyDescent="0.2">
      <c r="C4203" s="42" t="s">
        <v>25</v>
      </c>
      <c r="D4203" s="43">
        <v>0</v>
      </c>
      <c r="E4203" s="43">
        <v>0</v>
      </c>
      <c r="F4203" s="44">
        <f t="shared" si="1843"/>
        <v>0</v>
      </c>
      <c r="G4203" s="43">
        <v>9</v>
      </c>
      <c r="H4203" s="43">
        <v>18</v>
      </c>
      <c r="I4203" s="44">
        <f t="shared" si="1842"/>
        <v>27</v>
      </c>
      <c r="J4203" s="44">
        <f t="shared" si="1847"/>
        <v>27</v>
      </c>
      <c r="K4203" s="43">
        <v>0</v>
      </c>
      <c r="L4203" s="43">
        <v>0</v>
      </c>
      <c r="M4203" s="44">
        <f t="shared" si="1844"/>
        <v>0</v>
      </c>
      <c r="N4203" s="43">
        <v>328</v>
      </c>
      <c r="O4203" s="43">
        <v>944</v>
      </c>
      <c r="P4203" s="44">
        <f t="shared" si="1845"/>
        <v>1272</v>
      </c>
      <c r="Q4203" s="47">
        <f t="shared" si="1846"/>
        <v>1272</v>
      </c>
    </row>
    <row r="4204" spans="2:17" ht="19.5" customHeight="1" x14ac:dyDescent="0.2">
      <c r="C4204" s="50"/>
      <c r="D4204" s="43"/>
      <c r="E4204" s="43"/>
      <c r="F4204" s="43"/>
      <c r="G4204" s="43"/>
      <c r="H4204" s="43"/>
      <c r="I4204" s="43"/>
      <c r="J4204" s="43"/>
      <c r="K4204" s="43"/>
      <c r="L4204" s="43"/>
      <c r="M4204" s="43"/>
      <c r="N4204" s="43"/>
      <c r="O4204" s="43"/>
      <c r="P4204" s="43"/>
      <c r="Q4204" s="51"/>
    </row>
    <row r="4205" spans="2:17" ht="19.5" customHeight="1" x14ac:dyDescent="0.2">
      <c r="B4205" s="1" t="s">
        <v>453</v>
      </c>
      <c r="C4205" s="50" t="s">
        <v>26</v>
      </c>
      <c r="D4205" s="44">
        <f>SUM(D4192:D4204)</f>
        <v>0</v>
      </c>
      <c r="E4205" s="44">
        <f t="shared" ref="E4205:F4205" si="1848">SUM(E4192:E4204)</f>
        <v>0</v>
      </c>
      <c r="F4205" s="44">
        <f t="shared" si="1848"/>
        <v>0</v>
      </c>
      <c r="G4205" s="44">
        <f>SUM(G4192:G4204)</f>
        <v>115</v>
      </c>
      <c r="H4205" s="44">
        <f t="shared" ref="H4205" si="1849">SUM(H4192:H4204)</f>
        <v>138</v>
      </c>
      <c r="I4205" s="44">
        <f>SUM(I4192:I4204)</f>
        <v>253</v>
      </c>
      <c r="J4205" s="44">
        <f t="shared" ref="J4205:Q4205" si="1850">SUM(J4192:J4204)</f>
        <v>253</v>
      </c>
      <c r="K4205" s="44">
        <f t="shared" si="1850"/>
        <v>0</v>
      </c>
      <c r="L4205" s="44">
        <f t="shared" si="1850"/>
        <v>0</v>
      </c>
      <c r="M4205" s="44">
        <f t="shared" si="1850"/>
        <v>0</v>
      </c>
      <c r="N4205" s="44">
        <f t="shared" si="1850"/>
        <v>3609</v>
      </c>
      <c r="O4205" s="44">
        <f t="shared" si="1850"/>
        <v>11740</v>
      </c>
      <c r="P4205" s="44">
        <f t="shared" si="1850"/>
        <v>15349</v>
      </c>
      <c r="Q4205" s="44">
        <f t="shared" si="1850"/>
        <v>15349</v>
      </c>
    </row>
    <row r="4206" spans="2:17" ht="7" customHeight="1" x14ac:dyDescent="0.2">
      <c r="C4206" s="50"/>
      <c r="D4206" s="43"/>
      <c r="E4206" s="43"/>
      <c r="F4206" s="43"/>
      <c r="G4206" s="43"/>
      <c r="H4206" s="43"/>
      <c r="I4206" s="43"/>
      <c r="J4206" s="43"/>
      <c r="K4206" s="43"/>
      <c r="L4206" s="43"/>
      <c r="M4206" s="43"/>
      <c r="N4206" s="43"/>
      <c r="O4206" s="43"/>
      <c r="P4206" s="43"/>
      <c r="Q4206" s="51"/>
    </row>
    <row r="4207" spans="2:17" ht="19.5" customHeight="1" x14ac:dyDescent="0.2">
      <c r="C4207" s="52" t="s">
        <v>14</v>
      </c>
      <c r="D4207" s="53">
        <v>0</v>
      </c>
      <c r="E4207" s="53">
        <v>0</v>
      </c>
      <c r="F4207" s="74">
        <f t="shared" ref="F4207:F4209" si="1851">SUM(D4207:E4207)</f>
        <v>0</v>
      </c>
      <c r="G4207" s="53">
        <v>7</v>
      </c>
      <c r="H4207" s="53">
        <v>11</v>
      </c>
      <c r="I4207" s="74">
        <f t="shared" ref="I4207:I4209" si="1852">SUM(G4207:H4207)</f>
        <v>18</v>
      </c>
      <c r="J4207" s="74">
        <f t="shared" ref="J4207:J4209" si="1853">F4207+I4207</f>
        <v>18</v>
      </c>
      <c r="K4207" s="53">
        <v>0</v>
      </c>
      <c r="L4207" s="53">
        <v>0</v>
      </c>
      <c r="M4207" s="74">
        <f t="shared" ref="M4207:M4209" si="1854">SUM(K4207:L4207)</f>
        <v>0</v>
      </c>
      <c r="N4207" s="82">
        <v>316</v>
      </c>
      <c r="O4207" s="82">
        <v>758</v>
      </c>
      <c r="P4207" s="74">
        <f t="shared" ref="P4207:P4209" si="1855">SUM(N4207:O4207)</f>
        <v>1074</v>
      </c>
      <c r="Q4207" s="58">
        <f t="shared" ref="Q4207:Q4209" si="1856">M4207+P4207</f>
        <v>1074</v>
      </c>
    </row>
    <row r="4208" spans="2:17" ht="19.5" customHeight="1" x14ac:dyDescent="0.2">
      <c r="C4208" s="42" t="s">
        <v>15</v>
      </c>
      <c r="D4208" s="43">
        <v>0</v>
      </c>
      <c r="E4208" s="43">
        <v>0</v>
      </c>
      <c r="F4208" s="44">
        <f t="shared" si="1851"/>
        <v>0</v>
      </c>
      <c r="G4208" s="43">
        <v>8</v>
      </c>
      <c r="H4208" s="43">
        <v>8</v>
      </c>
      <c r="I4208" s="44">
        <f t="shared" si="1852"/>
        <v>16</v>
      </c>
      <c r="J4208" s="44">
        <f t="shared" si="1853"/>
        <v>16</v>
      </c>
      <c r="K4208" s="43">
        <v>0</v>
      </c>
      <c r="L4208" s="43">
        <v>0</v>
      </c>
      <c r="M4208" s="44">
        <f t="shared" si="1854"/>
        <v>0</v>
      </c>
      <c r="N4208" s="85">
        <v>310</v>
      </c>
      <c r="O4208" s="85">
        <v>784</v>
      </c>
      <c r="P4208" s="44">
        <f t="shared" si="1855"/>
        <v>1094</v>
      </c>
      <c r="Q4208" s="47">
        <f t="shared" si="1856"/>
        <v>1094</v>
      </c>
    </row>
    <row r="4209" spans="2:17" ht="19.5" customHeight="1" x14ac:dyDescent="0.2">
      <c r="C4209" s="42" t="s">
        <v>16</v>
      </c>
      <c r="D4209" s="43">
        <v>0</v>
      </c>
      <c r="E4209" s="43">
        <v>0</v>
      </c>
      <c r="F4209" s="44">
        <f t="shared" si="1851"/>
        <v>0</v>
      </c>
      <c r="G4209" s="43">
        <v>10</v>
      </c>
      <c r="H4209" s="43">
        <v>13</v>
      </c>
      <c r="I4209" s="44">
        <f t="shared" si="1852"/>
        <v>23</v>
      </c>
      <c r="J4209" s="44">
        <f t="shared" si="1853"/>
        <v>23</v>
      </c>
      <c r="K4209" s="43">
        <v>0</v>
      </c>
      <c r="L4209" s="43">
        <v>0</v>
      </c>
      <c r="M4209" s="44">
        <f t="shared" si="1854"/>
        <v>0</v>
      </c>
      <c r="N4209" s="85">
        <v>322</v>
      </c>
      <c r="O4209" s="85">
        <v>944</v>
      </c>
      <c r="P4209" s="44">
        <f t="shared" si="1855"/>
        <v>1266</v>
      </c>
      <c r="Q4209" s="47">
        <f t="shared" si="1856"/>
        <v>1266</v>
      </c>
    </row>
    <row r="4210" spans="2:17" ht="19.5" customHeight="1" x14ac:dyDescent="0.2">
      <c r="C4210" s="50"/>
      <c r="D4210" s="43"/>
      <c r="E4210" s="43"/>
      <c r="F4210" s="43"/>
      <c r="G4210" s="43"/>
      <c r="H4210" s="43"/>
      <c r="I4210" s="43"/>
      <c r="J4210" s="43"/>
      <c r="K4210" s="43"/>
      <c r="L4210" s="43"/>
      <c r="M4210" s="43"/>
      <c r="N4210" s="43"/>
      <c r="O4210" s="43"/>
      <c r="P4210" s="43"/>
      <c r="Q4210" s="51"/>
    </row>
    <row r="4211" spans="2:17" ht="19.5" customHeight="1" x14ac:dyDescent="0.2">
      <c r="B4211" s="1" t="s">
        <v>454</v>
      </c>
      <c r="C4211" s="50" t="s">
        <v>27</v>
      </c>
      <c r="D4211" s="44">
        <f>SUM(D4195:D4203,D4207:D4209)</f>
        <v>0</v>
      </c>
      <c r="E4211" s="44">
        <f t="shared" ref="E4211:Q4211" si="1857">SUM(E4195:E4203,E4207:E4209)</f>
        <v>0</v>
      </c>
      <c r="F4211" s="44">
        <f t="shared" si="1857"/>
        <v>0</v>
      </c>
      <c r="G4211" s="44">
        <f t="shared" si="1857"/>
        <v>116</v>
      </c>
      <c r="H4211" s="44">
        <f t="shared" si="1857"/>
        <v>140</v>
      </c>
      <c r="I4211" s="44">
        <f t="shared" si="1857"/>
        <v>256</v>
      </c>
      <c r="J4211" s="44">
        <f t="shared" si="1857"/>
        <v>256</v>
      </c>
      <c r="K4211" s="44">
        <f t="shared" si="1857"/>
        <v>0</v>
      </c>
      <c r="L4211" s="44">
        <f t="shared" si="1857"/>
        <v>0</v>
      </c>
      <c r="M4211" s="44">
        <f t="shared" si="1857"/>
        <v>0</v>
      </c>
      <c r="N4211" s="44">
        <f t="shared" si="1857"/>
        <v>3617</v>
      </c>
      <c r="O4211" s="44">
        <f t="shared" si="1857"/>
        <v>11374</v>
      </c>
      <c r="P4211" s="44">
        <f t="shared" si="1857"/>
        <v>14991</v>
      </c>
      <c r="Q4211" s="44">
        <f t="shared" si="1857"/>
        <v>14991</v>
      </c>
    </row>
    <row r="4212" spans="2:17" ht="7" customHeight="1" thickBot="1" x14ac:dyDescent="0.25">
      <c r="C4212" s="59"/>
      <c r="D4212" s="60"/>
      <c r="E4212" s="60"/>
      <c r="F4212" s="60"/>
      <c r="G4212" s="60"/>
      <c r="H4212" s="60"/>
      <c r="I4212" s="60"/>
      <c r="J4212" s="60"/>
      <c r="K4212" s="60"/>
      <c r="L4212" s="60"/>
      <c r="M4212" s="60"/>
      <c r="N4212" s="60"/>
      <c r="O4212" s="60"/>
      <c r="P4212" s="60"/>
      <c r="Q4212" s="76"/>
    </row>
    <row r="4213" spans="2:17" ht="19.5" customHeight="1" x14ac:dyDescent="0.2">
      <c r="C4213" s="173" t="str">
        <f>C4159</f>
        <v>令　和　7　年　空　港　管　理　状　況　調　書</v>
      </c>
      <c r="D4213" s="173"/>
      <c r="E4213" s="173"/>
      <c r="F4213" s="173"/>
      <c r="G4213" s="173"/>
      <c r="H4213" s="173"/>
      <c r="I4213" s="173"/>
      <c r="J4213" s="173"/>
      <c r="K4213" s="173"/>
      <c r="L4213" s="173"/>
      <c r="M4213" s="173"/>
      <c r="N4213" s="173"/>
      <c r="O4213" s="173"/>
      <c r="P4213" s="173"/>
      <c r="Q4213" s="173"/>
    </row>
    <row r="4214" spans="2:17" ht="19.5" customHeight="1" thickBot="1" x14ac:dyDescent="0.25">
      <c r="C4214" s="145" t="s">
        <v>0</v>
      </c>
      <c r="D4214" s="145" t="s">
        <v>678</v>
      </c>
      <c r="E4214" s="146"/>
      <c r="F4214" s="146"/>
      <c r="G4214" s="146"/>
      <c r="H4214" s="146"/>
      <c r="I4214" s="146"/>
      <c r="J4214" s="146"/>
      <c r="K4214" s="146"/>
      <c r="L4214" s="146"/>
      <c r="M4214" s="146"/>
      <c r="N4214" s="146"/>
      <c r="O4214" s="146"/>
      <c r="P4214" s="146"/>
      <c r="Q4214" s="146"/>
    </row>
    <row r="4215" spans="2:17" ht="19.5" customHeight="1" x14ac:dyDescent="0.2">
      <c r="C4215" s="25" t="s">
        <v>1</v>
      </c>
      <c r="D4215" s="26"/>
      <c r="E4215" s="27" t="s">
        <v>2</v>
      </c>
      <c r="F4215" s="27"/>
      <c r="G4215" s="164" t="s">
        <v>593</v>
      </c>
      <c r="H4215" s="165"/>
      <c r="I4215" s="165"/>
      <c r="J4215" s="165"/>
      <c r="K4215" s="165"/>
      <c r="L4215" s="165"/>
      <c r="M4215" s="165"/>
      <c r="N4215" s="166"/>
      <c r="O4215" s="164" t="s">
        <v>594</v>
      </c>
      <c r="P4215" s="165"/>
      <c r="Q4215" s="167"/>
    </row>
    <row r="4216" spans="2:17" ht="19.5" customHeight="1" x14ac:dyDescent="0.2">
      <c r="C4216" s="28"/>
      <c r="D4216" s="29" t="s">
        <v>3</v>
      </c>
      <c r="E4216" s="29" t="s">
        <v>4</v>
      </c>
      <c r="F4216" s="29" t="s">
        <v>5</v>
      </c>
      <c r="G4216" s="29"/>
      <c r="H4216" s="30" t="s">
        <v>6</v>
      </c>
      <c r="I4216" s="30"/>
      <c r="J4216" s="31"/>
      <c r="K4216" s="29"/>
      <c r="L4216" s="31" t="s">
        <v>7</v>
      </c>
      <c r="M4216" s="31"/>
      <c r="N4216" s="29" t="s">
        <v>8</v>
      </c>
      <c r="O4216" s="32" t="s">
        <v>595</v>
      </c>
      <c r="P4216" s="33" t="s">
        <v>596</v>
      </c>
      <c r="Q4216" s="34" t="s">
        <v>597</v>
      </c>
    </row>
    <row r="4217" spans="2:17" ht="19.5" customHeight="1" x14ac:dyDescent="0.2">
      <c r="C4217" s="28" t="s">
        <v>9</v>
      </c>
      <c r="D4217" s="32"/>
      <c r="E4217" s="32"/>
      <c r="F4217" s="32"/>
      <c r="G4217" s="29" t="s">
        <v>10</v>
      </c>
      <c r="H4217" s="29" t="s">
        <v>11</v>
      </c>
      <c r="I4217" s="29" t="s">
        <v>12</v>
      </c>
      <c r="J4217" s="29" t="s">
        <v>13</v>
      </c>
      <c r="K4217" s="29" t="s">
        <v>10</v>
      </c>
      <c r="L4217" s="29" t="s">
        <v>11</v>
      </c>
      <c r="M4217" s="29" t="s">
        <v>13</v>
      </c>
      <c r="N4217" s="32"/>
      <c r="O4217" s="35"/>
      <c r="P4217" s="36"/>
      <c r="Q4217" s="37"/>
    </row>
    <row r="4218" spans="2:17" ht="7" customHeight="1" x14ac:dyDescent="0.2">
      <c r="C4218" s="38"/>
      <c r="D4218" s="29"/>
      <c r="E4218" s="29"/>
      <c r="F4218" s="29"/>
      <c r="G4218" s="29"/>
      <c r="H4218" s="29"/>
      <c r="I4218" s="29"/>
      <c r="J4218" s="29"/>
      <c r="K4218" s="29"/>
      <c r="L4218" s="29"/>
      <c r="M4218" s="29"/>
      <c r="N4218" s="29"/>
      <c r="O4218" s="39"/>
      <c r="P4218" s="40"/>
      <c r="Q4218" s="41"/>
    </row>
    <row r="4219" spans="2:17" ht="19.5" customHeight="1" x14ac:dyDescent="0.2">
      <c r="C4219" s="42" t="s">
        <v>14</v>
      </c>
      <c r="D4219" s="43">
        <v>0</v>
      </c>
      <c r="E4219" s="43">
        <v>32</v>
      </c>
      <c r="F4219" s="44">
        <f>SUM(D4219:E4219)</f>
        <v>32</v>
      </c>
      <c r="G4219" s="43">
        <v>0</v>
      </c>
      <c r="H4219" s="43">
        <v>0</v>
      </c>
      <c r="I4219" s="43">
        <v>0</v>
      </c>
      <c r="J4219" s="45">
        <f>SUM(G4219:I4219)</f>
        <v>0</v>
      </c>
      <c r="K4219" s="46">
        <v>744</v>
      </c>
      <c r="L4219" s="46">
        <v>847</v>
      </c>
      <c r="M4219" s="45">
        <f>SUM(K4219:L4219)</f>
        <v>1591</v>
      </c>
      <c r="N4219" s="45">
        <f>J4219+M4219</f>
        <v>1591</v>
      </c>
      <c r="O4219" s="46">
        <v>0</v>
      </c>
      <c r="P4219" s="46">
        <v>0</v>
      </c>
      <c r="Q4219" s="47">
        <f>SUM(O4219:P4219)</f>
        <v>0</v>
      </c>
    </row>
    <row r="4220" spans="2:17" ht="19.5" customHeight="1" x14ac:dyDescent="0.2">
      <c r="C4220" s="42" t="s">
        <v>15</v>
      </c>
      <c r="D4220" s="43">
        <v>0</v>
      </c>
      <c r="E4220" s="43">
        <v>27</v>
      </c>
      <c r="F4220" s="44">
        <f t="shared" ref="F4220:F4230" si="1858">SUM(D4220:E4220)</f>
        <v>27</v>
      </c>
      <c r="G4220" s="43">
        <v>0</v>
      </c>
      <c r="H4220" s="43">
        <v>0</v>
      </c>
      <c r="I4220" s="43">
        <v>0</v>
      </c>
      <c r="J4220" s="45">
        <f t="shared" ref="J4220:J4230" si="1859">SUM(G4220:I4220)</f>
        <v>0</v>
      </c>
      <c r="K4220" s="46">
        <v>775</v>
      </c>
      <c r="L4220" s="46">
        <v>761</v>
      </c>
      <c r="M4220" s="45">
        <f t="shared" ref="M4220:M4230" si="1860">SUM(K4220:L4220)</f>
        <v>1536</v>
      </c>
      <c r="N4220" s="45">
        <f t="shared" ref="N4220:N4230" si="1861">J4220+M4220</f>
        <v>1536</v>
      </c>
      <c r="O4220" s="46">
        <v>0</v>
      </c>
      <c r="P4220" s="48">
        <v>0</v>
      </c>
      <c r="Q4220" s="47">
        <f t="shared" ref="Q4220:Q4230" si="1862">SUM(O4220:P4220)</f>
        <v>0</v>
      </c>
    </row>
    <row r="4221" spans="2:17" ht="19.5" customHeight="1" x14ac:dyDescent="0.2">
      <c r="C4221" s="42" t="s">
        <v>16</v>
      </c>
      <c r="D4221" s="43">
        <v>0</v>
      </c>
      <c r="E4221" s="43">
        <v>30</v>
      </c>
      <c r="F4221" s="44">
        <f t="shared" si="1858"/>
        <v>30</v>
      </c>
      <c r="G4221" s="43">
        <v>0</v>
      </c>
      <c r="H4221" s="43">
        <v>0</v>
      </c>
      <c r="I4221" s="43">
        <v>0</v>
      </c>
      <c r="J4221" s="45">
        <f t="shared" si="1859"/>
        <v>0</v>
      </c>
      <c r="K4221" s="46">
        <v>850</v>
      </c>
      <c r="L4221" s="46">
        <v>854</v>
      </c>
      <c r="M4221" s="45">
        <f t="shared" si="1860"/>
        <v>1704</v>
      </c>
      <c r="N4221" s="45">
        <f t="shared" si="1861"/>
        <v>1704</v>
      </c>
      <c r="O4221" s="46">
        <v>0</v>
      </c>
      <c r="P4221" s="46">
        <v>0</v>
      </c>
      <c r="Q4221" s="47">
        <f t="shared" si="1862"/>
        <v>0</v>
      </c>
    </row>
    <row r="4222" spans="2:17" ht="19.5" customHeight="1" x14ac:dyDescent="0.2">
      <c r="C4222" s="42" t="s">
        <v>17</v>
      </c>
      <c r="D4222" s="43">
        <v>0</v>
      </c>
      <c r="E4222" s="43">
        <v>28</v>
      </c>
      <c r="F4222" s="44">
        <f t="shared" si="1858"/>
        <v>28</v>
      </c>
      <c r="G4222" s="43">
        <v>0</v>
      </c>
      <c r="H4222" s="43">
        <v>0</v>
      </c>
      <c r="I4222" s="43">
        <v>0</v>
      </c>
      <c r="J4222" s="45">
        <f t="shared" si="1859"/>
        <v>0</v>
      </c>
      <c r="K4222" s="43">
        <v>829</v>
      </c>
      <c r="L4222" s="43">
        <v>772</v>
      </c>
      <c r="M4222" s="45">
        <f t="shared" si="1860"/>
        <v>1601</v>
      </c>
      <c r="N4222" s="45">
        <f t="shared" si="1861"/>
        <v>1601</v>
      </c>
      <c r="O4222" s="43">
        <v>0</v>
      </c>
      <c r="P4222" s="43">
        <v>0</v>
      </c>
      <c r="Q4222" s="47">
        <f t="shared" si="1862"/>
        <v>0</v>
      </c>
    </row>
    <row r="4223" spans="2:17" ht="19.5" customHeight="1" x14ac:dyDescent="0.2">
      <c r="C4223" s="42" t="s">
        <v>18</v>
      </c>
      <c r="D4223" s="43">
        <v>0</v>
      </c>
      <c r="E4223" s="43">
        <v>30</v>
      </c>
      <c r="F4223" s="44">
        <f t="shared" si="1858"/>
        <v>30</v>
      </c>
      <c r="G4223" s="43">
        <v>0</v>
      </c>
      <c r="H4223" s="43">
        <v>0</v>
      </c>
      <c r="I4223" s="43">
        <v>0</v>
      </c>
      <c r="J4223" s="45">
        <f t="shared" si="1859"/>
        <v>0</v>
      </c>
      <c r="K4223" s="43">
        <v>792</v>
      </c>
      <c r="L4223" s="43">
        <v>793</v>
      </c>
      <c r="M4223" s="45">
        <f t="shared" si="1860"/>
        <v>1585</v>
      </c>
      <c r="N4223" s="45">
        <f t="shared" si="1861"/>
        <v>1585</v>
      </c>
      <c r="O4223" s="43">
        <v>0</v>
      </c>
      <c r="P4223" s="43">
        <v>0</v>
      </c>
      <c r="Q4223" s="47">
        <f t="shared" si="1862"/>
        <v>0</v>
      </c>
    </row>
    <row r="4224" spans="2:17" ht="19.5" customHeight="1" x14ac:dyDescent="0.2">
      <c r="C4224" s="42" t="s">
        <v>19</v>
      </c>
      <c r="D4224" s="43">
        <v>0</v>
      </c>
      <c r="E4224" s="43">
        <v>29</v>
      </c>
      <c r="F4224" s="44">
        <f t="shared" si="1858"/>
        <v>29</v>
      </c>
      <c r="G4224" s="43">
        <v>0</v>
      </c>
      <c r="H4224" s="43">
        <v>0</v>
      </c>
      <c r="I4224" s="43">
        <v>0</v>
      </c>
      <c r="J4224" s="45">
        <f t="shared" si="1859"/>
        <v>0</v>
      </c>
      <c r="K4224" s="43">
        <v>847</v>
      </c>
      <c r="L4224" s="43">
        <v>868</v>
      </c>
      <c r="M4224" s="45">
        <f t="shared" si="1860"/>
        <v>1715</v>
      </c>
      <c r="N4224" s="45">
        <f t="shared" si="1861"/>
        <v>1715</v>
      </c>
      <c r="O4224" s="43">
        <v>0</v>
      </c>
      <c r="P4224" s="43">
        <v>0</v>
      </c>
      <c r="Q4224" s="47">
        <f t="shared" si="1862"/>
        <v>0</v>
      </c>
    </row>
    <row r="4225" spans="2:17" ht="19.5" customHeight="1" x14ac:dyDescent="0.2">
      <c r="C4225" s="42" t="s">
        <v>20</v>
      </c>
      <c r="D4225" s="43">
        <v>0</v>
      </c>
      <c r="E4225" s="43">
        <v>29</v>
      </c>
      <c r="F4225" s="44">
        <f t="shared" si="1858"/>
        <v>29</v>
      </c>
      <c r="G4225" s="43">
        <v>0</v>
      </c>
      <c r="H4225" s="43">
        <v>0</v>
      </c>
      <c r="I4225" s="43">
        <v>0</v>
      </c>
      <c r="J4225" s="45">
        <f t="shared" si="1859"/>
        <v>0</v>
      </c>
      <c r="K4225" s="43">
        <v>797</v>
      </c>
      <c r="L4225" s="43">
        <v>733</v>
      </c>
      <c r="M4225" s="45">
        <f t="shared" si="1860"/>
        <v>1530</v>
      </c>
      <c r="N4225" s="45">
        <f t="shared" si="1861"/>
        <v>1530</v>
      </c>
      <c r="O4225" s="43">
        <v>0</v>
      </c>
      <c r="P4225" s="43">
        <v>0</v>
      </c>
      <c r="Q4225" s="47">
        <f t="shared" si="1862"/>
        <v>0</v>
      </c>
    </row>
    <row r="4226" spans="2:17" ht="19.5" customHeight="1" x14ac:dyDescent="0.2">
      <c r="C4226" s="42" t="s">
        <v>21</v>
      </c>
      <c r="D4226" s="43">
        <v>0</v>
      </c>
      <c r="E4226" s="43">
        <v>34</v>
      </c>
      <c r="F4226" s="44">
        <f t="shared" si="1858"/>
        <v>34</v>
      </c>
      <c r="G4226" s="43">
        <v>0</v>
      </c>
      <c r="H4226" s="43">
        <v>0</v>
      </c>
      <c r="I4226" s="43">
        <v>0</v>
      </c>
      <c r="J4226" s="45">
        <f t="shared" si="1859"/>
        <v>0</v>
      </c>
      <c r="K4226" s="43">
        <v>830</v>
      </c>
      <c r="L4226" s="43">
        <v>847</v>
      </c>
      <c r="M4226" s="45">
        <f t="shared" si="1860"/>
        <v>1677</v>
      </c>
      <c r="N4226" s="45">
        <f t="shared" si="1861"/>
        <v>1677</v>
      </c>
      <c r="O4226" s="43">
        <v>0</v>
      </c>
      <c r="P4226" s="43">
        <v>0</v>
      </c>
      <c r="Q4226" s="47">
        <f t="shared" si="1862"/>
        <v>0</v>
      </c>
    </row>
    <row r="4227" spans="2:17" ht="19.5" customHeight="1" x14ac:dyDescent="0.2">
      <c r="C4227" s="42" t="s">
        <v>22</v>
      </c>
      <c r="D4227" s="43">
        <v>0</v>
      </c>
      <c r="E4227" s="43">
        <v>30</v>
      </c>
      <c r="F4227" s="44">
        <f t="shared" si="1858"/>
        <v>30</v>
      </c>
      <c r="G4227" s="43">
        <v>0</v>
      </c>
      <c r="H4227" s="43">
        <v>0</v>
      </c>
      <c r="I4227" s="43">
        <v>0</v>
      </c>
      <c r="J4227" s="45">
        <f t="shared" si="1859"/>
        <v>0</v>
      </c>
      <c r="K4227" s="43">
        <v>917</v>
      </c>
      <c r="L4227" s="43">
        <v>906</v>
      </c>
      <c r="M4227" s="45">
        <f t="shared" si="1860"/>
        <v>1823</v>
      </c>
      <c r="N4227" s="45">
        <f t="shared" si="1861"/>
        <v>1823</v>
      </c>
      <c r="O4227" s="43">
        <v>0</v>
      </c>
      <c r="P4227" s="43">
        <v>0</v>
      </c>
      <c r="Q4227" s="47">
        <f t="shared" si="1862"/>
        <v>0</v>
      </c>
    </row>
    <row r="4228" spans="2:17" ht="19.5" customHeight="1" x14ac:dyDescent="0.2">
      <c r="C4228" s="42" t="s">
        <v>23</v>
      </c>
      <c r="D4228" s="43">
        <v>0</v>
      </c>
      <c r="E4228" s="43">
        <v>33</v>
      </c>
      <c r="F4228" s="44">
        <f t="shared" si="1858"/>
        <v>33</v>
      </c>
      <c r="G4228" s="43">
        <v>0</v>
      </c>
      <c r="H4228" s="43">
        <v>0</v>
      </c>
      <c r="I4228" s="43">
        <v>0</v>
      </c>
      <c r="J4228" s="45">
        <f t="shared" si="1859"/>
        <v>0</v>
      </c>
      <c r="K4228" s="43">
        <v>821</v>
      </c>
      <c r="L4228" s="43">
        <v>818</v>
      </c>
      <c r="M4228" s="45">
        <f t="shared" si="1860"/>
        <v>1639</v>
      </c>
      <c r="N4228" s="45">
        <f t="shared" si="1861"/>
        <v>1639</v>
      </c>
      <c r="O4228" s="43">
        <v>0</v>
      </c>
      <c r="P4228" s="43">
        <v>0</v>
      </c>
      <c r="Q4228" s="47">
        <f t="shared" si="1862"/>
        <v>0</v>
      </c>
    </row>
    <row r="4229" spans="2:17" ht="19.5" customHeight="1" x14ac:dyDescent="0.2">
      <c r="C4229" s="42" t="s">
        <v>24</v>
      </c>
      <c r="D4229" s="43">
        <v>0</v>
      </c>
      <c r="E4229" s="43">
        <v>31</v>
      </c>
      <c r="F4229" s="44">
        <f t="shared" si="1858"/>
        <v>31</v>
      </c>
      <c r="G4229" s="43">
        <v>0</v>
      </c>
      <c r="H4229" s="43">
        <v>0</v>
      </c>
      <c r="I4229" s="43">
        <v>0</v>
      </c>
      <c r="J4229" s="45">
        <f t="shared" si="1859"/>
        <v>0</v>
      </c>
      <c r="K4229" s="43">
        <v>881</v>
      </c>
      <c r="L4229" s="43">
        <v>899</v>
      </c>
      <c r="M4229" s="45">
        <f t="shared" si="1860"/>
        <v>1780</v>
      </c>
      <c r="N4229" s="45">
        <f t="shared" si="1861"/>
        <v>1780</v>
      </c>
      <c r="O4229" s="43">
        <v>0</v>
      </c>
      <c r="P4229" s="43">
        <v>0</v>
      </c>
      <c r="Q4229" s="47">
        <f t="shared" si="1862"/>
        <v>0</v>
      </c>
    </row>
    <row r="4230" spans="2:17" ht="19.5" customHeight="1" x14ac:dyDescent="0.2">
      <c r="C4230" s="42" t="s">
        <v>25</v>
      </c>
      <c r="D4230" s="43">
        <v>0</v>
      </c>
      <c r="E4230" s="43">
        <v>32</v>
      </c>
      <c r="F4230" s="44">
        <f t="shared" si="1858"/>
        <v>32</v>
      </c>
      <c r="G4230" s="43">
        <v>0</v>
      </c>
      <c r="H4230" s="43">
        <v>0</v>
      </c>
      <c r="I4230" s="43">
        <v>0</v>
      </c>
      <c r="J4230" s="45">
        <f t="shared" si="1859"/>
        <v>0</v>
      </c>
      <c r="K4230" s="43">
        <v>1076</v>
      </c>
      <c r="L4230" s="43">
        <v>986</v>
      </c>
      <c r="M4230" s="45">
        <f t="shared" si="1860"/>
        <v>2062</v>
      </c>
      <c r="N4230" s="45">
        <f t="shared" si="1861"/>
        <v>2062</v>
      </c>
      <c r="O4230" s="43">
        <v>0</v>
      </c>
      <c r="P4230" s="43">
        <v>0</v>
      </c>
      <c r="Q4230" s="47">
        <f t="shared" si="1862"/>
        <v>0</v>
      </c>
    </row>
    <row r="4231" spans="2:17" ht="19.5" customHeight="1" x14ac:dyDescent="0.2">
      <c r="C4231" s="50"/>
      <c r="D4231" s="43"/>
      <c r="E4231" s="43"/>
      <c r="F4231" s="43"/>
      <c r="G4231" s="43"/>
      <c r="H4231" s="43"/>
      <c r="I4231" s="43"/>
      <c r="J4231" s="43"/>
      <c r="K4231" s="43"/>
      <c r="L4231" s="43"/>
      <c r="M4231" s="43"/>
      <c r="N4231" s="43"/>
      <c r="O4231" s="43"/>
      <c r="P4231" s="40"/>
      <c r="Q4231" s="51"/>
    </row>
    <row r="4232" spans="2:17" ht="19.5" customHeight="1" x14ac:dyDescent="0.2">
      <c r="B4232" s="1" t="s">
        <v>455</v>
      </c>
      <c r="C4232" s="50" t="s">
        <v>26</v>
      </c>
      <c r="D4232" s="44">
        <f>SUM(D4219:D4230)</f>
        <v>0</v>
      </c>
      <c r="E4232" s="44">
        <f t="shared" ref="E4232:Q4232" si="1863">SUM(E4219:E4230)</f>
        <v>365</v>
      </c>
      <c r="F4232" s="44">
        <f>SUM(F4219:F4230)</f>
        <v>365</v>
      </c>
      <c r="G4232" s="44">
        <f t="shared" si="1863"/>
        <v>0</v>
      </c>
      <c r="H4232" s="44">
        <f t="shared" si="1863"/>
        <v>0</v>
      </c>
      <c r="I4232" s="44">
        <f t="shared" si="1863"/>
        <v>0</v>
      </c>
      <c r="J4232" s="44">
        <f t="shared" si="1863"/>
        <v>0</v>
      </c>
      <c r="K4232" s="44">
        <f t="shared" si="1863"/>
        <v>10159</v>
      </c>
      <c r="L4232" s="44">
        <f t="shared" si="1863"/>
        <v>10084</v>
      </c>
      <c r="M4232" s="44">
        <f t="shared" si="1863"/>
        <v>20243</v>
      </c>
      <c r="N4232" s="44">
        <f t="shared" si="1863"/>
        <v>20243</v>
      </c>
      <c r="O4232" s="44">
        <f t="shared" si="1863"/>
        <v>0</v>
      </c>
      <c r="P4232" s="44">
        <f t="shared" si="1863"/>
        <v>0</v>
      </c>
      <c r="Q4232" s="44">
        <f t="shared" si="1863"/>
        <v>0</v>
      </c>
    </row>
    <row r="4233" spans="2:17" ht="7" customHeight="1" x14ac:dyDescent="0.2">
      <c r="C4233" s="50"/>
      <c r="D4233" s="43"/>
      <c r="E4233" s="43"/>
      <c r="F4233" s="43"/>
      <c r="G4233" s="43"/>
      <c r="H4233" s="43"/>
      <c r="I4233" s="43"/>
      <c r="J4233" s="43"/>
      <c r="K4233" s="43"/>
      <c r="L4233" s="43"/>
      <c r="M4233" s="43"/>
      <c r="N4233" s="43"/>
      <c r="O4233" s="43"/>
      <c r="P4233" s="43"/>
      <c r="Q4233" s="51"/>
    </row>
    <row r="4234" spans="2:17" ht="19.5" customHeight="1" x14ac:dyDescent="0.2">
      <c r="C4234" s="52" t="s">
        <v>14</v>
      </c>
      <c r="D4234" s="53">
        <v>0</v>
      </c>
      <c r="E4234" s="53">
        <v>33</v>
      </c>
      <c r="F4234" s="54">
        <f t="shared" ref="F4234:F4236" si="1864">SUM(D4234:E4234)</f>
        <v>33</v>
      </c>
      <c r="G4234" s="53">
        <v>0</v>
      </c>
      <c r="H4234" s="53">
        <v>0</v>
      </c>
      <c r="I4234" s="53">
        <v>0</v>
      </c>
      <c r="J4234" s="55">
        <f t="shared" ref="J4234:J4236" si="1865">SUM(G4234:I4234)</f>
        <v>0</v>
      </c>
      <c r="K4234" s="82">
        <v>857</v>
      </c>
      <c r="L4234" s="82">
        <v>1015</v>
      </c>
      <c r="M4234" s="57">
        <f>SUM(K4234:L4234)</f>
        <v>1872</v>
      </c>
      <c r="N4234" s="57">
        <f>J4234+M4234</f>
        <v>1872</v>
      </c>
      <c r="O4234" s="56">
        <v>0</v>
      </c>
      <c r="P4234" s="56">
        <v>0</v>
      </c>
      <c r="Q4234" s="58">
        <f>SUM(O4234:P4234)</f>
        <v>0</v>
      </c>
    </row>
    <row r="4235" spans="2:17" ht="19.5" customHeight="1" x14ac:dyDescent="0.2">
      <c r="C4235" s="42" t="s">
        <v>15</v>
      </c>
      <c r="D4235" s="43">
        <v>0</v>
      </c>
      <c r="E4235" s="43">
        <v>27</v>
      </c>
      <c r="F4235" s="44">
        <f t="shared" si="1864"/>
        <v>27</v>
      </c>
      <c r="G4235" s="43">
        <v>0</v>
      </c>
      <c r="H4235" s="43">
        <v>0</v>
      </c>
      <c r="I4235" s="43">
        <v>0</v>
      </c>
      <c r="J4235" s="45">
        <f t="shared" si="1865"/>
        <v>0</v>
      </c>
      <c r="K4235" s="85">
        <v>1030</v>
      </c>
      <c r="L4235" s="85">
        <v>1006</v>
      </c>
      <c r="M4235" s="45">
        <f>SUM(K4235:L4235)</f>
        <v>2036</v>
      </c>
      <c r="N4235" s="45">
        <f>J4235+M4235</f>
        <v>2036</v>
      </c>
      <c r="O4235" s="46">
        <v>0</v>
      </c>
      <c r="P4235" s="48">
        <v>0</v>
      </c>
      <c r="Q4235" s="47">
        <f>SUM(O4235:P4235)</f>
        <v>0</v>
      </c>
    </row>
    <row r="4236" spans="2:17" ht="19.5" customHeight="1" x14ac:dyDescent="0.2">
      <c r="C4236" s="42" t="s">
        <v>16</v>
      </c>
      <c r="D4236" s="43">
        <v>0</v>
      </c>
      <c r="E4236" s="43">
        <v>40</v>
      </c>
      <c r="F4236" s="44">
        <f t="shared" si="1864"/>
        <v>40</v>
      </c>
      <c r="G4236" s="43">
        <v>0</v>
      </c>
      <c r="H4236" s="43">
        <v>0</v>
      </c>
      <c r="I4236" s="43">
        <v>0</v>
      </c>
      <c r="J4236" s="45">
        <f t="shared" si="1865"/>
        <v>0</v>
      </c>
      <c r="K4236" s="85">
        <v>1003</v>
      </c>
      <c r="L4236" s="85">
        <v>1010</v>
      </c>
      <c r="M4236" s="45">
        <f>SUM(K4236:L4236)</f>
        <v>2013</v>
      </c>
      <c r="N4236" s="45">
        <f>J4236+M4236</f>
        <v>2013</v>
      </c>
      <c r="O4236" s="46">
        <v>0</v>
      </c>
      <c r="P4236" s="48">
        <v>0</v>
      </c>
      <c r="Q4236" s="47">
        <f>SUM(O4236:P4236)</f>
        <v>0</v>
      </c>
    </row>
    <row r="4237" spans="2:17" ht="19.5" customHeight="1" x14ac:dyDescent="0.2">
      <c r="C4237" s="50"/>
      <c r="D4237" s="43"/>
      <c r="E4237" s="43"/>
      <c r="F4237" s="43"/>
      <c r="G4237" s="43"/>
      <c r="H4237" s="43"/>
      <c r="I4237" s="43"/>
      <c r="J4237" s="43"/>
      <c r="K4237" s="89"/>
      <c r="L4237" s="89"/>
      <c r="M4237" s="43"/>
      <c r="N4237" s="43"/>
      <c r="O4237" s="43"/>
      <c r="P4237" s="43"/>
      <c r="Q4237" s="51"/>
    </row>
    <row r="4238" spans="2:17" ht="19.5" customHeight="1" x14ac:dyDescent="0.2">
      <c r="B4238" s="1" t="s">
        <v>456</v>
      </c>
      <c r="C4238" s="50" t="s">
        <v>27</v>
      </c>
      <c r="D4238" s="44">
        <f>SUM(D4222:D4230,D4234:D4236)</f>
        <v>0</v>
      </c>
      <c r="E4238" s="44">
        <f t="shared" ref="E4238:Q4238" si="1866">SUM(E4222:E4230,E4234:E4236)</f>
        <v>376</v>
      </c>
      <c r="F4238" s="44">
        <f>SUM(F4222:F4230,F4234:F4236)</f>
        <v>376</v>
      </c>
      <c r="G4238" s="44">
        <f t="shared" si="1866"/>
        <v>0</v>
      </c>
      <c r="H4238" s="44">
        <f t="shared" si="1866"/>
        <v>0</v>
      </c>
      <c r="I4238" s="44">
        <f t="shared" si="1866"/>
        <v>0</v>
      </c>
      <c r="J4238" s="44">
        <f t="shared" si="1866"/>
        <v>0</v>
      </c>
      <c r="K4238" s="44">
        <f>SUM(K4222:K4230,K4234:K4236)</f>
        <v>10680</v>
      </c>
      <c r="L4238" s="44">
        <f t="shared" si="1866"/>
        <v>10653</v>
      </c>
      <c r="M4238" s="44">
        <f t="shared" si="1866"/>
        <v>21333</v>
      </c>
      <c r="N4238" s="44">
        <f t="shared" si="1866"/>
        <v>21333</v>
      </c>
      <c r="O4238" s="44">
        <f t="shared" si="1866"/>
        <v>0</v>
      </c>
      <c r="P4238" s="44">
        <f t="shared" si="1866"/>
        <v>0</v>
      </c>
      <c r="Q4238" s="44">
        <f t="shared" si="1866"/>
        <v>0</v>
      </c>
    </row>
    <row r="4239" spans="2:17" ht="7" customHeight="1" thickBot="1" x14ac:dyDescent="0.25">
      <c r="C4239" s="59"/>
      <c r="D4239" s="60"/>
      <c r="E4239" s="60"/>
      <c r="F4239" s="60"/>
      <c r="G4239" s="60"/>
      <c r="H4239" s="60"/>
      <c r="I4239" s="60"/>
      <c r="J4239" s="60"/>
      <c r="K4239" s="60"/>
      <c r="L4239" s="60"/>
      <c r="M4239" s="60"/>
      <c r="N4239" s="60"/>
      <c r="O4239" s="60"/>
      <c r="P4239" s="61"/>
      <c r="Q4239" s="62"/>
    </row>
    <row r="4240" spans="2:17" ht="19.5" customHeight="1" x14ac:dyDescent="0.2">
      <c r="C4240" s="63"/>
      <c r="D4240" s="63"/>
      <c r="E4240" s="63"/>
      <c r="F4240" s="63"/>
      <c r="G4240" s="63"/>
      <c r="H4240" s="63"/>
      <c r="I4240" s="63"/>
      <c r="J4240" s="63"/>
      <c r="K4240" s="63"/>
      <c r="L4240" s="63"/>
      <c r="M4240" s="63"/>
      <c r="N4240" s="63"/>
      <c r="O4240" s="63"/>
      <c r="P4240" s="64"/>
      <c r="Q4240" s="64"/>
    </row>
    <row r="4241" spans="3:17" ht="19.5" customHeight="1" thickBot="1" x14ac:dyDescent="0.25">
      <c r="C4241" s="63"/>
      <c r="D4241" s="63"/>
      <c r="E4241" s="63"/>
      <c r="F4241" s="63"/>
      <c r="G4241" s="63"/>
      <c r="H4241" s="63"/>
      <c r="I4241" s="63"/>
      <c r="J4241" s="63"/>
      <c r="K4241" s="63"/>
      <c r="L4241" s="63"/>
      <c r="M4241" s="63"/>
      <c r="N4241" s="63"/>
      <c r="O4241" s="63"/>
      <c r="P4241" s="64"/>
      <c r="Q4241" s="64"/>
    </row>
    <row r="4242" spans="3:17" ht="19.5" customHeight="1" x14ac:dyDescent="0.2">
      <c r="C4242" s="25" t="s">
        <v>1</v>
      </c>
      <c r="D4242" s="26"/>
      <c r="E4242" s="27"/>
      <c r="F4242" s="27"/>
      <c r="G4242" s="27" t="s">
        <v>598</v>
      </c>
      <c r="H4242" s="27"/>
      <c r="I4242" s="27"/>
      <c r="J4242" s="27"/>
      <c r="K4242" s="26"/>
      <c r="L4242" s="27"/>
      <c r="M4242" s="27"/>
      <c r="N4242" s="27" t="s">
        <v>31</v>
      </c>
      <c r="O4242" s="27"/>
      <c r="P4242" s="65"/>
      <c r="Q4242" s="66"/>
    </row>
    <row r="4243" spans="3:17" ht="19.5" customHeight="1" x14ac:dyDescent="0.2">
      <c r="C4243" s="67"/>
      <c r="D4243" s="29"/>
      <c r="E4243" s="31" t="s">
        <v>6</v>
      </c>
      <c r="F4243" s="31"/>
      <c r="G4243" s="29"/>
      <c r="H4243" s="31" t="s">
        <v>7</v>
      </c>
      <c r="I4243" s="31"/>
      <c r="J4243" s="29" t="s">
        <v>28</v>
      </c>
      <c r="K4243" s="29"/>
      <c r="L4243" s="31" t="s">
        <v>6</v>
      </c>
      <c r="M4243" s="31"/>
      <c r="N4243" s="29"/>
      <c r="O4243" s="31" t="s">
        <v>7</v>
      </c>
      <c r="P4243" s="68"/>
      <c r="Q4243" s="69" t="s">
        <v>8</v>
      </c>
    </row>
    <row r="4244" spans="3:17" ht="19.5" customHeight="1" x14ac:dyDescent="0.2">
      <c r="C4244" s="70" t="s">
        <v>9</v>
      </c>
      <c r="D4244" s="29" t="s">
        <v>29</v>
      </c>
      <c r="E4244" s="29" t="s">
        <v>30</v>
      </c>
      <c r="F4244" s="29" t="s">
        <v>13</v>
      </c>
      <c r="G4244" s="29" t="s">
        <v>29</v>
      </c>
      <c r="H4244" s="29" t="s">
        <v>30</v>
      </c>
      <c r="I4244" s="29" t="s">
        <v>13</v>
      </c>
      <c r="J4244" s="32"/>
      <c r="K4244" s="29" t="s">
        <v>29</v>
      </c>
      <c r="L4244" s="29" t="s">
        <v>30</v>
      </c>
      <c r="M4244" s="29" t="s">
        <v>13</v>
      </c>
      <c r="N4244" s="29" t="s">
        <v>29</v>
      </c>
      <c r="O4244" s="29" t="s">
        <v>30</v>
      </c>
      <c r="P4244" s="71" t="s">
        <v>13</v>
      </c>
      <c r="Q4244" s="72"/>
    </row>
    <row r="4245" spans="3:17" ht="7" customHeight="1" x14ac:dyDescent="0.2">
      <c r="C4245" s="73"/>
      <c r="D4245" s="29"/>
      <c r="E4245" s="29"/>
      <c r="F4245" s="29"/>
      <c r="G4245" s="29"/>
      <c r="H4245" s="29"/>
      <c r="I4245" s="29"/>
      <c r="J4245" s="29"/>
      <c r="K4245" s="29"/>
      <c r="L4245" s="29"/>
      <c r="M4245" s="29"/>
      <c r="N4245" s="29"/>
      <c r="O4245" s="29"/>
      <c r="P4245" s="71"/>
      <c r="Q4245" s="69"/>
    </row>
    <row r="4246" spans="3:17" ht="19.5" customHeight="1" x14ac:dyDescent="0.2">
      <c r="C4246" s="42" t="s">
        <v>14</v>
      </c>
      <c r="D4246" s="43">
        <v>0</v>
      </c>
      <c r="E4246" s="43">
        <v>0</v>
      </c>
      <c r="F4246" s="44">
        <f>SUM(D4246:E4246)</f>
        <v>0</v>
      </c>
      <c r="G4246" s="43">
        <v>2</v>
      </c>
      <c r="H4246" s="43">
        <v>5</v>
      </c>
      <c r="I4246" s="44">
        <f t="shared" ref="I4246:I4257" si="1867">SUM(G4246:H4246)</f>
        <v>7</v>
      </c>
      <c r="J4246" s="44">
        <f>F4246+I4246</f>
        <v>7</v>
      </c>
      <c r="K4246" s="43">
        <v>0</v>
      </c>
      <c r="L4246" s="43">
        <v>0</v>
      </c>
      <c r="M4246" s="44">
        <f>SUM(K4246:L4246)</f>
        <v>0</v>
      </c>
      <c r="N4246" s="43">
        <v>216</v>
      </c>
      <c r="O4246" s="43">
        <v>691</v>
      </c>
      <c r="P4246" s="44">
        <f>SUM(N4246:O4246)</f>
        <v>907</v>
      </c>
      <c r="Q4246" s="47">
        <f>M4246+P4246</f>
        <v>907</v>
      </c>
    </row>
    <row r="4247" spans="3:17" ht="19.5" customHeight="1" x14ac:dyDescent="0.2">
      <c r="C4247" s="42" t="s">
        <v>15</v>
      </c>
      <c r="D4247" s="43">
        <v>0</v>
      </c>
      <c r="E4247" s="43">
        <v>0</v>
      </c>
      <c r="F4247" s="44">
        <f t="shared" ref="F4247:F4257" si="1868">SUM(D4247:E4247)</f>
        <v>0</v>
      </c>
      <c r="G4247" s="43">
        <v>4</v>
      </c>
      <c r="H4247" s="43">
        <v>4</v>
      </c>
      <c r="I4247" s="44">
        <f t="shared" si="1867"/>
        <v>8</v>
      </c>
      <c r="J4247" s="44">
        <f>F4247+I4247</f>
        <v>8</v>
      </c>
      <c r="K4247" s="43">
        <v>0</v>
      </c>
      <c r="L4247" s="43">
        <v>0</v>
      </c>
      <c r="M4247" s="44">
        <f t="shared" ref="M4247:M4257" si="1869">SUM(K4247:L4247)</f>
        <v>0</v>
      </c>
      <c r="N4247" s="43">
        <v>189</v>
      </c>
      <c r="O4247" s="40">
        <v>649</v>
      </c>
      <c r="P4247" s="44">
        <f t="shared" ref="P4247:P4257" si="1870">SUM(N4247:O4247)</f>
        <v>838</v>
      </c>
      <c r="Q4247" s="47">
        <f t="shared" ref="Q4247:Q4257" si="1871">M4247+P4247</f>
        <v>838</v>
      </c>
    </row>
    <row r="4248" spans="3:17" ht="19.5" customHeight="1" x14ac:dyDescent="0.2">
      <c r="C4248" s="42" t="s">
        <v>16</v>
      </c>
      <c r="D4248" s="43">
        <v>0</v>
      </c>
      <c r="E4248" s="43">
        <v>0</v>
      </c>
      <c r="F4248" s="44">
        <f t="shared" si="1868"/>
        <v>0</v>
      </c>
      <c r="G4248" s="43">
        <v>10</v>
      </c>
      <c r="H4248" s="43">
        <v>6</v>
      </c>
      <c r="I4248" s="44">
        <f t="shared" si="1867"/>
        <v>16</v>
      </c>
      <c r="J4248" s="44">
        <f>F4248+I4248</f>
        <v>16</v>
      </c>
      <c r="K4248" s="43">
        <v>0</v>
      </c>
      <c r="L4248" s="43">
        <v>0</v>
      </c>
      <c r="M4248" s="44">
        <f t="shared" si="1869"/>
        <v>0</v>
      </c>
      <c r="N4248" s="43">
        <v>192</v>
      </c>
      <c r="O4248" s="43">
        <v>742</v>
      </c>
      <c r="P4248" s="44">
        <f t="shared" si="1870"/>
        <v>934</v>
      </c>
      <c r="Q4248" s="47">
        <f t="shared" si="1871"/>
        <v>934</v>
      </c>
    </row>
    <row r="4249" spans="3:17" ht="19.5" customHeight="1" x14ac:dyDescent="0.2">
      <c r="C4249" s="42" t="s">
        <v>17</v>
      </c>
      <c r="D4249" s="43">
        <v>0</v>
      </c>
      <c r="E4249" s="43">
        <v>0</v>
      </c>
      <c r="F4249" s="44">
        <f t="shared" si="1868"/>
        <v>0</v>
      </c>
      <c r="G4249" s="43">
        <v>6</v>
      </c>
      <c r="H4249" s="43">
        <v>4</v>
      </c>
      <c r="I4249" s="44">
        <f t="shared" si="1867"/>
        <v>10</v>
      </c>
      <c r="J4249" s="44">
        <f t="shared" ref="J4249:J4257" si="1872">F4249+I4249</f>
        <v>10</v>
      </c>
      <c r="K4249" s="43">
        <v>0</v>
      </c>
      <c r="L4249" s="43">
        <v>0</v>
      </c>
      <c r="M4249" s="44">
        <f t="shared" si="1869"/>
        <v>0</v>
      </c>
      <c r="N4249" s="43">
        <v>209</v>
      </c>
      <c r="O4249" s="43">
        <v>817</v>
      </c>
      <c r="P4249" s="44">
        <f t="shared" si="1870"/>
        <v>1026</v>
      </c>
      <c r="Q4249" s="47">
        <f t="shared" si="1871"/>
        <v>1026</v>
      </c>
    </row>
    <row r="4250" spans="3:17" ht="19.5" customHeight="1" x14ac:dyDescent="0.2">
      <c r="C4250" s="42" t="s">
        <v>18</v>
      </c>
      <c r="D4250" s="43">
        <v>0</v>
      </c>
      <c r="E4250" s="43">
        <v>0</v>
      </c>
      <c r="F4250" s="44">
        <f t="shared" si="1868"/>
        <v>0</v>
      </c>
      <c r="G4250" s="43">
        <v>6</v>
      </c>
      <c r="H4250" s="43">
        <v>5</v>
      </c>
      <c r="I4250" s="44">
        <f t="shared" si="1867"/>
        <v>11</v>
      </c>
      <c r="J4250" s="44">
        <f t="shared" si="1872"/>
        <v>11</v>
      </c>
      <c r="K4250" s="43">
        <v>0</v>
      </c>
      <c r="L4250" s="43">
        <v>0</v>
      </c>
      <c r="M4250" s="44">
        <f t="shared" si="1869"/>
        <v>0</v>
      </c>
      <c r="N4250" s="43">
        <v>277</v>
      </c>
      <c r="O4250" s="43">
        <v>660</v>
      </c>
      <c r="P4250" s="44">
        <f t="shared" si="1870"/>
        <v>937</v>
      </c>
      <c r="Q4250" s="47">
        <f t="shared" si="1871"/>
        <v>937</v>
      </c>
    </row>
    <row r="4251" spans="3:17" ht="19.5" customHeight="1" x14ac:dyDescent="0.2">
      <c r="C4251" s="42" t="s">
        <v>19</v>
      </c>
      <c r="D4251" s="43">
        <v>0</v>
      </c>
      <c r="E4251" s="43">
        <v>0</v>
      </c>
      <c r="F4251" s="44">
        <f t="shared" si="1868"/>
        <v>0</v>
      </c>
      <c r="G4251" s="43">
        <v>3</v>
      </c>
      <c r="H4251" s="43">
        <v>4</v>
      </c>
      <c r="I4251" s="44">
        <f t="shared" si="1867"/>
        <v>7</v>
      </c>
      <c r="J4251" s="44">
        <f t="shared" si="1872"/>
        <v>7</v>
      </c>
      <c r="K4251" s="43">
        <v>0</v>
      </c>
      <c r="L4251" s="43">
        <v>0</v>
      </c>
      <c r="M4251" s="44">
        <f t="shared" si="1869"/>
        <v>0</v>
      </c>
      <c r="N4251" s="43">
        <v>200</v>
      </c>
      <c r="O4251" s="43">
        <v>774</v>
      </c>
      <c r="P4251" s="44">
        <f t="shared" si="1870"/>
        <v>974</v>
      </c>
      <c r="Q4251" s="47">
        <f t="shared" si="1871"/>
        <v>974</v>
      </c>
    </row>
    <row r="4252" spans="3:17" ht="19.5" customHeight="1" x14ac:dyDescent="0.2">
      <c r="C4252" s="42" t="s">
        <v>20</v>
      </c>
      <c r="D4252" s="43">
        <v>0</v>
      </c>
      <c r="E4252" s="43">
        <v>0</v>
      </c>
      <c r="F4252" s="44">
        <f t="shared" si="1868"/>
        <v>0</v>
      </c>
      <c r="G4252" s="43">
        <v>2</v>
      </c>
      <c r="H4252" s="43">
        <v>7</v>
      </c>
      <c r="I4252" s="44">
        <f t="shared" si="1867"/>
        <v>9</v>
      </c>
      <c r="J4252" s="44">
        <f t="shared" si="1872"/>
        <v>9</v>
      </c>
      <c r="K4252" s="43">
        <v>0</v>
      </c>
      <c r="L4252" s="43">
        <v>0</v>
      </c>
      <c r="M4252" s="44">
        <f t="shared" si="1869"/>
        <v>0</v>
      </c>
      <c r="N4252" s="43">
        <v>193</v>
      </c>
      <c r="O4252" s="43">
        <v>699</v>
      </c>
      <c r="P4252" s="44">
        <f t="shared" si="1870"/>
        <v>892</v>
      </c>
      <c r="Q4252" s="47">
        <f t="shared" si="1871"/>
        <v>892</v>
      </c>
    </row>
    <row r="4253" spans="3:17" ht="19.5" customHeight="1" x14ac:dyDescent="0.2">
      <c r="C4253" s="42" t="s">
        <v>21</v>
      </c>
      <c r="D4253" s="43">
        <v>0</v>
      </c>
      <c r="E4253" s="43">
        <v>0</v>
      </c>
      <c r="F4253" s="44">
        <f t="shared" si="1868"/>
        <v>0</v>
      </c>
      <c r="G4253" s="43">
        <v>2</v>
      </c>
      <c r="H4253" s="43">
        <v>7</v>
      </c>
      <c r="I4253" s="44">
        <f t="shared" si="1867"/>
        <v>9</v>
      </c>
      <c r="J4253" s="44">
        <f t="shared" si="1872"/>
        <v>9</v>
      </c>
      <c r="K4253" s="43">
        <v>0</v>
      </c>
      <c r="L4253" s="43">
        <v>0</v>
      </c>
      <c r="M4253" s="44">
        <f t="shared" si="1869"/>
        <v>0</v>
      </c>
      <c r="N4253" s="43">
        <v>189</v>
      </c>
      <c r="O4253" s="43">
        <v>606</v>
      </c>
      <c r="P4253" s="44">
        <f t="shared" si="1870"/>
        <v>795</v>
      </c>
      <c r="Q4253" s="47">
        <f t="shared" si="1871"/>
        <v>795</v>
      </c>
    </row>
    <row r="4254" spans="3:17" ht="19.5" customHeight="1" x14ac:dyDescent="0.2">
      <c r="C4254" s="42" t="s">
        <v>22</v>
      </c>
      <c r="D4254" s="43">
        <v>0</v>
      </c>
      <c r="E4254" s="43">
        <v>0</v>
      </c>
      <c r="F4254" s="44">
        <f t="shared" si="1868"/>
        <v>0</v>
      </c>
      <c r="G4254" s="43">
        <v>2</v>
      </c>
      <c r="H4254" s="43">
        <v>5</v>
      </c>
      <c r="I4254" s="44">
        <f t="shared" si="1867"/>
        <v>7</v>
      </c>
      <c r="J4254" s="44">
        <f t="shared" si="1872"/>
        <v>7</v>
      </c>
      <c r="K4254" s="43">
        <v>0</v>
      </c>
      <c r="L4254" s="43">
        <v>0</v>
      </c>
      <c r="M4254" s="44">
        <f t="shared" si="1869"/>
        <v>0</v>
      </c>
      <c r="N4254" s="43">
        <v>206</v>
      </c>
      <c r="O4254" s="43">
        <v>667</v>
      </c>
      <c r="P4254" s="44">
        <f t="shared" si="1870"/>
        <v>873</v>
      </c>
      <c r="Q4254" s="47">
        <f t="shared" si="1871"/>
        <v>873</v>
      </c>
    </row>
    <row r="4255" spans="3:17" ht="19.5" customHeight="1" x14ac:dyDescent="0.2">
      <c r="C4255" s="42" t="s">
        <v>23</v>
      </c>
      <c r="D4255" s="43">
        <v>0</v>
      </c>
      <c r="E4255" s="43">
        <v>0</v>
      </c>
      <c r="F4255" s="44">
        <f t="shared" si="1868"/>
        <v>0</v>
      </c>
      <c r="G4255" s="43">
        <v>3</v>
      </c>
      <c r="H4255" s="43">
        <v>7</v>
      </c>
      <c r="I4255" s="44">
        <f t="shared" si="1867"/>
        <v>10</v>
      </c>
      <c r="J4255" s="44">
        <f t="shared" si="1872"/>
        <v>10</v>
      </c>
      <c r="K4255" s="43">
        <v>0</v>
      </c>
      <c r="L4255" s="43">
        <v>0</v>
      </c>
      <c r="M4255" s="44">
        <f t="shared" si="1869"/>
        <v>0</v>
      </c>
      <c r="N4255" s="43">
        <v>212</v>
      </c>
      <c r="O4255" s="43">
        <v>712</v>
      </c>
      <c r="P4255" s="44">
        <f t="shared" si="1870"/>
        <v>924</v>
      </c>
      <c r="Q4255" s="47">
        <f t="shared" si="1871"/>
        <v>924</v>
      </c>
    </row>
    <row r="4256" spans="3:17" ht="19.5" customHeight="1" x14ac:dyDescent="0.2">
      <c r="C4256" s="42" t="s">
        <v>24</v>
      </c>
      <c r="D4256" s="43">
        <v>0</v>
      </c>
      <c r="E4256" s="43">
        <v>0</v>
      </c>
      <c r="F4256" s="44">
        <f t="shared" si="1868"/>
        <v>0</v>
      </c>
      <c r="G4256" s="43">
        <v>2</v>
      </c>
      <c r="H4256" s="43">
        <v>12</v>
      </c>
      <c r="I4256" s="44">
        <f t="shared" si="1867"/>
        <v>14</v>
      </c>
      <c r="J4256" s="44">
        <f t="shared" si="1872"/>
        <v>14</v>
      </c>
      <c r="K4256" s="43">
        <v>0</v>
      </c>
      <c r="L4256" s="43">
        <v>0</v>
      </c>
      <c r="M4256" s="44">
        <f t="shared" si="1869"/>
        <v>0</v>
      </c>
      <c r="N4256" s="43">
        <v>204</v>
      </c>
      <c r="O4256" s="43">
        <v>693</v>
      </c>
      <c r="P4256" s="44">
        <f t="shared" si="1870"/>
        <v>897</v>
      </c>
      <c r="Q4256" s="47">
        <f t="shared" si="1871"/>
        <v>897</v>
      </c>
    </row>
    <row r="4257" spans="2:17" ht="19.5" customHeight="1" x14ac:dyDescent="0.2">
      <c r="C4257" s="42" t="s">
        <v>25</v>
      </c>
      <c r="D4257" s="43">
        <v>0</v>
      </c>
      <c r="E4257" s="43">
        <v>0</v>
      </c>
      <c r="F4257" s="44">
        <f t="shared" si="1868"/>
        <v>0</v>
      </c>
      <c r="G4257" s="43">
        <v>3</v>
      </c>
      <c r="H4257" s="43">
        <v>10</v>
      </c>
      <c r="I4257" s="44">
        <f t="shared" si="1867"/>
        <v>13</v>
      </c>
      <c r="J4257" s="44">
        <f t="shared" si="1872"/>
        <v>13</v>
      </c>
      <c r="K4257" s="43">
        <v>0</v>
      </c>
      <c r="L4257" s="43">
        <v>0</v>
      </c>
      <c r="M4257" s="44">
        <f t="shared" si="1869"/>
        <v>0</v>
      </c>
      <c r="N4257" s="43">
        <v>242</v>
      </c>
      <c r="O4257" s="43">
        <v>1060</v>
      </c>
      <c r="P4257" s="44">
        <f t="shared" si="1870"/>
        <v>1302</v>
      </c>
      <c r="Q4257" s="47">
        <f t="shared" si="1871"/>
        <v>1302</v>
      </c>
    </row>
    <row r="4258" spans="2:17" ht="19.5" customHeight="1" x14ac:dyDescent="0.2">
      <c r="C4258" s="50"/>
      <c r="D4258" s="43"/>
      <c r="E4258" s="43"/>
      <c r="F4258" s="43"/>
      <c r="G4258" s="43"/>
      <c r="H4258" s="43"/>
      <c r="I4258" s="43"/>
      <c r="J4258" s="43"/>
      <c r="K4258" s="43"/>
      <c r="L4258" s="43"/>
      <c r="M4258" s="43"/>
      <c r="N4258" s="43"/>
      <c r="O4258" s="43"/>
      <c r="P4258" s="43"/>
      <c r="Q4258" s="51"/>
    </row>
    <row r="4259" spans="2:17" ht="19.5" customHeight="1" x14ac:dyDescent="0.2">
      <c r="B4259" s="1" t="s">
        <v>457</v>
      </c>
      <c r="C4259" s="50" t="s">
        <v>26</v>
      </c>
      <c r="D4259" s="44">
        <f>SUM(D4246:D4258)</f>
        <v>0</v>
      </c>
      <c r="E4259" s="44">
        <f t="shared" ref="E4259:N4259" si="1873">SUM(E4246:E4258)</f>
        <v>0</v>
      </c>
      <c r="F4259" s="44">
        <f t="shared" si="1873"/>
        <v>0</v>
      </c>
      <c r="G4259" s="44">
        <f t="shared" si="1873"/>
        <v>45</v>
      </c>
      <c r="H4259" s="44">
        <f t="shared" si="1873"/>
        <v>76</v>
      </c>
      <c r="I4259" s="44">
        <f t="shared" si="1873"/>
        <v>121</v>
      </c>
      <c r="J4259" s="44">
        <f t="shared" si="1873"/>
        <v>121</v>
      </c>
      <c r="K4259" s="44">
        <f t="shared" si="1873"/>
        <v>0</v>
      </c>
      <c r="L4259" s="44">
        <f t="shared" si="1873"/>
        <v>0</v>
      </c>
      <c r="M4259" s="44">
        <f t="shared" si="1873"/>
        <v>0</v>
      </c>
      <c r="N4259" s="44">
        <f t="shared" si="1873"/>
        <v>2529</v>
      </c>
      <c r="O4259" s="44">
        <f>SUM(O4246:O4258)</f>
        <v>8770</v>
      </c>
      <c r="P4259" s="44">
        <f t="shared" ref="P4259:Q4259" si="1874">SUM(P4246:P4258)</f>
        <v>11299</v>
      </c>
      <c r="Q4259" s="44">
        <f t="shared" si="1874"/>
        <v>11299</v>
      </c>
    </row>
    <row r="4260" spans="2:17" ht="7" customHeight="1" x14ac:dyDescent="0.2">
      <c r="C4260" s="50"/>
      <c r="D4260" s="43"/>
      <c r="E4260" s="43"/>
      <c r="F4260" s="43"/>
      <c r="G4260" s="43"/>
      <c r="H4260" s="43"/>
      <c r="I4260" s="43"/>
      <c r="J4260" s="43"/>
      <c r="K4260" s="43"/>
      <c r="L4260" s="43"/>
      <c r="M4260" s="43"/>
      <c r="N4260" s="43"/>
      <c r="O4260" s="43"/>
      <c r="P4260" s="43"/>
      <c r="Q4260" s="51"/>
    </row>
    <row r="4261" spans="2:17" ht="19.5" customHeight="1" x14ac:dyDescent="0.2">
      <c r="C4261" s="52" t="s">
        <v>14</v>
      </c>
      <c r="D4261" s="53">
        <v>0</v>
      </c>
      <c r="E4261" s="53">
        <v>0</v>
      </c>
      <c r="F4261" s="74">
        <f t="shared" ref="F4261:F4263" si="1875">SUM(D4261:E4261)</f>
        <v>0</v>
      </c>
      <c r="G4261" s="53">
        <v>3</v>
      </c>
      <c r="H4261" s="53">
        <v>5</v>
      </c>
      <c r="I4261" s="74">
        <f t="shared" ref="I4261:I4263" si="1876">SUM(G4261:H4261)</f>
        <v>8</v>
      </c>
      <c r="J4261" s="74">
        <f t="shared" ref="J4261:J4263" si="1877">F4261+I4261</f>
        <v>8</v>
      </c>
      <c r="K4261" s="53">
        <v>0</v>
      </c>
      <c r="L4261" s="53">
        <v>0</v>
      </c>
      <c r="M4261" s="74">
        <f t="shared" ref="M4261:M4263" si="1878">SUM(K4261:L4261)</f>
        <v>0</v>
      </c>
      <c r="N4261" s="82">
        <v>220</v>
      </c>
      <c r="O4261" s="82">
        <v>673</v>
      </c>
      <c r="P4261" s="74">
        <f t="shared" ref="P4261:P4263" si="1879">SUM(N4261:O4261)</f>
        <v>893</v>
      </c>
      <c r="Q4261" s="58">
        <f t="shared" ref="Q4261:Q4263" si="1880">M4261+P4261</f>
        <v>893</v>
      </c>
    </row>
    <row r="4262" spans="2:17" ht="19.5" customHeight="1" x14ac:dyDescent="0.2">
      <c r="C4262" s="42" t="s">
        <v>15</v>
      </c>
      <c r="D4262" s="43">
        <v>0</v>
      </c>
      <c r="E4262" s="43">
        <v>0</v>
      </c>
      <c r="F4262" s="44">
        <f t="shared" si="1875"/>
        <v>0</v>
      </c>
      <c r="G4262" s="43">
        <v>6</v>
      </c>
      <c r="H4262" s="43">
        <v>5</v>
      </c>
      <c r="I4262" s="44">
        <f t="shared" si="1876"/>
        <v>11</v>
      </c>
      <c r="J4262" s="44">
        <f t="shared" si="1877"/>
        <v>11</v>
      </c>
      <c r="K4262" s="43">
        <v>0</v>
      </c>
      <c r="L4262" s="43">
        <v>0</v>
      </c>
      <c r="M4262" s="44">
        <f t="shared" si="1878"/>
        <v>0</v>
      </c>
      <c r="N4262" s="85">
        <v>186</v>
      </c>
      <c r="O4262" s="85">
        <v>674</v>
      </c>
      <c r="P4262" s="44">
        <f t="shared" si="1879"/>
        <v>860</v>
      </c>
      <c r="Q4262" s="47">
        <f t="shared" si="1880"/>
        <v>860</v>
      </c>
    </row>
    <row r="4263" spans="2:17" ht="19.5" customHeight="1" x14ac:dyDescent="0.2">
      <c r="C4263" s="42" t="s">
        <v>16</v>
      </c>
      <c r="D4263" s="43">
        <v>0</v>
      </c>
      <c r="E4263" s="43">
        <v>0</v>
      </c>
      <c r="F4263" s="44">
        <f t="shared" si="1875"/>
        <v>0</v>
      </c>
      <c r="G4263" s="43">
        <v>10</v>
      </c>
      <c r="H4263" s="43">
        <v>8</v>
      </c>
      <c r="I4263" s="44">
        <f t="shared" si="1876"/>
        <v>18</v>
      </c>
      <c r="J4263" s="44">
        <f t="shared" si="1877"/>
        <v>18</v>
      </c>
      <c r="K4263" s="43">
        <v>0</v>
      </c>
      <c r="L4263" s="43">
        <v>0</v>
      </c>
      <c r="M4263" s="44">
        <f t="shared" si="1878"/>
        <v>0</v>
      </c>
      <c r="N4263" s="85">
        <v>219</v>
      </c>
      <c r="O4263" s="85">
        <v>749</v>
      </c>
      <c r="P4263" s="44">
        <f t="shared" si="1879"/>
        <v>968</v>
      </c>
      <c r="Q4263" s="47">
        <f t="shared" si="1880"/>
        <v>968</v>
      </c>
    </row>
    <row r="4264" spans="2:17" ht="19.5" customHeight="1" x14ac:dyDescent="0.2">
      <c r="C4264" s="50"/>
      <c r="D4264" s="43"/>
      <c r="E4264" s="43"/>
      <c r="F4264" s="43"/>
      <c r="G4264" s="43"/>
      <c r="H4264" s="43"/>
      <c r="I4264" s="43"/>
      <c r="J4264" s="43"/>
      <c r="K4264" s="43"/>
      <c r="L4264" s="43"/>
      <c r="M4264" s="43"/>
      <c r="N4264" s="43"/>
      <c r="O4264" s="43"/>
      <c r="P4264" s="43"/>
      <c r="Q4264" s="51"/>
    </row>
    <row r="4265" spans="2:17" ht="19.5" customHeight="1" x14ac:dyDescent="0.2">
      <c r="B4265" s="1" t="s">
        <v>458</v>
      </c>
      <c r="C4265" s="50" t="s">
        <v>27</v>
      </c>
      <c r="D4265" s="44">
        <f>SUM(D4249:D4257,D4261:D4263)</f>
        <v>0</v>
      </c>
      <c r="E4265" s="44">
        <f t="shared" ref="E4265:Q4265" si="1881">SUM(E4249:E4257,E4261:E4263)</f>
        <v>0</v>
      </c>
      <c r="F4265" s="44">
        <f t="shared" si="1881"/>
        <v>0</v>
      </c>
      <c r="G4265" s="44">
        <f t="shared" si="1881"/>
        <v>48</v>
      </c>
      <c r="H4265" s="44">
        <f t="shared" si="1881"/>
        <v>79</v>
      </c>
      <c r="I4265" s="44">
        <f t="shared" si="1881"/>
        <v>127</v>
      </c>
      <c r="J4265" s="44">
        <f t="shared" si="1881"/>
        <v>127</v>
      </c>
      <c r="K4265" s="44">
        <f t="shared" si="1881"/>
        <v>0</v>
      </c>
      <c r="L4265" s="44">
        <f t="shared" si="1881"/>
        <v>0</v>
      </c>
      <c r="M4265" s="44">
        <f t="shared" si="1881"/>
        <v>0</v>
      </c>
      <c r="N4265" s="44">
        <f t="shared" si="1881"/>
        <v>2557</v>
      </c>
      <c r="O4265" s="44">
        <f>SUM(O4249:O4257,O4261:O4263)</f>
        <v>8784</v>
      </c>
      <c r="P4265" s="44">
        <f t="shared" si="1881"/>
        <v>11341</v>
      </c>
      <c r="Q4265" s="44">
        <f t="shared" si="1881"/>
        <v>11341</v>
      </c>
    </row>
    <row r="4266" spans="2:17" ht="7" customHeight="1" thickBot="1" x14ac:dyDescent="0.25">
      <c r="C4266" s="59"/>
      <c r="D4266" s="60"/>
      <c r="E4266" s="60"/>
      <c r="F4266" s="60"/>
      <c r="G4266" s="60"/>
      <c r="H4266" s="60"/>
      <c r="I4266" s="60"/>
      <c r="J4266" s="60"/>
      <c r="K4266" s="60"/>
      <c r="L4266" s="60"/>
      <c r="M4266" s="60"/>
      <c r="N4266" s="60"/>
      <c r="O4266" s="60"/>
      <c r="P4266" s="60"/>
      <c r="Q4266" s="76"/>
    </row>
    <row r="4267" spans="2:17" ht="19.5" customHeight="1" x14ac:dyDescent="0.2">
      <c r="C4267" s="173" t="str">
        <f>C4213</f>
        <v>令　和　7　年　空　港　管　理　状　況　調　書</v>
      </c>
      <c r="D4267" s="173"/>
      <c r="E4267" s="173"/>
      <c r="F4267" s="173"/>
      <c r="G4267" s="173"/>
      <c r="H4267" s="173"/>
      <c r="I4267" s="173"/>
      <c r="J4267" s="173"/>
      <c r="K4267" s="173"/>
      <c r="L4267" s="173"/>
      <c r="M4267" s="173"/>
      <c r="N4267" s="173"/>
      <c r="O4267" s="173"/>
      <c r="P4267" s="173"/>
      <c r="Q4267" s="173"/>
    </row>
    <row r="4268" spans="2:17" ht="19.5" customHeight="1" thickBot="1" x14ac:dyDescent="0.25">
      <c r="C4268" s="145" t="s">
        <v>0</v>
      </c>
      <c r="D4268" s="145" t="s">
        <v>679</v>
      </c>
      <c r="E4268" s="146"/>
      <c r="F4268" s="146"/>
      <c r="G4268" s="146"/>
      <c r="H4268" s="146"/>
      <c r="I4268" s="146"/>
      <c r="J4268" s="146"/>
      <c r="K4268" s="146"/>
      <c r="L4268" s="146"/>
      <c r="M4268" s="146"/>
      <c r="N4268" s="146"/>
      <c r="O4268" s="146"/>
      <c r="P4268" s="146"/>
      <c r="Q4268" s="146"/>
    </row>
    <row r="4269" spans="2:17" ht="19.5" customHeight="1" x14ac:dyDescent="0.2">
      <c r="C4269" s="25" t="s">
        <v>1</v>
      </c>
      <c r="D4269" s="26"/>
      <c r="E4269" s="27" t="s">
        <v>2</v>
      </c>
      <c r="F4269" s="27"/>
      <c r="G4269" s="164" t="s">
        <v>593</v>
      </c>
      <c r="H4269" s="165"/>
      <c r="I4269" s="165"/>
      <c r="J4269" s="165"/>
      <c r="K4269" s="165"/>
      <c r="L4269" s="165"/>
      <c r="M4269" s="165"/>
      <c r="N4269" s="166"/>
      <c r="O4269" s="164" t="s">
        <v>594</v>
      </c>
      <c r="P4269" s="165"/>
      <c r="Q4269" s="167"/>
    </row>
    <row r="4270" spans="2:17" ht="19.5" customHeight="1" x14ac:dyDescent="0.2">
      <c r="C4270" s="28"/>
      <c r="D4270" s="29" t="s">
        <v>3</v>
      </c>
      <c r="E4270" s="29" t="s">
        <v>4</v>
      </c>
      <c r="F4270" s="29" t="s">
        <v>5</v>
      </c>
      <c r="G4270" s="29"/>
      <c r="H4270" s="30" t="s">
        <v>6</v>
      </c>
      <c r="I4270" s="30"/>
      <c r="J4270" s="31"/>
      <c r="K4270" s="29"/>
      <c r="L4270" s="31" t="s">
        <v>7</v>
      </c>
      <c r="M4270" s="31"/>
      <c r="N4270" s="29" t="s">
        <v>8</v>
      </c>
      <c r="O4270" s="32" t="s">
        <v>595</v>
      </c>
      <c r="P4270" s="33" t="s">
        <v>596</v>
      </c>
      <c r="Q4270" s="34" t="s">
        <v>597</v>
      </c>
    </row>
    <row r="4271" spans="2:17" ht="19.5" customHeight="1" x14ac:dyDescent="0.2">
      <c r="C4271" s="28" t="s">
        <v>9</v>
      </c>
      <c r="D4271" s="32"/>
      <c r="E4271" s="32"/>
      <c r="F4271" s="32"/>
      <c r="G4271" s="29" t="s">
        <v>10</v>
      </c>
      <c r="H4271" s="29" t="s">
        <v>11</v>
      </c>
      <c r="I4271" s="29" t="s">
        <v>12</v>
      </c>
      <c r="J4271" s="29" t="s">
        <v>13</v>
      </c>
      <c r="K4271" s="29" t="s">
        <v>10</v>
      </c>
      <c r="L4271" s="29" t="s">
        <v>11</v>
      </c>
      <c r="M4271" s="29" t="s">
        <v>13</v>
      </c>
      <c r="N4271" s="32"/>
      <c r="O4271" s="35"/>
      <c r="P4271" s="36"/>
      <c r="Q4271" s="37"/>
    </row>
    <row r="4272" spans="2:17" ht="7" customHeight="1" x14ac:dyDescent="0.2">
      <c r="C4272" s="38"/>
      <c r="D4272" s="29"/>
      <c r="E4272" s="29"/>
      <c r="F4272" s="29"/>
      <c r="G4272" s="29"/>
      <c r="H4272" s="29"/>
      <c r="I4272" s="29"/>
      <c r="J4272" s="29"/>
      <c r="K4272" s="29"/>
      <c r="L4272" s="29"/>
      <c r="M4272" s="29"/>
      <c r="N4272" s="29"/>
      <c r="O4272" s="39"/>
      <c r="P4272" s="40"/>
      <c r="Q4272" s="41"/>
    </row>
    <row r="4273" spans="2:17" ht="19.5" customHeight="1" x14ac:dyDescent="0.2">
      <c r="C4273" s="42" t="s">
        <v>14</v>
      </c>
      <c r="D4273" s="43">
        <v>0</v>
      </c>
      <c r="E4273" s="43">
        <v>8</v>
      </c>
      <c r="F4273" s="44">
        <f>SUM(D4273:E4273)</f>
        <v>8</v>
      </c>
      <c r="G4273" s="43">
        <v>0</v>
      </c>
      <c r="H4273" s="43">
        <v>0</v>
      </c>
      <c r="I4273" s="43">
        <v>0</v>
      </c>
      <c r="J4273" s="45">
        <f>SUM(G4273:I4273)</f>
        <v>0</v>
      </c>
      <c r="K4273" s="46">
        <v>16</v>
      </c>
      <c r="L4273" s="46">
        <v>16</v>
      </c>
      <c r="M4273" s="45">
        <f>SUM(K4273:L4273)</f>
        <v>32</v>
      </c>
      <c r="N4273" s="45">
        <f>J4273+M4273</f>
        <v>32</v>
      </c>
      <c r="O4273" s="46">
        <v>0</v>
      </c>
      <c r="P4273" s="46">
        <v>0</v>
      </c>
      <c r="Q4273" s="47">
        <f>SUM(O4273:P4273)</f>
        <v>0</v>
      </c>
    </row>
    <row r="4274" spans="2:17" ht="19.5" customHeight="1" x14ac:dyDescent="0.2">
      <c r="C4274" s="42" t="s">
        <v>15</v>
      </c>
      <c r="D4274" s="43">
        <v>0</v>
      </c>
      <c r="E4274" s="43">
        <v>9</v>
      </c>
      <c r="F4274" s="44">
        <f t="shared" ref="F4274:F4284" si="1882">SUM(D4274:E4274)</f>
        <v>9</v>
      </c>
      <c r="G4274" s="43">
        <v>0</v>
      </c>
      <c r="H4274" s="43">
        <v>0</v>
      </c>
      <c r="I4274" s="43">
        <v>0</v>
      </c>
      <c r="J4274" s="45">
        <f t="shared" ref="J4274:J4284" si="1883">SUM(G4274:I4274)</f>
        <v>0</v>
      </c>
      <c r="K4274" s="46">
        <v>19</v>
      </c>
      <c r="L4274" s="46">
        <v>19</v>
      </c>
      <c r="M4274" s="45">
        <f t="shared" ref="M4274:M4284" si="1884">SUM(K4274:L4274)</f>
        <v>38</v>
      </c>
      <c r="N4274" s="45">
        <f t="shared" ref="N4274:N4284" si="1885">J4274+M4274</f>
        <v>38</v>
      </c>
      <c r="O4274" s="46">
        <v>0</v>
      </c>
      <c r="P4274" s="48">
        <v>0</v>
      </c>
      <c r="Q4274" s="47">
        <f t="shared" ref="Q4274:Q4284" si="1886">SUM(O4274:P4274)</f>
        <v>0</v>
      </c>
    </row>
    <row r="4275" spans="2:17" ht="19.5" customHeight="1" x14ac:dyDescent="0.2">
      <c r="C4275" s="42" t="s">
        <v>16</v>
      </c>
      <c r="D4275" s="43">
        <v>0</v>
      </c>
      <c r="E4275" s="43">
        <v>5</v>
      </c>
      <c r="F4275" s="44">
        <f t="shared" si="1882"/>
        <v>5</v>
      </c>
      <c r="G4275" s="43">
        <v>0</v>
      </c>
      <c r="H4275" s="43">
        <v>0</v>
      </c>
      <c r="I4275" s="43">
        <v>0</v>
      </c>
      <c r="J4275" s="45">
        <f t="shared" si="1883"/>
        <v>0</v>
      </c>
      <c r="K4275" s="46">
        <v>10</v>
      </c>
      <c r="L4275" s="46">
        <v>10</v>
      </c>
      <c r="M4275" s="45">
        <f t="shared" si="1884"/>
        <v>20</v>
      </c>
      <c r="N4275" s="45">
        <f t="shared" si="1885"/>
        <v>20</v>
      </c>
      <c r="O4275" s="46">
        <v>0</v>
      </c>
      <c r="P4275" s="46">
        <v>0</v>
      </c>
      <c r="Q4275" s="47">
        <f t="shared" si="1886"/>
        <v>0</v>
      </c>
    </row>
    <row r="4276" spans="2:17" ht="19.5" customHeight="1" x14ac:dyDescent="0.2">
      <c r="C4276" s="42" t="s">
        <v>17</v>
      </c>
      <c r="D4276" s="43">
        <v>0</v>
      </c>
      <c r="E4276" s="43">
        <v>6</v>
      </c>
      <c r="F4276" s="44">
        <f t="shared" si="1882"/>
        <v>6</v>
      </c>
      <c r="G4276" s="43">
        <v>0</v>
      </c>
      <c r="H4276" s="43">
        <v>0</v>
      </c>
      <c r="I4276" s="43">
        <v>0</v>
      </c>
      <c r="J4276" s="45">
        <f t="shared" si="1883"/>
        <v>0</v>
      </c>
      <c r="K4276" s="43">
        <v>14</v>
      </c>
      <c r="L4276" s="43">
        <v>14</v>
      </c>
      <c r="M4276" s="45">
        <f t="shared" si="1884"/>
        <v>28</v>
      </c>
      <c r="N4276" s="45">
        <f t="shared" si="1885"/>
        <v>28</v>
      </c>
      <c r="O4276" s="43">
        <v>0</v>
      </c>
      <c r="P4276" s="43">
        <v>0</v>
      </c>
      <c r="Q4276" s="47">
        <f t="shared" si="1886"/>
        <v>0</v>
      </c>
    </row>
    <row r="4277" spans="2:17" ht="19.5" customHeight="1" x14ac:dyDescent="0.2">
      <c r="C4277" s="42" t="s">
        <v>18</v>
      </c>
      <c r="D4277" s="43">
        <v>0</v>
      </c>
      <c r="E4277" s="43">
        <v>9</v>
      </c>
      <c r="F4277" s="44">
        <f t="shared" si="1882"/>
        <v>9</v>
      </c>
      <c r="G4277" s="43">
        <v>0</v>
      </c>
      <c r="H4277" s="43">
        <v>0</v>
      </c>
      <c r="I4277" s="43">
        <v>0</v>
      </c>
      <c r="J4277" s="45">
        <f t="shared" si="1883"/>
        <v>0</v>
      </c>
      <c r="K4277" s="43">
        <v>18</v>
      </c>
      <c r="L4277" s="43">
        <v>18</v>
      </c>
      <c r="M4277" s="45">
        <f t="shared" si="1884"/>
        <v>36</v>
      </c>
      <c r="N4277" s="45">
        <f t="shared" si="1885"/>
        <v>36</v>
      </c>
      <c r="O4277" s="43">
        <v>0</v>
      </c>
      <c r="P4277" s="43">
        <v>0</v>
      </c>
      <c r="Q4277" s="47">
        <f t="shared" si="1886"/>
        <v>0</v>
      </c>
    </row>
    <row r="4278" spans="2:17" ht="19.5" customHeight="1" x14ac:dyDescent="0.2">
      <c r="C4278" s="42" t="s">
        <v>19</v>
      </c>
      <c r="D4278" s="43">
        <v>0</v>
      </c>
      <c r="E4278" s="43">
        <v>10</v>
      </c>
      <c r="F4278" s="44">
        <f t="shared" si="1882"/>
        <v>10</v>
      </c>
      <c r="G4278" s="43">
        <v>0</v>
      </c>
      <c r="H4278" s="43">
        <v>0</v>
      </c>
      <c r="I4278" s="43">
        <v>0</v>
      </c>
      <c r="J4278" s="45">
        <f t="shared" si="1883"/>
        <v>0</v>
      </c>
      <c r="K4278" s="43">
        <v>20</v>
      </c>
      <c r="L4278" s="43">
        <v>20</v>
      </c>
      <c r="M4278" s="45">
        <f t="shared" si="1884"/>
        <v>40</v>
      </c>
      <c r="N4278" s="45">
        <f t="shared" si="1885"/>
        <v>40</v>
      </c>
      <c r="O4278" s="43">
        <v>0</v>
      </c>
      <c r="P4278" s="43">
        <v>0</v>
      </c>
      <c r="Q4278" s="47">
        <f t="shared" si="1886"/>
        <v>0</v>
      </c>
    </row>
    <row r="4279" spans="2:17" ht="19.5" customHeight="1" x14ac:dyDescent="0.2">
      <c r="C4279" s="42" t="s">
        <v>20</v>
      </c>
      <c r="D4279" s="43">
        <v>0</v>
      </c>
      <c r="E4279" s="43">
        <v>9</v>
      </c>
      <c r="F4279" s="44">
        <f t="shared" si="1882"/>
        <v>9</v>
      </c>
      <c r="G4279" s="43">
        <v>0</v>
      </c>
      <c r="H4279" s="43">
        <v>0</v>
      </c>
      <c r="I4279" s="43">
        <v>0</v>
      </c>
      <c r="J4279" s="45">
        <f t="shared" si="1883"/>
        <v>0</v>
      </c>
      <c r="K4279" s="43">
        <v>18</v>
      </c>
      <c r="L4279" s="43">
        <v>18</v>
      </c>
      <c r="M4279" s="45">
        <f t="shared" si="1884"/>
        <v>36</v>
      </c>
      <c r="N4279" s="45">
        <f t="shared" si="1885"/>
        <v>36</v>
      </c>
      <c r="O4279" s="43">
        <v>0</v>
      </c>
      <c r="P4279" s="43">
        <v>0</v>
      </c>
      <c r="Q4279" s="47">
        <f t="shared" si="1886"/>
        <v>0</v>
      </c>
    </row>
    <row r="4280" spans="2:17" ht="19.5" customHeight="1" x14ac:dyDescent="0.2">
      <c r="C4280" s="42" t="s">
        <v>21</v>
      </c>
      <c r="D4280" s="43">
        <v>0</v>
      </c>
      <c r="E4280" s="43">
        <v>10</v>
      </c>
      <c r="F4280" s="44">
        <f t="shared" si="1882"/>
        <v>10</v>
      </c>
      <c r="G4280" s="43">
        <v>0</v>
      </c>
      <c r="H4280" s="43">
        <v>0</v>
      </c>
      <c r="I4280" s="43">
        <v>0</v>
      </c>
      <c r="J4280" s="45">
        <f t="shared" si="1883"/>
        <v>0</v>
      </c>
      <c r="K4280" s="43">
        <v>20</v>
      </c>
      <c r="L4280" s="43">
        <v>20</v>
      </c>
      <c r="M4280" s="45">
        <f t="shared" si="1884"/>
        <v>40</v>
      </c>
      <c r="N4280" s="45">
        <f t="shared" si="1885"/>
        <v>40</v>
      </c>
      <c r="O4280" s="43">
        <v>0</v>
      </c>
      <c r="P4280" s="43">
        <v>0</v>
      </c>
      <c r="Q4280" s="47">
        <f t="shared" si="1886"/>
        <v>0</v>
      </c>
    </row>
    <row r="4281" spans="2:17" ht="19.5" customHeight="1" x14ac:dyDescent="0.2">
      <c r="C4281" s="42" t="s">
        <v>22</v>
      </c>
      <c r="D4281" s="43">
        <v>0</v>
      </c>
      <c r="E4281" s="43">
        <v>9</v>
      </c>
      <c r="F4281" s="44">
        <f t="shared" si="1882"/>
        <v>9</v>
      </c>
      <c r="G4281" s="43">
        <v>0</v>
      </c>
      <c r="H4281" s="43">
        <v>0</v>
      </c>
      <c r="I4281" s="43">
        <v>0</v>
      </c>
      <c r="J4281" s="45">
        <f t="shared" si="1883"/>
        <v>0</v>
      </c>
      <c r="K4281" s="43">
        <v>18</v>
      </c>
      <c r="L4281" s="43">
        <v>18</v>
      </c>
      <c r="M4281" s="45">
        <f t="shared" si="1884"/>
        <v>36</v>
      </c>
      <c r="N4281" s="45">
        <f t="shared" si="1885"/>
        <v>36</v>
      </c>
      <c r="O4281" s="43">
        <v>0</v>
      </c>
      <c r="P4281" s="43">
        <v>0</v>
      </c>
      <c r="Q4281" s="47">
        <f t="shared" si="1886"/>
        <v>0</v>
      </c>
    </row>
    <row r="4282" spans="2:17" ht="19.5" customHeight="1" x14ac:dyDescent="0.2">
      <c r="C4282" s="42" t="s">
        <v>23</v>
      </c>
      <c r="D4282" s="43">
        <v>0</v>
      </c>
      <c r="E4282" s="43">
        <v>7</v>
      </c>
      <c r="F4282" s="44">
        <f t="shared" si="1882"/>
        <v>7</v>
      </c>
      <c r="G4282" s="43">
        <v>0</v>
      </c>
      <c r="H4282" s="43">
        <v>0</v>
      </c>
      <c r="I4282" s="43">
        <v>0</v>
      </c>
      <c r="J4282" s="45">
        <f t="shared" si="1883"/>
        <v>0</v>
      </c>
      <c r="K4282" s="43">
        <v>14</v>
      </c>
      <c r="L4282" s="43">
        <v>14</v>
      </c>
      <c r="M4282" s="45">
        <f t="shared" si="1884"/>
        <v>28</v>
      </c>
      <c r="N4282" s="45">
        <f t="shared" si="1885"/>
        <v>28</v>
      </c>
      <c r="O4282" s="43">
        <v>0</v>
      </c>
      <c r="P4282" s="43">
        <v>0</v>
      </c>
      <c r="Q4282" s="47">
        <f t="shared" si="1886"/>
        <v>0</v>
      </c>
    </row>
    <row r="4283" spans="2:17" ht="19.5" customHeight="1" x14ac:dyDescent="0.2">
      <c r="C4283" s="42" t="s">
        <v>24</v>
      </c>
      <c r="D4283" s="43">
        <v>0</v>
      </c>
      <c r="E4283" s="43">
        <v>6</v>
      </c>
      <c r="F4283" s="44">
        <f t="shared" si="1882"/>
        <v>6</v>
      </c>
      <c r="G4283" s="43">
        <v>0</v>
      </c>
      <c r="H4283" s="43">
        <v>0</v>
      </c>
      <c r="I4283" s="43">
        <v>0</v>
      </c>
      <c r="J4283" s="45">
        <f t="shared" si="1883"/>
        <v>0</v>
      </c>
      <c r="K4283" s="43">
        <v>10</v>
      </c>
      <c r="L4283" s="43">
        <v>10</v>
      </c>
      <c r="M4283" s="45">
        <f t="shared" si="1884"/>
        <v>20</v>
      </c>
      <c r="N4283" s="45">
        <f t="shared" si="1885"/>
        <v>20</v>
      </c>
      <c r="O4283" s="43">
        <v>0</v>
      </c>
      <c r="P4283" s="43">
        <v>0</v>
      </c>
      <c r="Q4283" s="47">
        <f t="shared" si="1886"/>
        <v>0</v>
      </c>
    </row>
    <row r="4284" spans="2:17" ht="19.5" customHeight="1" x14ac:dyDescent="0.2">
      <c r="C4284" s="42" t="s">
        <v>25</v>
      </c>
      <c r="D4284" s="43">
        <v>0</v>
      </c>
      <c r="E4284" s="43">
        <v>6</v>
      </c>
      <c r="F4284" s="44">
        <f t="shared" si="1882"/>
        <v>6</v>
      </c>
      <c r="G4284" s="43">
        <v>0</v>
      </c>
      <c r="H4284" s="43">
        <v>0</v>
      </c>
      <c r="I4284" s="43">
        <v>0</v>
      </c>
      <c r="J4284" s="45">
        <f t="shared" si="1883"/>
        <v>0</v>
      </c>
      <c r="K4284" s="43">
        <v>12</v>
      </c>
      <c r="L4284" s="43">
        <v>12</v>
      </c>
      <c r="M4284" s="45">
        <f t="shared" si="1884"/>
        <v>24</v>
      </c>
      <c r="N4284" s="45">
        <f t="shared" si="1885"/>
        <v>24</v>
      </c>
      <c r="O4284" s="43">
        <v>0</v>
      </c>
      <c r="P4284" s="43">
        <v>0</v>
      </c>
      <c r="Q4284" s="47">
        <f t="shared" si="1886"/>
        <v>0</v>
      </c>
    </row>
    <row r="4285" spans="2:17" ht="19.5" customHeight="1" x14ac:dyDescent="0.2">
      <c r="C4285" s="50"/>
      <c r="D4285" s="43"/>
      <c r="E4285" s="43"/>
      <c r="F4285" s="43"/>
      <c r="G4285" s="43"/>
      <c r="H4285" s="43"/>
      <c r="I4285" s="43"/>
      <c r="J4285" s="43"/>
      <c r="K4285" s="43"/>
      <c r="L4285" s="43"/>
      <c r="M4285" s="43"/>
      <c r="N4285" s="43"/>
      <c r="O4285" s="43"/>
      <c r="P4285" s="40"/>
      <c r="Q4285" s="51"/>
    </row>
    <row r="4286" spans="2:17" ht="19.5" customHeight="1" x14ac:dyDescent="0.2">
      <c r="B4286" s="1" t="s">
        <v>459</v>
      </c>
      <c r="C4286" s="50" t="s">
        <v>26</v>
      </c>
      <c r="D4286" s="44">
        <f>SUM(D4273:D4284)</f>
        <v>0</v>
      </c>
      <c r="E4286" s="44">
        <f t="shared" ref="E4286:Q4286" si="1887">SUM(E4273:E4284)</f>
        <v>94</v>
      </c>
      <c r="F4286" s="44">
        <f t="shared" si="1887"/>
        <v>94</v>
      </c>
      <c r="G4286" s="44">
        <f t="shared" si="1887"/>
        <v>0</v>
      </c>
      <c r="H4286" s="44">
        <f t="shared" si="1887"/>
        <v>0</v>
      </c>
      <c r="I4286" s="44">
        <f t="shared" si="1887"/>
        <v>0</v>
      </c>
      <c r="J4286" s="44">
        <f t="shared" si="1887"/>
        <v>0</v>
      </c>
      <c r="K4286" s="44">
        <f t="shared" si="1887"/>
        <v>189</v>
      </c>
      <c r="L4286" s="44">
        <f t="shared" si="1887"/>
        <v>189</v>
      </c>
      <c r="M4286" s="44">
        <f t="shared" si="1887"/>
        <v>378</v>
      </c>
      <c r="N4286" s="44">
        <f>SUM(N4273:N4284)</f>
        <v>378</v>
      </c>
      <c r="O4286" s="44">
        <f t="shared" si="1887"/>
        <v>0</v>
      </c>
      <c r="P4286" s="44">
        <f t="shared" si="1887"/>
        <v>0</v>
      </c>
      <c r="Q4286" s="44">
        <f t="shared" si="1887"/>
        <v>0</v>
      </c>
    </row>
    <row r="4287" spans="2:17" ht="7" customHeight="1" x14ac:dyDescent="0.2">
      <c r="C4287" s="50"/>
      <c r="D4287" s="43"/>
      <c r="E4287" s="43"/>
      <c r="F4287" s="43"/>
      <c r="G4287" s="43"/>
      <c r="H4287" s="43"/>
      <c r="I4287" s="43"/>
      <c r="J4287" s="43"/>
      <c r="K4287" s="43"/>
      <c r="L4287" s="43"/>
      <c r="M4287" s="43"/>
      <c r="N4287" s="43"/>
      <c r="O4287" s="43"/>
      <c r="P4287" s="43"/>
      <c r="Q4287" s="51"/>
    </row>
    <row r="4288" spans="2:17" ht="19.5" customHeight="1" x14ac:dyDescent="0.2">
      <c r="C4288" s="52" t="s">
        <v>14</v>
      </c>
      <c r="D4288" s="53">
        <v>0</v>
      </c>
      <c r="E4288" s="53">
        <v>9</v>
      </c>
      <c r="F4288" s="54">
        <f t="shared" ref="F4288:F4290" si="1888">SUM(D4288:E4288)</f>
        <v>9</v>
      </c>
      <c r="G4288" s="53">
        <v>0</v>
      </c>
      <c r="H4288" s="53">
        <v>0</v>
      </c>
      <c r="I4288" s="53">
        <v>0</v>
      </c>
      <c r="J4288" s="55">
        <f t="shared" ref="J4288:J4290" si="1889">SUM(G4288:I4288)</f>
        <v>0</v>
      </c>
      <c r="K4288" s="82">
        <v>18</v>
      </c>
      <c r="L4288" s="82">
        <v>18</v>
      </c>
      <c r="M4288" s="57">
        <f>SUM(K4288:L4288)</f>
        <v>36</v>
      </c>
      <c r="N4288" s="57">
        <f>J4288+M4288</f>
        <v>36</v>
      </c>
      <c r="O4288" s="56">
        <v>0</v>
      </c>
      <c r="P4288" s="56">
        <v>0</v>
      </c>
      <c r="Q4288" s="58">
        <f>SUM(O4288:P4288)</f>
        <v>0</v>
      </c>
    </row>
    <row r="4289" spans="2:17" ht="19.5" customHeight="1" x14ac:dyDescent="0.2">
      <c r="C4289" s="42" t="s">
        <v>15</v>
      </c>
      <c r="D4289" s="43">
        <v>0</v>
      </c>
      <c r="E4289" s="43">
        <v>6</v>
      </c>
      <c r="F4289" s="44">
        <f t="shared" si="1888"/>
        <v>6</v>
      </c>
      <c r="G4289" s="43">
        <v>0</v>
      </c>
      <c r="H4289" s="43">
        <v>0</v>
      </c>
      <c r="I4289" s="43">
        <v>0</v>
      </c>
      <c r="J4289" s="45">
        <f t="shared" si="1889"/>
        <v>0</v>
      </c>
      <c r="K4289" s="85">
        <v>12</v>
      </c>
      <c r="L4289" s="85">
        <v>12</v>
      </c>
      <c r="M4289" s="45">
        <f>SUM(K4289:L4289)</f>
        <v>24</v>
      </c>
      <c r="N4289" s="45">
        <f>J4289+M4289</f>
        <v>24</v>
      </c>
      <c r="O4289" s="46">
        <v>0</v>
      </c>
      <c r="P4289" s="48">
        <v>0</v>
      </c>
      <c r="Q4289" s="47">
        <f>SUM(O4289:P4289)</f>
        <v>0</v>
      </c>
    </row>
    <row r="4290" spans="2:17" ht="19.5" customHeight="1" x14ac:dyDescent="0.2">
      <c r="C4290" s="42" t="s">
        <v>16</v>
      </c>
      <c r="D4290" s="43">
        <v>0</v>
      </c>
      <c r="E4290" s="43">
        <v>8</v>
      </c>
      <c r="F4290" s="44">
        <f t="shared" si="1888"/>
        <v>8</v>
      </c>
      <c r="G4290" s="43">
        <v>0</v>
      </c>
      <c r="H4290" s="43">
        <v>0</v>
      </c>
      <c r="I4290" s="43">
        <v>0</v>
      </c>
      <c r="J4290" s="45">
        <f t="shared" si="1889"/>
        <v>0</v>
      </c>
      <c r="K4290" s="85">
        <v>16</v>
      </c>
      <c r="L4290" s="85">
        <v>16</v>
      </c>
      <c r="M4290" s="45">
        <f>SUM(K4290:L4290)</f>
        <v>32</v>
      </c>
      <c r="N4290" s="45">
        <f>J4290+M4290</f>
        <v>32</v>
      </c>
      <c r="O4290" s="46">
        <v>0</v>
      </c>
      <c r="P4290" s="48">
        <v>0</v>
      </c>
      <c r="Q4290" s="47">
        <f>SUM(O4290:P4290)</f>
        <v>0</v>
      </c>
    </row>
    <row r="4291" spans="2:17" ht="19.5" customHeight="1" x14ac:dyDescent="0.2">
      <c r="C4291" s="50"/>
      <c r="D4291" s="43"/>
      <c r="E4291" s="43"/>
      <c r="F4291" s="43"/>
      <c r="G4291" s="43"/>
      <c r="H4291" s="43"/>
      <c r="I4291" s="43"/>
      <c r="J4291" s="43"/>
      <c r="K4291" s="137"/>
      <c r="L4291" s="137"/>
      <c r="M4291" s="43"/>
      <c r="N4291" s="43"/>
      <c r="O4291" s="43"/>
      <c r="P4291" s="43"/>
      <c r="Q4291" s="51"/>
    </row>
    <row r="4292" spans="2:17" ht="19.5" customHeight="1" x14ac:dyDescent="0.2">
      <c r="B4292" s="1" t="s">
        <v>460</v>
      </c>
      <c r="C4292" s="50" t="s">
        <v>27</v>
      </c>
      <c r="D4292" s="44">
        <f>SUM(D4276:D4284,D4288:D4290)</f>
        <v>0</v>
      </c>
      <c r="E4292" s="44">
        <f t="shared" ref="E4292:Q4292" si="1890">SUM(E4276:E4284,E4288:E4290)</f>
        <v>95</v>
      </c>
      <c r="F4292" s="44">
        <f t="shared" si="1890"/>
        <v>95</v>
      </c>
      <c r="G4292" s="44">
        <f t="shared" si="1890"/>
        <v>0</v>
      </c>
      <c r="H4292" s="44">
        <f t="shared" si="1890"/>
        <v>0</v>
      </c>
      <c r="I4292" s="44">
        <f t="shared" si="1890"/>
        <v>0</v>
      </c>
      <c r="J4292" s="44">
        <f t="shared" si="1890"/>
        <v>0</v>
      </c>
      <c r="K4292" s="44">
        <f t="shared" si="1890"/>
        <v>190</v>
      </c>
      <c r="L4292" s="44">
        <f t="shared" si="1890"/>
        <v>190</v>
      </c>
      <c r="M4292" s="44">
        <f t="shared" si="1890"/>
        <v>380</v>
      </c>
      <c r="N4292" s="44">
        <f t="shared" si="1890"/>
        <v>380</v>
      </c>
      <c r="O4292" s="44">
        <f t="shared" si="1890"/>
        <v>0</v>
      </c>
      <c r="P4292" s="44">
        <f t="shared" si="1890"/>
        <v>0</v>
      </c>
      <c r="Q4292" s="44">
        <f t="shared" si="1890"/>
        <v>0</v>
      </c>
    </row>
    <row r="4293" spans="2:17" ht="7" customHeight="1" thickBot="1" x14ac:dyDescent="0.25">
      <c r="C4293" s="59"/>
      <c r="D4293" s="60"/>
      <c r="E4293" s="60"/>
      <c r="F4293" s="60"/>
      <c r="G4293" s="60"/>
      <c r="H4293" s="60"/>
      <c r="I4293" s="60"/>
      <c r="J4293" s="60"/>
      <c r="K4293" s="60"/>
      <c r="L4293" s="60"/>
      <c r="M4293" s="60"/>
      <c r="N4293" s="60"/>
      <c r="O4293" s="60"/>
      <c r="P4293" s="61"/>
      <c r="Q4293" s="62"/>
    </row>
    <row r="4294" spans="2:17" ht="19.5" customHeight="1" x14ac:dyDescent="0.2">
      <c r="C4294" s="63"/>
      <c r="D4294" s="63"/>
      <c r="E4294" s="63"/>
      <c r="F4294" s="63"/>
      <c r="G4294" s="63"/>
      <c r="H4294" s="63"/>
      <c r="I4294" s="63"/>
      <c r="J4294" s="63"/>
      <c r="K4294" s="63"/>
      <c r="L4294" s="63"/>
      <c r="M4294" s="63"/>
      <c r="N4294" s="63"/>
      <c r="O4294" s="63"/>
      <c r="P4294" s="64"/>
      <c r="Q4294" s="64"/>
    </row>
    <row r="4295" spans="2:17" ht="19.5" customHeight="1" thickBot="1" x14ac:dyDescent="0.25">
      <c r="C4295" s="63"/>
      <c r="D4295" s="63"/>
      <c r="E4295" s="63"/>
      <c r="F4295" s="63"/>
      <c r="G4295" s="63"/>
      <c r="H4295" s="63"/>
      <c r="I4295" s="63"/>
      <c r="J4295" s="63"/>
      <c r="K4295" s="63"/>
      <c r="L4295" s="63"/>
      <c r="M4295" s="63"/>
      <c r="N4295" s="63"/>
      <c r="O4295" s="63"/>
      <c r="P4295" s="64"/>
      <c r="Q4295" s="64"/>
    </row>
    <row r="4296" spans="2:17" ht="19.5" customHeight="1" x14ac:dyDescent="0.2">
      <c r="C4296" s="25" t="s">
        <v>1</v>
      </c>
      <c r="D4296" s="26"/>
      <c r="E4296" s="27"/>
      <c r="F4296" s="27"/>
      <c r="G4296" s="27" t="s">
        <v>598</v>
      </c>
      <c r="H4296" s="27"/>
      <c r="I4296" s="27"/>
      <c r="J4296" s="27"/>
      <c r="K4296" s="26"/>
      <c r="L4296" s="27"/>
      <c r="M4296" s="27"/>
      <c r="N4296" s="27" t="s">
        <v>31</v>
      </c>
      <c r="O4296" s="27"/>
      <c r="P4296" s="65"/>
      <c r="Q4296" s="66"/>
    </row>
    <row r="4297" spans="2:17" ht="19.5" customHeight="1" x14ac:dyDescent="0.2">
      <c r="C4297" s="67"/>
      <c r="D4297" s="29"/>
      <c r="E4297" s="31" t="s">
        <v>6</v>
      </c>
      <c r="F4297" s="31"/>
      <c r="G4297" s="29"/>
      <c r="H4297" s="31" t="s">
        <v>7</v>
      </c>
      <c r="I4297" s="31"/>
      <c r="J4297" s="29" t="s">
        <v>28</v>
      </c>
      <c r="K4297" s="29"/>
      <c r="L4297" s="31" t="s">
        <v>6</v>
      </c>
      <c r="M4297" s="31"/>
      <c r="N4297" s="29"/>
      <c r="O4297" s="31" t="s">
        <v>7</v>
      </c>
      <c r="P4297" s="68"/>
      <c r="Q4297" s="69" t="s">
        <v>8</v>
      </c>
    </row>
    <row r="4298" spans="2:17" ht="19.5" customHeight="1" x14ac:dyDescent="0.2">
      <c r="C4298" s="70" t="s">
        <v>9</v>
      </c>
      <c r="D4298" s="29" t="s">
        <v>29</v>
      </c>
      <c r="E4298" s="29" t="s">
        <v>30</v>
      </c>
      <c r="F4298" s="29" t="s">
        <v>13</v>
      </c>
      <c r="G4298" s="29" t="s">
        <v>29</v>
      </c>
      <c r="H4298" s="29" t="s">
        <v>30</v>
      </c>
      <c r="I4298" s="29" t="s">
        <v>13</v>
      </c>
      <c r="J4298" s="32"/>
      <c r="K4298" s="29" t="s">
        <v>29</v>
      </c>
      <c r="L4298" s="29" t="s">
        <v>30</v>
      </c>
      <c r="M4298" s="29" t="s">
        <v>13</v>
      </c>
      <c r="N4298" s="29" t="s">
        <v>29</v>
      </c>
      <c r="O4298" s="29" t="s">
        <v>30</v>
      </c>
      <c r="P4298" s="71" t="s">
        <v>13</v>
      </c>
      <c r="Q4298" s="72"/>
    </row>
    <row r="4299" spans="2:17" ht="7" customHeight="1" x14ac:dyDescent="0.2">
      <c r="C4299" s="73"/>
      <c r="D4299" s="29"/>
      <c r="E4299" s="29"/>
      <c r="F4299" s="29"/>
      <c r="G4299" s="29"/>
      <c r="H4299" s="29"/>
      <c r="I4299" s="29"/>
      <c r="J4299" s="29"/>
      <c r="K4299" s="29"/>
      <c r="L4299" s="29"/>
      <c r="M4299" s="29"/>
      <c r="N4299" s="29"/>
      <c r="O4299" s="29"/>
      <c r="P4299" s="71"/>
      <c r="Q4299" s="69"/>
    </row>
    <row r="4300" spans="2:17" ht="19.5" customHeight="1" x14ac:dyDescent="0.2">
      <c r="C4300" s="42" t="s">
        <v>14</v>
      </c>
      <c r="D4300" s="43">
        <v>0</v>
      </c>
      <c r="E4300" s="43">
        <v>0</v>
      </c>
      <c r="F4300" s="44">
        <f>SUM(D4300:E4300)</f>
        <v>0</v>
      </c>
      <c r="G4300" s="43">
        <v>0</v>
      </c>
      <c r="H4300" s="43">
        <v>0</v>
      </c>
      <c r="I4300" s="44">
        <f t="shared" ref="I4300:I4311" si="1891">SUM(G4300:H4300)</f>
        <v>0</v>
      </c>
      <c r="J4300" s="44">
        <f>F4300+I4300</f>
        <v>0</v>
      </c>
      <c r="K4300" s="43">
        <v>0</v>
      </c>
      <c r="L4300" s="43">
        <v>0</v>
      </c>
      <c r="M4300" s="44">
        <f>SUM(K4300:L4300)</f>
        <v>0</v>
      </c>
      <c r="N4300" s="43">
        <v>0</v>
      </c>
      <c r="O4300" s="43">
        <v>0</v>
      </c>
      <c r="P4300" s="44">
        <f>SUM(N4300:O4300)</f>
        <v>0</v>
      </c>
      <c r="Q4300" s="47">
        <f>M4300+P4300</f>
        <v>0</v>
      </c>
    </row>
    <row r="4301" spans="2:17" ht="19.5" customHeight="1" x14ac:dyDescent="0.2">
      <c r="C4301" s="42" t="s">
        <v>15</v>
      </c>
      <c r="D4301" s="43">
        <v>0</v>
      </c>
      <c r="E4301" s="43">
        <v>0</v>
      </c>
      <c r="F4301" s="44">
        <f t="shared" ref="F4301:F4311" si="1892">SUM(D4301:E4301)</f>
        <v>0</v>
      </c>
      <c r="G4301" s="43">
        <v>0</v>
      </c>
      <c r="H4301" s="43">
        <v>0</v>
      </c>
      <c r="I4301" s="44">
        <f t="shared" si="1891"/>
        <v>0</v>
      </c>
      <c r="J4301" s="44">
        <f>F4301+I4301</f>
        <v>0</v>
      </c>
      <c r="K4301" s="43">
        <v>0</v>
      </c>
      <c r="L4301" s="43">
        <v>0</v>
      </c>
      <c r="M4301" s="44">
        <f t="shared" ref="M4301:M4311" si="1893">SUM(K4301:L4301)</f>
        <v>0</v>
      </c>
      <c r="N4301" s="43">
        <v>0</v>
      </c>
      <c r="O4301" s="40">
        <v>0</v>
      </c>
      <c r="P4301" s="44">
        <f t="shared" ref="P4301:P4311" si="1894">SUM(N4301:O4301)</f>
        <v>0</v>
      </c>
      <c r="Q4301" s="47">
        <f t="shared" ref="Q4301:Q4311" si="1895">M4301+P4301</f>
        <v>0</v>
      </c>
    </row>
    <row r="4302" spans="2:17" ht="19.5" customHeight="1" x14ac:dyDescent="0.2">
      <c r="C4302" s="42" t="s">
        <v>16</v>
      </c>
      <c r="D4302" s="43">
        <v>0</v>
      </c>
      <c r="E4302" s="43">
        <v>0</v>
      </c>
      <c r="F4302" s="44">
        <f t="shared" si="1892"/>
        <v>0</v>
      </c>
      <c r="G4302" s="43">
        <v>0</v>
      </c>
      <c r="H4302" s="43">
        <v>0</v>
      </c>
      <c r="I4302" s="44">
        <f t="shared" si="1891"/>
        <v>0</v>
      </c>
      <c r="J4302" s="44">
        <f>F4302+I4302</f>
        <v>0</v>
      </c>
      <c r="K4302" s="43">
        <v>0</v>
      </c>
      <c r="L4302" s="43">
        <v>0</v>
      </c>
      <c r="M4302" s="44">
        <f t="shared" si="1893"/>
        <v>0</v>
      </c>
      <c r="N4302" s="43">
        <v>0</v>
      </c>
      <c r="O4302" s="43">
        <v>0</v>
      </c>
      <c r="P4302" s="44">
        <f t="shared" si="1894"/>
        <v>0</v>
      </c>
      <c r="Q4302" s="47">
        <f t="shared" si="1895"/>
        <v>0</v>
      </c>
    </row>
    <row r="4303" spans="2:17" ht="19.5" customHeight="1" x14ac:dyDescent="0.2">
      <c r="C4303" s="42" t="s">
        <v>17</v>
      </c>
      <c r="D4303" s="43">
        <v>0</v>
      </c>
      <c r="E4303" s="43">
        <v>0</v>
      </c>
      <c r="F4303" s="44">
        <f t="shared" si="1892"/>
        <v>0</v>
      </c>
      <c r="G4303" s="43">
        <v>0</v>
      </c>
      <c r="H4303" s="43">
        <v>0</v>
      </c>
      <c r="I4303" s="44">
        <f t="shared" si="1891"/>
        <v>0</v>
      </c>
      <c r="J4303" s="44">
        <f t="shared" ref="J4303:J4311" si="1896">F4303+I4303</f>
        <v>0</v>
      </c>
      <c r="K4303" s="43">
        <v>0</v>
      </c>
      <c r="L4303" s="43">
        <v>0</v>
      </c>
      <c r="M4303" s="44">
        <f t="shared" si="1893"/>
        <v>0</v>
      </c>
      <c r="N4303" s="43">
        <v>0</v>
      </c>
      <c r="O4303" s="43">
        <v>0</v>
      </c>
      <c r="P4303" s="44">
        <f t="shared" si="1894"/>
        <v>0</v>
      </c>
      <c r="Q4303" s="47">
        <f t="shared" si="1895"/>
        <v>0</v>
      </c>
    </row>
    <row r="4304" spans="2:17" ht="19.5" customHeight="1" x14ac:dyDescent="0.2">
      <c r="C4304" s="42" t="s">
        <v>18</v>
      </c>
      <c r="D4304" s="43">
        <v>0</v>
      </c>
      <c r="E4304" s="43">
        <v>0</v>
      </c>
      <c r="F4304" s="44">
        <f t="shared" si="1892"/>
        <v>0</v>
      </c>
      <c r="G4304" s="43">
        <v>0</v>
      </c>
      <c r="H4304" s="43">
        <v>0</v>
      </c>
      <c r="I4304" s="44">
        <f t="shared" si="1891"/>
        <v>0</v>
      </c>
      <c r="J4304" s="44">
        <f t="shared" si="1896"/>
        <v>0</v>
      </c>
      <c r="K4304" s="43">
        <v>0</v>
      </c>
      <c r="L4304" s="43">
        <v>0</v>
      </c>
      <c r="M4304" s="44">
        <f t="shared" si="1893"/>
        <v>0</v>
      </c>
      <c r="N4304" s="43">
        <v>0</v>
      </c>
      <c r="O4304" s="43">
        <v>0</v>
      </c>
      <c r="P4304" s="44">
        <f t="shared" si="1894"/>
        <v>0</v>
      </c>
      <c r="Q4304" s="47">
        <f t="shared" si="1895"/>
        <v>0</v>
      </c>
    </row>
    <row r="4305" spans="2:17" ht="19.5" customHeight="1" x14ac:dyDescent="0.2">
      <c r="C4305" s="42" t="s">
        <v>19</v>
      </c>
      <c r="D4305" s="43">
        <v>0</v>
      </c>
      <c r="E4305" s="43">
        <v>0</v>
      </c>
      <c r="F4305" s="44">
        <f t="shared" si="1892"/>
        <v>0</v>
      </c>
      <c r="G4305" s="43">
        <v>0</v>
      </c>
      <c r="H4305" s="43">
        <v>0</v>
      </c>
      <c r="I4305" s="44">
        <f t="shared" si="1891"/>
        <v>0</v>
      </c>
      <c r="J4305" s="44">
        <f t="shared" si="1896"/>
        <v>0</v>
      </c>
      <c r="K4305" s="43">
        <v>0</v>
      </c>
      <c r="L4305" s="43">
        <v>0</v>
      </c>
      <c r="M4305" s="44">
        <f t="shared" si="1893"/>
        <v>0</v>
      </c>
      <c r="N4305" s="43">
        <v>0</v>
      </c>
      <c r="O4305" s="43">
        <v>0</v>
      </c>
      <c r="P4305" s="44">
        <f t="shared" si="1894"/>
        <v>0</v>
      </c>
      <c r="Q4305" s="47">
        <f t="shared" si="1895"/>
        <v>0</v>
      </c>
    </row>
    <row r="4306" spans="2:17" ht="19.5" customHeight="1" x14ac:dyDescent="0.2">
      <c r="C4306" s="42" t="s">
        <v>20</v>
      </c>
      <c r="D4306" s="43">
        <v>0</v>
      </c>
      <c r="E4306" s="43">
        <v>0</v>
      </c>
      <c r="F4306" s="44">
        <f t="shared" si="1892"/>
        <v>0</v>
      </c>
      <c r="G4306" s="43">
        <v>0</v>
      </c>
      <c r="H4306" s="43">
        <v>0</v>
      </c>
      <c r="I4306" s="44">
        <f t="shared" si="1891"/>
        <v>0</v>
      </c>
      <c r="J4306" s="44">
        <f t="shared" si="1896"/>
        <v>0</v>
      </c>
      <c r="K4306" s="43">
        <v>0</v>
      </c>
      <c r="L4306" s="43">
        <v>0</v>
      </c>
      <c r="M4306" s="44">
        <f t="shared" si="1893"/>
        <v>0</v>
      </c>
      <c r="N4306" s="43">
        <v>0</v>
      </c>
      <c r="O4306" s="43">
        <v>0</v>
      </c>
      <c r="P4306" s="44">
        <f t="shared" si="1894"/>
        <v>0</v>
      </c>
      <c r="Q4306" s="47">
        <f t="shared" si="1895"/>
        <v>0</v>
      </c>
    </row>
    <row r="4307" spans="2:17" ht="19.5" customHeight="1" x14ac:dyDescent="0.2">
      <c r="C4307" s="42" t="s">
        <v>21</v>
      </c>
      <c r="D4307" s="43">
        <v>0</v>
      </c>
      <c r="E4307" s="43">
        <v>0</v>
      </c>
      <c r="F4307" s="44">
        <f t="shared" si="1892"/>
        <v>0</v>
      </c>
      <c r="G4307" s="43">
        <v>0</v>
      </c>
      <c r="H4307" s="43">
        <v>0</v>
      </c>
      <c r="I4307" s="44">
        <f t="shared" si="1891"/>
        <v>0</v>
      </c>
      <c r="J4307" s="44">
        <f t="shared" si="1896"/>
        <v>0</v>
      </c>
      <c r="K4307" s="43">
        <v>0</v>
      </c>
      <c r="L4307" s="43">
        <v>0</v>
      </c>
      <c r="M4307" s="44">
        <f t="shared" si="1893"/>
        <v>0</v>
      </c>
      <c r="N4307" s="43">
        <v>0</v>
      </c>
      <c r="O4307" s="43">
        <v>0</v>
      </c>
      <c r="P4307" s="44">
        <f t="shared" si="1894"/>
        <v>0</v>
      </c>
      <c r="Q4307" s="47">
        <f t="shared" si="1895"/>
        <v>0</v>
      </c>
    </row>
    <row r="4308" spans="2:17" ht="19.5" customHeight="1" x14ac:dyDescent="0.2">
      <c r="C4308" s="42" t="s">
        <v>22</v>
      </c>
      <c r="D4308" s="43">
        <v>0</v>
      </c>
      <c r="E4308" s="43">
        <v>0</v>
      </c>
      <c r="F4308" s="44">
        <f t="shared" si="1892"/>
        <v>0</v>
      </c>
      <c r="G4308" s="43">
        <v>0</v>
      </c>
      <c r="H4308" s="43">
        <v>0</v>
      </c>
      <c r="I4308" s="44">
        <f t="shared" si="1891"/>
        <v>0</v>
      </c>
      <c r="J4308" s="44">
        <f t="shared" si="1896"/>
        <v>0</v>
      </c>
      <c r="K4308" s="43">
        <v>0</v>
      </c>
      <c r="L4308" s="43">
        <v>0</v>
      </c>
      <c r="M4308" s="44">
        <f t="shared" si="1893"/>
        <v>0</v>
      </c>
      <c r="N4308" s="43">
        <v>0</v>
      </c>
      <c r="O4308" s="43">
        <v>0</v>
      </c>
      <c r="P4308" s="44">
        <f t="shared" si="1894"/>
        <v>0</v>
      </c>
      <c r="Q4308" s="47">
        <f t="shared" si="1895"/>
        <v>0</v>
      </c>
    </row>
    <row r="4309" spans="2:17" ht="19.5" customHeight="1" x14ac:dyDescent="0.2">
      <c r="C4309" s="42" t="s">
        <v>23</v>
      </c>
      <c r="D4309" s="43">
        <v>0</v>
      </c>
      <c r="E4309" s="43">
        <v>0</v>
      </c>
      <c r="F4309" s="44">
        <f t="shared" si="1892"/>
        <v>0</v>
      </c>
      <c r="G4309" s="43">
        <v>0</v>
      </c>
      <c r="H4309" s="43">
        <v>0</v>
      </c>
      <c r="I4309" s="44">
        <f t="shared" si="1891"/>
        <v>0</v>
      </c>
      <c r="J4309" s="44">
        <f t="shared" si="1896"/>
        <v>0</v>
      </c>
      <c r="K4309" s="43">
        <v>0</v>
      </c>
      <c r="L4309" s="43">
        <v>0</v>
      </c>
      <c r="M4309" s="44">
        <f t="shared" si="1893"/>
        <v>0</v>
      </c>
      <c r="N4309" s="43">
        <v>0</v>
      </c>
      <c r="O4309" s="43">
        <v>0</v>
      </c>
      <c r="P4309" s="44">
        <f t="shared" si="1894"/>
        <v>0</v>
      </c>
      <c r="Q4309" s="47">
        <f t="shared" si="1895"/>
        <v>0</v>
      </c>
    </row>
    <row r="4310" spans="2:17" ht="19.5" customHeight="1" x14ac:dyDescent="0.2">
      <c r="C4310" s="42" t="s">
        <v>24</v>
      </c>
      <c r="D4310" s="43">
        <v>0</v>
      </c>
      <c r="E4310" s="43">
        <v>0</v>
      </c>
      <c r="F4310" s="44">
        <f t="shared" si="1892"/>
        <v>0</v>
      </c>
      <c r="G4310" s="43">
        <v>0</v>
      </c>
      <c r="H4310" s="43">
        <v>0</v>
      </c>
      <c r="I4310" s="44">
        <f t="shared" si="1891"/>
        <v>0</v>
      </c>
      <c r="J4310" s="44">
        <f t="shared" si="1896"/>
        <v>0</v>
      </c>
      <c r="K4310" s="43">
        <v>0</v>
      </c>
      <c r="L4310" s="43">
        <v>0</v>
      </c>
      <c r="M4310" s="44">
        <f t="shared" si="1893"/>
        <v>0</v>
      </c>
      <c r="N4310" s="43">
        <v>0</v>
      </c>
      <c r="O4310" s="43">
        <v>0</v>
      </c>
      <c r="P4310" s="44">
        <f t="shared" si="1894"/>
        <v>0</v>
      </c>
      <c r="Q4310" s="47">
        <f t="shared" si="1895"/>
        <v>0</v>
      </c>
    </row>
    <row r="4311" spans="2:17" ht="19.5" customHeight="1" x14ac:dyDescent="0.2">
      <c r="C4311" s="42" t="s">
        <v>25</v>
      </c>
      <c r="D4311" s="43">
        <v>0</v>
      </c>
      <c r="E4311" s="43">
        <v>0</v>
      </c>
      <c r="F4311" s="44">
        <f t="shared" si="1892"/>
        <v>0</v>
      </c>
      <c r="G4311" s="43">
        <v>0</v>
      </c>
      <c r="H4311" s="43">
        <v>0</v>
      </c>
      <c r="I4311" s="44">
        <f t="shared" si="1891"/>
        <v>0</v>
      </c>
      <c r="J4311" s="44">
        <f t="shared" si="1896"/>
        <v>0</v>
      </c>
      <c r="K4311" s="43">
        <v>0</v>
      </c>
      <c r="L4311" s="43">
        <v>0</v>
      </c>
      <c r="M4311" s="44">
        <f t="shared" si="1893"/>
        <v>0</v>
      </c>
      <c r="N4311" s="43">
        <v>0</v>
      </c>
      <c r="O4311" s="43">
        <v>0</v>
      </c>
      <c r="P4311" s="44">
        <f t="shared" si="1894"/>
        <v>0</v>
      </c>
      <c r="Q4311" s="47">
        <f t="shared" si="1895"/>
        <v>0</v>
      </c>
    </row>
    <row r="4312" spans="2:17" ht="19.5" customHeight="1" x14ac:dyDescent="0.2">
      <c r="C4312" s="50"/>
      <c r="D4312" s="43"/>
      <c r="E4312" s="43"/>
      <c r="F4312" s="43"/>
      <c r="G4312" s="43"/>
      <c r="H4312" s="43"/>
      <c r="I4312" s="43"/>
      <c r="J4312" s="43"/>
      <c r="K4312" s="43"/>
      <c r="L4312" s="43"/>
      <c r="M4312" s="43"/>
      <c r="N4312" s="43"/>
      <c r="O4312" s="43"/>
      <c r="P4312" s="43"/>
      <c r="Q4312" s="51"/>
    </row>
    <row r="4313" spans="2:17" ht="19.5" customHeight="1" x14ac:dyDescent="0.2">
      <c r="B4313" s="1" t="s">
        <v>461</v>
      </c>
      <c r="C4313" s="50" t="s">
        <v>26</v>
      </c>
      <c r="D4313" s="44">
        <f>SUM(D4300:D4312)</f>
        <v>0</v>
      </c>
      <c r="E4313" s="44">
        <f t="shared" ref="E4313:Q4313" si="1897">SUM(E4300:E4312)</f>
        <v>0</v>
      </c>
      <c r="F4313" s="44">
        <f t="shared" si="1897"/>
        <v>0</v>
      </c>
      <c r="G4313" s="44">
        <f t="shared" si="1897"/>
        <v>0</v>
      </c>
      <c r="H4313" s="44">
        <f t="shared" si="1897"/>
        <v>0</v>
      </c>
      <c r="I4313" s="44">
        <f t="shared" si="1897"/>
        <v>0</v>
      </c>
      <c r="J4313" s="44">
        <f t="shared" si="1897"/>
        <v>0</v>
      </c>
      <c r="K4313" s="44">
        <f t="shared" si="1897"/>
        <v>0</v>
      </c>
      <c r="L4313" s="44">
        <f t="shared" si="1897"/>
        <v>0</v>
      </c>
      <c r="M4313" s="44">
        <f t="shared" si="1897"/>
        <v>0</v>
      </c>
      <c r="N4313" s="44">
        <f t="shared" si="1897"/>
        <v>0</v>
      </c>
      <c r="O4313" s="44">
        <f t="shared" si="1897"/>
        <v>0</v>
      </c>
      <c r="P4313" s="44">
        <f t="shared" si="1897"/>
        <v>0</v>
      </c>
      <c r="Q4313" s="44">
        <f t="shared" si="1897"/>
        <v>0</v>
      </c>
    </row>
    <row r="4314" spans="2:17" ht="7" customHeight="1" x14ac:dyDescent="0.2">
      <c r="C4314" s="50"/>
      <c r="D4314" s="43"/>
      <c r="E4314" s="43"/>
      <c r="F4314" s="43"/>
      <c r="G4314" s="43"/>
      <c r="H4314" s="43"/>
      <c r="I4314" s="43"/>
      <c r="J4314" s="43"/>
      <c r="K4314" s="43"/>
      <c r="L4314" s="43"/>
      <c r="M4314" s="43"/>
      <c r="N4314" s="43"/>
      <c r="O4314" s="43"/>
      <c r="P4314" s="43"/>
      <c r="Q4314" s="51"/>
    </row>
    <row r="4315" spans="2:17" ht="19.5" customHeight="1" x14ac:dyDescent="0.2">
      <c r="C4315" s="52" t="s">
        <v>14</v>
      </c>
      <c r="D4315" s="53">
        <v>0</v>
      </c>
      <c r="E4315" s="53">
        <v>0</v>
      </c>
      <c r="F4315" s="74">
        <f t="shared" ref="F4315:F4317" si="1898">SUM(D4315:E4315)</f>
        <v>0</v>
      </c>
      <c r="G4315" s="53">
        <v>0</v>
      </c>
      <c r="H4315" s="53">
        <v>0</v>
      </c>
      <c r="I4315" s="74">
        <f t="shared" ref="I4315:I4317" si="1899">SUM(G4315:H4315)</f>
        <v>0</v>
      </c>
      <c r="J4315" s="74">
        <f t="shared" ref="J4315:J4317" si="1900">F4315+I4315</f>
        <v>0</v>
      </c>
      <c r="K4315" s="53">
        <v>0</v>
      </c>
      <c r="L4315" s="53">
        <v>0</v>
      </c>
      <c r="M4315" s="74">
        <f t="shared" ref="M4315:M4317" si="1901">SUM(K4315:L4315)</f>
        <v>0</v>
      </c>
      <c r="N4315" s="53">
        <v>0</v>
      </c>
      <c r="O4315" s="53">
        <v>0</v>
      </c>
      <c r="P4315" s="74">
        <f t="shared" ref="P4315:P4317" si="1902">SUM(N4315:O4315)</f>
        <v>0</v>
      </c>
      <c r="Q4315" s="58">
        <f t="shared" ref="Q4315:Q4317" si="1903">M4315+P4315</f>
        <v>0</v>
      </c>
    </row>
    <row r="4316" spans="2:17" ht="19.5" customHeight="1" x14ac:dyDescent="0.2">
      <c r="C4316" s="42" t="s">
        <v>15</v>
      </c>
      <c r="D4316" s="43">
        <v>0</v>
      </c>
      <c r="E4316" s="43">
        <v>0</v>
      </c>
      <c r="F4316" s="44">
        <f t="shared" si="1898"/>
        <v>0</v>
      </c>
      <c r="G4316" s="43">
        <v>0</v>
      </c>
      <c r="H4316" s="43">
        <v>0</v>
      </c>
      <c r="I4316" s="44">
        <f t="shared" si="1899"/>
        <v>0</v>
      </c>
      <c r="J4316" s="44">
        <f t="shared" si="1900"/>
        <v>0</v>
      </c>
      <c r="K4316" s="43">
        <v>0</v>
      </c>
      <c r="L4316" s="43">
        <v>0</v>
      </c>
      <c r="M4316" s="44">
        <f t="shared" si="1901"/>
        <v>0</v>
      </c>
      <c r="N4316" s="43">
        <v>0</v>
      </c>
      <c r="O4316" s="43">
        <v>0</v>
      </c>
      <c r="P4316" s="44">
        <f t="shared" si="1902"/>
        <v>0</v>
      </c>
      <c r="Q4316" s="47">
        <f t="shared" si="1903"/>
        <v>0</v>
      </c>
    </row>
    <row r="4317" spans="2:17" ht="19.5" customHeight="1" x14ac:dyDescent="0.2">
      <c r="C4317" s="42" t="s">
        <v>16</v>
      </c>
      <c r="D4317" s="43">
        <v>0</v>
      </c>
      <c r="E4317" s="43">
        <v>0</v>
      </c>
      <c r="F4317" s="44">
        <f t="shared" si="1898"/>
        <v>0</v>
      </c>
      <c r="G4317" s="43">
        <v>0</v>
      </c>
      <c r="H4317" s="43">
        <v>0</v>
      </c>
      <c r="I4317" s="44">
        <f t="shared" si="1899"/>
        <v>0</v>
      </c>
      <c r="J4317" s="44">
        <f t="shared" si="1900"/>
        <v>0</v>
      </c>
      <c r="K4317" s="43">
        <v>0</v>
      </c>
      <c r="L4317" s="43">
        <v>0</v>
      </c>
      <c r="M4317" s="44">
        <f t="shared" si="1901"/>
        <v>0</v>
      </c>
      <c r="N4317" s="43">
        <v>0</v>
      </c>
      <c r="O4317" s="43">
        <v>0</v>
      </c>
      <c r="P4317" s="44">
        <f t="shared" si="1902"/>
        <v>0</v>
      </c>
      <c r="Q4317" s="47">
        <f t="shared" si="1903"/>
        <v>0</v>
      </c>
    </row>
    <row r="4318" spans="2:17" ht="19.5" customHeight="1" x14ac:dyDescent="0.2">
      <c r="C4318" s="50"/>
      <c r="D4318" s="43"/>
      <c r="E4318" s="43"/>
      <c r="F4318" s="43"/>
      <c r="G4318" s="43"/>
      <c r="H4318" s="43"/>
      <c r="I4318" s="43"/>
      <c r="J4318" s="43"/>
      <c r="K4318" s="43"/>
      <c r="L4318" s="43"/>
      <c r="M4318" s="43"/>
      <c r="N4318" s="43"/>
      <c r="O4318" s="43"/>
      <c r="P4318" s="43"/>
      <c r="Q4318" s="51"/>
    </row>
    <row r="4319" spans="2:17" ht="19.5" customHeight="1" x14ac:dyDescent="0.2">
      <c r="B4319" s="1" t="s">
        <v>462</v>
      </c>
      <c r="C4319" s="50" t="s">
        <v>27</v>
      </c>
      <c r="D4319" s="44">
        <f>SUM(D4303:D4311,D4315:D4317)</f>
        <v>0</v>
      </c>
      <c r="E4319" s="44">
        <f t="shared" ref="E4319:Q4319" si="1904">SUM(E4303:E4311,E4315:E4317)</f>
        <v>0</v>
      </c>
      <c r="F4319" s="44">
        <f t="shared" si="1904"/>
        <v>0</v>
      </c>
      <c r="G4319" s="44">
        <f t="shared" si="1904"/>
        <v>0</v>
      </c>
      <c r="H4319" s="44">
        <f t="shared" si="1904"/>
        <v>0</v>
      </c>
      <c r="I4319" s="44">
        <f t="shared" si="1904"/>
        <v>0</v>
      </c>
      <c r="J4319" s="44">
        <f t="shared" si="1904"/>
        <v>0</v>
      </c>
      <c r="K4319" s="44">
        <f t="shared" si="1904"/>
        <v>0</v>
      </c>
      <c r="L4319" s="44">
        <f t="shared" si="1904"/>
        <v>0</v>
      </c>
      <c r="M4319" s="44">
        <f t="shared" si="1904"/>
        <v>0</v>
      </c>
      <c r="N4319" s="44">
        <f t="shared" si="1904"/>
        <v>0</v>
      </c>
      <c r="O4319" s="44">
        <f t="shared" si="1904"/>
        <v>0</v>
      </c>
      <c r="P4319" s="44">
        <f t="shared" si="1904"/>
        <v>0</v>
      </c>
      <c r="Q4319" s="44">
        <f t="shared" si="1904"/>
        <v>0</v>
      </c>
    </row>
    <row r="4320" spans="2:17" ht="7" customHeight="1" thickBot="1" x14ac:dyDescent="0.25">
      <c r="C4320" s="59"/>
      <c r="D4320" s="60"/>
      <c r="E4320" s="60"/>
      <c r="F4320" s="60"/>
      <c r="G4320" s="60"/>
      <c r="H4320" s="60"/>
      <c r="I4320" s="60"/>
      <c r="J4320" s="60"/>
      <c r="K4320" s="60"/>
      <c r="L4320" s="60"/>
      <c r="M4320" s="60"/>
      <c r="N4320" s="60"/>
      <c r="O4320" s="60"/>
      <c r="P4320" s="60"/>
      <c r="Q4320" s="76"/>
    </row>
    <row r="4321" spans="3:17" ht="19.5" customHeight="1" x14ac:dyDescent="0.2">
      <c r="C4321" s="173" t="str">
        <f>C4267</f>
        <v>令　和　7　年　空　港　管　理　状　況　調　書</v>
      </c>
      <c r="D4321" s="173"/>
      <c r="E4321" s="173"/>
      <c r="F4321" s="173"/>
      <c r="G4321" s="173"/>
      <c r="H4321" s="173"/>
      <c r="I4321" s="173"/>
      <c r="J4321" s="173"/>
      <c r="K4321" s="173"/>
      <c r="L4321" s="173"/>
      <c r="M4321" s="173"/>
      <c r="N4321" s="173"/>
      <c r="O4321" s="173"/>
      <c r="P4321" s="173"/>
      <c r="Q4321" s="173"/>
    </row>
    <row r="4322" spans="3:17" ht="19.5" customHeight="1" thickBot="1" x14ac:dyDescent="0.25">
      <c r="C4322" s="145" t="s">
        <v>0</v>
      </c>
      <c r="D4322" s="145" t="s">
        <v>680</v>
      </c>
      <c r="E4322" s="146"/>
      <c r="F4322" s="146"/>
      <c r="G4322" s="146"/>
      <c r="H4322" s="146"/>
      <c r="I4322" s="146"/>
      <c r="J4322" s="146"/>
      <c r="K4322" s="146"/>
      <c r="L4322" s="146"/>
      <c r="M4322" s="146"/>
      <c r="N4322" s="146"/>
      <c r="O4322" s="146"/>
      <c r="P4322" s="146"/>
      <c r="Q4322" s="146"/>
    </row>
    <row r="4323" spans="3:17" ht="19.5" customHeight="1" x14ac:dyDescent="0.2">
      <c r="C4323" s="25" t="s">
        <v>1</v>
      </c>
      <c r="D4323" s="26"/>
      <c r="E4323" s="27" t="s">
        <v>2</v>
      </c>
      <c r="F4323" s="27"/>
      <c r="G4323" s="164" t="s">
        <v>593</v>
      </c>
      <c r="H4323" s="165"/>
      <c r="I4323" s="165"/>
      <c r="J4323" s="165"/>
      <c r="K4323" s="165"/>
      <c r="L4323" s="165"/>
      <c r="M4323" s="165"/>
      <c r="N4323" s="166"/>
      <c r="O4323" s="164" t="s">
        <v>594</v>
      </c>
      <c r="P4323" s="165"/>
      <c r="Q4323" s="167"/>
    </row>
    <row r="4324" spans="3:17" ht="19.5" customHeight="1" x14ac:dyDescent="0.2">
      <c r="C4324" s="28"/>
      <c r="D4324" s="29" t="s">
        <v>3</v>
      </c>
      <c r="E4324" s="29" t="s">
        <v>4</v>
      </c>
      <c r="F4324" s="29" t="s">
        <v>5</v>
      </c>
      <c r="G4324" s="29"/>
      <c r="H4324" s="30" t="s">
        <v>6</v>
      </c>
      <c r="I4324" s="30"/>
      <c r="J4324" s="31"/>
      <c r="K4324" s="29"/>
      <c r="L4324" s="31" t="s">
        <v>7</v>
      </c>
      <c r="M4324" s="31"/>
      <c r="N4324" s="29" t="s">
        <v>8</v>
      </c>
      <c r="O4324" s="32" t="s">
        <v>595</v>
      </c>
      <c r="P4324" s="33" t="s">
        <v>596</v>
      </c>
      <c r="Q4324" s="34" t="s">
        <v>597</v>
      </c>
    </row>
    <row r="4325" spans="3:17" ht="19.5" customHeight="1" x14ac:dyDescent="0.2">
      <c r="C4325" s="28" t="s">
        <v>9</v>
      </c>
      <c r="D4325" s="32"/>
      <c r="E4325" s="32"/>
      <c r="F4325" s="32"/>
      <c r="G4325" s="29" t="s">
        <v>10</v>
      </c>
      <c r="H4325" s="29" t="s">
        <v>11</v>
      </c>
      <c r="I4325" s="29" t="s">
        <v>12</v>
      </c>
      <c r="J4325" s="29" t="s">
        <v>13</v>
      </c>
      <c r="K4325" s="29" t="s">
        <v>10</v>
      </c>
      <c r="L4325" s="29" t="s">
        <v>11</v>
      </c>
      <c r="M4325" s="29" t="s">
        <v>13</v>
      </c>
      <c r="N4325" s="32"/>
      <c r="O4325" s="35"/>
      <c r="P4325" s="36"/>
      <c r="Q4325" s="37"/>
    </row>
    <row r="4326" spans="3:17" ht="7" customHeight="1" x14ac:dyDescent="0.2">
      <c r="C4326" s="38"/>
      <c r="D4326" s="29"/>
      <c r="E4326" s="29"/>
      <c r="F4326" s="29"/>
      <c r="G4326" s="29"/>
      <c r="H4326" s="29"/>
      <c r="I4326" s="29"/>
      <c r="J4326" s="29"/>
      <c r="K4326" s="29"/>
      <c r="L4326" s="29"/>
      <c r="M4326" s="29"/>
      <c r="N4326" s="29"/>
      <c r="O4326" s="39"/>
      <c r="P4326" s="40"/>
      <c r="Q4326" s="41"/>
    </row>
    <row r="4327" spans="3:17" ht="19.5" customHeight="1" x14ac:dyDescent="0.2">
      <c r="C4327" s="42" t="s">
        <v>14</v>
      </c>
      <c r="D4327" s="43">
        <v>0</v>
      </c>
      <c r="E4327" s="43">
        <v>782</v>
      </c>
      <c r="F4327" s="44">
        <f>SUM(D4327:E4327)</f>
        <v>782</v>
      </c>
      <c r="G4327" s="43">
        <v>0</v>
      </c>
      <c r="H4327" s="43">
        <v>0</v>
      </c>
      <c r="I4327" s="43">
        <v>0</v>
      </c>
      <c r="J4327" s="45">
        <f>SUM(G4327:I4327)</f>
        <v>0</v>
      </c>
      <c r="K4327" s="46">
        <v>71402</v>
      </c>
      <c r="L4327" s="46">
        <v>65652</v>
      </c>
      <c r="M4327" s="45">
        <f>SUM(K4327:L4327)</f>
        <v>137054</v>
      </c>
      <c r="N4327" s="45">
        <f>J4327+M4327</f>
        <v>137054</v>
      </c>
      <c r="O4327" s="46">
        <v>1726</v>
      </c>
      <c r="P4327" s="46">
        <v>0</v>
      </c>
      <c r="Q4327" s="47">
        <f>SUM(O4327:P4327)</f>
        <v>1726</v>
      </c>
    </row>
    <row r="4328" spans="3:17" ht="19.5" customHeight="1" x14ac:dyDescent="0.2">
      <c r="C4328" s="42" t="s">
        <v>15</v>
      </c>
      <c r="D4328" s="43">
        <v>0</v>
      </c>
      <c r="E4328" s="43">
        <v>704</v>
      </c>
      <c r="F4328" s="44">
        <f t="shared" ref="F4328:F4338" si="1905">SUM(D4328:E4328)</f>
        <v>704</v>
      </c>
      <c r="G4328" s="43">
        <v>0</v>
      </c>
      <c r="H4328" s="43">
        <v>0</v>
      </c>
      <c r="I4328" s="43">
        <v>0</v>
      </c>
      <c r="J4328" s="45">
        <f t="shared" ref="J4328:J4338" si="1906">SUM(G4328:I4328)</f>
        <v>0</v>
      </c>
      <c r="K4328" s="46">
        <v>70143</v>
      </c>
      <c r="L4328" s="46">
        <v>70769</v>
      </c>
      <c r="M4328" s="45">
        <f t="shared" ref="M4328:M4338" si="1907">SUM(K4328:L4328)</f>
        <v>140912</v>
      </c>
      <c r="N4328" s="45">
        <f t="shared" ref="N4328:N4338" si="1908">J4328+M4328</f>
        <v>140912</v>
      </c>
      <c r="O4328" s="46">
        <v>1640</v>
      </c>
      <c r="P4328" s="48">
        <v>0</v>
      </c>
      <c r="Q4328" s="47">
        <f t="shared" ref="Q4328:Q4338" si="1909">SUM(O4328:P4328)</f>
        <v>1640</v>
      </c>
    </row>
    <row r="4329" spans="3:17" ht="19.5" customHeight="1" x14ac:dyDescent="0.2">
      <c r="C4329" s="42" t="s">
        <v>16</v>
      </c>
      <c r="D4329" s="43">
        <v>0</v>
      </c>
      <c r="E4329" s="43">
        <v>792</v>
      </c>
      <c r="F4329" s="44">
        <f t="shared" si="1905"/>
        <v>792</v>
      </c>
      <c r="G4329" s="43">
        <v>0</v>
      </c>
      <c r="H4329" s="43">
        <v>0</v>
      </c>
      <c r="I4329" s="43">
        <v>0</v>
      </c>
      <c r="J4329" s="45">
        <f t="shared" si="1906"/>
        <v>0</v>
      </c>
      <c r="K4329" s="46">
        <v>85767</v>
      </c>
      <c r="L4329" s="46">
        <v>86072</v>
      </c>
      <c r="M4329" s="45">
        <f t="shared" si="1907"/>
        <v>171839</v>
      </c>
      <c r="N4329" s="45">
        <f t="shared" si="1908"/>
        <v>171839</v>
      </c>
      <c r="O4329" s="46">
        <v>1936</v>
      </c>
      <c r="P4329" s="46">
        <v>0</v>
      </c>
      <c r="Q4329" s="47">
        <f t="shared" si="1909"/>
        <v>1936</v>
      </c>
    </row>
    <row r="4330" spans="3:17" ht="19.5" customHeight="1" x14ac:dyDescent="0.2">
      <c r="C4330" s="42" t="s">
        <v>17</v>
      </c>
      <c r="D4330" s="43">
        <v>0</v>
      </c>
      <c r="E4330" s="43">
        <v>756</v>
      </c>
      <c r="F4330" s="44">
        <f t="shared" si="1905"/>
        <v>756</v>
      </c>
      <c r="G4330" s="43">
        <v>0</v>
      </c>
      <c r="H4330" s="43">
        <v>0</v>
      </c>
      <c r="I4330" s="43">
        <v>0</v>
      </c>
      <c r="J4330" s="45">
        <f t="shared" si="1906"/>
        <v>0</v>
      </c>
      <c r="K4330" s="43">
        <v>84094</v>
      </c>
      <c r="L4330" s="43">
        <v>83984</v>
      </c>
      <c r="M4330" s="45">
        <f t="shared" si="1907"/>
        <v>168078</v>
      </c>
      <c r="N4330" s="45">
        <f t="shared" si="1908"/>
        <v>168078</v>
      </c>
      <c r="O4330" s="43">
        <v>1934</v>
      </c>
      <c r="P4330" s="43">
        <v>0</v>
      </c>
      <c r="Q4330" s="47">
        <f t="shared" si="1909"/>
        <v>1934</v>
      </c>
    </row>
    <row r="4331" spans="3:17" ht="19.5" customHeight="1" x14ac:dyDescent="0.2">
      <c r="C4331" s="42" t="s">
        <v>18</v>
      </c>
      <c r="D4331" s="43">
        <v>0</v>
      </c>
      <c r="E4331" s="43">
        <v>780</v>
      </c>
      <c r="F4331" s="44">
        <f t="shared" si="1905"/>
        <v>780</v>
      </c>
      <c r="G4331" s="43">
        <v>0</v>
      </c>
      <c r="H4331" s="43">
        <v>0</v>
      </c>
      <c r="I4331" s="43">
        <v>0</v>
      </c>
      <c r="J4331" s="45">
        <f t="shared" si="1906"/>
        <v>0</v>
      </c>
      <c r="K4331" s="43">
        <v>81522</v>
      </c>
      <c r="L4331" s="43">
        <v>76376</v>
      </c>
      <c r="M4331" s="45">
        <f t="shared" si="1907"/>
        <v>157898</v>
      </c>
      <c r="N4331" s="45">
        <f t="shared" si="1908"/>
        <v>157898</v>
      </c>
      <c r="O4331" s="43">
        <v>1735</v>
      </c>
      <c r="P4331" s="43">
        <v>0</v>
      </c>
      <c r="Q4331" s="47">
        <f t="shared" si="1909"/>
        <v>1735</v>
      </c>
    </row>
    <row r="4332" spans="3:17" ht="19.5" customHeight="1" x14ac:dyDescent="0.2">
      <c r="C4332" s="42" t="s">
        <v>19</v>
      </c>
      <c r="D4332" s="43">
        <v>0</v>
      </c>
      <c r="E4332" s="43">
        <v>750</v>
      </c>
      <c r="F4332" s="44">
        <f t="shared" si="1905"/>
        <v>750</v>
      </c>
      <c r="G4332" s="43">
        <v>0</v>
      </c>
      <c r="H4332" s="43">
        <v>0</v>
      </c>
      <c r="I4332" s="43">
        <v>0</v>
      </c>
      <c r="J4332" s="45">
        <f t="shared" si="1906"/>
        <v>0</v>
      </c>
      <c r="K4332" s="43">
        <v>81734</v>
      </c>
      <c r="L4332" s="43">
        <v>83812</v>
      </c>
      <c r="M4332" s="45">
        <f t="shared" si="1907"/>
        <v>165546</v>
      </c>
      <c r="N4332" s="45">
        <f t="shared" si="1908"/>
        <v>165546</v>
      </c>
      <c r="O4332" s="43">
        <v>2036</v>
      </c>
      <c r="P4332" s="43">
        <v>0</v>
      </c>
      <c r="Q4332" s="47">
        <f t="shared" si="1909"/>
        <v>2036</v>
      </c>
    </row>
    <row r="4333" spans="3:17" ht="19.5" customHeight="1" x14ac:dyDescent="0.2">
      <c r="C4333" s="42" t="s">
        <v>20</v>
      </c>
      <c r="D4333" s="43">
        <v>0</v>
      </c>
      <c r="E4333" s="43">
        <v>752</v>
      </c>
      <c r="F4333" s="44">
        <f t="shared" si="1905"/>
        <v>752</v>
      </c>
      <c r="G4333" s="43">
        <v>0</v>
      </c>
      <c r="H4333" s="43">
        <v>0</v>
      </c>
      <c r="I4333" s="43">
        <v>0</v>
      </c>
      <c r="J4333" s="45">
        <f t="shared" si="1906"/>
        <v>0</v>
      </c>
      <c r="K4333" s="43">
        <v>95522</v>
      </c>
      <c r="L4333" s="43">
        <v>95937</v>
      </c>
      <c r="M4333" s="45">
        <f t="shared" si="1907"/>
        <v>191459</v>
      </c>
      <c r="N4333" s="45">
        <f t="shared" si="1908"/>
        <v>191459</v>
      </c>
      <c r="O4333" s="43">
        <v>2259</v>
      </c>
      <c r="P4333" s="43">
        <v>0</v>
      </c>
      <c r="Q4333" s="47">
        <f t="shared" si="1909"/>
        <v>2259</v>
      </c>
    </row>
    <row r="4334" spans="3:17" ht="19.5" customHeight="1" x14ac:dyDescent="0.2">
      <c r="C4334" s="42" t="s">
        <v>21</v>
      </c>
      <c r="D4334" s="43">
        <v>0</v>
      </c>
      <c r="E4334" s="43">
        <v>781</v>
      </c>
      <c r="F4334" s="44">
        <f t="shared" si="1905"/>
        <v>781</v>
      </c>
      <c r="G4334" s="43">
        <v>0</v>
      </c>
      <c r="H4334" s="43">
        <v>0</v>
      </c>
      <c r="I4334" s="43">
        <v>0</v>
      </c>
      <c r="J4334" s="45">
        <f t="shared" si="1906"/>
        <v>0</v>
      </c>
      <c r="K4334" s="43">
        <v>100962</v>
      </c>
      <c r="L4334" s="43">
        <v>98082</v>
      </c>
      <c r="M4334" s="45">
        <f t="shared" si="1907"/>
        <v>199044</v>
      </c>
      <c r="N4334" s="45">
        <f t="shared" si="1908"/>
        <v>199044</v>
      </c>
      <c r="O4334" s="43">
        <v>2211</v>
      </c>
      <c r="P4334" s="43">
        <v>0</v>
      </c>
      <c r="Q4334" s="47">
        <f t="shared" si="1909"/>
        <v>2211</v>
      </c>
    </row>
    <row r="4335" spans="3:17" ht="19.5" customHeight="1" x14ac:dyDescent="0.2">
      <c r="C4335" s="42" t="s">
        <v>22</v>
      </c>
      <c r="D4335" s="43">
        <v>0</v>
      </c>
      <c r="E4335" s="43">
        <v>727</v>
      </c>
      <c r="F4335" s="44">
        <f t="shared" si="1905"/>
        <v>727</v>
      </c>
      <c r="G4335" s="43">
        <v>0</v>
      </c>
      <c r="H4335" s="43">
        <v>0</v>
      </c>
      <c r="I4335" s="43">
        <v>0</v>
      </c>
      <c r="J4335" s="45">
        <f t="shared" si="1906"/>
        <v>0</v>
      </c>
      <c r="K4335" s="43">
        <v>93943</v>
      </c>
      <c r="L4335" s="43">
        <v>92716</v>
      </c>
      <c r="M4335" s="45">
        <f t="shared" si="1907"/>
        <v>186659</v>
      </c>
      <c r="N4335" s="45">
        <f t="shared" si="1908"/>
        <v>186659</v>
      </c>
      <c r="O4335" s="43">
        <v>2455</v>
      </c>
      <c r="P4335" s="43">
        <v>0</v>
      </c>
      <c r="Q4335" s="47">
        <f t="shared" si="1909"/>
        <v>2455</v>
      </c>
    </row>
    <row r="4336" spans="3:17" ht="19.5" customHeight="1" x14ac:dyDescent="0.2">
      <c r="C4336" s="42" t="s">
        <v>23</v>
      </c>
      <c r="D4336" s="43">
        <v>0</v>
      </c>
      <c r="E4336" s="43">
        <v>762</v>
      </c>
      <c r="F4336" s="44">
        <f t="shared" si="1905"/>
        <v>762</v>
      </c>
      <c r="G4336" s="43">
        <v>0</v>
      </c>
      <c r="H4336" s="43">
        <v>0</v>
      </c>
      <c r="I4336" s="43">
        <v>0</v>
      </c>
      <c r="J4336" s="45">
        <f t="shared" si="1906"/>
        <v>0</v>
      </c>
      <c r="K4336" s="43">
        <v>100688</v>
      </c>
      <c r="L4336" s="43">
        <v>97801</v>
      </c>
      <c r="M4336" s="45">
        <f t="shared" si="1907"/>
        <v>198489</v>
      </c>
      <c r="N4336" s="45">
        <f t="shared" si="1908"/>
        <v>198489</v>
      </c>
      <c r="O4336" s="43">
        <v>2279</v>
      </c>
      <c r="P4336" s="43">
        <v>0</v>
      </c>
      <c r="Q4336" s="47">
        <f t="shared" si="1909"/>
        <v>2279</v>
      </c>
    </row>
    <row r="4337" spans="2:17" ht="19.5" customHeight="1" x14ac:dyDescent="0.2">
      <c r="C4337" s="42" t="s">
        <v>24</v>
      </c>
      <c r="D4337" s="43">
        <v>0</v>
      </c>
      <c r="E4337" s="43">
        <v>718</v>
      </c>
      <c r="F4337" s="44">
        <f t="shared" si="1905"/>
        <v>718</v>
      </c>
      <c r="G4337" s="43">
        <v>0</v>
      </c>
      <c r="H4337" s="43">
        <v>0</v>
      </c>
      <c r="I4337" s="43">
        <v>0</v>
      </c>
      <c r="J4337" s="45">
        <f t="shared" si="1906"/>
        <v>0</v>
      </c>
      <c r="K4337" s="43">
        <v>83372</v>
      </c>
      <c r="L4337" s="43">
        <v>80652</v>
      </c>
      <c r="M4337" s="45">
        <f t="shared" si="1907"/>
        <v>164024</v>
      </c>
      <c r="N4337" s="45">
        <f t="shared" si="1908"/>
        <v>164024</v>
      </c>
      <c r="O4337" s="43">
        <v>1833</v>
      </c>
      <c r="P4337" s="43">
        <v>0</v>
      </c>
      <c r="Q4337" s="47">
        <f t="shared" si="1909"/>
        <v>1833</v>
      </c>
    </row>
    <row r="4338" spans="2:17" ht="19.5" customHeight="1" x14ac:dyDescent="0.2">
      <c r="C4338" s="42" t="s">
        <v>25</v>
      </c>
      <c r="D4338" s="43">
        <v>0</v>
      </c>
      <c r="E4338" s="43">
        <v>746</v>
      </c>
      <c r="F4338" s="44">
        <f t="shared" si="1905"/>
        <v>746</v>
      </c>
      <c r="G4338" s="43">
        <v>0</v>
      </c>
      <c r="H4338" s="43">
        <v>0</v>
      </c>
      <c r="I4338" s="43">
        <v>0</v>
      </c>
      <c r="J4338" s="45">
        <f t="shared" si="1906"/>
        <v>0</v>
      </c>
      <c r="K4338" s="43">
        <v>70036</v>
      </c>
      <c r="L4338" s="43">
        <v>71985</v>
      </c>
      <c r="M4338" s="45">
        <f t="shared" si="1907"/>
        <v>142021</v>
      </c>
      <c r="N4338" s="45">
        <f t="shared" si="1908"/>
        <v>142021</v>
      </c>
      <c r="O4338" s="43">
        <v>1795</v>
      </c>
      <c r="P4338" s="43">
        <v>0</v>
      </c>
      <c r="Q4338" s="47">
        <f t="shared" si="1909"/>
        <v>1795</v>
      </c>
    </row>
    <row r="4339" spans="2:17" ht="19.5" customHeight="1" x14ac:dyDescent="0.2">
      <c r="C4339" s="50"/>
      <c r="D4339" s="43"/>
      <c r="E4339" s="43"/>
      <c r="F4339" s="43"/>
      <c r="G4339" s="43"/>
      <c r="H4339" s="43"/>
      <c r="I4339" s="43"/>
      <c r="J4339" s="43"/>
      <c r="K4339" s="43"/>
      <c r="L4339" s="43"/>
      <c r="M4339" s="43"/>
      <c r="N4339" s="43"/>
      <c r="O4339" s="43"/>
      <c r="P4339" s="40"/>
      <c r="Q4339" s="51"/>
    </row>
    <row r="4340" spans="2:17" ht="19.5" customHeight="1" x14ac:dyDescent="0.2">
      <c r="B4340" s="1" t="s">
        <v>463</v>
      </c>
      <c r="C4340" s="50" t="s">
        <v>26</v>
      </c>
      <c r="D4340" s="44">
        <f>SUM(D4327:D4338)</f>
        <v>0</v>
      </c>
      <c r="E4340" s="44">
        <f t="shared" ref="E4340:Q4340" si="1910">SUM(E4327:E4338)</f>
        <v>9050</v>
      </c>
      <c r="F4340" s="44">
        <f>SUM(F4327:F4338)</f>
        <v>9050</v>
      </c>
      <c r="G4340" s="44">
        <f t="shared" si="1910"/>
        <v>0</v>
      </c>
      <c r="H4340" s="44">
        <f t="shared" si="1910"/>
        <v>0</v>
      </c>
      <c r="I4340" s="44">
        <f t="shared" si="1910"/>
        <v>0</v>
      </c>
      <c r="J4340" s="44">
        <f t="shared" si="1910"/>
        <v>0</v>
      </c>
      <c r="K4340" s="44">
        <f t="shared" si="1910"/>
        <v>1019185</v>
      </c>
      <c r="L4340" s="44">
        <f t="shared" si="1910"/>
        <v>1003838</v>
      </c>
      <c r="M4340" s="44">
        <f t="shared" si="1910"/>
        <v>2023023</v>
      </c>
      <c r="N4340" s="44">
        <f t="shared" si="1910"/>
        <v>2023023</v>
      </c>
      <c r="O4340" s="44">
        <f t="shared" si="1910"/>
        <v>23839</v>
      </c>
      <c r="P4340" s="44">
        <f t="shared" si="1910"/>
        <v>0</v>
      </c>
      <c r="Q4340" s="44">
        <f t="shared" si="1910"/>
        <v>23839</v>
      </c>
    </row>
    <row r="4341" spans="2:17" ht="7" customHeight="1" x14ac:dyDescent="0.2">
      <c r="C4341" s="50"/>
      <c r="D4341" s="43"/>
      <c r="E4341" s="43"/>
      <c r="F4341" s="43"/>
      <c r="G4341" s="43"/>
      <c r="H4341" s="43"/>
      <c r="I4341" s="43"/>
      <c r="J4341" s="43"/>
      <c r="K4341" s="43"/>
      <c r="L4341" s="43"/>
      <c r="M4341" s="43"/>
      <c r="N4341" s="43"/>
      <c r="O4341" s="43"/>
      <c r="P4341" s="43"/>
      <c r="Q4341" s="51"/>
    </row>
    <row r="4342" spans="2:17" ht="19.5" customHeight="1" x14ac:dyDescent="0.2">
      <c r="C4342" s="52" t="s">
        <v>14</v>
      </c>
      <c r="D4342" s="53">
        <v>0</v>
      </c>
      <c r="E4342" s="53">
        <v>752</v>
      </c>
      <c r="F4342" s="54">
        <f t="shared" ref="F4342:F4344" si="1911">SUM(D4342:E4342)</f>
        <v>752</v>
      </c>
      <c r="G4342" s="53">
        <v>0</v>
      </c>
      <c r="H4342" s="53">
        <v>0</v>
      </c>
      <c r="I4342" s="53">
        <v>0</v>
      </c>
      <c r="J4342" s="55">
        <f t="shared" ref="J4342:J4344" si="1912">SUM(G4342:I4342)</f>
        <v>0</v>
      </c>
      <c r="K4342" s="82">
        <v>75218</v>
      </c>
      <c r="L4342" s="82">
        <v>69798</v>
      </c>
      <c r="M4342" s="57">
        <f>SUM(K4342:L4342)</f>
        <v>145016</v>
      </c>
      <c r="N4342" s="57">
        <f>J4342+M4342</f>
        <v>145016</v>
      </c>
      <c r="O4342" s="56">
        <v>1903</v>
      </c>
      <c r="P4342" s="56">
        <v>0</v>
      </c>
      <c r="Q4342" s="58">
        <f>SUM(O4342:P4342)</f>
        <v>1903</v>
      </c>
    </row>
    <row r="4343" spans="2:17" ht="19.5" customHeight="1" x14ac:dyDescent="0.2">
      <c r="C4343" s="42" t="s">
        <v>15</v>
      </c>
      <c r="D4343" s="43">
        <v>0</v>
      </c>
      <c r="E4343" s="43">
        <v>697</v>
      </c>
      <c r="F4343" s="44">
        <f t="shared" si="1911"/>
        <v>697</v>
      </c>
      <c r="G4343" s="43">
        <v>0</v>
      </c>
      <c r="H4343" s="43">
        <v>0</v>
      </c>
      <c r="I4343" s="43">
        <v>0</v>
      </c>
      <c r="J4343" s="45">
        <f t="shared" si="1912"/>
        <v>0</v>
      </c>
      <c r="K4343" s="85">
        <v>76785</v>
      </c>
      <c r="L4343" s="85">
        <v>76701</v>
      </c>
      <c r="M4343" s="45">
        <f>SUM(K4343:L4343)</f>
        <v>153486</v>
      </c>
      <c r="N4343" s="45">
        <f>J4343+M4343</f>
        <v>153486</v>
      </c>
      <c r="O4343" s="46">
        <v>1802</v>
      </c>
      <c r="P4343" s="48">
        <v>0</v>
      </c>
      <c r="Q4343" s="47">
        <f>SUM(O4343:P4343)</f>
        <v>1802</v>
      </c>
    </row>
    <row r="4344" spans="2:17" ht="19.5" customHeight="1" x14ac:dyDescent="0.2">
      <c r="C4344" s="42" t="s">
        <v>16</v>
      </c>
      <c r="D4344" s="43">
        <v>0</v>
      </c>
      <c r="E4344" s="43">
        <v>785</v>
      </c>
      <c r="F4344" s="44">
        <f t="shared" si="1911"/>
        <v>785</v>
      </c>
      <c r="G4344" s="43">
        <v>0</v>
      </c>
      <c r="H4344" s="43">
        <v>0</v>
      </c>
      <c r="I4344" s="43">
        <v>0</v>
      </c>
      <c r="J4344" s="45">
        <f t="shared" si="1912"/>
        <v>0</v>
      </c>
      <c r="K4344" s="85">
        <v>91234</v>
      </c>
      <c r="L4344" s="85">
        <v>90548</v>
      </c>
      <c r="M4344" s="45">
        <f>SUM(K4344:L4344)</f>
        <v>181782</v>
      </c>
      <c r="N4344" s="45">
        <f>J4344+M4344</f>
        <v>181782</v>
      </c>
      <c r="O4344" s="46">
        <v>2048</v>
      </c>
      <c r="P4344" s="48">
        <v>0</v>
      </c>
      <c r="Q4344" s="47">
        <f>SUM(O4344:P4344)</f>
        <v>2048</v>
      </c>
    </row>
    <row r="4345" spans="2:17" ht="19.5" customHeight="1" x14ac:dyDescent="0.2">
      <c r="C4345" s="50"/>
      <c r="D4345" s="43"/>
      <c r="E4345" s="43"/>
      <c r="F4345" s="43"/>
      <c r="G4345" s="43"/>
      <c r="H4345" s="43"/>
      <c r="I4345" s="43"/>
      <c r="J4345" s="43"/>
      <c r="K4345" s="43"/>
      <c r="L4345" s="43"/>
      <c r="M4345" s="43"/>
      <c r="N4345" s="43"/>
      <c r="O4345" s="43"/>
      <c r="P4345" s="43"/>
      <c r="Q4345" s="51"/>
    </row>
    <row r="4346" spans="2:17" ht="19.5" customHeight="1" x14ac:dyDescent="0.2">
      <c r="B4346" s="1" t="s">
        <v>464</v>
      </c>
      <c r="C4346" s="50" t="s">
        <v>27</v>
      </c>
      <c r="D4346" s="44">
        <f>SUM(D4330:D4338,D4342:D4344)</f>
        <v>0</v>
      </c>
      <c r="E4346" s="44">
        <f t="shared" ref="E4346:Q4346" si="1913">SUM(E4330:E4338,E4342:E4344)</f>
        <v>9006</v>
      </c>
      <c r="F4346" s="44">
        <f t="shared" si="1913"/>
        <v>9006</v>
      </c>
      <c r="G4346" s="44">
        <f t="shared" si="1913"/>
        <v>0</v>
      </c>
      <c r="H4346" s="44">
        <f t="shared" si="1913"/>
        <v>0</v>
      </c>
      <c r="I4346" s="44">
        <f t="shared" si="1913"/>
        <v>0</v>
      </c>
      <c r="J4346" s="44">
        <f t="shared" si="1913"/>
        <v>0</v>
      </c>
      <c r="K4346" s="44">
        <f t="shared" si="1913"/>
        <v>1035110</v>
      </c>
      <c r="L4346" s="44">
        <f t="shared" si="1913"/>
        <v>1018392</v>
      </c>
      <c r="M4346" s="44">
        <f t="shared" si="1913"/>
        <v>2053502</v>
      </c>
      <c r="N4346" s="44">
        <f t="shared" si="1913"/>
        <v>2053502</v>
      </c>
      <c r="O4346" s="44">
        <f t="shared" si="1913"/>
        <v>24290</v>
      </c>
      <c r="P4346" s="44">
        <f t="shared" si="1913"/>
        <v>0</v>
      </c>
      <c r="Q4346" s="44">
        <f t="shared" si="1913"/>
        <v>24290</v>
      </c>
    </row>
    <row r="4347" spans="2:17" ht="7" customHeight="1" thickBot="1" x14ac:dyDescent="0.25">
      <c r="C4347" s="59"/>
      <c r="D4347" s="60"/>
      <c r="E4347" s="60"/>
      <c r="F4347" s="60"/>
      <c r="G4347" s="60"/>
      <c r="H4347" s="60"/>
      <c r="I4347" s="60"/>
      <c r="J4347" s="60"/>
      <c r="K4347" s="60"/>
      <c r="L4347" s="60"/>
      <c r="M4347" s="60"/>
      <c r="N4347" s="60"/>
      <c r="O4347" s="60"/>
      <c r="P4347" s="61"/>
      <c r="Q4347" s="62"/>
    </row>
    <row r="4348" spans="2:17" ht="19.5" customHeight="1" x14ac:dyDescent="0.2">
      <c r="C4348" s="63"/>
      <c r="D4348" s="63"/>
      <c r="E4348" s="63"/>
      <c r="F4348" s="63"/>
      <c r="G4348" s="63"/>
      <c r="H4348" s="63"/>
      <c r="I4348" s="63"/>
      <c r="J4348" s="63"/>
      <c r="K4348" s="63"/>
      <c r="L4348" s="63"/>
      <c r="M4348" s="63"/>
      <c r="N4348" s="63"/>
      <c r="O4348" s="63"/>
      <c r="P4348" s="64"/>
      <c r="Q4348" s="64"/>
    </row>
    <row r="4349" spans="2:17" ht="19.5" customHeight="1" thickBot="1" x14ac:dyDescent="0.25">
      <c r="C4349" s="63"/>
      <c r="D4349" s="63"/>
      <c r="E4349" s="63"/>
      <c r="F4349" s="63"/>
      <c r="G4349" s="63"/>
      <c r="H4349" s="63"/>
      <c r="I4349" s="63"/>
      <c r="J4349" s="63"/>
      <c r="K4349" s="63"/>
      <c r="L4349" s="63"/>
      <c r="M4349" s="63"/>
      <c r="N4349" s="63"/>
      <c r="O4349" s="63"/>
      <c r="P4349" s="64"/>
      <c r="Q4349" s="64"/>
    </row>
    <row r="4350" spans="2:17" ht="19.5" customHeight="1" x14ac:dyDescent="0.2">
      <c r="C4350" s="25" t="s">
        <v>1</v>
      </c>
      <c r="D4350" s="26"/>
      <c r="E4350" s="27"/>
      <c r="F4350" s="27"/>
      <c r="G4350" s="27" t="s">
        <v>598</v>
      </c>
      <c r="H4350" s="27"/>
      <c r="I4350" s="27"/>
      <c r="J4350" s="27"/>
      <c r="K4350" s="26"/>
      <c r="L4350" s="27"/>
      <c r="M4350" s="27"/>
      <c r="N4350" s="27" t="s">
        <v>31</v>
      </c>
      <c r="O4350" s="27"/>
      <c r="P4350" s="65"/>
      <c r="Q4350" s="66"/>
    </row>
    <row r="4351" spans="2:17" ht="19.5" customHeight="1" x14ac:dyDescent="0.2">
      <c r="C4351" s="67"/>
      <c r="D4351" s="29"/>
      <c r="E4351" s="31" t="s">
        <v>6</v>
      </c>
      <c r="F4351" s="31"/>
      <c r="G4351" s="29"/>
      <c r="H4351" s="31" t="s">
        <v>7</v>
      </c>
      <c r="I4351" s="31"/>
      <c r="J4351" s="29" t="s">
        <v>28</v>
      </c>
      <c r="K4351" s="29"/>
      <c r="L4351" s="31" t="s">
        <v>6</v>
      </c>
      <c r="M4351" s="31"/>
      <c r="N4351" s="29"/>
      <c r="O4351" s="31" t="s">
        <v>7</v>
      </c>
      <c r="P4351" s="68"/>
      <c r="Q4351" s="69" t="s">
        <v>8</v>
      </c>
    </row>
    <row r="4352" spans="2:17" ht="19.5" customHeight="1" x14ac:dyDescent="0.2">
      <c r="C4352" s="70" t="s">
        <v>9</v>
      </c>
      <c r="D4352" s="29" t="s">
        <v>29</v>
      </c>
      <c r="E4352" s="29" t="s">
        <v>30</v>
      </c>
      <c r="F4352" s="29" t="s">
        <v>13</v>
      </c>
      <c r="G4352" s="29" t="s">
        <v>29</v>
      </c>
      <c r="H4352" s="29" t="s">
        <v>30</v>
      </c>
      <c r="I4352" s="29" t="s">
        <v>13</v>
      </c>
      <c r="J4352" s="32"/>
      <c r="K4352" s="29" t="s">
        <v>29</v>
      </c>
      <c r="L4352" s="29" t="s">
        <v>30</v>
      </c>
      <c r="M4352" s="29" t="s">
        <v>13</v>
      </c>
      <c r="N4352" s="29" t="s">
        <v>29</v>
      </c>
      <c r="O4352" s="29" t="s">
        <v>30</v>
      </c>
      <c r="P4352" s="71" t="s">
        <v>13</v>
      </c>
      <c r="Q4352" s="72"/>
    </row>
    <row r="4353" spans="2:17" ht="7" customHeight="1" x14ac:dyDescent="0.2">
      <c r="C4353" s="73"/>
      <c r="D4353" s="29"/>
      <c r="E4353" s="29"/>
      <c r="F4353" s="29"/>
      <c r="G4353" s="29"/>
      <c r="H4353" s="29"/>
      <c r="I4353" s="29"/>
      <c r="J4353" s="29"/>
      <c r="K4353" s="29"/>
      <c r="L4353" s="29"/>
      <c r="M4353" s="29"/>
      <c r="N4353" s="29"/>
      <c r="O4353" s="29"/>
      <c r="P4353" s="71"/>
      <c r="Q4353" s="69"/>
    </row>
    <row r="4354" spans="2:17" ht="19.5" customHeight="1" x14ac:dyDescent="0.2">
      <c r="C4354" s="42" t="s">
        <v>14</v>
      </c>
      <c r="D4354" s="43">
        <v>0</v>
      </c>
      <c r="E4354" s="43">
        <v>0</v>
      </c>
      <c r="F4354" s="44">
        <f>SUM(D4354:E4354)</f>
        <v>0</v>
      </c>
      <c r="G4354" s="43">
        <v>510</v>
      </c>
      <c r="H4354" s="43">
        <v>617</v>
      </c>
      <c r="I4354" s="44">
        <f t="shared" ref="I4354:I4365" si="1914">SUM(G4354:H4354)</f>
        <v>1127</v>
      </c>
      <c r="J4354" s="44">
        <f>F4354+I4354</f>
        <v>1127</v>
      </c>
      <c r="K4354" s="43">
        <v>0</v>
      </c>
      <c r="L4354" s="43">
        <v>0</v>
      </c>
      <c r="M4354" s="44">
        <f>SUM(K4354:L4354)</f>
        <v>0</v>
      </c>
      <c r="N4354" s="43">
        <v>7936</v>
      </c>
      <c r="O4354" s="43">
        <v>16042</v>
      </c>
      <c r="P4354" s="44">
        <f>SUM(N4354:O4354)</f>
        <v>23978</v>
      </c>
      <c r="Q4354" s="47">
        <f>M4354+P4354</f>
        <v>23978</v>
      </c>
    </row>
    <row r="4355" spans="2:17" ht="19.5" customHeight="1" x14ac:dyDescent="0.2">
      <c r="C4355" s="42" t="s">
        <v>15</v>
      </c>
      <c r="D4355" s="43">
        <v>0</v>
      </c>
      <c r="E4355" s="43">
        <v>0</v>
      </c>
      <c r="F4355" s="44">
        <f t="shared" ref="F4355:F4365" si="1915">SUM(D4355:E4355)</f>
        <v>0</v>
      </c>
      <c r="G4355" s="43">
        <v>536</v>
      </c>
      <c r="H4355" s="43">
        <v>625</v>
      </c>
      <c r="I4355" s="44">
        <f t="shared" si="1914"/>
        <v>1161</v>
      </c>
      <c r="J4355" s="44">
        <f>F4355+I4355</f>
        <v>1161</v>
      </c>
      <c r="K4355" s="43">
        <v>0</v>
      </c>
      <c r="L4355" s="43">
        <v>0</v>
      </c>
      <c r="M4355" s="44">
        <f t="shared" ref="M4355:M4365" si="1916">SUM(K4355:L4355)</f>
        <v>0</v>
      </c>
      <c r="N4355" s="43">
        <v>6987</v>
      </c>
      <c r="O4355" s="40">
        <v>15590</v>
      </c>
      <c r="P4355" s="44">
        <f t="shared" ref="P4355:P4365" si="1917">SUM(N4355:O4355)</f>
        <v>22577</v>
      </c>
      <c r="Q4355" s="47">
        <f t="shared" ref="Q4355:Q4365" si="1918">M4355+P4355</f>
        <v>22577</v>
      </c>
    </row>
    <row r="4356" spans="2:17" ht="19.5" customHeight="1" x14ac:dyDescent="0.2">
      <c r="C4356" s="42" t="s">
        <v>16</v>
      </c>
      <c r="D4356" s="43">
        <v>0</v>
      </c>
      <c r="E4356" s="43">
        <v>0</v>
      </c>
      <c r="F4356" s="44">
        <f t="shared" si="1915"/>
        <v>0</v>
      </c>
      <c r="G4356" s="43">
        <v>645</v>
      </c>
      <c r="H4356" s="43">
        <v>714</v>
      </c>
      <c r="I4356" s="44">
        <f t="shared" si="1914"/>
        <v>1359</v>
      </c>
      <c r="J4356" s="44">
        <f>F4356+I4356</f>
        <v>1359</v>
      </c>
      <c r="K4356" s="43">
        <v>0</v>
      </c>
      <c r="L4356" s="43">
        <v>0</v>
      </c>
      <c r="M4356" s="44">
        <f t="shared" si="1916"/>
        <v>0</v>
      </c>
      <c r="N4356" s="43">
        <v>8153</v>
      </c>
      <c r="O4356" s="43">
        <v>17538</v>
      </c>
      <c r="P4356" s="44">
        <f t="shared" si="1917"/>
        <v>25691</v>
      </c>
      <c r="Q4356" s="47">
        <f t="shared" si="1918"/>
        <v>25691</v>
      </c>
    </row>
    <row r="4357" spans="2:17" ht="19.5" customHeight="1" x14ac:dyDescent="0.2">
      <c r="C4357" s="42" t="s">
        <v>17</v>
      </c>
      <c r="D4357" s="43">
        <v>0</v>
      </c>
      <c r="E4357" s="43">
        <v>0</v>
      </c>
      <c r="F4357" s="44">
        <f t="shared" si="1915"/>
        <v>0</v>
      </c>
      <c r="G4357" s="43">
        <v>799</v>
      </c>
      <c r="H4357" s="43">
        <v>693</v>
      </c>
      <c r="I4357" s="44">
        <f t="shared" si="1914"/>
        <v>1492</v>
      </c>
      <c r="J4357" s="44">
        <f t="shared" ref="J4357:J4365" si="1919">F4357+I4357</f>
        <v>1492</v>
      </c>
      <c r="K4357" s="43">
        <v>0</v>
      </c>
      <c r="L4357" s="43">
        <v>0</v>
      </c>
      <c r="M4357" s="44">
        <f t="shared" si="1916"/>
        <v>0</v>
      </c>
      <c r="N4357" s="43">
        <v>8403</v>
      </c>
      <c r="O4357" s="43">
        <v>17815</v>
      </c>
      <c r="P4357" s="44">
        <f t="shared" si="1917"/>
        <v>26218</v>
      </c>
      <c r="Q4357" s="47">
        <f t="shared" si="1918"/>
        <v>26218</v>
      </c>
    </row>
    <row r="4358" spans="2:17" ht="19.5" customHeight="1" x14ac:dyDescent="0.2">
      <c r="C4358" s="42" t="s">
        <v>18</v>
      </c>
      <c r="D4358" s="43">
        <v>0</v>
      </c>
      <c r="E4358" s="43">
        <v>0</v>
      </c>
      <c r="F4358" s="44">
        <f t="shared" si="1915"/>
        <v>0</v>
      </c>
      <c r="G4358" s="43">
        <v>849</v>
      </c>
      <c r="H4358" s="43">
        <v>643</v>
      </c>
      <c r="I4358" s="44">
        <f t="shared" si="1914"/>
        <v>1492</v>
      </c>
      <c r="J4358" s="44">
        <f t="shared" si="1919"/>
        <v>1492</v>
      </c>
      <c r="K4358" s="43">
        <v>0</v>
      </c>
      <c r="L4358" s="43">
        <v>0</v>
      </c>
      <c r="M4358" s="44">
        <f t="shared" si="1916"/>
        <v>0</v>
      </c>
      <c r="N4358" s="43">
        <v>12573</v>
      </c>
      <c r="O4358" s="43">
        <v>17991</v>
      </c>
      <c r="P4358" s="44">
        <f t="shared" si="1917"/>
        <v>30564</v>
      </c>
      <c r="Q4358" s="47">
        <f t="shared" si="1918"/>
        <v>30564</v>
      </c>
    </row>
    <row r="4359" spans="2:17" ht="19.5" customHeight="1" x14ac:dyDescent="0.2">
      <c r="C4359" s="42" t="s">
        <v>19</v>
      </c>
      <c r="D4359" s="43">
        <v>0</v>
      </c>
      <c r="E4359" s="43">
        <v>0</v>
      </c>
      <c r="F4359" s="44">
        <f t="shared" si="1915"/>
        <v>0</v>
      </c>
      <c r="G4359" s="43">
        <v>568</v>
      </c>
      <c r="H4359" s="43">
        <v>650</v>
      </c>
      <c r="I4359" s="44">
        <f t="shared" si="1914"/>
        <v>1218</v>
      </c>
      <c r="J4359" s="44">
        <f t="shared" si="1919"/>
        <v>1218</v>
      </c>
      <c r="K4359" s="43">
        <v>0</v>
      </c>
      <c r="L4359" s="43">
        <v>0</v>
      </c>
      <c r="M4359" s="44">
        <f t="shared" si="1916"/>
        <v>0</v>
      </c>
      <c r="N4359" s="43">
        <v>9167</v>
      </c>
      <c r="O4359" s="43">
        <v>19132</v>
      </c>
      <c r="P4359" s="44">
        <f t="shared" si="1917"/>
        <v>28299</v>
      </c>
      <c r="Q4359" s="47">
        <f t="shared" si="1918"/>
        <v>28299</v>
      </c>
    </row>
    <row r="4360" spans="2:17" ht="19.5" customHeight="1" x14ac:dyDescent="0.2">
      <c r="C4360" s="42" t="s">
        <v>20</v>
      </c>
      <c r="D4360" s="43">
        <v>0</v>
      </c>
      <c r="E4360" s="43">
        <v>0</v>
      </c>
      <c r="F4360" s="44">
        <f t="shared" si="1915"/>
        <v>0</v>
      </c>
      <c r="G4360" s="43">
        <v>919</v>
      </c>
      <c r="H4360" s="43">
        <v>763</v>
      </c>
      <c r="I4360" s="44">
        <f t="shared" si="1914"/>
        <v>1682</v>
      </c>
      <c r="J4360" s="44">
        <f t="shared" si="1919"/>
        <v>1682</v>
      </c>
      <c r="K4360" s="43">
        <v>0</v>
      </c>
      <c r="L4360" s="43">
        <v>0</v>
      </c>
      <c r="M4360" s="44">
        <f t="shared" si="1916"/>
        <v>0</v>
      </c>
      <c r="N4360" s="43">
        <v>8973</v>
      </c>
      <c r="O4360" s="43">
        <v>17716</v>
      </c>
      <c r="P4360" s="44">
        <f t="shared" si="1917"/>
        <v>26689</v>
      </c>
      <c r="Q4360" s="47">
        <f t="shared" si="1918"/>
        <v>26689</v>
      </c>
    </row>
    <row r="4361" spans="2:17" ht="19.5" customHeight="1" x14ac:dyDescent="0.2">
      <c r="C4361" s="42" t="s">
        <v>21</v>
      </c>
      <c r="D4361" s="43">
        <v>0</v>
      </c>
      <c r="E4361" s="43">
        <v>0</v>
      </c>
      <c r="F4361" s="44">
        <f t="shared" si="1915"/>
        <v>0</v>
      </c>
      <c r="G4361" s="43">
        <v>509</v>
      </c>
      <c r="H4361" s="43">
        <v>745</v>
      </c>
      <c r="I4361" s="44">
        <f t="shared" si="1914"/>
        <v>1254</v>
      </c>
      <c r="J4361" s="44">
        <f t="shared" si="1919"/>
        <v>1254</v>
      </c>
      <c r="K4361" s="43">
        <v>0</v>
      </c>
      <c r="L4361" s="43">
        <v>0</v>
      </c>
      <c r="M4361" s="44">
        <f t="shared" si="1916"/>
        <v>0</v>
      </c>
      <c r="N4361" s="43">
        <v>7909</v>
      </c>
      <c r="O4361" s="43">
        <v>15598</v>
      </c>
      <c r="P4361" s="44">
        <f t="shared" si="1917"/>
        <v>23507</v>
      </c>
      <c r="Q4361" s="47">
        <f t="shared" si="1918"/>
        <v>23507</v>
      </c>
    </row>
    <row r="4362" spans="2:17" ht="19.5" customHeight="1" x14ac:dyDescent="0.2">
      <c r="C4362" s="42" t="s">
        <v>22</v>
      </c>
      <c r="D4362" s="43">
        <v>0</v>
      </c>
      <c r="E4362" s="43">
        <v>0</v>
      </c>
      <c r="F4362" s="44">
        <f t="shared" si="1915"/>
        <v>0</v>
      </c>
      <c r="G4362" s="43">
        <v>372</v>
      </c>
      <c r="H4362" s="43">
        <v>703</v>
      </c>
      <c r="I4362" s="44">
        <f t="shared" si="1914"/>
        <v>1075</v>
      </c>
      <c r="J4362" s="44">
        <f t="shared" si="1919"/>
        <v>1075</v>
      </c>
      <c r="K4362" s="43">
        <v>0</v>
      </c>
      <c r="L4362" s="43">
        <v>0</v>
      </c>
      <c r="M4362" s="44">
        <f t="shared" si="1916"/>
        <v>0</v>
      </c>
      <c r="N4362" s="43">
        <v>7307</v>
      </c>
      <c r="O4362" s="43">
        <v>16152</v>
      </c>
      <c r="P4362" s="44">
        <f t="shared" si="1917"/>
        <v>23459</v>
      </c>
      <c r="Q4362" s="47">
        <f t="shared" si="1918"/>
        <v>23459</v>
      </c>
    </row>
    <row r="4363" spans="2:17" ht="19.5" customHeight="1" x14ac:dyDescent="0.2">
      <c r="C4363" s="42" t="s">
        <v>23</v>
      </c>
      <c r="D4363" s="43">
        <v>0</v>
      </c>
      <c r="E4363" s="43">
        <v>0</v>
      </c>
      <c r="F4363" s="44">
        <f t="shared" si="1915"/>
        <v>0</v>
      </c>
      <c r="G4363" s="43">
        <v>378</v>
      </c>
      <c r="H4363" s="43">
        <v>751</v>
      </c>
      <c r="I4363" s="44">
        <f t="shared" si="1914"/>
        <v>1129</v>
      </c>
      <c r="J4363" s="44">
        <f t="shared" si="1919"/>
        <v>1129</v>
      </c>
      <c r="K4363" s="43">
        <v>0</v>
      </c>
      <c r="L4363" s="43">
        <v>0</v>
      </c>
      <c r="M4363" s="44">
        <f t="shared" si="1916"/>
        <v>0</v>
      </c>
      <c r="N4363" s="43">
        <v>8423</v>
      </c>
      <c r="O4363" s="43">
        <v>18489</v>
      </c>
      <c r="P4363" s="44">
        <f t="shared" si="1917"/>
        <v>26912</v>
      </c>
      <c r="Q4363" s="47">
        <f t="shared" si="1918"/>
        <v>26912</v>
      </c>
    </row>
    <row r="4364" spans="2:17" ht="19.5" customHeight="1" x14ac:dyDescent="0.2">
      <c r="C4364" s="42" t="s">
        <v>24</v>
      </c>
      <c r="D4364" s="43">
        <v>0</v>
      </c>
      <c r="E4364" s="43">
        <v>0</v>
      </c>
      <c r="F4364" s="44">
        <f t="shared" si="1915"/>
        <v>0</v>
      </c>
      <c r="G4364" s="43">
        <v>369</v>
      </c>
      <c r="H4364" s="43">
        <v>727</v>
      </c>
      <c r="I4364" s="44">
        <f t="shared" si="1914"/>
        <v>1096</v>
      </c>
      <c r="J4364" s="44">
        <f t="shared" si="1919"/>
        <v>1096</v>
      </c>
      <c r="K4364" s="43">
        <v>0</v>
      </c>
      <c r="L4364" s="43">
        <v>0</v>
      </c>
      <c r="M4364" s="44">
        <f t="shared" si="1916"/>
        <v>0</v>
      </c>
      <c r="N4364" s="43">
        <v>7183</v>
      </c>
      <c r="O4364" s="43">
        <v>14978</v>
      </c>
      <c r="P4364" s="44">
        <f t="shared" si="1917"/>
        <v>22161</v>
      </c>
      <c r="Q4364" s="47">
        <f t="shared" si="1918"/>
        <v>22161</v>
      </c>
    </row>
    <row r="4365" spans="2:17" ht="19.5" customHeight="1" x14ac:dyDescent="0.2">
      <c r="C4365" s="42" t="s">
        <v>25</v>
      </c>
      <c r="D4365" s="43">
        <v>0</v>
      </c>
      <c r="E4365" s="43">
        <v>0</v>
      </c>
      <c r="F4365" s="44">
        <f t="shared" si="1915"/>
        <v>0</v>
      </c>
      <c r="G4365" s="43">
        <v>613</v>
      </c>
      <c r="H4365" s="43">
        <v>808</v>
      </c>
      <c r="I4365" s="44">
        <f t="shared" si="1914"/>
        <v>1421</v>
      </c>
      <c r="J4365" s="44">
        <f t="shared" si="1919"/>
        <v>1421</v>
      </c>
      <c r="K4365" s="43">
        <v>0</v>
      </c>
      <c r="L4365" s="43">
        <v>0</v>
      </c>
      <c r="M4365" s="44">
        <f t="shared" si="1916"/>
        <v>0</v>
      </c>
      <c r="N4365" s="43">
        <v>10071</v>
      </c>
      <c r="O4365" s="43">
        <v>19036</v>
      </c>
      <c r="P4365" s="44">
        <f t="shared" si="1917"/>
        <v>29107</v>
      </c>
      <c r="Q4365" s="47">
        <f t="shared" si="1918"/>
        <v>29107</v>
      </c>
    </row>
    <row r="4366" spans="2:17" ht="19.5" customHeight="1" x14ac:dyDescent="0.2">
      <c r="C4366" s="50"/>
      <c r="D4366" s="43"/>
      <c r="E4366" s="43"/>
      <c r="F4366" s="43"/>
      <c r="G4366" s="43"/>
      <c r="H4366" s="43"/>
      <c r="I4366" s="43"/>
      <c r="J4366" s="43"/>
      <c r="K4366" s="43"/>
      <c r="L4366" s="43"/>
      <c r="M4366" s="43"/>
      <c r="N4366" s="43"/>
      <c r="O4366" s="43"/>
      <c r="P4366" s="43"/>
      <c r="Q4366" s="51"/>
    </row>
    <row r="4367" spans="2:17" ht="19.5" customHeight="1" x14ac:dyDescent="0.2">
      <c r="B4367" s="1" t="s">
        <v>465</v>
      </c>
      <c r="C4367" s="50" t="s">
        <v>26</v>
      </c>
      <c r="D4367" s="44">
        <f>SUM(D4354:D4366)</f>
        <v>0</v>
      </c>
      <c r="E4367" s="44">
        <f t="shared" ref="E4367:I4367" si="1920">SUM(E4354:E4366)</f>
        <v>0</v>
      </c>
      <c r="F4367" s="44">
        <f t="shared" si="1920"/>
        <v>0</v>
      </c>
      <c r="G4367" s="44">
        <f t="shared" si="1920"/>
        <v>7067</v>
      </c>
      <c r="H4367" s="44">
        <f t="shared" si="1920"/>
        <v>8439</v>
      </c>
      <c r="I4367" s="44">
        <f t="shared" si="1920"/>
        <v>15506</v>
      </c>
      <c r="J4367" s="44">
        <f>SUM(J4354:J4366)</f>
        <v>15506</v>
      </c>
      <c r="K4367" s="44">
        <f t="shared" ref="K4367:P4367" si="1921">SUM(K4354:K4366)</f>
        <v>0</v>
      </c>
      <c r="L4367" s="44">
        <f t="shared" si="1921"/>
        <v>0</v>
      </c>
      <c r="M4367" s="44">
        <f t="shared" si="1921"/>
        <v>0</v>
      </c>
      <c r="N4367" s="44">
        <f t="shared" si="1921"/>
        <v>103085</v>
      </c>
      <c r="O4367" s="44">
        <f t="shared" si="1921"/>
        <v>206077</v>
      </c>
      <c r="P4367" s="44">
        <f t="shared" si="1921"/>
        <v>309162</v>
      </c>
      <c r="Q4367" s="44">
        <f>SUM(Q4354:Q4366)</f>
        <v>309162</v>
      </c>
    </row>
    <row r="4368" spans="2:17" ht="7" customHeight="1" x14ac:dyDescent="0.2">
      <c r="C4368" s="50"/>
      <c r="D4368" s="43"/>
      <c r="E4368" s="43"/>
      <c r="F4368" s="43"/>
      <c r="G4368" s="43"/>
      <c r="H4368" s="43"/>
      <c r="I4368" s="43"/>
      <c r="J4368" s="43"/>
      <c r="K4368" s="43"/>
      <c r="L4368" s="43"/>
      <c r="M4368" s="43"/>
      <c r="N4368" s="43"/>
      <c r="O4368" s="43"/>
      <c r="P4368" s="43"/>
      <c r="Q4368" s="51"/>
    </row>
    <row r="4369" spans="2:17" ht="19.5" customHeight="1" x14ac:dyDescent="0.2">
      <c r="C4369" s="52" t="s">
        <v>14</v>
      </c>
      <c r="D4369" s="53">
        <v>0</v>
      </c>
      <c r="E4369" s="53">
        <v>0</v>
      </c>
      <c r="F4369" s="74">
        <f t="shared" ref="F4369:F4371" si="1922">SUM(D4369:E4369)</f>
        <v>0</v>
      </c>
      <c r="G4369" s="53">
        <v>692</v>
      </c>
      <c r="H4369" s="53">
        <v>630</v>
      </c>
      <c r="I4369" s="74">
        <f t="shared" ref="I4369:I4371" si="1923">SUM(G4369:H4369)</f>
        <v>1322</v>
      </c>
      <c r="J4369" s="74">
        <f t="shared" ref="J4369:J4371" si="1924">F4369+I4369</f>
        <v>1322</v>
      </c>
      <c r="K4369" s="53">
        <v>0</v>
      </c>
      <c r="L4369" s="53">
        <v>0</v>
      </c>
      <c r="M4369" s="74">
        <f t="shared" ref="M4369:M4371" si="1925">SUM(K4369:L4369)</f>
        <v>0</v>
      </c>
      <c r="N4369" s="82">
        <v>8207</v>
      </c>
      <c r="O4369" s="82">
        <v>15962</v>
      </c>
      <c r="P4369" s="74">
        <f t="shared" ref="P4369:P4371" si="1926">SUM(N4369:O4369)</f>
        <v>24169</v>
      </c>
      <c r="Q4369" s="58">
        <f t="shared" ref="Q4369:Q4371" si="1927">M4369+P4369</f>
        <v>24169</v>
      </c>
    </row>
    <row r="4370" spans="2:17" ht="19.5" customHeight="1" x14ac:dyDescent="0.2">
      <c r="C4370" s="42" t="s">
        <v>15</v>
      </c>
      <c r="D4370" s="43">
        <v>0</v>
      </c>
      <c r="E4370" s="43">
        <v>0</v>
      </c>
      <c r="F4370" s="44">
        <f t="shared" si="1922"/>
        <v>0</v>
      </c>
      <c r="G4370" s="43">
        <v>570</v>
      </c>
      <c r="H4370" s="43">
        <v>615</v>
      </c>
      <c r="I4370" s="44">
        <f t="shared" si="1923"/>
        <v>1185</v>
      </c>
      <c r="J4370" s="44">
        <f t="shared" si="1924"/>
        <v>1185</v>
      </c>
      <c r="K4370" s="43">
        <v>0</v>
      </c>
      <c r="L4370" s="43">
        <v>0</v>
      </c>
      <c r="M4370" s="44">
        <f t="shared" si="1925"/>
        <v>0</v>
      </c>
      <c r="N4370" s="85">
        <v>7120</v>
      </c>
      <c r="O4370" s="85">
        <v>15277</v>
      </c>
      <c r="P4370" s="44">
        <f t="shared" si="1926"/>
        <v>22397</v>
      </c>
      <c r="Q4370" s="47">
        <f t="shared" si="1927"/>
        <v>22397</v>
      </c>
    </row>
    <row r="4371" spans="2:17" ht="19.5" customHeight="1" x14ac:dyDescent="0.2">
      <c r="C4371" s="42" t="s">
        <v>16</v>
      </c>
      <c r="D4371" s="43">
        <v>0</v>
      </c>
      <c r="E4371" s="43">
        <v>0</v>
      </c>
      <c r="F4371" s="44">
        <f t="shared" si="1922"/>
        <v>0</v>
      </c>
      <c r="G4371" s="43">
        <v>705</v>
      </c>
      <c r="H4371" s="43">
        <v>713</v>
      </c>
      <c r="I4371" s="44">
        <f t="shared" si="1923"/>
        <v>1418</v>
      </c>
      <c r="J4371" s="44">
        <f t="shared" si="1924"/>
        <v>1418</v>
      </c>
      <c r="K4371" s="43">
        <v>0</v>
      </c>
      <c r="L4371" s="43">
        <v>0</v>
      </c>
      <c r="M4371" s="44">
        <f t="shared" si="1925"/>
        <v>0</v>
      </c>
      <c r="N4371" s="85">
        <v>8178</v>
      </c>
      <c r="O4371" s="85">
        <v>17431</v>
      </c>
      <c r="P4371" s="44">
        <f t="shared" si="1926"/>
        <v>25609</v>
      </c>
      <c r="Q4371" s="47">
        <f t="shared" si="1927"/>
        <v>25609</v>
      </c>
    </row>
    <row r="4372" spans="2:17" ht="19.5" customHeight="1" x14ac:dyDescent="0.2">
      <c r="C4372" s="50"/>
      <c r="D4372" s="43"/>
      <c r="E4372" s="43"/>
      <c r="F4372" s="43"/>
      <c r="G4372" s="43"/>
      <c r="H4372" s="43"/>
      <c r="I4372" s="43"/>
      <c r="J4372" s="43"/>
      <c r="K4372" s="43"/>
      <c r="L4372" s="43"/>
      <c r="M4372" s="43"/>
      <c r="N4372" s="43"/>
      <c r="O4372" s="43"/>
      <c r="P4372" s="43"/>
      <c r="Q4372" s="51"/>
    </row>
    <row r="4373" spans="2:17" ht="19.5" customHeight="1" x14ac:dyDescent="0.2">
      <c r="B4373" s="1" t="s">
        <v>466</v>
      </c>
      <c r="C4373" s="50" t="s">
        <v>27</v>
      </c>
      <c r="D4373" s="44">
        <f>SUM(D4357:D4365,D4369:D4371)</f>
        <v>0</v>
      </c>
      <c r="E4373" s="44">
        <f t="shared" ref="E4373:P4373" si="1928">SUM(E4357:E4365,E4369:E4371)</f>
        <v>0</v>
      </c>
      <c r="F4373" s="44">
        <f t="shared" si="1928"/>
        <v>0</v>
      </c>
      <c r="G4373" s="44">
        <f t="shared" si="1928"/>
        <v>7343</v>
      </c>
      <c r="H4373" s="44">
        <f t="shared" si="1928"/>
        <v>8441</v>
      </c>
      <c r="I4373" s="44">
        <f t="shared" si="1928"/>
        <v>15784</v>
      </c>
      <c r="J4373" s="44">
        <f>SUM(J4357:J4365,J4369:J4371)</f>
        <v>15784</v>
      </c>
      <c r="K4373" s="44">
        <f t="shared" si="1928"/>
        <v>0</v>
      </c>
      <c r="L4373" s="44">
        <f t="shared" si="1928"/>
        <v>0</v>
      </c>
      <c r="M4373" s="44">
        <f t="shared" si="1928"/>
        <v>0</v>
      </c>
      <c r="N4373" s="44">
        <f t="shared" si="1928"/>
        <v>103514</v>
      </c>
      <c r="O4373" s="44">
        <f t="shared" si="1928"/>
        <v>205577</v>
      </c>
      <c r="P4373" s="44">
        <f t="shared" si="1928"/>
        <v>309091</v>
      </c>
      <c r="Q4373" s="44">
        <f>SUM(Q4357:Q4365,Q4369:Q4371)</f>
        <v>309091</v>
      </c>
    </row>
    <row r="4374" spans="2:17" ht="7" customHeight="1" thickBot="1" x14ac:dyDescent="0.25">
      <c r="C4374" s="59"/>
      <c r="D4374" s="60"/>
      <c r="E4374" s="60"/>
      <c r="F4374" s="60"/>
      <c r="G4374" s="60"/>
      <c r="H4374" s="60"/>
      <c r="I4374" s="60"/>
      <c r="J4374" s="60"/>
      <c r="K4374" s="60"/>
      <c r="L4374" s="60"/>
      <c r="M4374" s="60"/>
      <c r="N4374" s="60"/>
      <c r="O4374" s="60"/>
      <c r="P4374" s="60"/>
      <c r="Q4374" s="76"/>
    </row>
    <row r="4375" spans="2:17" ht="19.5" customHeight="1" x14ac:dyDescent="0.2">
      <c r="C4375" s="173" t="str">
        <f>C4321</f>
        <v>令　和　7　年　空　港　管　理　状　況　調　書</v>
      </c>
      <c r="D4375" s="173"/>
      <c r="E4375" s="173"/>
      <c r="F4375" s="173"/>
      <c r="G4375" s="173"/>
      <c r="H4375" s="173"/>
      <c r="I4375" s="173"/>
      <c r="J4375" s="173"/>
      <c r="K4375" s="173"/>
      <c r="L4375" s="173"/>
      <c r="M4375" s="173"/>
      <c r="N4375" s="173"/>
      <c r="O4375" s="173"/>
      <c r="P4375" s="173"/>
      <c r="Q4375" s="173"/>
    </row>
    <row r="4376" spans="2:17" ht="19.5" customHeight="1" thickBot="1" x14ac:dyDescent="0.25">
      <c r="C4376" s="145" t="s">
        <v>0</v>
      </c>
      <c r="D4376" s="145" t="s">
        <v>681</v>
      </c>
      <c r="E4376" s="146"/>
      <c r="F4376" s="146"/>
      <c r="G4376" s="146"/>
      <c r="H4376" s="146"/>
      <c r="I4376" s="146"/>
      <c r="J4376" s="146"/>
      <c r="K4376" s="146"/>
      <c r="L4376" s="146"/>
      <c r="M4376" s="146"/>
      <c r="N4376" s="146"/>
      <c r="O4376" s="146"/>
      <c r="P4376" s="146"/>
      <c r="Q4376" s="146"/>
    </row>
    <row r="4377" spans="2:17" ht="19.5" customHeight="1" x14ac:dyDescent="0.2">
      <c r="C4377" s="25" t="s">
        <v>1</v>
      </c>
      <c r="D4377" s="26"/>
      <c r="E4377" s="27" t="s">
        <v>2</v>
      </c>
      <c r="F4377" s="27"/>
      <c r="G4377" s="164" t="s">
        <v>593</v>
      </c>
      <c r="H4377" s="165"/>
      <c r="I4377" s="165"/>
      <c r="J4377" s="165"/>
      <c r="K4377" s="165"/>
      <c r="L4377" s="165"/>
      <c r="M4377" s="165"/>
      <c r="N4377" s="166"/>
      <c r="O4377" s="164" t="s">
        <v>594</v>
      </c>
      <c r="P4377" s="165"/>
      <c r="Q4377" s="167"/>
    </row>
    <row r="4378" spans="2:17" ht="19.5" customHeight="1" x14ac:dyDescent="0.2">
      <c r="C4378" s="28"/>
      <c r="D4378" s="29" t="s">
        <v>3</v>
      </c>
      <c r="E4378" s="29" t="s">
        <v>4</v>
      </c>
      <c r="F4378" s="29" t="s">
        <v>5</v>
      </c>
      <c r="G4378" s="29"/>
      <c r="H4378" s="30" t="s">
        <v>6</v>
      </c>
      <c r="I4378" s="30"/>
      <c r="J4378" s="31"/>
      <c r="K4378" s="29"/>
      <c r="L4378" s="31" t="s">
        <v>7</v>
      </c>
      <c r="M4378" s="31"/>
      <c r="N4378" s="29" t="s">
        <v>8</v>
      </c>
      <c r="O4378" s="32" t="s">
        <v>595</v>
      </c>
      <c r="P4378" s="33" t="s">
        <v>596</v>
      </c>
      <c r="Q4378" s="34" t="s">
        <v>597</v>
      </c>
    </row>
    <row r="4379" spans="2:17" ht="19.5" customHeight="1" x14ac:dyDescent="0.2">
      <c r="C4379" s="28" t="s">
        <v>9</v>
      </c>
      <c r="D4379" s="32"/>
      <c r="E4379" s="32"/>
      <c r="F4379" s="32"/>
      <c r="G4379" s="29" t="s">
        <v>10</v>
      </c>
      <c r="H4379" s="29" t="s">
        <v>11</v>
      </c>
      <c r="I4379" s="29" t="s">
        <v>12</v>
      </c>
      <c r="J4379" s="29" t="s">
        <v>13</v>
      </c>
      <c r="K4379" s="29" t="s">
        <v>10</v>
      </c>
      <c r="L4379" s="29" t="s">
        <v>11</v>
      </c>
      <c r="M4379" s="29" t="s">
        <v>13</v>
      </c>
      <c r="N4379" s="32"/>
      <c r="O4379" s="35"/>
      <c r="P4379" s="36"/>
      <c r="Q4379" s="37"/>
    </row>
    <row r="4380" spans="2:17" ht="7" customHeight="1" x14ac:dyDescent="0.2">
      <c r="C4380" s="38"/>
      <c r="D4380" s="29"/>
      <c r="E4380" s="29"/>
      <c r="F4380" s="29"/>
      <c r="G4380" s="29"/>
      <c r="H4380" s="29"/>
      <c r="I4380" s="29"/>
      <c r="J4380" s="29"/>
      <c r="K4380" s="29"/>
      <c r="L4380" s="29"/>
      <c r="M4380" s="29"/>
      <c r="N4380" s="29"/>
      <c r="O4380" s="39"/>
      <c r="P4380" s="40"/>
      <c r="Q4380" s="41"/>
    </row>
    <row r="4381" spans="2:17" ht="19.5" customHeight="1" x14ac:dyDescent="0.2">
      <c r="C4381" s="42" t="s">
        <v>14</v>
      </c>
      <c r="D4381" s="43">
        <v>22</v>
      </c>
      <c r="E4381" s="43">
        <v>193</v>
      </c>
      <c r="F4381" s="44">
        <f>SUM(D4381:E4381)</f>
        <v>215</v>
      </c>
      <c r="G4381" s="43">
        <v>2593</v>
      </c>
      <c r="H4381" s="43">
        <v>3024</v>
      </c>
      <c r="I4381" s="43">
        <v>0</v>
      </c>
      <c r="J4381" s="45">
        <f>SUM(G4381:I4381)</f>
        <v>5617</v>
      </c>
      <c r="K4381" s="46">
        <v>15059</v>
      </c>
      <c r="L4381" s="46">
        <v>14499</v>
      </c>
      <c r="M4381" s="45">
        <f>SUM(K4381:L4381)</f>
        <v>29558</v>
      </c>
      <c r="N4381" s="45">
        <f>J4381+M4381</f>
        <v>35175</v>
      </c>
      <c r="O4381" s="46">
        <v>180</v>
      </c>
      <c r="P4381" s="46">
        <v>0</v>
      </c>
      <c r="Q4381" s="47">
        <f>SUM(O4381:P4381)</f>
        <v>180</v>
      </c>
    </row>
    <row r="4382" spans="2:17" ht="19.5" customHeight="1" x14ac:dyDescent="0.2">
      <c r="C4382" s="42" t="s">
        <v>15</v>
      </c>
      <c r="D4382" s="43">
        <v>20</v>
      </c>
      <c r="E4382" s="43">
        <v>129</v>
      </c>
      <c r="F4382" s="44">
        <f t="shared" ref="F4382:F4392" si="1929">SUM(D4382:E4382)</f>
        <v>149</v>
      </c>
      <c r="G4382" s="43">
        <v>2804</v>
      </c>
      <c r="H4382" s="43">
        <v>2475</v>
      </c>
      <c r="I4382" s="43">
        <v>0</v>
      </c>
      <c r="J4382" s="45">
        <f t="shared" ref="J4382:J4392" si="1930">SUM(G4382:I4382)</f>
        <v>5279</v>
      </c>
      <c r="K4382" s="46">
        <v>13180</v>
      </c>
      <c r="L4382" s="46">
        <v>13763</v>
      </c>
      <c r="M4382" s="45">
        <f t="shared" ref="M4382:M4392" si="1931">SUM(K4382:L4382)</f>
        <v>26943</v>
      </c>
      <c r="N4382" s="45">
        <f t="shared" ref="N4382:N4392" si="1932">J4382+M4382</f>
        <v>32222</v>
      </c>
      <c r="O4382" s="46">
        <v>98</v>
      </c>
      <c r="P4382" s="48">
        <v>0</v>
      </c>
      <c r="Q4382" s="47">
        <f t="shared" ref="Q4382:Q4392" si="1933">SUM(O4382:P4382)</f>
        <v>98</v>
      </c>
    </row>
    <row r="4383" spans="2:17" ht="19.5" customHeight="1" x14ac:dyDescent="0.2">
      <c r="C4383" s="42" t="s">
        <v>16</v>
      </c>
      <c r="D4383" s="43">
        <v>23</v>
      </c>
      <c r="E4383" s="43">
        <v>178</v>
      </c>
      <c r="F4383" s="44">
        <f t="shared" si="1929"/>
        <v>201</v>
      </c>
      <c r="G4383" s="43">
        <v>2564</v>
      </c>
      <c r="H4383" s="43">
        <v>2542</v>
      </c>
      <c r="I4383" s="43">
        <v>0</v>
      </c>
      <c r="J4383" s="45">
        <f t="shared" si="1930"/>
        <v>5106</v>
      </c>
      <c r="K4383" s="46">
        <v>16926</v>
      </c>
      <c r="L4383" s="46">
        <v>17421</v>
      </c>
      <c r="M4383" s="45">
        <f t="shared" si="1931"/>
        <v>34347</v>
      </c>
      <c r="N4383" s="45">
        <f t="shared" si="1932"/>
        <v>39453</v>
      </c>
      <c r="O4383" s="46">
        <v>208</v>
      </c>
      <c r="P4383" s="46">
        <v>0</v>
      </c>
      <c r="Q4383" s="47">
        <f t="shared" si="1933"/>
        <v>208</v>
      </c>
    </row>
    <row r="4384" spans="2:17" ht="19.5" customHeight="1" x14ac:dyDescent="0.2">
      <c r="C4384" s="42" t="s">
        <v>17</v>
      </c>
      <c r="D4384" s="43">
        <v>21</v>
      </c>
      <c r="E4384" s="43">
        <v>148</v>
      </c>
      <c r="F4384" s="44">
        <f t="shared" si="1929"/>
        <v>169</v>
      </c>
      <c r="G4384" s="43">
        <v>3004</v>
      </c>
      <c r="H4384" s="43">
        <v>3121</v>
      </c>
      <c r="I4384" s="43">
        <v>0</v>
      </c>
      <c r="J4384" s="45">
        <f t="shared" si="1930"/>
        <v>6125</v>
      </c>
      <c r="K4384" s="43">
        <v>13603</v>
      </c>
      <c r="L4384" s="43">
        <v>14376</v>
      </c>
      <c r="M4384" s="45">
        <f t="shared" si="1931"/>
        <v>27979</v>
      </c>
      <c r="N4384" s="45">
        <f t="shared" si="1932"/>
        <v>34104</v>
      </c>
      <c r="O4384" s="43">
        <v>194</v>
      </c>
      <c r="P4384" s="43">
        <v>0</v>
      </c>
      <c r="Q4384" s="47">
        <f t="shared" si="1933"/>
        <v>194</v>
      </c>
    </row>
    <row r="4385" spans="2:17" ht="19.5" customHeight="1" x14ac:dyDescent="0.2">
      <c r="C4385" s="42" t="s">
        <v>18</v>
      </c>
      <c r="D4385" s="43">
        <v>24</v>
      </c>
      <c r="E4385" s="43">
        <v>159</v>
      </c>
      <c r="F4385" s="44">
        <f t="shared" si="1929"/>
        <v>183</v>
      </c>
      <c r="G4385" s="43">
        <v>3617</v>
      </c>
      <c r="H4385" s="43">
        <v>3689</v>
      </c>
      <c r="I4385" s="43">
        <v>0</v>
      </c>
      <c r="J4385" s="45">
        <f t="shared" si="1930"/>
        <v>7306</v>
      </c>
      <c r="K4385" s="43">
        <v>14293</v>
      </c>
      <c r="L4385" s="43">
        <v>14411</v>
      </c>
      <c r="M4385" s="45">
        <f t="shared" si="1931"/>
        <v>28704</v>
      </c>
      <c r="N4385" s="45">
        <f t="shared" si="1932"/>
        <v>36010</v>
      </c>
      <c r="O4385" s="43">
        <v>267</v>
      </c>
      <c r="P4385" s="43">
        <v>0</v>
      </c>
      <c r="Q4385" s="47">
        <f t="shared" si="1933"/>
        <v>267</v>
      </c>
    </row>
    <row r="4386" spans="2:17" ht="19.5" customHeight="1" x14ac:dyDescent="0.2">
      <c r="C4386" s="42" t="s">
        <v>19</v>
      </c>
      <c r="D4386" s="43">
        <v>26</v>
      </c>
      <c r="E4386" s="43">
        <v>149</v>
      </c>
      <c r="F4386" s="44">
        <f t="shared" si="1929"/>
        <v>175</v>
      </c>
      <c r="G4386" s="43">
        <v>3904</v>
      </c>
      <c r="H4386" s="43">
        <v>4099</v>
      </c>
      <c r="I4386" s="43">
        <v>0</v>
      </c>
      <c r="J4386" s="45">
        <f t="shared" si="1930"/>
        <v>8003</v>
      </c>
      <c r="K4386" s="43">
        <v>15979</v>
      </c>
      <c r="L4386" s="43">
        <v>17351</v>
      </c>
      <c r="M4386" s="45">
        <f t="shared" si="1931"/>
        <v>33330</v>
      </c>
      <c r="N4386" s="45">
        <f t="shared" si="1932"/>
        <v>41333</v>
      </c>
      <c r="O4386" s="43">
        <v>313</v>
      </c>
      <c r="P4386" s="43">
        <v>0</v>
      </c>
      <c r="Q4386" s="47">
        <f t="shared" si="1933"/>
        <v>313</v>
      </c>
    </row>
    <row r="4387" spans="2:17" ht="19.5" customHeight="1" x14ac:dyDescent="0.2">
      <c r="C4387" s="42" t="s">
        <v>20</v>
      </c>
      <c r="D4387" s="43">
        <v>40</v>
      </c>
      <c r="E4387" s="43">
        <v>167</v>
      </c>
      <c r="F4387" s="44">
        <f t="shared" si="1929"/>
        <v>207</v>
      </c>
      <c r="G4387" s="43">
        <v>4521</v>
      </c>
      <c r="H4387" s="43">
        <v>4600</v>
      </c>
      <c r="I4387" s="43">
        <v>0</v>
      </c>
      <c r="J4387" s="45">
        <f t="shared" si="1930"/>
        <v>9121</v>
      </c>
      <c r="K4387" s="43">
        <v>19153</v>
      </c>
      <c r="L4387" s="43">
        <v>19657</v>
      </c>
      <c r="M4387" s="45">
        <f t="shared" si="1931"/>
        <v>38810</v>
      </c>
      <c r="N4387" s="45">
        <f t="shared" si="1932"/>
        <v>47931</v>
      </c>
      <c r="O4387" s="43">
        <v>226</v>
      </c>
      <c r="P4387" s="43">
        <v>0</v>
      </c>
      <c r="Q4387" s="47">
        <f t="shared" si="1933"/>
        <v>226</v>
      </c>
    </row>
    <row r="4388" spans="2:17" ht="19.5" customHeight="1" x14ac:dyDescent="0.2">
      <c r="C4388" s="42" t="s">
        <v>21</v>
      </c>
      <c r="D4388" s="43">
        <v>45</v>
      </c>
      <c r="E4388" s="43">
        <v>178</v>
      </c>
      <c r="F4388" s="44">
        <f t="shared" si="1929"/>
        <v>223</v>
      </c>
      <c r="G4388" s="43">
        <v>5933</v>
      </c>
      <c r="H4388" s="43">
        <v>5884</v>
      </c>
      <c r="I4388" s="43">
        <v>0</v>
      </c>
      <c r="J4388" s="45">
        <f t="shared" si="1930"/>
        <v>11817</v>
      </c>
      <c r="K4388" s="43">
        <v>21628</v>
      </c>
      <c r="L4388" s="43">
        <v>22122</v>
      </c>
      <c r="M4388" s="45">
        <f t="shared" si="1931"/>
        <v>43750</v>
      </c>
      <c r="N4388" s="45">
        <f t="shared" si="1932"/>
        <v>55567</v>
      </c>
      <c r="O4388" s="43">
        <v>387</v>
      </c>
      <c r="P4388" s="43">
        <v>0</v>
      </c>
      <c r="Q4388" s="47">
        <f t="shared" si="1933"/>
        <v>387</v>
      </c>
    </row>
    <row r="4389" spans="2:17" ht="19.5" customHeight="1" x14ac:dyDescent="0.2">
      <c r="C4389" s="42" t="s">
        <v>22</v>
      </c>
      <c r="D4389" s="43">
        <v>45</v>
      </c>
      <c r="E4389" s="43">
        <v>158</v>
      </c>
      <c r="F4389" s="44">
        <f t="shared" si="1929"/>
        <v>203</v>
      </c>
      <c r="G4389" s="43">
        <v>6067</v>
      </c>
      <c r="H4389" s="43">
        <v>6364</v>
      </c>
      <c r="I4389" s="43">
        <v>0</v>
      </c>
      <c r="J4389" s="45">
        <f t="shared" si="1930"/>
        <v>12431</v>
      </c>
      <c r="K4389" s="43">
        <v>20283</v>
      </c>
      <c r="L4389" s="43">
        <v>20803</v>
      </c>
      <c r="M4389" s="45">
        <f t="shared" si="1931"/>
        <v>41086</v>
      </c>
      <c r="N4389" s="45">
        <f t="shared" si="1932"/>
        <v>53517</v>
      </c>
      <c r="O4389" s="43">
        <v>280</v>
      </c>
      <c r="P4389" s="43">
        <v>0</v>
      </c>
      <c r="Q4389" s="47">
        <f t="shared" si="1933"/>
        <v>280</v>
      </c>
    </row>
    <row r="4390" spans="2:17" ht="19.5" customHeight="1" x14ac:dyDescent="0.2">
      <c r="C4390" s="42" t="s">
        <v>23</v>
      </c>
      <c r="D4390" s="43">
        <v>42</v>
      </c>
      <c r="E4390" s="43">
        <v>148</v>
      </c>
      <c r="F4390" s="44">
        <f t="shared" si="1929"/>
        <v>190</v>
      </c>
      <c r="G4390" s="43">
        <v>5677</v>
      </c>
      <c r="H4390" s="43">
        <v>5224</v>
      </c>
      <c r="I4390" s="43">
        <v>0</v>
      </c>
      <c r="J4390" s="45">
        <f t="shared" si="1930"/>
        <v>10901</v>
      </c>
      <c r="K4390" s="43">
        <v>17103</v>
      </c>
      <c r="L4390" s="43">
        <v>17522</v>
      </c>
      <c r="M4390" s="45">
        <f t="shared" si="1931"/>
        <v>34625</v>
      </c>
      <c r="N4390" s="45">
        <f t="shared" si="1932"/>
        <v>45526</v>
      </c>
      <c r="O4390" s="43">
        <v>233</v>
      </c>
      <c r="P4390" s="43">
        <v>0</v>
      </c>
      <c r="Q4390" s="47">
        <f t="shared" si="1933"/>
        <v>233</v>
      </c>
    </row>
    <row r="4391" spans="2:17" ht="19.5" customHeight="1" x14ac:dyDescent="0.2">
      <c r="C4391" s="42" t="s">
        <v>24</v>
      </c>
      <c r="D4391" s="43">
        <v>25</v>
      </c>
      <c r="E4391" s="43">
        <v>130</v>
      </c>
      <c r="F4391" s="44">
        <f t="shared" si="1929"/>
        <v>155</v>
      </c>
      <c r="G4391" s="43">
        <v>3044</v>
      </c>
      <c r="H4391" s="43">
        <v>2967</v>
      </c>
      <c r="I4391" s="43">
        <v>0</v>
      </c>
      <c r="J4391" s="45">
        <f t="shared" si="1930"/>
        <v>6011</v>
      </c>
      <c r="K4391" s="43">
        <v>15329</v>
      </c>
      <c r="L4391" s="43">
        <v>15126</v>
      </c>
      <c r="M4391" s="45">
        <f t="shared" si="1931"/>
        <v>30455</v>
      </c>
      <c r="N4391" s="45">
        <f t="shared" si="1932"/>
        <v>36466</v>
      </c>
      <c r="O4391" s="43">
        <v>149</v>
      </c>
      <c r="P4391" s="43">
        <v>0</v>
      </c>
      <c r="Q4391" s="47">
        <f t="shared" si="1933"/>
        <v>149</v>
      </c>
    </row>
    <row r="4392" spans="2:17" ht="19.5" customHeight="1" x14ac:dyDescent="0.2">
      <c r="C4392" s="42" t="s">
        <v>25</v>
      </c>
      <c r="D4392" s="43">
        <v>24</v>
      </c>
      <c r="E4392" s="43">
        <v>146</v>
      </c>
      <c r="F4392" s="44">
        <f t="shared" si="1929"/>
        <v>170</v>
      </c>
      <c r="G4392" s="43">
        <v>2878</v>
      </c>
      <c r="H4392" s="43">
        <v>2901</v>
      </c>
      <c r="I4392" s="43">
        <v>0</v>
      </c>
      <c r="J4392" s="45">
        <f t="shared" si="1930"/>
        <v>5779</v>
      </c>
      <c r="K4392" s="43">
        <v>14728</v>
      </c>
      <c r="L4392" s="43">
        <v>15733</v>
      </c>
      <c r="M4392" s="45">
        <f t="shared" si="1931"/>
        <v>30461</v>
      </c>
      <c r="N4392" s="45">
        <f t="shared" si="1932"/>
        <v>36240</v>
      </c>
      <c r="O4392" s="43">
        <v>180</v>
      </c>
      <c r="P4392" s="43">
        <v>0</v>
      </c>
      <c r="Q4392" s="47">
        <f t="shared" si="1933"/>
        <v>180</v>
      </c>
    </row>
    <row r="4393" spans="2:17" ht="19.5" customHeight="1" x14ac:dyDescent="0.2">
      <c r="C4393" s="50"/>
      <c r="D4393" s="43"/>
      <c r="E4393" s="43"/>
      <c r="F4393" s="43"/>
      <c r="G4393" s="43"/>
      <c r="H4393" s="43"/>
      <c r="I4393" s="43"/>
      <c r="J4393" s="43"/>
      <c r="K4393" s="43"/>
      <c r="L4393" s="43"/>
      <c r="M4393" s="43"/>
      <c r="N4393" s="43"/>
      <c r="O4393" s="43"/>
      <c r="P4393" s="40"/>
      <c r="Q4393" s="51"/>
    </row>
    <row r="4394" spans="2:17" ht="19.5" customHeight="1" x14ac:dyDescent="0.2">
      <c r="B4394" s="1" t="s">
        <v>467</v>
      </c>
      <c r="C4394" s="50" t="s">
        <v>26</v>
      </c>
      <c r="D4394" s="44">
        <f>SUM(D4381:D4392)</f>
        <v>357</v>
      </c>
      <c r="E4394" s="44">
        <f t="shared" ref="E4394:Q4394" si="1934">SUM(E4381:E4392)</f>
        <v>1883</v>
      </c>
      <c r="F4394" s="44">
        <f>SUM(F4381:F4392)</f>
        <v>2240</v>
      </c>
      <c r="G4394" s="44">
        <f t="shared" si="1934"/>
        <v>46606</v>
      </c>
      <c r="H4394" s="44">
        <f t="shared" si="1934"/>
        <v>46890</v>
      </c>
      <c r="I4394" s="44">
        <f t="shared" si="1934"/>
        <v>0</v>
      </c>
      <c r="J4394" s="44">
        <f t="shared" si="1934"/>
        <v>93496</v>
      </c>
      <c r="K4394" s="44">
        <f t="shared" si="1934"/>
        <v>197264</v>
      </c>
      <c r="L4394" s="44">
        <f t="shared" si="1934"/>
        <v>202784</v>
      </c>
      <c r="M4394" s="44">
        <f t="shared" si="1934"/>
        <v>400048</v>
      </c>
      <c r="N4394" s="44">
        <f>SUM(N4381:N4392)</f>
        <v>493544</v>
      </c>
      <c r="O4394" s="44">
        <f t="shared" si="1934"/>
        <v>2715</v>
      </c>
      <c r="P4394" s="44">
        <f t="shared" si="1934"/>
        <v>0</v>
      </c>
      <c r="Q4394" s="44">
        <f t="shared" si="1934"/>
        <v>2715</v>
      </c>
    </row>
    <row r="4395" spans="2:17" ht="7" customHeight="1" x14ac:dyDescent="0.2">
      <c r="C4395" s="50"/>
      <c r="D4395" s="43"/>
      <c r="E4395" s="43"/>
      <c r="F4395" s="43"/>
      <c r="G4395" s="43"/>
      <c r="H4395" s="43"/>
      <c r="I4395" s="43"/>
      <c r="J4395" s="43"/>
      <c r="K4395" s="43"/>
      <c r="L4395" s="43"/>
      <c r="M4395" s="43"/>
      <c r="N4395" s="43"/>
      <c r="O4395" s="43"/>
      <c r="P4395" s="43"/>
      <c r="Q4395" s="51"/>
    </row>
    <row r="4396" spans="2:17" ht="19.5" customHeight="1" x14ac:dyDescent="0.2">
      <c r="C4396" s="52" t="s">
        <v>14</v>
      </c>
      <c r="D4396" s="53">
        <v>25</v>
      </c>
      <c r="E4396" s="53">
        <v>163</v>
      </c>
      <c r="F4396" s="54">
        <f t="shared" ref="F4396:F4398" si="1935">SUM(D4396:E4396)</f>
        <v>188</v>
      </c>
      <c r="G4396" s="82">
        <v>3142</v>
      </c>
      <c r="H4396" s="82">
        <v>3218</v>
      </c>
      <c r="I4396" s="82">
        <v>0</v>
      </c>
      <c r="J4396" s="13">
        <f t="shared" ref="J4396:J4398" si="1936">SUM(G4396:I4396)</f>
        <v>6360</v>
      </c>
      <c r="K4396" s="82">
        <v>15297</v>
      </c>
      <c r="L4396" s="82">
        <v>14963</v>
      </c>
      <c r="M4396" s="57">
        <f>SUM(K4396:L4396)</f>
        <v>30260</v>
      </c>
      <c r="N4396" s="57">
        <f>J4396+M4396</f>
        <v>36620</v>
      </c>
      <c r="O4396" s="56">
        <v>195</v>
      </c>
      <c r="P4396" s="56">
        <v>0</v>
      </c>
      <c r="Q4396" s="58">
        <f>SUM(O4396:P4396)</f>
        <v>195</v>
      </c>
    </row>
    <row r="4397" spans="2:17" ht="19.5" customHeight="1" x14ac:dyDescent="0.2">
      <c r="C4397" s="42" t="s">
        <v>15</v>
      </c>
      <c r="D4397" s="43">
        <v>32</v>
      </c>
      <c r="E4397" s="43">
        <v>153</v>
      </c>
      <c r="F4397" s="44">
        <f t="shared" si="1935"/>
        <v>185</v>
      </c>
      <c r="G4397" s="85">
        <v>4079</v>
      </c>
      <c r="H4397" s="85">
        <v>4439</v>
      </c>
      <c r="I4397" s="85">
        <v>0</v>
      </c>
      <c r="J4397" s="88">
        <f t="shared" si="1936"/>
        <v>8518</v>
      </c>
      <c r="K4397" s="85">
        <v>15246</v>
      </c>
      <c r="L4397" s="85">
        <v>15843</v>
      </c>
      <c r="M4397" s="45">
        <f>SUM(K4397:L4397)</f>
        <v>31089</v>
      </c>
      <c r="N4397" s="45">
        <f>J4397+M4397</f>
        <v>39607</v>
      </c>
      <c r="O4397" s="46">
        <v>329</v>
      </c>
      <c r="P4397" s="48">
        <v>0</v>
      </c>
      <c r="Q4397" s="47">
        <f>SUM(O4397:P4397)</f>
        <v>329</v>
      </c>
    </row>
    <row r="4398" spans="2:17" ht="19.5" customHeight="1" x14ac:dyDescent="0.2">
      <c r="C4398" s="42" t="s">
        <v>16</v>
      </c>
      <c r="D4398" s="43">
        <v>43</v>
      </c>
      <c r="E4398" s="43">
        <v>216</v>
      </c>
      <c r="F4398" s="44">
        <f t="shared" si="1935"/>
        <v>259</v>
      </c>
      <c r="G4398" s="85">
        <v>5104</v>
      </c>
      <c r="H4398" s="85">
        <v>5203</v>
      </c>
      <c r="I4398" s="85">
        <v>0</v>
      </c>
      <c r="J4398" s="88">
        <f t="shared" si="1936"/>
        <v>10307</v>
      </c>
      <c r="K4398" s="85">
        <v>18833</v>
      </c>
      <c r="L4398" s="85">
        <v>20425</v>
      </c>
      <c r="M4398" s="45">
        <f>SUM(K4398:L4398)</f>
        <v>39258</v>
      </c>
      <c r="N4398" s="45">
        <f>J4398+M4398</f>
        <v>49565</v>
      </c>
      <c r="O4398" s="46">
        <v>366</v>
      </c>
      <c r="P4398" s="48">
        <v>0</v>
      </c>
      <c r="Q4398" s="47">
        <f>SUM(O4398:P4398)</f>
        <v>366</v>
      </c>
    </row>
    <row r="4399" spans="2:17" ht="19.5" customHeight="1" x14ac:dyDescent="0.2">
      <c r="C4399" s="50"/>
      <c r="D4399" s="43"/>
      <c r="E4399" s="43"/>
      <c r="F4399" s="43"/>
      <c r="G4399" s="43"/>
      <c r="H4399" s="43"/>
      <c r="I4399" s="43"/>
      <c r="J4399" s="43"/>
      <c r="K4399" s="43"/>
      <c r="L4399" s="43"/>
      <c r="M4399" s="43"/>
      <c r="N4399" s="43"/>
      <c r="O4399" s="43"/>
      <c r="P4399" s="43"/>
      <c r="Q4399" s="51"/>
    </row>
    <row r="4400" spans="2:17" ht="19.5" customHeight="1" x14ac:dyDescent="0.2">
      <c r="B4400" s="1" t="s">
        <v>468</v>
      </c>
      <c r="C4400" s="50" t="s">
        <v>27</v>
      </c>
      <c r="D4400" s="44">
        <f>SUM(D4384:D4392,D4396:D4398)</f>
        <v>392</v>
      </c>
      <c r="E4400" s="44">
        <f t="shared" ref="E4400:Q4400" si="1937">SUM(E4384:E4392,E4396:E4398)</f>
        <v>1915</v>
      </c>
      <c r="F4400" s="44">
        <f>SUM(F4384:F4392,F4396:F4398)</f>
        <v>2307</v>
      </c>
      <c r="G4400" s="44">
        <f t="shared" si="1937"/>
        <v>50970</v>
      </c>
      <c r="H4400" s="44">
        <f t="shared" si="1937"/>
        <v>51709</v>
      </c>
      <c r="I4400" s="44">
        <f t="shared" si="1937"/>
        <v>0</v>
      </c>
      <c r="J4400" s="44">
        <f t="shared" si="1937"/>
        <v>102679</v>
      </c>
      <c r="K4400" s="44">
        <f t="shared" si="1937"/>
        <v>201475</v>
      </c>
      <c r="L4400" s="44">
        <f t="shared" si="1937"/>
        <v>208332</v>
      </c>
      <c r="M4400" s="44">
        <f t="shared" si="1937"/>
        <v>409807</v>
      </c>
      <c r="N4400" s="44">
        <f>SUM(N4384:N4392,N4396:N4398)</f>
        <v>512486</v>
      </c>
      <c r="O4400" s="44">
        <f t="shared" si="1937"/>
        <v>3119</v>
      </c>
      <c r="P4400" s="44">
        <f t="shared" si="1937"/>
        <v>0</v>
      </c>
      <c r="Q4400" s="44">
        <f t="shared" si="1937"/>
        <v>3119</v>
      </c>
    </row>
    <row r="4401" spans="3:17" ht="7" customHeight="1" thickBot="1" x14ac:dyDescent="0.25">
      <c r="C4401" s="59"/>
      <c r="D4401" s="60"/>
      <c r="E4401" s="60"/>
      <c r="F4401" s="60"/>
      <c r="G4401" s="60"/>
      <c r="H4401" s="60"/>
      <c r="I4401" s="60"/>
      <c r="J4401" s="60"/>
      <c r="K4401" s="60"/>
      <c r="L4401" s="60"/>
      <c r="M4401" s="60"/>
      <c r="N4401" s="60"/>
      <c r="O4401" s="60"/>
      <c r="P4401" s="61"/>
      <c r="Q4401" s="62"/>
    </row>
    <row r="4402" spans="3:17" ht="19.5" customHeight="1" x14ac:dyDescent="0.2">
      <c r="C4402" s="63"/>
      <c r="D4402" s="63"/>
      <c r="E4402" s="63"/>
      <c r="F4402" s="63"/>
      <c r="G4402" s="63"/>
      <c r="H4402" s="63"/>
      <c r="I4402" s="63"/>
      <c r="J4402" s="63"/>
      <c r="K4402" s="63"/>
      <c r="L4402" s="63"/>
      <c r="M4402" s="63"/>
      <c r="N4402" s="63"/>
      <c r="O4402" s="63"/>
      <c r="P4402" s="64"/>
      <c r="Q4402" s="64"/>
    </row>
    <row r="4403" spans="3:17" ht="19.5" customHeight="1" thickBot="1" x14ac:dyDescent="0.25">
      <c r="C4403" s="63"/>
      <c r="D4403" s="63"/>
      <c r="E4403" s="63"/>
      <c r="F4403" s="63"/>
      <c r="G4403" s="63"/>
      <c r="H4403" s="63"/>
      <c r="I4403" s="63"/>
      <c r="J4403" s="63"/>
      <c r="K4403" s="63"/>
      <c r="L4403" s="63"/>
      <c r="M4403" s="63"/>
      <c r="N4403" s="63"/>
      <c r="O4403" s="63"/>
      <c r="P4403" s="64"/>
      <c r="Q4403" s="64"/>
    </row>
    <row r="4404" spans="3:17" ht="19.5" customHeight="1" x14ac:dyDescent="0.2">
      <c r="C4404" s="25" t="s">
        <v>1</v>
      </c>
      <c r="D4404" s="26"/>
      <c r="E4404" s="27"/>
      <c r="F4404" s="27"/>
      <c r="G4404" s="27" t="s">
        <v>598</v>
      </c>
      <c r="H4404" s="27"/>
      <c r="I4404" s="27"/>
      <c r="J4404" s="27"/>
      <c r="K4404" s="26"/>
      <c r="L4404" s="27"/>
      <c r="M4404" s="27"/>
      <c r="N4404" s="27" t="s">
        <v>31</v>
      </c>
      <c r="O4404" s="27"/>
      <c r="P4404" s="65"/>
      <c r="Q4404" s="66"/>
    </row>
    <row r="4405" spans="3:17" ht="19.5" customHeight="1" x14ac:dyDescent="0.2">
      <c r="C4405" s="67"/>
      <c r="D4405" s="29"/>
      <c r="E4405" s="31" t="s">
        <v>6</v>
      </c>
      <c r="F4405" s="31"/>
      <c r="G4405" s="29"/>
      <c r="H4405" s="31" t="s">
        <v>7</v>
      </c>
      <c r="I4405" s="31"/>
      <c r="J4405" s="29" t="s">
        <v>28</v>
      </c>
      <c r="K4405" s="29"/>
      <c r="L4405" s="31" t="s">
        <v>6</v>
      </c>
      <c r="M4405" s="31"/>
      <c r="N4405" s="29"/>
      <c r="O4405" s="31" t="s">
        <v>7</v>
      </c>
      <c r="P4405" s="68"/>
      <c r="Q4405" s="69" t="s">
        <v>8</v>
      </c>
    </row>
    <row r="4406" spans="3:17" ht="19.5" customHeight="1" x14ac:dyDescent="0.2">
      <c r="C4406" s="70" t="s">
        <v>9</v>
      </c>
      <c r="D4406" s="29" t="s">
        <v>29</v>
      </c>
      <c r="E4406" s="29" t="s">
        <v>30</v>
      </c>
      <c r="F4406" s="29" t="s">
        <v>13</v>
      </c>
      <c r="G4406" s="29" t="s">
        <v>29</v>
      </c>
      <c r="H4406" s="29" t="s">
        <v>30</v>
      </c>
      <c r="I4406" s="29" t="s">
        <v>13</v>
      </c>
      <c r="J4406" s="32"/>
      <c r="K4406" s="29" t="s">
        <v>29</v>
      </c>
      <c r="L4406" s="29" t="s">
        <v>30</v>
      </c>
      <c r="M4406" s="29" t="s">
        <v>13</v>
      </c>
      <c r="N4406" s="29" t="s">
        <v>29</v>
      </c>
      <c r="O4406" s="29" t="s">
        <v>30</v>
      </c>
      <c r="P4406" s="71" t="s">
        <v>13</v>
      </c>
      <c r="Q4406" s="72"/>
    </row>
    <row r="4407" spans="3:17" ht="7" customHeight="1" x14ac:dyDescent="0.2">
      <c r="C4407" s="73"/>
      <c r="D4407" s="29"/>
      <c r="E4407" s="29"/>
      <c r="F4407" s="29"/>
      <c r="G4407" s="29"/>
      <c r="H4407" s="29"/>
      <c r="I4407" s="29"/>
      <c r="J4407" s="29"/>
      <c r="K4407" s="29"/>
      <c r="L4407" s="29"/>
      <c r="M4407" s="29"/>
      <c r="N4407" s="29"/>
      <c r="O4407" s="29"/>
      <c r="P4407" s="71"/>
      <c r="Q4407" s="69"/>
    </row>
    <row r="4408" spans="3:17" ht="19.5" customHeight="1" x14ac:dyDescent="0.2">
      <c r="C4408" s="42" t="s">
        <v>14</v>
      </c>
      <c r="D4408" s="43">
        <v>0</v>
      </c>
      <c r="E4408" s="43">
        <v>0</v>
      </c>
      <c r="F4408" s="44">
        <f>SUM(D4408:E4408)</f>
        <v>0</v>
      </c>
      <c r="G4408" s="43">
        <v>8</v>
      </c>
      <c r="H4408" s="43">
        <v>0</v>
      </c>
      <c r="I4408" s="44">
        <f t="shared" ref="I4408:I4419" si="1938">SUM(G4408:H4408)</f>
        <v>8</v>
      </c>
      <c r="J4408" s="44">
        <f>F4408+I4408</f>
        <v>8</v>
      </c>
      <c r="K4408" s="43">
        <v>0</v>
      </c>
      <c r="L4408" s="43">
        <v>0</v>
      </c>
      <c r="M4408" s="44">
        <f>SUM(K4408:L4408)</f>
        <v>0</v>
      </c>
      <c r="N4408" s="43">
        <v>0</v>
      </c>
      <c r="O4408" s="43">
        <v>0</v>
      </c>
      <c r="P4408" s="44">
        <f>SUM(N4408:O4408)</f>
        <v>0</v>
      </c>
      <c r="Q4408" s="47">
        <f>M4408+P4408</f>
        <v>0</v>
      </c>
    </row>
    <row r="4409" spans="3:17" ht="19.5" customHeight="1" x14ac:dyDescent="0.2">
      <c r="C4409" s="42" t="s">
        <v>15</v>
      </c>
      <c r="D4409" s="43">
        <v>0</v>
      </c>
      <c r="E4409" s="43">
        <v>0</v>
      </c>
      <c r="F4409" s="44">
        <f t="shared" ref="F4409:F4419" si="1939">SUM(D4409:E4409)</f>
        <v>0</v>
      </c>
      <c r="G4409" s="43">
        <v>8</v>
      </c>
      <c r="H4409" s="43">
        <v>0</v>
      </c>
      <c r="I4409" s="44">
        <f t="shared" si="1938"/>
        <v>8</v>
      </c>
      <c r="J4409" s="44">
        <f>F4409+I4409</f>
        <v>8</v>
      </c>
      <c r="K4409" s="43">
        <v>0</v>
      </c>
      <c r="L4409" s="43">
        <v>0</v>
      </c>
      <c r="M4409" s="44">
        <f t="shared" ref="M4409:M4419" si="1940">SUM(K4409:L4409)</f>
        <v>0</v>
      </c>
      <c r="N4409" s="43">
        <v>0</v>
      </c>
      <c r="O4409" s="40">
        <v>0</v>
      </c>
      <c r="P4409" s="44">
        <f t="shared" ref="P4409:P4419" si="1941">SUM(N4409:O4409)</f>
        <v>0</v>
      </c>
      <c r="Q4409" s="47">
        <f t="shared" ref="Q4409:Q4419" si="1942">M4409+P4409</f>
        <v>0</v>
      </c>
    </row>
    <row r="4410" spans="3:17" ht="19.5" customHeight="1" x14ac:dyDescent="0.2">
      <c r="C4410" s="42" t="s">
        <v>16</v>
      </c>
      <c r="D4410" s="43">
        <v>0</v>
      </c>
      <c r="E4410" s="43">
        <v>0</v>
      </c>
      <c r="F4410" s="44">
        <f t="shared" si="1939"/>
        <v>0</v>
      </c>
      <c r="G4410" s="43">
        <v>12</v>
      </c>
      <c r="H4410" s="43">
        <v>0</v>
      </c>
      <c r="I4410" s="44">
        <f t="shared" si="1938"/>
        <v>12</v>
      </c>
      <c r="J4410" s="44">
        <f>F4410+I4410</f>
        <v>12</v>
      </c>
      <c r="K4410" s="43">
        <v>0</v>
      </c>
      <c r="L4410" s="43">
        <v>0</v>
      </c>
      <c r="M4410" s="44">
        <f t="shared" si="1940"/>
        <v>0</v>
      </c>
      <c r="N4410" s="43">
        <v>0</v>
      </c>
      <c r="O4410" s="43">
        <v>0</v>
      </c>
      <c r="P4410" s="44">
        <f t="shared" si="1941"/>
        <v>0</v>
      </c>
      <c r="Q4410" s="47">
        <f t="shared" si="1942"/>
        <v>0</v>
      </c>
    </row>
    <row r="4411" spans="3:17" ht="19.5" customHeight="1" x14ac:dyDescent="0.2">
      <c r="C4411" s="42" t="s">
        <v>17</v>
      </c>
      <c r="D4411" s="43">
        <v>0</v>
      </c>
      <c r="E4411" s="43">
        <v>0</v>
      </c>
      <c r="F4411" s="44">
        <f t="shared" si="1939"/>
        <v>0</v>
      </c>
      <c r="G4411" s="43">
        <v>11</v>
      </c>
      <c r="H4411" s="43">
        <v>0</v>
      </c>
      <c r="I4411" s="44">
        <f t="shared" si="1938"/>
        <v>11</v>
      </c>
      <c r="J4411" s="44">
        <f t="shared" ref="J4411:J4419" si="1943">F4411+I4411</f>
        <v>11</v>
      </c>
      <c r="K4411" s="43">
        <v>0</v>
      </c>
      <c r="L4411" s="43">
        <v>0</v>
      </c>
      <c r="M4411" s="44">
        <f t="shared" si="1940"/>
        <v>0</v>
      </c>
      <c r="N4411" s="43">
        <v>0</v>
      </c>
      <c r="O4411" s="43">
        <v>0</v>
      </c>
      <c r="P4411" s="44">
        <f t="shared" si="1941"/>
        <v>0</v>
      </c>
      <c r="Q4411" s="47">
        <f t="shared" si="1942"/>
        <v>0</v>
      </c>
    </row>
    <row r="4412" spans="3:17" ht="19.5" customHeight="1" x14ac:dyDescent="0.2">
      <c r="C4412" s="42" t="s">
        <v>18</v>
      </c>
      <c r="D4412" s="43">
        <v>0</v>
      </c>
      <c r="E4412" s="43">
        <v>0</v>
      </c>
      <c r="F4412" s="44">
        <f t="shared" si="1939"/>
        <v>0</v>
      </c>
      <c r="G4412" s="43">
        <v>29</v>
      </c>
      <c r="H4412" s="43">
        <v>0</v>
      </c>
      <c r="I4412" s="44">
        <f t="shared" si="1938"/>
        <v>29</v>
      </c>
      <c r="J4412" s="44">
        <f t="shared" si="1943"/>
        <v>29</v>
      </c>
      <c r="K4412" s="43">
        <v>0</v>
      </c>
      <c r="L4412" s="43">
        <v>0</v>
      </c>
      <c r="M4412" s="44">
        <f t="shared" si="1940"/>
        <v>0</v>
      </c>
      <c r="N4412" s="43">
        <v>0</v>
      </c>
      <c r="O4412" s="43">
        <v>0</v>
      </c>
      <c r="P4412" s="44">
        <f t="shared" si="1941"/>
        <v>0</v>
      </c>
      <c r="Q4412" s="47">
        <f t="shared" si="1942"/>
        <v>0</v>
      </c>
    </row>
    <row r="4413" spans="3:17" ht="19.5" customHeight="1" x14ac:dyDescent="0.2">
      <c r="C4413" s="42" t="s">
        <v>19</v>
      </c>
      <c r="D4413" s="43">
        <v>0</v>
      </c>
      <c r="E4413" s="43">
        <v>0</v>
      </c>
      <c r="F4413" s="44">
        <f t="shared" si="1939"/>
        <v>0</v>
      </c>
      <c r="G4413" s="43">
        <v>19</v>
      </c>
      <c r="H4413" s="43">
        <v>0</v>
      </c>
      <c r="I4413" s="44">
        <f t="shared" si="1938"/>
        <v>19</v>
      </c>
      <c r="J4413" s="44">
        <f t="shared" si="1943"/>
        <v>19</v>
      </c>
      <c r="K4413" s="43">
        <v>0</v>
      </c>
      <c r="L4413" s="43">
        <v>0</v>
      </c>
      <c r="M4413" s="44">
        <f t="shared" si="1940"/>
        <v>0</v>
      </c>
      <c r="N4413" s="43">
        <v>0</v>
      </c>
      <c r="O4413" s="43">
        <v>0</v>
      </c>
      <c r="P4413" s="44">
        <f t="shared" si="1941"/>
        <v>0</v>
      </c>
      <c r="Q4413" s="47">
        <f t="shared" si="1942"/>
        <v>0</v>
      </c>
    </row>
    <row r="4414" spans="3:17" ht="19.5" customHeight="1" x14ac:dyDescent="0.2">
      <c r="C4414" s="42" t="s">
        <v>20</v>
      </c>
      <c r="D4414" s="43">
        <v>0</v>
      </c>
      <c r="E4414" s="43">
        <v>0</v>
      </c>
      <c r="F4414" s="44">
        <f t="shared" si="1939"/>
        <v>0</v>
      </c>
      <c r="G4414" s="43">
        <v>35</v>
      </c>
      <c r="H4414" s="43">
        <v>0</v>
      </c>
      <c r="I4414" s="44">
        <f t="shared" si="1938"/>
        <v>35</v>
      </c>
      <c r="J4414" s="44">
        <f t="shared" si="1943"/>
        <v>35</v>
      </c>
      <c r="K4414" s="43">
        <v>0</v>
      </c>
      <c r="L4414" s="43">
        <v>0</v>
      </c>
      <c r="M4414" s="44">
        <f t="shared" si="1940"/>
        <v>0</v>
      </c>
      <c r="N4414" s="43">
        <v>0</v>
      </c>
      <c r="O4414" s="43">
        <v>0</v>
      </c>
      <c r="P4414" s="44">
        <f t="shared" si="1941"/>
        <v>0</v>
      </c>
      <c r="Q4414" s="47">
        <f t="shared" si="1942"/>
        <v>0</v>
      </c>
    </row>
    <row r="4415" spans="3:17" ht="19.5" customHeight="1" x14ac:dyDescent="0.2">
      <c r="C4415" s="42" t="s">
        <v>21</v>
      </c>
      <c r="D4415" s="43">
        <v>0</v>
      </c>
      <c r="E4415" s="43">
        <v>0</v>
      </c>
      <c r="F4415" s="44">
        <f t="shared" si="1939"/>
        <v>0</v>
      </c>
      <c r="G4415" s="43">
        <v>6</v>
      </c>
      <c r="H4415" s="43">
        <v>0</v>
      </c>
      <c r="I4415" s="44">
        <f t="shared" si="1938"/>
        <v>6</v>
      </c>
      <c r="J4415" s="44">
        <f t="shared" si="1943"/>
        <v>6</v>
      </c>
      <c r="K4415" s="43">
        <v>0</v>
      </c>
      <c r="L4415" s="43">
        <v>0</v>
      </c>
      <c r="M4415" s="44">
        <f t="shared" si="1940"/>
        <v>0</v>
      </c>
      <c r="N4415" s="43">
        <v>0</v>
      </c>
      <c r="O4415" s="43">
        <v>0</v>
      </c>
      <c r="P4415" s="44">
        <f t="shared" si="1941"/>
        <v>0</v>
      </c>
      <c r="Q4415" s="47">
        <f t="shared" si="1942"/>
        <v>0</v>
      </c>
    </row>
    <row r="4416" spans="3:17" ht="19.5" customHeight="1" x14ac:dyDescent="0.2">
      <c r="C4416" s="42" t="s">
        <v>22</v>
      </c>
      <c r="D4416" s="43">
        <v>0</v>
      </c>
      <c r="E4416" s="43">
        <v>0</v>
      </c>
      <c r="F4416" s="44">
        <f t="shared" si="1939"/>
        <v>0</v>
      </c>
      <c r="G4416" s="43">
        <v>3</v>
      </c>
      <c r="H4416" s="43">
        <v>0</v>
      </c>
      <c r="I4416" s="44">
        <f t="shared" si="1938"/>
        <v>3</v>
      </c>
      <c r="J4416" s="44">
        <f t="shared" si="1943"/>
        <v>3</v>
      </c>
      <c r="K4416" s="43">
        <v>0</v>
      </c>
      <c r="L4416" s="43">
        <v>0</v>
      </c>
      <c r="M4416" s="44">
        <f t="shared" si="1940"/>
        <v>0</v>
      </c>
      <c r="N4416" s="43">
        <v>0</v>
      </c>
      <c r="O4416" s="43">
        <v>0</v>
      </c>
      <c r="P4416" s="44">
        <f t="shared" si="1941"/>
        <v>0</v>
      </c>
      <c r="Q4416" s="47">
        <f t="shared" si="1942"/>
        <v>0</v>
      </c>
    </row>
    <row r="4417" spans="2:17" ht="19.5" customHeight="1" x14ac:dyDescent="0.2">
      <c r="C4417" s="42" t="s">
        <v>23</v>
      </c>
      <c r="D4417" s="43">
        <v>0</v>
      </c>
      <c r="E4417" s="43">
        <v>0</v>
      </c>
      <c r="F4417" s="44">
        <f t="shared" si="1939"/>
        <v>0</v>
      </c>
      <c r="G4417" s="43">
        <v>0</v>
      </c>
      <c r="H4417" s="43">
        <v>0</v>
      </c>
      <c r="I4417" s="44">
        <f t="shared" si="1938"/>
        <v>0</v>
      </c>
      <c r="J4417" s="44">
        <f t="shared" si="1943"/>
        <v>0</v>
      </c>
      <c r="K4417" s="43">
        <v>0</v>
      </c>
      <c r="L4417" s="43">
        <v>0</v>
      </c>
      <c r="M4417" s="44">
        <f t="shared" si="1940"/>
        <v>0</v>
      </c>
      <c r="N4417" s="43">
        <v>0</v>
      </c>
      <c r="O4417" s="43">
        <v>0</v>
      </c>
      <c r="P4417" s="44">
        <f t="shared" si="1941"/>
        <v>0</v>
      </c>
      <c r="Q4417" s="47">
        <f t="shared" si="1942"/>
        <v>0</v>
      </c>
    </row>
    <row r="4418" spans="2:17" ht="19.5" customHeight="1" x14ac:dyDescent="0.2">
      <c r="C4418" s="42" t="s">
        <v>24</v>
      </c>
      <c r="D4418" s="43">
        <v>0</v>
      </c>
      <c r="E4418" s="43">
        <v>0</v>
      </c>
      <c r="F4418" s="44">
        <f t="shared" si="1939"/>
        <v>0</v>
      </c>
      <c r="G4418" s="43">
        <v>1</v>
      </c>
      <c r="H4418" s="43">
        <v>0</v>
      </c>
      <c r="I4418" s="44">
        <f t="shared" si="1938"/>
        <v>1</v>
      </c>
      <c r="J4418" s="44">
        <f t="shared" si="1943"/>
        <v>1</v>
      </c>
      <c r="K4418" s="43">
        <v>0</v>
      </c>
      <c r="L4418" s="43">
        <v>0</v>
      </c>
      <c r="M4418" s="44">
        <f t="shared" si="1940"/>
        <v>0</v>
      </c>
      <c r="N4418" s="43">
        <v>0</v>
      </c>
      <c r="O4418" s="43">
        <v>0</v>
      </c>
      <c r="P4418" s="44">
        <f t="shared" si="1941"/>
        <v>0</v>
      </c>
      <c r="Q4418" s="47">
        <f t="shared" si="1942"/>
        <v>0</v>
      </c>
    </row>
    <row r="4419" spans="2:17" ht="19.5" customHeight="1" x14ac:dyDescent="0.2">
      <c r="C4419" s="42" t="s">
        <v>25</v>
      </c>
      <c r="D4419" s="43">
        <v>0</v>
      </c>
      <c r="E4419" s="43">
        <v>0</v>
      </c>
      <c r="F4419" s="44">
        <f t="shared" si="1939"/>
        <v>0</v>
      </c>
      <c r="G4419" s="43">
        <v>3</v>
      </c>
      <c r="H4419" s="43">
        <v>0</v>
      </c>
      <c r="I4419" s="44">
        <f t="shared" si="1938"/>
        <v>3</v>
      </c>
      <c r="J4419" s="44">
        <f t="shared" si="1943"/>
        <v>3</v>
      </c>
      <c r="K4419" s="43">
        <v>0</v>
      </c>
      <c r="L4419" s="43">
        <v>0</v>
      </c>
      <c r="M4419" s="44">
        <f t="shared" si="1940"/>
        <v>0</v>
      </c>
      <c r="N4419" s="43">
        <v>0</v>
      </c>
      <c r="O4419" s="43">
        <v>0</v>
      </c>
      <c r="P4419" s="44">
        <f t="shared" si="1941"/>
        <v>0</v>
      </c>
      <c r="Q4419" s="47">
        <f t="shared" si="1942"/>
        <v>0</v>
      </c>
    </row>
    <row r="4420" spans="2:17" ht="19.5" customHeight="1" x14ac:dyDescent="0.2">
      <c r="C4420" s="50"/>
      <c r="D4420" s="43"/>
      <c r="E4420" s="43"/>
      <c r="F4420" s="43"/>
      <c r="G4420" s="43"/>
      <c r="H4420" s="43"/>
      <c r="I4420" s="43"/>
      <c r="J4420" s="43"/>
      <c r="K4420" s="43"/>
      <c r="L4420" s="43"/>
      <c r="M4420" s="43"/>
      <c r="N4420" s="43"/>
      <c r="O4420" s="43"/>
      <c r="P4420" s="43"/>
      <c r="Q4420" s="51"/>
    </row>
    <row r="4421" spans="2:17" ht="19.5" customHeight="1" x14ac:dyDescent="0.2">
      <c r="B4421" s="1" t="s">
        <v>469</v>
      </c>
      <c r="C4421" s="50" t="s">
        <v>26</v>
      </c>
      <c r="D4421" s="44">
        <f>SUM(D4408:D4420)</f>
        <v>0</v>
      </c>
      <c r="E4421" s="44">
        <f t="shared" ref="E4421:I4421" si="1944">SUM(E4408:E4420)</f>
        <v>0</v>
      </c>
      <c r="F4421" s="44">
        <f t="shared" si="1944"/>
        <v>0</v>
      </c>
      <c r="G4421" s="44">
        <f t="shared" si="1944"/>
        <v>135</v>
      </c>
      <c r="H4421" s="44">
        <f t="shared" si="1944"/>
        <v>0</v>
      </c>
      <c r="I4421" s="44">
        <f t="shared" si="1944"/>
        <v>135</v>
      </c>
      <c r="J4421" s="44">
        <f>SUM(J4408:J4420)</f>
        <v>135</v>
      </c>
      <c r="K4421" s="44">
        <f t="shared" ref="K4421:Q4421" si="1945">SUM(K4408:K4420)</f>
        <v>0</v>
      </c>
      <c r="L4421" s="44">
        <f t="shared" si="1945"/>
        <v>0</v>
      </c>
      <c r="M4421" s="44">
        <f t="shared" si="1945"/>
        <v>0</v>
      </c>
      <c r="N4421" s="44">
        <f t="shared" si="1945"/>
        <v>0</v>
      </c>
      <c r="O4421" s="44">
        <f t="shared" si="1945"/>
        <v>0</v>
      </c>
      <c r="P4421" s="44">
        <f t="shared" si="1945"/>
        <v>0</v>
      </c>
      <c r="Q4421" s="44">
        <f t="shared" si="1945"/>
        <v>0</v>
      </c>
    </row>
    <row r="4422" spans="2:17" ht="7" customHeight="1" x14ac:dyDescent="0.2">
      <c r="C4422" s="50"/>
      <c r="D4422" s="43"/>
      <c r="E4422" s="43"/>
      <c r="F4422" s="43"/>
      <c r="G4422" s="43"/>
      <c r="H4422" s="43"/>
      <c r="I4422" s="43"/>
      <c r="J4422" s="43"/>
      <c r="K4422" s="43"/>
      <c r="L4422" s="43"/>
      <c r="M4422" s="43"/>
      <c r="N4422" s="43"/>
      <c r="O4422" s="43"/>
      <c r="P4422" s="43"/>
      <c r="Q4422" s="51"/>
    </row>
    <row r="4423" spans="2:17" ht="19.5" customHeight="1" x14ac:dyDescent="0.2">
      <c r="C4423" s="52" t="s">
        <v>14</v>
      </c>
      <c r="D4423" s="53">
        <v>0</v>
      </c>
      <c r="E4423" s="53">
        <v>0</v>
      </c>
      <c r="F4423" s="74">
        <f t="shared" ref="F4423:F4425" si="1946">SUM(D4423:E4423)</f>
        <v>0</v>
      </c>
      <c r="G4423" s="53">
        <v>4</v>
      </c>
      <c r="H4423" s="53">
        <v>0</v>
      </c>
      <c r="I4423" s="74">
        <f t="shared" ref="I4423:I4425" si="1947">SUM(G4423:H4423)</f>
        <v>4</v>
      </c>
      <c r="J4423" s="74">
        <f t="shared" ref="J4423:J4425" si="1948">F4423+I4423</f>
        <v>4</v>
      </c>
      <c r="K4423" s="53">
        <v>0</v>
      </c>
      <c r="L4423" s="53">
        <v>0</v>
      </c>
      <c r="M4423" s="74">
        <f t="shared" ref="M4423:M4425" si="1949">SUM(K4423:L4423)</f>
        <v>0</v>
      </c>
      <c r="N4423" s="53">
        <v>0</v>
      </c>
      <c r="O4423" s="53">
        <v>0</v>
      </c>
      <c r="P4423" s="74">
        <f t="shared" ref="P4423:P4425" si="1950">SUM(N4423:O4423)</f>
        <v>0</v>
      </c>
      <c r="Q4423" s="58">
        <f t="shared" ref="Q4423:Q4425" si="1951">M4423+P4423</f>
        <v>0</v>
      </c>
    </row>
    <row r="4424" spans="2:17" ht="19.5" customHeight="1" x14ac:dyDescent="0.2">
      <c r="C4424" s="42" t="s">
        <v>15</v>
      </c>
      <c r="D4424" s="43">
        <v>0</v>
      </c>
      <c r="E4424" s="43">
        <v>0</v>
      </c>
      <c r="F4424" s="44">
        <f t="shared" si="1946"/>
        <v>0</v>
      </c>
      <c r="G4424" s="43">
        <v>12</v>
      </c>
      <c r="H4424" s="43">
        <v>0</v>
      </c>
      <c r="I4424" s="44">
        <f t="shared" si="1947"/>
        <v>12</v>
      </c>
      <c r="J4424" s="44">
        <f t="shared" si="1948"/>
        <v>12</v>
      </c>
      <c r="K4424" s="43">
        <v>0</v>
      </c>
      <c r="L4424" s="43">
        <v>0</v>
      </c>
      <c r="M4424" s="44">
        <f t="shared" si="1949"/>
        <v>0</v>
      </c>
      <c r="N4424" s="43">
        <v>0</v>
      </c>
      <c r="O4424" s="40">
        <v>0</v>
      </c>
      <c r="P4424" s="44">
        <f t="shared" si="1950"/>
        <v>0</v>
      </c>
      <c r="Q4424" s="47">
        <f t="shared" si="1951"/>
        <v>0</v>
      </c>
    </row>
    <row r="4425" spans="2:17" ht="19.5" customHeight="1" x14ac:dyDescent="0.2">
      <c r="C4425" s="42" t="s">
        <v>16</v>
      </c>
      <c r="D4425" s="43">
        <v>0</v>
      </c>
      <c r="E4425" s="43">
        <v>0</v>
      </c>
      <c r="F4425" s="44">
        <f t="shared" si="1946"/>
        <v>0</v>
      </c>
      <c r="G4425" s="43">
        <v>18</v>
      </c>
      <c r="H4425" s="43">
        <v>0</v>
      </c>
      <c r="I4425" s="44">
        <f t="shared" si="1947"/>
        <v>18</v>
      </c>
      <c r="J4425" s="44">
        <f t="shared" si="1948"/>
        <v>18</v>
      </c>
      <c r="K4425" s="43">
        <v>0</v>
      </c>
      <c r="L4425" s="43">
        <v>0</v>
      </c>
      <c r="M4425" s="44">
        <f t="shared" si="1949"/>
        <v>0</v>
      </c>
      <c r="N4425" s="43">
        <v>0</v>
      </c>
      <c r="O4425" s="43">
        <v>0</v>
      </c>
      <c r="P4425" s="44">
        <f t="shared" si="1950"/>
        <v>0</v>
      </c>
      <c r="Q4425" s="47">
        <f t="shared" si="1951"/>
        <v>0</v>
      </c>
    </row>
    <row r="4426" spans="2:17" ht="19.5" customHeight="1" x14ac:dyDescent="0.2">
      <c r="C4426" s="50"/>
      <c r="D4426" s="43"/>
      <c r="E4426" s="43"/>
      <c r="F4426" s="43"/>
      <c r="G4426" s="43"/>
      <c r="H4426" s="43"/>
      <c r="I4426" s="43"/>
      <c r="J4426" s="43"/>
      <c r="K4426" s="43"/>
      <c r="L4426" s="43"/>
      <c r="M4426" s="43"/>
      <c r="N4426" s="43"/>
      <c r="O4426" s="43"/>
      <c r="P4426" s="43"/>
      <c r="Q4426" s="51"/>
    </row>
    <row r="4427" spans="2:17" ht="19.5" customHeight="1" x14ac:dyDescent="0.2">
      <c r="B4427" s="1" t="s">
        <v>470</v>
      </c>
      <c r="C4427" s="50" t="s">
        <v>27</v>
      </c>
      <c r="D4427" s="44">
        <f>SUM(D4411:D4419,D4423:D4425)</f>
        <v>0</v>
      </c>
      <c r="E4427" s="44">
        <f t="shared" ref="E4427:Q4427" si="1952">SUM(E4411:E4419,E4423:E4425)</f>
        <v>0</v>
      </c>
      <c r="F4427" s="44">
        <f t="shared" si="1952"/>
        <v>0</v>
      </c>
      <c r="G4427" s="44">
        <f t="shared" si="1952"/>
        <v>141</v>
      </c>
      <c r="H4427" s="44">
        <f t="shared" si="1952"/>
        <v>0</v>
      </c>
      <c r="I4427" s="44">
        <f t="shared" si="1952"/>
        <v>141</v>
      </c>
      <c r="J4427" s="44">
        <f>SUM(J4411:J4419,J4423:J4425)</f>
        <v>141</v>
      </c>
      <c r="K4427" s="44">
        <f t="shared" si="1952"/>
        <v>0</v>
      </c>
      <c r="L4427" s="44">
        <f t="shared" si="1952"/>
        <v>0</v>
      </c>
      <c r="M4427" s="44">
        <f t="shared" si="1952"/>
        <v>0</v>
      </c>
      <c r="N4427" s="44">
        <f t="shared" si="1952"/>
        <v>0</v>
      </c>
      <c r="O4427" s="44">
        <f t="shared" si="1952"/>
        <v>0</v>
      </c>
      <c r="P4427" s="44">
        <f t="shared" si="1952"/>
        <v>0</v>
      </c>
      <c r="Q4427" s="44">
        <f t="shared" si="1952"/>
        <v>0</v>
      </c>
    </row>
    <row r="4428" spans="2:17" ht="7" customHeight="1" thickBot="1" x14ac:dyDescent="0.25">
      <c r="C4428" s="59"/>
      <c r="D4428" s="60"/>
      <c r="E4428" s="60"/>
      <c r="F4428" s="60"/>
      <c r="G4428" s="60"/>
      <c r="H4428" s="60"/>
      <c r="I4428" s="60"/>
      <c r="J4428" s="60"/>
      <c r="K4428" s="60"/>
      <c r="L4428" s="60"/>
      <c r="M4428" s="60"/>
      <c r="N4428" s="60"/>
      <c r="O4428" s="60"/>
      <c r="P4428" s="60"/>
      <c r="Q4428" s="76"/>
    </row>
    <row r="4429" spans="2:17" ht="19.5" customHeight="1" x14ac:dyDescent="0.2">
      <c r="C4429" s="173" t="str">
        <f>C4375</f>
        <v>令　和　7　年　空　港　管　理　状　況　調　書</v>
      </c>
      <c r="D4429" s="173"/>
      <c r="E4429" s="173"/>
      <c r="F4429" s="173"/>
      <c r="G4429" s="173"/>
      <c r="H4429" s="173"/>
      <c r="I4429" s="173"/>
      <c r="J4429" s="173"/>
      <c r="K4429" s="173"/>
      <c r="L4429" s="173"/>
      <c r="M4429" s="173"/>
      <c r="N4429" s="173"/>
      <c r="O4429" s="173"/>
      <c r="P4429" s="173"/>
      <c r="Q4429" s="173"/>
    </row>
    <row r="4430" spans="2:17" ht="19.5" customHeight="1" thickBot="1" x14ac:dyDescent="0.25">
      <c r="C4430" s="145" t="s">
        <v>0</v>
      </c>
      <c r="D4430" s="145" t="s">
        <v>682</v>
      </c>
      <c r="E4430" s="146"/>
      <c r="F4430" s="146"/>
      <c r="G4430" s="146"/>
      <c r="H4430" s="146"/>
      <c r="I4430" s="146"/>
      <c r="J4430" s="146"/>
      <c r="K4430" s="146"/>
      <c r="L4430" s="146"/>
      <c r="M4430" s="146"/>
      <c r="N4430" s="146"/>
      <c r="O4430" s="146"/>
      <c r="P4430" s="146"/>
      <c r="Q4430" s="146"/>
    </row>
    <row r="4431" spans="2:17" ht="19.5" customHeight="1" x14ac:dyDescent="0.2">
      <c r="C4431" s="25" t="s">
        <v>1</v>
      </c>
      <c r="D4431" s="26"/>
      <c r="E4431" s="27" t="s">
        <v>2</v>
      </c>
      <c r="F4431" s="27"/>
      <c r="G4431" s="164" t="s">
        <v>593</v>
      </c>
      <c r="H4431" s="165"/>
      <c r="I4431" s="165"/>
      <c r="J4431" s="165"/>
      <c r="K4431" s="165"/>
      <c r="L4431" s="165"/>
      <c r="M4431" s="165"/>
      <c r="N4431" s="166"/>
      <c r="O4431" s="164" t="s">
        <v>594</v>
      </c>
      <c r="P4431" s="165"/>
      <c r="Q4431" s="167"/>
    </row>
    <row r="4432" spans="2:17" ht="19.5" customHeight="1" x14ac:dyDescent="0.2">
      <c r="C4432" s="28"/>
      <c r="D4432" s="29" t="s">
        <v>3</v>
      </c>
      <c r="E4432" s="29" t="s">
        <v>4</v>
      </c>
      <c r="F4432" s="29" t="s">
        <v>5</v>
      </c>
      <c r="G4432" s="29"/>
      <c r="H4432" s="30" t="s">
        <v>6</v>
      </c>
      <c r="I4432" s="30"/>
      <c r="J4432" s="31"/>
      <c r="K4432" s="29"/>
      <c r="L4432" s="31" t="s">
        <v>7</v>
      </c>
      <c r="M4432" s="31"/>
      <c r="N4432" s="29" t="s">
        <v>8</v>
      </c>
      <c r="O4432" s="32" t="s">
        <v>595</v>
      </c>
      <c r="P4432" s="33" t="s">
        <v>596</v>
      </c>
      <c r="Q4432" s="34" t="s">
        <v>597</v>
      </c>
    </row>
    <row r="4433" spans="2:17" ht="19.5" customHeight="1" x14ac:dyDescent="0.2">
      <c r="C4433" s="28" t="s">
        <v>9</v>
      </c>
      <c r="D4433" s="32"/>
      <c r="E4433" s="32"/>
      <c r="F4433" s="32"/>
      <c r="G4433" s="29" t="s">
        <v>10</v>
      </c>
      <c r="H4433" s="29" t="s">
        <v>11</v>
      </c>
      <c r="I4433" s="29" t="s">
        <v>12</v>
      </c>
      <c r="J4433" s="29" t="s">
        <v>13</v>
      </c>
      <c r="K4433" s="29" t="s">
        <v>10</v>
      </c>
      <c r="L4433" s="29" t="s">
        <v>11</v>
      </c>
      <c r="M4433" s="29" t="s">
        <v>13</v>
      </c>
      <c r="N4433" s="32"/>
      <c r="O4433" s="35"/>
      <c r="P4433" s="36"/>
      <c r="Q4433" s="37"/>
    </row>
    <row r="4434" spans="2:17" ht="7" customHeight="1" x14ac:dyDescent="0.2">
      <c r="C4434" s="38"/>
      <c r="D4434" s="29"/>
      <c r="E4434" s="29"/>
      <c r="F4434" s="29"/>
      <c r="G4434" s="29"/>
      <c r="H4434" s="29"/>
      <c r="I4434" s="29"/>
      <c r="J4434" s="29"/>
      <c r="K4434" s="29"/>
      <c r="L4434" s="29"/>
      <c r="M4434" s="29"/>
      <c r="N4434" s="29"/>
      <c r="O4434" s="39"/>
      <c r="P4434" s="40"/>
      <c r="Q4434" s="41"/>
    </row>
    <row r="4435" spans="2:17" ht="19.5" customHeight="1" x14ac:dyDescent="0.2">
      <c r="C4435" s="42" t="s">
        <v>14</v>
      </c>
      <c r="D4435" s="43">
        <v>0</v>
      </c>
      <c r="E4435" s="43">
        <v>69</v>
      </c>
      <c r="F4435" s="44">
        <f>SUM(D4435:E4435)</f>
        <v>69</v>
      </c>
      <c r="G4435" s="43">
        <v>0</v>
      </c>
      <c r="H4435" s="43">
        <v>0</v>
      </c>
      <c r="I4435" s="43">
        <v>0</v>
      </c>
      <c r="J4435" s="45">
        <f>SUM(G4435:I4435)</f>
        <v>0</v>
      </c>
      <c r="K4435" s="46">
        <v>2263</v>
      </c>
      <c r="L4435" s="46">
        <v>2314</v>
      </c>
      <c r="M4435" s="45">
        <f>SUM(K4435:L4435)</f>
        <v>4577</v>
      </c>
      <c r="N4435" s="45">
        <f>J4435+M4435</f>
        <v>4577</v>
      </c>
      <c r="O4435" s="46">
        <v>0</v>
      </c>
      <c r="P4435" s="46">
        <v>0</v>
      </c>
      <c r="Q4435" s="47">
        <f>SUM(O4435:P4435)</f>
        <v>0</v>
      </c>
    </row>
    <row r="4436" spans="2:17" ht="19.5" customHeight="1" x14ac:dyDescent="0.2">
      <c r="C4436" s="42" t="s">
        <v>15</v>
      </c>
      <c r="D4436" s="43">
        <v>0</v>
      </c>
      <c r="E4436" s="43">
        <v>57</v>
      </c>
      <c r="F4436" s="44">
        <f t="shared" ref="F4436:F4446" si="1953">SUM(D4436:E4436)</f>
        <v>57</v>
      </c>
      <c r="G4436" s="43">
        <v>0</v>
      </c>
      <c r="H4436" s="43">
        <v>0</v>
      </c>
      <c r="I4436" s="43">
        <v>0</v>
      </c>
      <c r="J4436" s="45">
        <f t="shared" ref="J4436:J4446" si="1954">SUM(G4436:I4436)</f>
        <v>0</v>
      </c>
      <c r="K4436" s="46">
        <v>2115</v>
      </c>
      <c r="L4436" s="46">
        <v>2087</v>
      </c>
      <c r="M4436" s="45">
        <f t="shared" ref="M4436:M4446" si="1955">SUM(K4436:L4436)</f>
        <v>4202</v>
      </c>
      <c r="N4436" s="45">
        <f t="shared" ref="N4436:N4446" si="1956">J4436+M4436</f>
        <v>4202</v>
      </c>
      <c r="O4436" s="46">
        <v>0</v>
      </c>
      <c r="P4436" s="48">
        <v>0</v>
      </c>
      <c r="Q4436" s="47">
        <f t="shared" ref="Q4436:Q4446" si="1957">SUM(O4436:P4436)</f>
        <v>0</v>
      </c>
    </row>
    <row r="4437" spans="2:17" ht="19.5" customHeight="1" x14ac:dyDescent="0.2">
      <c r="C4437" s="42" t="s">
        <v>16</v>
      </c>
      <c r="D4437" s="43">
        <v>0</v>
      </c>
      <c r="E4437" s="43">
        <v>68</v>
      </c>
      <c r="F4437" s="44">
        <f t="shared" si="1953"/>
        <v>68</v>
      </c>
      <c r="G4437" s="43">
        <v>0</v>
      </c>
      <c r="H4437" s="43">
        <v>0</v>
      </c>
      <c r="I4437" s="43">
        <v>0</v>
      </c>
      <c r="J4437" s="45">
        <f t="shared" si="1954"/>
        <v>0</v>
      </c>
      <c r="K4437" s="46">
        <v>1938</v>
      </c>
      <c r="L4437" s="46">
        <v>1948</v>
      </c>
      <c r="M4437" s="45">
        <f t="shared" si="1955"/>
        <v>3886</v>
      </c>
      <c r="N4437" s="45">
        <f t="shared" si="1956"/>
        <v>3886</v>
      </c>
      <c r="O4437" s="46">
        <v>0</v>
      </c>
      <c r="P4437" s="46">
        <v>0</v>
      </c>
      <c r="Q4437" s="47">
        <f t="shared" si="1957"/>
        <v>0</v>
      </c>
    </row>
    <row r="4438" spans="2:17" ht="19.5" customHeight="1" x14ac:dyDescent="0.2">
      <c r="C4438" s="42" t="s">
        <v>17</v>
      </c>
      <c r="D4438" s="43">
        <v>0</v>
      </c>
      <c r="E4438" s="43">
        <v>68</v>
      </c>
      <c r="F4438" s="44">
        <f t="shared" si="1953"/>
        <v>68</v>
      </c>
      <c r="G4438" s="43">
        <v>0</v>
      </c>
      <c r="H4438" s="43">
        <v>0</v>
      </c>
      <c r="I4438" s="43">
        <v>0</v>
      </c>
      <c r="J4438" s="45">
        <f t="shared" si="1954"/>
        <v>0</v>
      </c>
      <c r="K4438" s="43">
        <v>1783</v>
      </c>
      <c r="L4438" s="43">
        <v>1821</v>
      </c>
      <c r="M4438" s="45">
        <f t="shared" si="1955"/>
        <v>3604</v>
      </c>
      <c r="N4438" s="45">
        <f t="shared" si="1956"/>
        <v>3604</v>
      </c>
      <c r="O4438" s="43">
        <v>0</v>
      </c>
      <c r="P4438" s="43">
        <v>0</v>
      </c>
      <c r="Q4438" s="47">
        <f t="shared" si="1957"/>
        <v>0</v>
      </c>
    </row>
    <row r="4439" spans="2:17" ht="19.5" customHeight="1" x14ac:dyDescent="0.2">
      <c r="C4439" s="42" t="s">
        <v>18</v>
      </c>
      <c r="D4439" s="43">
        <v>0</v>
      </c>
      <c r="E4439" s="43">
        <v>73</v>
      </c>
      <c r="F4439" s="44">
        <f t="shared" si="1953"/>
        <v>73</v>
      </c>
      <c r="G4439" s="43">
        <v>0</v>
      </c>
      <c r="H4439" s="43">
        <v>0</v>
      </c>
      <c r="I4439" s="43">
        <v>0</v>
      </c>
      <c r="J4439" s="45">
        <f t="shared" si="1954"/>
        <v>0</v>
      </c>
      <c r="K4439" s="43">
        <v>1991</v>
      </c>
      <c r="L4439" s="43">
        <v>1955</v>
      </c>
      <c r="M4439" s="45">
        <f t="shared" si="1955"/>
        <v>3946</v>
      </c>
      <c r="N4439" s="45">
        <f t="shared" si="1956"/>
        <v>3946</v>
      </c>
      <c r="O4439" s="43">
        <v>0</v>
      </c>
      <c r="P4439" s="43">
        <v>0</v>
      </c>
      <c r="Q4439" s="47">
        <f t="shared" si="1957"/>
        <v>0</v>
      </c>
    </row>
    <row r="4440" spans="2:17" ht="19.5" customHeight="1" x14ac:dyDescent="0.2">
      <c r="C4440" s="42" t="s">
        <v>19</v>
      </c>
      <c r="D4440" s="43">
        <v>0</v>
      </c>
      <c r="E4440" s="43">
        <v>72</v>
      </c>
      <c r="F4440" s="44">
        <f t="shared" si="1953"/>
        <v>72</v>
      </c>
      <c r="G4440" s="43">
        <v>0</v>
      </c>
      <c r="H4440" s="43">
        <v>0</v>
      </c>
      <c r="I4440" s="43">
        <v>0</v>
      </c>
      <c r="J4440" s="45">
        <f t="shared" si="1954"/>
        <v>0</v>
      </c>
      <c r="K4440" s="43">
        <v>2290</v>
      </c>
      <c r="L4440" s="43">
        <v>2274</v>
      </c>
      <c r="M4440" s="45">
        <f t="shared" si="1955"/>
        <v>4564</v>
      </c>
      <c r="N4440" s="45">
        <f t="shared" si="1956"/>
        <v>4564</v>
      </c>
      <c r="O4440" s="43">
        <v>0</v>
      </c>
      <c r="P4440" s="43">
        <v>0</v>
      </c>
      <c r="Q4440" s="47">
        <f t="shared" si="1957"/>
        <v>0</v>
      </c>
    </row>
    <row r="4441" spans="2:17" ht="19.5" customHeight="1" x14ac:dyDescent="0.2">
      <c r="C4441" s="42" t="s">
        <v>20</v>
      </c>
      <c r="D4441" s="43">
        <v>0</v>
      </c>
      <c r="E4441" s="43">
        <v>70</v>
      </c>
      <c r="F4441" s="44">
        <f t="shared" si="1953"/>
        <v>70</v>
      </c>
      <c r="G4441" s="43">
        <v>0</v>
      </c>
      <c r="H4441" s="43">
        <v>0</v>
      </c>
      <c r="I4441" s="43">
        <v>0</v>
      </c>
      <c r="J4441" s="45">
        <f t="shared" si="1954"/>
        <v>0</v>
      </c>
      <c r="K4441" s="43">
        <v>2194</v>
      </c>
      <c r="L4441" s="43">
        <v>2203</v>
      </c>
      <c r="M4441" s="45">
        <f t="shared" si="1955"/>
        <v>4397</v>
      </c>
      <c r="N4441" s="45">
        <f t="shared" si="1956"/>
        <v>4397</v>
      </c>
      <c r="O4441" s="43">
        <v>0</v>
      </c>
      <c r="P4441" s="43">
        <v>0</v>
      </c>
      <c r="Q4441" s="47">
        <f t="shared" si="1957"/>
        <v>0</v>
      </c>
    </row>
    <row r="4442" spans="2:17" ht="19.5" customHeight="1" x14ac:dyDescent="0.2">
      <c r="C4442" s="42" t="s">
        <v>21</v>
      </c>
      <c r="D4442" s="43">
        <v>0</v>
      </c>
      <c r="E4442" s="43">
        <v>67</v>
      </c>
      <c r="F4442" s="44">
        <f t="shared" si="1953"/>
        <v>67</v>
      </c>
      <c r="G4442" s="43">
        <v>0</v>
      </c>
      <c r="H4442" s="43">
        <v>0</v>
      </c>
      <c r="I4442" s="43">
        <v>0</v>
      </c>
      <c r="J4442" s="45">
        <f t="shared" si="1954"/>
        <v>0</v>
      </c>
      <c r="K4442" s="43">
        <v>2113</v>
      </c>
      <c r="L4442" s="43">
        <v>2116</v>
      </c>
      <c r="M4442" s="45">
        <f t="shared" si="1955"/>
        <v>4229</v>
      </c>
      <c r="N4442" s="45">
        <f t="shared" si="1956"/>
        <v>4229</v>
      </c>
      <c r="O4442" s="43">
        <v>0</v>
      </c>
      <c r="P4442" s="43">
        <v>0</v>
      </c>
      <c r="Q4442" s="47">
        <f t="shared" si="1957"/>
        <v>0</v>
      </c>
    </row>
    <row r="4443" spans="2:17" ht="19.5" customHeight="1" x14ac:dyDescent="0.2">
      <c r="C4443" s="42" t="s">
        <v>22</v>
      </c>
      <c r="D4443" s="43">
        <v>0</v>
      </c>
      <c r="E4443" s="43">
        <v>70</v>
      </c>
      <c r="F4443" s="44">
        <f t="shared" si="1953"/>
        <v>70</v>
      </c>
      <c r="G4443" s="43">
        <v>0</v>
      </c>
      <c r="H4443" s="43">
        <v>0</v>
      </c>
      <c r="I4443" s="43">
        <v>0</v>
      </c>
      <c r="J4443" s="45">
        <f t="shared" si="1954"/>
        <v>0</v>
      </c>
      <c r="K4443" s="43">
        <v>2036</v>
      </c>
      <c r="L4443" s="43">
        <v>2197</v>
      </c>
      <c r="M4443" s="45">
        <f t="shared" si="1955"/>
        <v>4233</v>
      </c>
      <c r="N4443" s="45">
        <f t="shared" si="1956"/>
        <v>4233</v>
      </c>
      <c r="O4443" s="43">
        <v>0</v>
      </c>
      <c r="P4443" s="43">
        <v>0</v>
      </c>
      <c r="Q4443" s="47">
        <f t="shared" si="1957"/>
        <v>0</v>
      </c>
    </row>
    <row r="4444" spans="2:17" ht="19.5" customHeight="1" x14ac:dyDescent="0.2">
      <c r="C4444" s="42" t="s">
        <v>23</v>
      </c>
      <c r="D4444" s="43">
        <v>0</v>
      </c>
      <c r="E4444" s="43">
        <v>63</v>
      </c>
      <c r="F4444" s="44">
        <f t="shared" si="1953"/>
        <v>63</v>
      </c>
      <c r="G4444" s="43">
        <v>0</v>
      </c>
      <c r="H4444" s="43">
        <v>0</v>
      </c>
      <c r="I4444" s="43">
        <v>0</v>
      </c>
      <c r="J4444" s="45">
        <f t="shared" si="1954"/>
        <v>0</v>
      </c>
      <c r="K4444" s="43">
        <v>2271</v>
      </c>
      <c r="L4444" s="43">
        <v>2083</v>
      </c>
      <c r="M4444" s="45">
        <f t="shared" si="1955"/>
        <v>4354</v>
      </c>
      <c r="N4444" s="45">
        <f t="shared" si="1956"/>
        <v>4354</v>
      </c>
      <c r="O4444" s="43">
        <v>0</v>
      </c>
      <c r="P4444" s="43">
        <v>0</v>
      </c>
      <c r="Q4444" s="47">
        <f t="shared" si="1957"/>
        <v>0</v>
      </c>
    </row>
    <row r="4445" spans="2:17" ht="19.5" customHeight="1" x14ac:dyDescent="0.2">
      <c r="C4445" s="42" t="s">
        <v>24</v>
      </c>
      <c r="D4445" s="43">
        <v>0</v>
      </c>
      <c r="E4445" s="43">
        <v>65</v>
      </c>
      <c r="F4445" s="44">
        <f t="shared" si="1953"/>
        <v>65</v>
      </c>
      <c r="G4445" s="43">
        <v>0</v>
      </c>
      <c r="H4445" s="43">
        <v>0</v>
      </c>
      <c r="I4445" s="43">
        <v>0</v>
      </c>
      <c r="J4445" s="45">
        <f t="shared" si="1954"/>
        <v>0</v>
      </c>
      <c r="K4445" s="43">
        <v>2276</v>
      </c>
      <c r="L4445" s="43">
        <v>2294</v>
      </c>
      <c r="M4445" s="45">
        <f t="shared" si="1955"/>
        <v>4570</v>
      </c>
      <c r="N4445" s="45">
        <f t="shared" si="1956"/>
        <v>4570</v>
      </c>
      <c r="O4445" s="43">
        <v>0</v>
      </c>
      <c r="P4445" s="43">
        <v>0</v>
      </c>
      <c r="Q4445" s="47">
        <f t="shared" si="1957"/>
        <v>0</v>
      </c>
    </row>
    <row r="4446" spans="2:17" ht="19.5" customHeight="1" x14ac:dyDescent="0.2">
      <c r="C4446" s="42" t="s">
        <v>25</v>
      </c>
      <c r="D4446" s="43">
        <v>0</v>
      </c>
      <c r="E4446" s="43">
        <v>62</v>
      </c>
      <c r="F4446" s="44">
        <f t="shared" si="1953"/>
        <v>62</v>
      </c>
      <c r="G4446" s="43">
        <v>0</v>
      </c>
      <c r="H4446" s="43">
        <v>0</v>
      </c>
      <c r="I4446" s="43">
        <v>0</v>
      </c>
      <c r="J4446" s="45">
        <f t="shared" si="1954"/>
        <v>0</v>
      </c>
      <c r="K4446" s="43">
        <v>2244</v>
      </c>
      <c r="L4446" s="43">
        <v>2347</v>
      </c>
      <c r="M4446" s="45">
        <f t="shared" si="1955"/>
        <v>4591</v>
      </c>
      <c r="N4446" s="45">
        <f t="shared" si="1956"/>
        <v>4591</v>
      </c>
      <c r="O4446" s="43">
        <v>0</v>
      </c>
      <c r="P4446" s="43">
        <v>0</v>
      </c>
      <c r="Q4446" s="47">
        <f t="shared" si="1957"/>
        <v>0</v>
      </c>
    </row>
    <row r="4447" spans="2:17" ht="19.5" customHeight="1" x14ac:dyDescent="0.2">
      <c r="C4447" s="50"/>
      <c r="D4447" s="43"/>
      <c r="E4447" s="43"/>
      <c r="F4447" s="43"/>
      <c r="G4447" s="43"/>
      <c r="H4447" s="43"/>
      <c r="I4447" s="43"/>
      <c r="J4447" s="43"/>
      <c r="K4447" s="43"/>
      <c r="L4447" s="43"/>
      <c r="M4447" s="43"/>
      <c r="N4447" s="43"/>
      <c r="O4447" s="43"/>
      <c r="P4447" s="40"/>
      <c r="Q4447" s="51"/>
    </row>
    <row r="4448" spans="2:17" ht="19.5" customHeight="1" x14ac:dyDescent="0.2">
      <c r="B4448" s="1" t="s">
        <v>471</v>
      </c>
      <c r="C4448" s="50" t="s">
        <v>26</v>
      </c>
      <c r="D4448" s="44">
        <f>SUM(D4435:D4446)</f>
        <v>0</v>
      </c>
      <c r="E4448" s="44">
        <f t="shared" ref="E4448:Q4448" si="1958">SUM(E4435:E4446)</f>
        <v>804</v>
      </c>
      <c r="F4448" s="44">
        <f>SUM(F4435:F4446)</f>
        <v>804</v>
      </c>
      <c r="G4448" s="44">
        <f t="shared" si="1958"/>
        <v>0</v>
      </c>
      <c r="H4448" s="44">
        <f t="shared" si="1958"/>
        <v>0</v>
      </c>
      <c r="I4448" s="44">
        <f t="shared" si="1958"/>
        <v>0</v>
      </c>
      <c r="J4448" s="44">
        <f t="shared" si="1958"/>
        <v>0</v>
      </c>
      <c r="K4448" s="44">
        <f t="shared" si="1958"/>
        <v>25514</v>
      </c>
      <c r="L4448" s="44">
        <f t="shared" si="1958"/>
        <v>25639</v>
      </c>
      <c r="M4448" s="44">
        <f t="shared" si="1958"/>
        <v>51153</v>
      </c>
      <c r="N4448" s="44">
        <f t="shared" si="1958"/>
        <v>51153</v>
      </c>
      <c r="O4448" s="44">
        <f t="shared" si="1958"/>
        <v>0</v>
      </c>
      <c r="P4448" s="44">
        <f t="shared" si="1958"/>
        <v>0</v>
      </c>
      <c r="Q4448" s="44">
        <f t="shared" si="1958"/>
        <v>0</v>
      </c>
    </row>
    <row r="4449" spans="2:17" ht="7" customHeight="1" x14ac:dyDescent="0.2">
      <c r="C4449" s="50"/>
      <c r="D4449" s="43"/>
      <c r="E4449" s="43"/>
      <c r="F4449" s="43"/>
      <c r="G4449" s="43"/>
      <c r="H4449" s="43"/>
      <c r="I4449" s="43"/>
      <c r="J4449" s="43"/>
      <c r="K4449" s="43"/>
      <c r="L4449" s="43"/>
      <c r="M4449" s="43"/>
      <c r="N4449" s="43"/>
      <c r="O4449" s="43"/>
      <c r="P4449" s="43"/>
      <c r="Q4449" s="51"/>
    </row>
    <row r="4450" spans="2:17" ht="19.5" customHeight="1" x14ac:dyDescent="0.2">
      <c r="C4450" s="52" t="s">
        <v>14</v>
      </c>
      <c r="D4450" s="53">
        <v>0</v>
      </c>
      <c r="E4450" s="53">
        <v>72</v>
      </c>
      <c r="F4450" s="54">
        <f t="shared" ref="F4450:F4452" si="1959">SUM(D4450:E4450)</f>
        <v>72</v>
      </c>
      <c r="G4450" s="53">
        <v>0</v>
      </c>
      <c r="H4450" s="53">
        <v>0</v>
      </c>
      <c r="I4450" s="53">
        <v>0</v>
      </c>
      <c r="J4450" s="55">
        <f t="shared" ref="J4450:J4452" si="1960">SUM(G4450:I4450)</f>
        <v>0</v>
      </c>
      <c r="K4450" s="82">
        <v>2760</v>
      </c>
      <c r="L4450" s="82">
        <v>2806</v>
      </c>
      <c r="M4450" s="57">
        <f>SUM(K4450:L4450)</f>
        <v>5566</v>
      </c>
      <c r="N4450" s="57">
        <f>J4450+M4450</f>
        <v>5566</v>
      </c>
      <c r="O4450" s="56">
        <v>0</v>
      </c>
      <c r="P4450" s="56">
        <v>0</v>
      </c>
      <c r="Q4450" s="58">
        <f>SUM(O4450:P4450)</f>
        <v>0</v>
      </c>
    </row>
    <row r="4451" spans="2:17" ht="19.5" customHeight="1" x14ac:dyDescent="0.2">
      <c r="C4451" s="42" t="s">
        <v>15</v>
      </c>
      <c r="D4451" s="43">
        <v>0</v>
      </c>
      <c r="E4451" s="43">
        <v>68</v>
      </c>
      <c r="F4451" s="44">
        <f t="shared" si="1959"/>
        <v>68</v>
      </c>
      <c r="G4451" s="43">
        <v>0</v>
      </c>
      <c r="H4451" s="43">
        <v>0</v>
      </c>
      <c r="I4451" s="43">
        <v>0</v>
      </c>
      <c r="J4451" s="45">
        <f t="shared" si="1960"/>
        <v>0</v>
      </c>
      <c r="K4451" s="85">
        <v>2766</v>
      </c>
      <c r="L4451" s="85">
        <v>2762</v>
      </c>
      <c r="M4451" s="45">
        <f>SUM(K4451:L4451)</f>
        <v>5528</v>
      </c>
      <c r="N4451" s="45">
        <f>J4451+M4451</f>
        <v>5528</v>
      </c>
      <c r="O4451" s="46">
        <v>0</v>
      </c>
      <c r="P4451" s="46">
        <v>0</v>
      </c>
      <c r="Q4451" s="47">
        <f>SUM(O4451:P4451)</f>
        <v>0</v>
      </c>
    </row>
    <row r="4452" spans="2:17" ht="19.5" customHeight="1" x14ac:dyDescent="0.2">
      <c r="C4452" s="42" t="s">
        <v>16</v>
      </c>
      <c r="D4452" s="43">
        <v>0</v>
      </c>
      <c r="E4452" s="43">
        <v>68</v>
      </c>
      <c r="F4452" s="44">
        <f t="shared" si="1959"/>
        <v>68</v>
      </c>
      <c r="G4452" s="43">
        <v>0</v>
      </c>
      <c r="H4452" s="43">
        <v>0</v>
      </c>
      <c r="I4452" s="43">
        <v>0</v>
      </c>
      <c r="J4452" s="45">
        <f t="shared" si="1960"/>
        <v>0</v>
      </c>
      <c r="K4452" s="85">
        <v>2409</v>
      </c>
      <c r="L4452" s="85">
        <v>2409</v>
      </c>
      <c r="M4452" s="45">
        <f>SUM(K4452:L4452)</f>
        <v>4818</v>
      </c>
      <c r="N4452" s="45">
        <f>J4452+M4452</f>
        <v>4818</v>
      </c>
      <c r="O4452" s="46">
        <v>0</v>
      </c>
      <c r="P4452" s="46">
        <v>0</v>
      </c>
      <c r="Q4452" s="47">
        <f>SUM(O4452:P4452)</f>
        <v>0</v>
      </c>
    </row>
    <row r="4453" spans="2:17" ht="19.5" customHeight="1" x14ac:dyDescent="0.2">
      <c r="C4453" s="50"/>
      <c r="D4453" s="43"/>
      <c r="E4453" s="43"/>
      <c r="F4453" s="43"/>
      <c r="G4453" s="43"/>
      <c r="H4453" s="43"/>
      <c r="I4453" s="43"/>
      <c r="J4453" s="43"/>
      <c r="K4453" s="89"/>
      <c r="L4453" s="89"/>
      <c r="M4453" s="43"/>
      <c r="N4453" s="43"/>
      <c r="O4453" s="43"/>
      <c r="P4453" s="43"/>
      <c r="Q4453" s="51"/>
    </row>
    <row r="4454" spans="2:17" ht="19.5" customHeight="1" x14ac:dyDescent="0.2">
      <c r="B4454" s="1" t="s">
        <v>472</v>
      </c>
      <c r="C4454" s="50" t="s">
        <v>27</v>
      </c>
      <c r="D4454" s="44">
        <f>SUM(D4438:D4446,D4450:D4452)</f>
        <v>0</v>
      </c>
      <c r="E4454" s="44">
        <f t="shared" ref="E4454:Q4454" si="1961">SUM(E4438:E4446,E4450:E4452)</f>
        <v>818</v>
      </c>
      <c r="F4454" s="44">
        <f>SUM(F4438:F4446,F4450:F4452)</f>
        <v>818</v>
      </c>
      <c r="G4454" s="44">
        <f t="shared" si="1961"/>
        <v>0</v>
      </c>
      <c r="H4454" s="44">
        <f t="shared" si="1961"/>
        <v>0</v>
      </c>
      <c r="I4454" s="44">
        <f t="shared" si="1961"/>
        <v>0</v>
      </c>
      <c r="J4454" s="44">
        <f t="shared" si="1961"/>
        <v>0</v>
      </c>
      <c r="K4454" s="44">
        <f t="shared" si="1961"/>
        <v>27133</v>
      </c>
      <c r="L4454" s="44">
        <f t="shared" si="1961"/>
        <v>27267</v>
      </c>
      <c r="M4454" s="44">
        <f t="shared" si="1961"/>
        <v>54400</v>
      </c>
      <c r="N4454" s="44">
        <f t="shared" si="1961"/>
        <v>54400</v>
      </c>
      <c r="O4454" s="44">
        <f t="shared" si="1961"/>
        <v>0</v>
      </c>
      <c r="P4454" s="44">
        <f t="shared" si="1961"/>
        <v>0</v>
      </c>
      <c r="Q4454" s="44">
        <f t="shared" si="1961"/>
        <v>0</v>
      </c>
    </row>
    <row r="4455" spans="2:17" ht="7" customHeight="1" thickBot="1" x14ac:dyDescent="0.25">
      <c r="C4455" s="59"/>
      <c r="D4455" s="60"/>
      <c r="E4455" s="60"/>
      <c r="F4455" s="60"/>
      <c r="G4455" s="60"/>
      <c r="H4455" s="60"/>
      <c r="I4455" s="60"/>
      <c r="J4455" s="60"/>
      <c r="K4455" s="60"/>
      <c r="L4455" s="60"/>
      <c r="M4455" s="60"/>
      <c r="N4455" s="60"/>
      <c r="O4455" s="60"/>
      <c r="P4455" s="61"/>
      <c r="Q4455" s="62"/>
    </row>
    <row r="4456" spans="2:17" ht="19.5" customHeight="1" x14ac:dyDescent="0.2">
      <c r="C4456" s="63"/>
      <c r="D4456" s="63"/>
      <c r="E4456" s="63"/>
      <c r="F4456" s="63"/>
      <c r="G4456" s="63"/>
      <c r="H4456" s="63"/>
      <c r="I4456" s="63"/>
      <c r="J4456" s="63"/>
      <c r="K4456" s="63"/>
      <c r="L4456" s="63"/>
      <c r="M4456" s="63"/>
      <c r="N4456" s="63"/>
      <c r="O4456" s="63"/>
      <c r="P4456" s="64"/>
      <c r="Q4456" s="64"/>
    </row>
    <row r="4457" spans="2:17" ht="19.5" customHeight="1" thickBot="1" x14ac:dyDescent="0.25">
      <c r="C4457" s="63"/>
      <c r="D4457" s="63"/>
      <c r="E4457" s="63"/>
      <c r="F4457" s="63"/>
      <c r="G4457" s="63"/>
      <c r="H4457" s="63"/>
      <c r="I4457" s="63"/>
      <c r="J4457" s="63"/>
      <c r="K4457" s="63"/>
      <c r="L4457" s="63"/>
      <c r="M4457" s="63"/>
      <c r="N4457" s="63"/>
      <c r="O4457" s="63"/>
      <c r="P4457" s="64"/>
      <c r="Q4457" s="64"/>
    </row>
    <row r="4458" spans="2:17" ht="19.5" customHeight="1" x14ac:dyDescent="0.2">
      <c r="C4458" s="25" t="s">
        <v>1</v>
      </c>
      <c r="D4458" s="26"/>
      <c r="E4458" s="27"/>
      <c r="F4458" s="27"/>
      <c r="G4458" s="27" t="s">
        <v>598</v>
      </c>
      <c r="H4458" s="27"/>
      <c r="I4458" s="27"/>
      <c r="J4458" s="27"/>
      <c r="K4458" s="26"/>
      <c r="L4458" s="27"/>
      <c r="M4458" s="27"/>
      <c r="N4458" s="27" t="s">
        <v>31</v>
      </c>
      <c r="O4458" s="27"/>
      <c r="P4458" s="65"/>
      <c r="Q4458" s="66"/>
    </row>
    <row r="4459" spans="2:17" ht="19.5" customHeight="1" x14ac:dyDescent="0.2">
      <c r="C4459" s="67"/>
      <c r="D4459" s="29"/>
      <c r="E4459" s="31" t="s">
        <v>6</v>
      </c>
      <c r="F4459" s="31"/>
      <c r="G4459" s="29"/>
      <c r="H4459" s="31" t="s">
        <v>7</v>
      </c>
      <c r="I4459" s="31"/>
      <c r="J4459" s="29" t="s">
        <v>28</v>
      </c>
      <c r="K4459" s="29"/>
      <c r="L4459" s="31" t="s">
        <v>6</v>
      </c>
      <c r="M4459" s="31"/>
      <c r="N4459" s="29"/>
      <c r="O4459" s="31" t="s">
        <v>7</v>
      </c>
      <c r="P4459" s="68"/>
      <c r="Q4459" s="69" t="s">
        <v>8</v>
      </c>
    </row>
    <row r="4460" spans="2:17" ht="19.5" customHeight="1" x14ac:dyDescent="0.2">
      <c r="C4460" s="70" t="s">
        <v>9</v>
      </c>
      <c r="D4460" s="29" t="s">
        <v>29</v>
      </c>
      <c r="E4460" s="29" t="s">
        <v>30</v>
      </c>
      <c r="F4460" s="29" t="s">
        <v>13</v>
      </c>
      <c r="G4460" s="29" t="s">
        <v>29</v>
      </c>
      <c r="H4460" s="29" t="s">
        <v>30</v>
      </c>
      <c r="I4460" s="29" t="s">
        <v>13</v>
      </c>
      <c r="J4460" s="32"/>
      <c r="K4460" s="29" t="s">
        <v>29</v>
      </c>
      <c r="L4460" s="29" t="s">
        <v>30</v>
      </c>
      <c r="M4460" s="29" t="s">
        <v>13</v>
      </c>
      <c r="N4460" s="29" t="s">
        <v>29</v>
      </c>
      <c r="O4460" s="29" t="s">
        <v>30</v>
      </c>
      <c r="P4460" s="71" t="s">
        <v>13</v>
      </c>
      <c r="Q4460" s="72"/>
    </row>
    <row r="4461" spans="2:17" ht="7" customHeight="1" x14ac:dyDescent="0.2">
      <c r="C4461" s="73"/>
      <c r="D4461" s="29"/>
      <c r="E4461" s="29"/>
      <c r="F4461" s="29"/>
      <c r="G4461" s="29"/>
      <c r="H4461" s="29"/>
      <c r="I4461" s="29"/>
      <c r="J4461" s="29"/>
      <c r="K4461" s="29"/>
      <c r="L4461" s="29"/>
      <c r="M4461" s="29"/>
      <c r="N4461" s="29"/>
      <c r="O4461" s="29"/>
      <c r="P4461" s="71"/>
      <c r="Q4461" s="69"/>
    </row>
    <row r="4462" spans="2:17" ht="19.5" customHeight="1" x14ac:dyDescent="0.2">
      <c r="C4462" s="42" t="s">
        <v>14</v>
      </c>
      <c r="D4462" s="43">
        <v>0</v>
      </c>
      <c r="E4462" s="43">
        <v>0</v>
      </c>
      <c r="F4462" s="44">
        <f>SUM(D4462:E4462)</f>
        <v>0</v>
      </c>
      <c r="G4462" s="43">
        <v>10</v>
      </c>
      <c r="H4462" s="43">
        <v>16</v>
      </c>
      <c r="I4462" s="44">
        <f t="shared" ref="I4462:I4473" si="1962">SUM(G4462:H4462)</f>
        <v>26</v>
      </c>
      <c r="J4462" s="44">
        <f>F4462+I4462</f>
        <v>26</v>
      </c>
      <c r="K4462" s="43">
        <v>0</v>
      </c>
      <c r="L4462" s="43">
        <v>0</v>
      </c>
      <c r="M4462" s="44">
        <f>SUM(K4462:L4462)</f>
        <v>0</v>
      </c>
      <c r="N4462" s="43">
        <v>298</v>
      </c>
      <c r="O4462" s="43">
        <v>630</v>
      </c>
      <c r="P4462" s="44">
        <f>SUM(N4462:O4462)</f>
        <v>928</v>
      </c>
      <c r="Q4462" s="47">
        <f>M4462+P4462</f>
        <v>928</v>
      </c>
    </row>
    <row r="4463" spans="2:17" ht="19.5" customHeight="1" x14ac:dyDescent="0.2">
      <c r="C4463" s="42" t="s">
        <v>15</v>
      </c>
      <c r="D4463" s="43">
        <v>0</v>
      </c>
      <c r="E4463" s="43">
        <v>0</v>
      </c>
      <c r="F4463" s="44">
        <f t="shared" ref="F4463:F4473" si="1963">SUM(D4463:E4463)</f>
        <v>0</v>
      </c>
      <c r="G4463" s="43">
        <v>11</v>
      </c>
      <c r="H4463" s="43">
        <v>18</v>
      </c>
      <c r="I4463" s="44">
        <f t="shared" si="1962"/>
        <v>29</v>
      </c>
      <c r="J4463" s="44">
        <f>F4463+I4463</f>
        <v>29</v>
      </c>
      <c r="K4463" s="43">
        <v>0</v>
      </c>
      <c r="L4463" s="43">
        <v>0</v>
      </c>
      <c r="M4463" s="44">
        <f t="shared" ref="M4463:M4473" si="1964">SUM(K4463:L4463)</f>
        <v>0</v>
      </c>
      <c r="N4463" s="43">
        <v>246</v>
      </c>
      <c r="O4463" s="40">
        <v>740</v>
      </c>
      <c r="P4463" s="44">
        <f t="shared" ref="P4463:P4473" si="1965">SUM(N4463:O4463)</f>
        <v>986</v>
      </c>
      <c r="Q4463" s="47">
        <f t="shared" ref="Q4463:Q4473" si="1966">M4463+P4463</f>
        <v>986</v>
      </c>
    </row>
    <row r="4464" spans="2:17" ht="19.5" customHeight="1" x14ac:dyDescent="0.2">
      <c r="C4464" s="42" t="s">
        <v>16</v>
      </c>
      <c r="D4464" s="43">
        <v>0</v>
      </c>
      <c r="E4464" s="43">
        <v>0</v>
      </c>
      <c r="F4464" s="44">
        <f t="shared" si="1963"/>
        <v>0</v>
      </c>
      <c r="G4464" s="43">
        <v>11</v>
      </c>
      <c r="H4464" s="43">
        <v>18</v>
      </c>
      <c r="I4464" s="44">
        <f t="shared" si="1962"/>
        <v>29</v>
      </c>
      <c r="J4464" s="44">
        <f>F4464+I4464</f>
        <v>29</v>
      </c>
      <c r="K4464" s="43">
        <v>0</v>
      </c>
      <c r="L4464" s="43">
        <v>0</v>
      </c>
      <c r="M4464" s="44">
        <f t="shared" si="1964"/>
        <v>0</v>
      </c>
      <c r="N4464" s="43">
        <v>266</v>
      </c>
      <c r="O4464" s="43">
        <v>725</v>
      </c>
      <c r="P4464" s="44">
        <f t="shared" si="1965"/>
        <v>991</v>
      </c>
      <c r="Q4464" s="47">
        <f t="shared" si="1966"/>
        <v>991</v>
      </c>
    </row>
    <row r="4465" spans="2:17" ht="19.5" customHeight="1" x14ac:dyDescent="0.2">
      <c r="C4465" s="42" t="s">
        <v>17</v>
      </c>
      <c r="D4465" s="43">
        <v>0</v>
      </c>
      <c r="E4465" s="43">
        <v>0</v>
      </c>
      <c r="F4465" s="44">
        <f t="shared" si="1963"/>
        <v>0</v>
      </c>
      <c r="G4465" s="43">
        <v>8</v>
      </c>
      <c r="H4465" s="43">
        <v>18</v>
      </c>
      <c r="I4465" s="44">
        <f t="shared" si="1962"/>
        <v>26</v>
      </c>
      <c r="J4465" s="44">
        <f t="shared" ref="J4465:J4473" si="1967">F4465+I4465</f>
        <v>26</v>
      </c>
      <c r="K4465" s="43">
        <v>0</v>
      </c>
      <c r="L4465" s="43">
        <v>0</v>
      </c>
      <c r="M4465" s="44">
        <f t="shared" si="1964"/>
        <v>0</v>
      </c>
      <c r="N4465" s="43">
        <v>306</v>
      </c>
      <c r="O4465" s="43">
        <v>779</v>
      </c>
      <c r="P4465" s="44">
        <f t="shared" si="1965"/>
        <v>1085</v>
      </c>
      <c r="Q4465" s="47">
        <f t="shared" si="1966"/>
        <v>1085</v>
      </c>
    </row>
    <row r="4466" spans="2:17" ht="19.5" customHeight="1" x14ac:dyDescent="0.2">
      <c r="C4466" s="42" t="s">
        <v>18</v>
      </c>
      <c r="D4466" s="43">
        <v>0</v>
      </c>
      <c r="E4466" s="43">
        <v>0</v>
      </c>
      <c r="F4466" s="44">
        <f t="shared" si="1963"/>
        <v>0</v>
      </c>
      <c r="G4466" s="43">
        <v>7</v>
      </c>
      <c r="H4466" s="43">
        <v>16</v>
      </c>
      <c r="I4466" s="44">
        <f t="shared" si="1962"/>
        <v>23</v>
      </c>
      <c r="J4466" s="44">
        <f t="shared" si="1967"/>
        <v>23</v>
      </c>
      <c r="K4466" s="43">
        <v>0</v>
      </c>
      <c r="L4466" s="43">
        <v>0</v>
      </c>
      <c r="M4466" s="44">
        <f t="shared" si="1964"/>
        <v>0</v>
      </c>
      <c r="N4466" s="43">
        <v>266</v>
      </c>
      <c r="O4466" s="43">
        <v>653</v>
      </c>
      <c r="P4466" s="44">
        <f t="shared" si="1965"/>
        <v>919</v>
      </c>
      <c r="Q4466" s="47">
        <f t="shared" si="1966"/>
        <v>919</v>
      </c>
    </row>
    <row r="4467" spans="2:17" ht="19.5" customHeight="1" x14ac:dyDescent="0.2">
      <c r="C4467" s="42" t="s">
        <v>19</v>
      </c>
      <c r="D4467" s="43">
        <v>0</v>
      </c>
      <c r="E4467" s="43">
        <v>0</v>
      </c>
      <c r="F4467" s="44">
        <f t="shared" si="1963"/>
        <v>0</v>
      </c>
      <c r="G4467" s="43">
        <v>6</v>
      </c>
      <c r="H4467" s="43">
        <v>14</v>
      </c>
      <c r="I4467" s="44">
        <f t="shared" si="1962"/>
        <v>20</v>
      </c>
      <c r="J4467" s="44">
        <f t="shared" si="1967"/>
        <v>20</v>
      </c>
      <c r="K4467" s="43">
        <v>0</v>
      </c>
      <c r="L4467" s="43">
        <v>0</v>
      </c>
      <c r="M4467" s="44">
        <f t="shared" si="1964"/>
        <v>0</v>
      </c>
      <c r="N4467" s="43">
        <v>274</v>
      </c>
      <c r="O4467" s="43">
        <v>688</v>
      </c>
      <c r="P4467" s="44">
        <f t="shared" si="1965"/>
        <v>962</v>
      </c>
      <c r="Q4467" s="47">
        <f t="shared" si="1966"/>
        <v>962</v>
      </c>
    </row>
    <row r="4468" spans="2:17" ht="19.5" customHeight="1" x14ac:dyDescent="0.2">
      <c r="C4468" s="42" t="s">
        <v>20</v>
      </c>
      <c r="D4468" s="43">
        <v>0</v>
      </c>
      <c r="E4468" s="43">
        <v>0</v>
      </c>
      <c r="F4468" s="44">
        <f t="shared" si="1963"/>
        <v>0</v>
      </c>
      <c r="G4468" s="43">
        <v>6</v>
      </c>
      <c r="H4468" s="43">
        <v>18</v>
      </c>
      <c r="I4468" s="44">
        <f t="shared" si="1962"/>
        <v>24</v>
      </c>
      <c r="J4468" s="44">
        <f t="shared" si="1967"/>
        <v>24</v>
      </c>
      <c r="K4468" s="43">
        <v>0</v>
      </c>
      <c r="L4468" s="43">
        <v>0</v>
      </c>
      <c r="M4468" s="44">
        <f t="shared" si="1964"/>
        <v>0</v>
      </c>
      <c r="N4468" s="43">
        <v>289</v>
      </c>
      <c r="O4468" s="43">
        <v>683</v>
      </c>
      <c r="P4468" s="44">
        <f t="shared" si="1965"/>
        <v>972</v>
      </c>
      <c r="Q4468" s="47">
        <f t="shared" si="1966"/>
        <v>972</v>
      </c>
    </row>
    <row r="4469" spans="2:17" ht="19.5" customHeight="1" x14ac:dyDescent="0.2">
      <c r="C4469" s="42" t="s">
        <v>21</v>
      </c>
      <c r="D4469" s="43">
        <v>0</v>
      </c>
      <c r="E4469" s="43">
        <v>0</v>
      </c>
      <c r="F4469" s="44">
        <f t="shared" si="1963"/>
        <v>0</v>
      </c>
      <c r="G4469" s="43">
        <v>7</v>
      </c>
      <c r="H4469" s="43">
        <v>19</v>
      </c>
      <c r="I4469" s="44">
        <f t="shared" si="1962"/>
        <v>26</v>
      </c>
      <c r="J4469" s="44">
        <f t="shared" si="1967"/>
        <v>26</v>
      </c>
      <c r="K4469" s="43">
        <v>0</v>
      </c>
      <c r="L4469" s="43">
        <v>0</v>
      </c>
      <c r="M4469" s="44">
        <f t="shared" si="1964"/>
        <v>0</v>
      </c>
      <c r="N4469" s="43">
        <v>251</v>
      </c>
      <c r="O4469" s="43">
        <v>567</v>
      </c>
      <c r="P4469" s="44">
        <f t="shared" si="1965"/>
        <v>818</v>
      </c>
      <c r="Q4469" s="47">
        <f t="shared" si="1966"/>
        <v>818</v>
      </c>
    </row>
    <row r="4470" spans="2:17" ht="19.5" customHeight="1" x14ac:dyDescent="0.2">
      <c r="C4470" s="42" t="s">
        <v>22</v>
      </c>
      <c r="D4470" s="43">
        <v>0</v>
      </c>
      <c r="E4470" s="43">
        <v>0</v>
      </c>
      <c r="F4470" s="44">
        <f t="shared" si="1963"/>
        <v>0</v>
      </c>
      <c r="G4470" s="43">
        <v>7</v>
      </c>
      <c r="H4470" s="43">
        <v>17</v>
      </c>
      <c r="I4470" s="44">
        <f t="shared" si="1962"/>
        <v>24</v>
      </c>
      <c r="J4470" s="44">
        <f t="shared" si="1967"/>
        <v>24</v>
      </c>
      <c r="K4470" s="43">
        <v>0</v>
      </c>
      <c r="L4470" s="43">
        <v>0</v>
      </c>
      <c r="M4470" s="44">
        <f t="shared" si="1964"/>
        <v>0</v>
      </c>
      <c r="N4470" s="43">
        <v>233</v>
      </c>
      <c r="O4470" s="43">
        <v>613</v>
      </c>
      <c r="P4470" s="44">
        <f t="shared" si="1965"/>
        <v>846</v>
      </c>
      <c r="Q4470" s="47">
        <f t="shared" si="1966"/>
        <v>846</v>
      </c>
    </row>
    <row r="4471" spans="2:17" ht="19.5" customHeight="1" x14ac:dyDescent="0.2">
      <c r="C4471" s="42" t="s">
        <v>23</v>
      </c>
      <c r="D4471" s="43">
        <v>0</v>
      </c>
      <c r="E4471" s="43">
        <v>0</v>
      </c>
      <c r="F4471" s="44">
        <f t="shared" si="1963"/>
        <v>0</v>
      </c>
      <c r="G4471" s="43">
        <v>6</v>
      </c>
      <c r="H4471" s="43">
        <v>17</v>
      </c>
      <c r="I4471" s="44">
        <f t="shared" si="1962"/>
        <v>23</v>
      </c>
      <c r="J4471" s="44">
        <f t="shared" si="1967"/>
        <v>23</v>
      </c>
      <c r="K4471" s="43">
        <v>0</v>
      </c>
      <c r="L4471" s="43">
        <v>0</v>
      </c>
      <c r="M4471" s="44">
        <f t="shared" si="1964"/>
        <v>0</v>
      </c>
      <c r="N4471" s="43">
        <v>244</v>
      </c>
      <c r="O4471" s="43">
        <v>684</v>
      </c>
      <c r="P4471" s="44">
        <f t="shared" si="1965"/>
        <v>928</v>
      </c>
      <c r="Q4471" s="47">
        <f t="shared" si="1966"/>
        <v>928</v>
      </c>
    </row>
    <row r="4472" spans="2:17" ht="19.5" customHeight="1" x14ac:dyDescent="0.2">
      <c r="C4472" s="42" t="s">
        <v>24</v>
      </c>
      <c r="D4472" s="43">
        <v>0</v>
      </c>
      <c r="E4472" s="43">
        <v>0</v>
      </c>
      <c r="F4472" s="44">
        <f t="shared" si="1963"/>
        <v>0</v>
      </c>
      <c r="G4472" s="43">
        <v>6</v>
      </c>
      <c r="H4472" s="43">
        <v>20</v>
      </c>
      <c r="I4472" s="44">
        <f t="shared" si="1962"/>
        <v>26</v>
      </c>
      <c r="J4472" s="44">
        <f t="shared" si="1967"/>
        <v>26</v>
      </c>
      <c r="K4472" s="43">
        <v>0</v>
      </c>
      <c r="L4472" s="43">
        <v>0</v>
      </c>
      <c r="M4472" s="44">
        <f t="shared" si="1964"/>
        <v>0</v>
      </c>
      <c r="N4472" s="43">
        <v>239</v>
      </c>
      <c r="O4472" s="43">
        <v>595</v>
      </c>
      <c r="P4472" s="44">
        <f t="shared" si="1965"/>
        <v>834</v>
      </c>
      <c r="Q4472" s="47">
        <f t="shared" si="1966"/>
        <v>834</v>
      </c>
    </row>
    <row r="4473" spans="2:17" ht="19.5" customHeight="1" x14ac:dyDescent="0.2">
      <c r="C4473" s="42" t="s">
        <v>25</v>
      </c>
      <c r="D4473" s="43">
        <v>0</v>
      </c>
      <c r="E4473" s="43">
        <v>0</v>
      </c>
      <c r="F4473" s="44">
        <f t="shared" si="1963"/>
        <v>0</v>
      </c>
      <c r="G4473" s="43">
        <v>7</v>
      </c>
      <c r="H4473" s="43">
        <v>22</v>
      </c>
      <c r="I4473" s="44">
        <f t="shared" si="1962"/>
        <v>29</v>
      </c>
      <c r="J4473" s="44">
        <f t="shared" si="1967"/>
        <v>29</v>
      </c>
      <c r="K4473" s="43">
        <v>0</v>
      </c>
      <c r="L4473" s="43">
        <v>0</v>
      </c>
      <c r="M4473" s="44">
        <f t="shared" si="1964"/>
        <v>0</v>
      </c>
      <c r="N4473" s="43">
        <v>342</v>
      </c>
      <c r="O4473" s="43">
        <v>727</v>
      </c>
      <c r="P4473" s="44">
        <f t="shared" si="1965"/>
        <v>1069</v>
      </c>
      <c r="Q4473" s="47">
        <f t="shared" si="1966"/>
        <v>1069</v>
      </c>
    </row>
    <row r="4474" spans="2:17" ht="19.5" customHeight="1" x14ac:dyDescent="0.2">
      <c r="C4474" s="50"/>
      <c r="D4474" s="43"/>
      <c r="E4474" s="43"/>
      <c r="F4474" s="43"/>
      <c r="G4474" s="43"/>
      <c r="H4474" s="43"/>
      <c r="I4474" s="43"/>
      <c r="J4474" s="43"/>
      <c r="K4474" s="43"/>
      <c r="L4474" s="43"/>
      <c r="M4474" s="43"/>
      <c r="N4474" s="43"/>
      <c r="O4474" s="43"/>
      <c r="P4474" s="43"/>
      <c r="Q4474" s="51"/>
    </row>
    <row r="4475" spans="2:17" ht="19.5" customHeight="1" x14ac:dyDescent="0.2">
      <c r="B4475" s="1" t="s">
        <v>473</v>
      </c>
      <c r="C4475" s="50" t="s">
        <v>26</v>
      </c>
      <c r="D4475" s="44">
        <f>SUM(D4462:D4474)</f>
        <v>0</v>
      </c>
      <c r="E4475" s="44">
        <f t="shared" ref="E4475:I4475" si="1968">SUM(E4462:E4474)</f>
        <v>0</v>
      </c>
      <c r="F4475" s="44">
        <f t="shared" si="1968"/>
        <v>0</v>
      </c>
      <c r="G4475" s="44">
        <f t="shared" si="1968"/>
        <v>92</v>
      </c>
      <c r="H4475" s="44">
        <f t="shared" si="1968"/>
        <v>213</v>
      </c>
      <c r="I4475" s="44">
        <f t="shared" si="1968"/>
        <v>305</v>
      </c>
      <c r="J4475" s="44">
        <f>SUM(J4462:J4474)</f>
        <v>305</v>
      </c>
      <c r="K4475" s="44">
        <f t="shared" ref="K4475:O4475" si="1969">SUM(K4462:K4474)</f>
        <v>0</v>
      </c>
      <c r="L4475" s="44">
        <f t="shared" si="1969"/>
        <v>0</v>
      </c>
      <c r="M4475" s="44">
        <f t="shared" si="1969"/>
        <v>0</v>
      </c>
      <c r="N4475" s="44">
        <f t="shared" si="1969"/>
        <v>3254</v>
      </c>
      <c r="O4475" s="44">
        <f t="shared" si="1969"/>
        <v>8084</v>
      </c>
      <c r="P4475" s="44">
        <f>SUM(P4462:P4474)</f>
        <v>11338</v>
      </c>
      <c r="Q4475" s="44">
        <f t="shared" ref="Q4475" si="1970">SUM(Q4462:Q4474)</f>
        <v>11338</v>
      </c>
    </row>
    <row r="4476" spans="2:17" ht="7" customHeight="1" x14ac:dyDescent="0.2">
      <c r="C4476" s="50"/>
      <c r="D4476" s="43"/>
      <c r="E4476" s="43"/>
      <c r="F4476" s="43"/>
      <c r="G4476" s="43"/>
      <c r="H4476" s="43"/>
      <c r="I4476" s="43"/>
      <c r="J4476" s="43"/>
      <c r="K4476" s="43"/>
      <c r="L4476" s="43"/>
      <c r="M4476" s="43"/>
      <c r="N4476" s="43"/>
      <c r="O4476" s="43"/>
      <c r="P4476" s="43"/>
      <c r="Q4476" s="51"/>
    </row>
    <row r="4477" spans="2:17" ht="19.5" customHeight="1" x14ac:dyDescent="0.2">
      <c r="C4477" s="52" t="s">
        <v>14</v>
      </c>
      <c r="D4477" s="53">
        <v>0</v>
      </c>
      <c r="E4477" s="53">
        <v>0</v>
      </c>
      <c r="F4477" s="74">
        <f t="shared" ref="F4477:F4479" si="1971">SUM(D4477:E4477)</f>
        <v>0</v>
      </c>
      <c r="G4477" s="53">
        <v>12</v>
      </c>
      <c r="H4477" s="53">
        <v>15</v>
      </c>
      <c r="I4477" s="74">
        <f t="shared" ref="I4477:I4479" si="1972">SUM(G4477:H4477)</f>
        <v>27</v>
      </c>
      <c r="J4477" s="74">
        <f t="shared" ref="J4477:J4479" si="1973">F4477+I4477</f>
        <v>27</v>
      </c>
      <c r="K4477" s="53">
        <v>0</v>
      </c>
      <c r="L4477" s="53">
        <v>0</v>
      </c>
      <c r="M4477" s="74">
        <f t="shared" ref="M4477:M4479" si="1974">SUM(K4477:L4477)</f>
        <v>0</v>
      </c>
      <c r="N4477" s="82">
        <v>238</v>
      </c>
      <c r="O4477" s="82">
        <v>647</v>
      </c>
      <c r="P4477" s="74">
        <f t="shared" ref="P4477:P4479" si="1975">SUM(N4477:O4477)</f>
        <v>885</v>
      </c>
      <c r="Q4477" s="58">
        <f t="shared" ref="Q4477:Q4479" si="1976">M4477+P4477</f>
        <v>885</v>
      </c>
    </row>
    <row r="4478" spans="2:17" ht="19.5" customHeight="1" x14ac:dyDescent="0.2">
      <c r="C4478" s="42" t="s">
        <v>15</v>
      </c>
      <c r="D4478" s="43">
        <v>0</v>
      </c>
      <c r="E4478" s="43">
        <v>0</v>
      </c>
      <c r="F4478" s="44">
        <f t="shared" si="1971"/>
        <v>0</v>
      </c>
      <c r="G4478" s="43">
        <v>13</v>
      </c>
      <c r="H4478" s="43">
        <v>15</v>
      </c>
      <c r="I4478" s="44">
        <f t="shared" si="1972"/>
        <v>28</v>
      </c>
      <c r="J4478" s="44">
        <f t="shared" si="1973"/>
        <v>28</v>
      </c>
      <c r="K4478" s="43">
        <v>0</v>
      </c>
      <c r="L4478" s="43">
        <v>0</v>
      </c>
      <c r="M4478" s="44">
        <f t="shared" si="1974"/>
        <v>0</v>
      </c>
      <c r="N4478" s="85">
        <v>222</v>
      </c>
      <c r="O4478" s="85">
        <v>614</v>
      </c>
      <c r="P4478" s="44">
        <f t="shared" si="1975"/>
        <v>836</v>
      </c>
      <c r="Q4478" s="47">
        <f t="shared" si="1976"/>
        <v>836</v>
      </c>
    </row>
    <row r="4479" spans="2:17" ht="19.5" customHeight="1" x14ac:dyDescent="0.2">
      <c r="C4479" s="42" t="s">
        <v>16</v>
      </c>
      <c r="D4479" s="43">
        <v>0</v>
      </c>
      <c r="E4479" s="43">
        <v>0</v>
      </c>
      <c r="F4479" s="44">
        <f t="shared" si="1971"/>
        <v>0</v>
      </c>
      <c r="G4479" s="43">
        <v>12</v>
      </c>
      <c r="H4479" s="43">
        <v>17</v>
      </c>
      <c r="I4479" s="44">
        <f t="shared" si="1972"/>
        <v>29</v>
      </c>
      <c r="J4479" s="44">
        <f t="shared" si="1973"/>
        <v>29</v>
      </c>
      <c r="K4479" s="43">
        <v>0</v>
      </c>
      <c r="L4479" s="43">
        <v>0</v>
      </c>
      <c r="M4479" s="44">
        <f t="shared" si="1974"/>
        <v>0</v>
      </c>
      <c r="N4479" s="85">
        <v>263</v>
      </c>
      <c r="O4479" s="85">
        <v>718</v>
      </c>
      <c r="P4479" s="44">
        <f t="shared" si="1975"/>
        <v>981</v>
      </c>
      <c r="Q4479" s="47">
        <f t="shared" si="1976"/>
        <v>981</v>
      </c>
    </row>
    <row r="4480" spans="2:17" ht="19.5" customHeight="1" x14ac:dyDescent="0.2">
      <c r="C4480" s="50"/>
      <c r="D4480" s="43"/>
      <c r="E4480" s="43"/>
      <c r="F4480" s="43"/>
      <c r="G4480" s="43"/>
      <c r="H4480" s="43"/>
      <c r="I4480" s="43"/>
      <c r="J4480" s="43"/>
      <c r="K4480" s="43"/>
      <c r="L4480" s="43"/>
      <c r="M4480" s="43"/>
      <c r="N4480" s="43"/>
      <c r="O4480" s="43"/>
      <c r="P4480" s="43"/>
      <c r="Q4480" s="51"/>
    </row>
    <row r="4481" spans="2:17" ht="19.5" customHeight="1" x14ac:dyDescent="0.2">
      <c r="B4481" s="1" t="s">
        <v>474</v>
      </c>
      <c r="C4481" s="50" t="s">
        <v>27</v>
      </c>
      <c r="D4481" s="44">
        <f>SUM(D4465:D4473,D4477:D4479)</f>
        <v>0</v>
      </c>
      <c r="E4481" s="44">
        <f t="shared" ref="E4481:Q4481" si="1977">SUM(E4465:E4473,E4477:E4479)</f>
        <v>0</v>
      </c>
      <c r="F4481" s="44">
        <f t="shared" si="1977"/>
        <v>0</v>
      </c>
      <c r="G4481" s="44">
        <f t="shared" si="1977"/>
        <v>97</v>
      </c>
      <c r="H4481" s="44">
        <f t="shared" si="1977"/>
        <v>208</v>
      </c>
      <c r="I4481" s="44">
        <f t="shared" si="1977"/>
        <v>305</v>
      </c>
      <c r="J4481" s="44">
        <f>SUM(J4465:J4473,J4477:J4479)</f>
        <v>305</v>
      </c>
      <c r="K4481" s="44">
        <f t="shared" si="1977"/>
        <v>0</v>
      </c>
      <c r="L4481" s="44">
        <f t="shared" si="1977"/>
        <v>0</v>
      </c>
      <c r="M4481" s="44">
        <f t="shared" si="1977"/>
        <v>0</v>
      </c>
      <c r="N4481" s="44">
        <f t="shared" si="1977"/>
        <v>3167</v>
      </c>
      <c r="O4481" s="44">
        <f t="shared" si="1977"/>
        <v>7968</v>
      </c>
      <c r="P4481" s="44">
        <f>SUM(P4465:P4473,P4477:P4479)</f>
        <v>11135</v>
      </c>
      <c r="Q4481" s="44">
        <f t="shared" si="1977"/>
        <v>11135</v>
      </c>
    </row>
    <row r="4482" spans="2:17" ht="7" customHeight="1" thickBot="1" x14ac:dyDescent="0.25">
      <c r="C4482" s="59"/>
      <c r="D4482" s="60"/>
      <c r="E4482" s="60"/>
      <c r="F4482" s="60"/>
      <c r="G4482" s="60"/>
      <c r="H4482" s="60"/>
      <c r="I4482" s="60"/>
      <c r="J4482" s="60"/>
      <c r="K4482" s="60"/>
      <c r="L4482" s="60"/>
      <c r="M4482" s="60"/>
      <c r="N4482" s="60"/>
      <c r="O4482" s="60"/>
      <c r="P4482" s="60"/>
      <c r="Q4482" s="76"/>
    </row>
    <row r="4483" spans="2:17" ht="19.5" customHeight="1" x14ac:dyDescent="0.2">
      <c r="C4483" s="173" t="str">
        <f>C4429</f>
        <v>令　和　7　年　空　港　管　理　状　況　調　書</v>
      </c>
      <c r="D4483" s="173"/>
      <c r="E4483" s="173"/>
      <c r="F4483" s="173"/>
      <c r="G4483" s="173"/>
      <c r="H4483" s="173"/>
      <c r="I4483" s="173"/>
      <c r="J4483" s="173"/>
      <c r="K4483" s="173"/>
      <c r="L4483" s="173"/>
      <c r="M4483" s="173"/>
      <c r="N4483" s="173"/>
      <c r="O4483" s="173"/>
      <c r="P4483" s="173"/>
      <c r="Q4483" s="173"/>
    </row>
    <row r="4484" spans="2:17" ht="19.5" customHeight="1" thickBot="1" x14ac:dyDescent="0.25">
      <c r="C4484" s="145" t="s">
        <v>0</v>
      </c>
      <c r="D4484" s="7" t="s">
        <v>683</v>
      </c>
      <c r="E4484" s="146"/>
      <c r="F4484" s="146"/>
      <c r="G4484" s="146"/>
      <c r="H4484" s="146"/>
      <c r="I4484" s="146"/>
      <c r="J4484" s="146"/>
      <c r="K4484" s="146"/>
      <c r="L4484" s="146"/>
      <c r="M4484" s="146"/>
      <c r="N4484" s="146"/>
      <c r="O4484" s="146"/>
      <c r="P4484" s="146"/>
      <c r="Q4484" s="149"/>
    </row>
    <row r="4485" spans="2:17" ht="19.5" customHeight="1" x14ac:dyDescent="0.2">
      <c r="C4485" s="25" t="s">
        <v>1</v>
      </c>
      <c r="D4485" s="26"/>
      <c r="E4485" s="27" t="s">
        <v>2</v>
      </c>
      <c r="F4485" s="27"/>
      <c r="G4485" s="164" t="s">
        <v>593</v>
      </c>
      <c r="H4485" s="165"/>
      <c r="I4485" s="165"/>
      <c r="J4485" s="165"/>
      <c r="K4485" s="165"/>
      <c r="L4485" s="165"/>
      <c r="M4485" s="165"/>
      <c r="N4485" s="166"/>
      <c r="O4485" s="164" t="s">
        <v>594</v>
      </c>
      <c r="P4485" s="165"/>
      <c r="Q4485" s="167"/>
    </row>
    <row r="4486" spans="2:17" ht="19.5" customHeight="1" x14ac:dyDescent="0.2">
      <c r="C4486" s="28"/>
      <c r="D4486" s="29" t="s">
        <v>3</v>
      </c>
      <c r="E4486" s="29" t="s">
        <v>4</v>
      </c>
      <c r="F4486" s="29" t="s">
        <v>5</v>
      </c>
      <c r="G4486" s="29"/>
      <c r="H4486" s="30" t="s">
        <v>6</v>
      </c>
      <c r="I4486" s="30"/>
      <c r="J4486" s="31"/>
      <c r="K4486" s="29"/>
      <c r="L4486" s="31" t="s">
        <v>7</v>
      </c>
      <c r="M4486" s="31"/>
      <c r="N4486" s="29" t="s">
        <v>8</v>
      </c>
      <c r="O4486" s="32" t="s">
        <v>595</v>
      </c>
      <c r="P4486" s="33" t="s">
        <v>596</v>
      </c>
      <c r="Q4486" s="34" t="s">
        <v>597</v>
      </c>
    </row>
    <row r="4487" spans="2:17" ht="19.5" customHeight="1" x14ac:dyDescent="0.2">
      <c r="C4487" s="28" t="s">
        <v>9</v>
      </c>
      <c r="D4487" s="32"/>
      <c r="E4487" s="32"/>
      <c r="F4487" s="32"/>
      <c r="G4487" s="29" t="s">
        <v>10</v>
      </c>
      <c r="H4487" s="29" t="s">
        <v>11</v>
      </c>
      <c r="I4487" s="29" t="s">
        <v>12</v>
      </c>
      <c r="J4487" s="29" t="s">
        <v>13</v>
      </c>
      <c r="K4487" s="29" t="s">
        <v>10</v>
      </c>
      <c r="L4487" s="29" t="s">
        <v>11</v>
      </c>
      <c r="M4487" s="29" t="s">
        <v>13</v>
      </c>
      <c r="N4487" s="32"/>
      <c r="O4487" s="35"/>
      <c r="P4487" s="36"/>
      <c r="Q4487" s="37"/>
    </row>
    <row r="4488" spans="2:17" ht="7" customHeight="1" x14ac:dyDescent="0.2">
      <c r="C4488" s="38"/>
      <c r="D4488" s="29"/>
      <c r="E4488" s="29"/>
      <c r="F4488" s="29"/>
      <c r="G4488" s="29"/>
      <c r="H4488" s="29"/>
      <c r="I4488" s="29"/>
      <c r="J4488" s="29"/>
      <c r="K4488" s="29"/>
      <c r="L4488" s="29"/>
      <c r="M4488" s="29"/>
      <c r="N4488" s="29"/>
      <c r="O4488" s="39"/>
      <c r="P4488" s="40"/>
      <c r="Q4488" s="41"/>
    </row>
    <row r="4489" spans="2:17" ht="19.5" customHeight="1" x14ac:dyDescent="0.2">
      <c r="C4489" s="42" t="s">
        <v>14</v>
      </c>
      <c r="D4489" s="43">
        <v>2</v>
      </c>
      <c r="E4489" s="43">
        <v>1122</v>
      </c>
      <c r="F4489" s="44">
        <f>SUM(D4489:E4489)</f>
        <v>1124</v>
      </c>
      <c r="G4489" s="43">
        <v>161</v>
      </c>
      <c r="H4489" s="43">
        <v>319</v>
      </c>
      <c r="I4489" s="43">
        <v>0</v>
      </c>
      <c r="J4489" s="45">
        <f>SUM(G4489:I4489)</f>
        <v>480</v>
      </c>
      <c r="K4489" s="46">
        <v>101573</v>
      </c>
      <c r="L4489" s="46">
        <v>97350</v>
      </c>
      <c r="M4489" s="45">
        <f>SUM(K4489:L4489)</f>
        <v>198923</v>
      </c>
      <c r="N4489" s="45">
        <f>J4489+M4489</f>
        <v>199403</v>
      </c>
      <c r="O4489" s="46">
        <v>3011</v>
      </c>
      <c r="P4489" s="46">
        <v>0</v>
      </c>
      <c r="Q4489" s="47">
        <f>SUM(O4489:P4489)</f>
        <v>3011</v>
      </c>
    </row>
    <row r="4490" spans="2:17" ht="19.5" customHeight="1" x14ac:dyDescent="0.2">
      <c r="C4490" s="42" t="s">
        <v>15</v>
      </c>
      <c r="D4490" s="43">
        <v>3</v>
      </c>
      <c r="E4490" s="43">
        <v>975</v>
      </c>
      <c r="F4490" s="44">
        <f t="shared" ref="F4490:F4500" si="1978">SUM(D4490:E4490)</f>
        <v>978</v>
      </c>
      <c r="G4490" s="43">
        <v>384</v>
      </c>
      <c r="H4490" s="43">
        <v>227</v>
      </c>
      <c r="I4490" s="43">
        <v>0</v>
      </c>
      <c r="J4490" s="45">
        <f t="shared" ref="J4490:J4500" si="1979">SUM(G4490:I4490)</f>
        <v>611</v>
      </c>
      <c r="K4490" s="46">
        <v>97933</v>
      </c>
      <c r="L4490" s="46">
        <v>100268</v>
      </c>
      <c r="M4490" s="45">
        <f t="shared" ref="M4490:M4500" si="1980">SUM(K4490:L4490)</f>
        <v>198201</v>
      </c>
      <c r="N4490" s="45">
        <f t="shared" ref="N4490:N4500" si="1981">J4490+M4490</f>
        <v>198812</v>
      </c>
      <c r="O4490" s="46">
        <v>2689</v>
      </c>
      <c r="P4490" s="48">
        <v>0</v>
      </c>
      <c r="Q4490" s="47">
        <f t="shared" ref="Q4490:Q4500" si="1982">SUM(O4490:P4490)</f>
        <v>2689</v>
      </c>
    </row>
    <row r="4491" spans="2:17" ht="19.5" customHeight="1" x14ac:dyDescent="0.2">
      <c r="C4491" s="42" t="s">
        <v>16</v>
      </c>
      <c r="D4491" s="43">
        <v>0</v>
      </c>
      <c r="E4491" s="43">
        <v>1089</v>
      </c>
      <c r="F4491" s="44">
        <f t="shared" si="1978"/>
        <v>1089</v>
      </c>
      <c r="G4491" s="43">
        <v>0</v>
      </c>
      <c r="H4491" s="43">
        <v>0</v>
      </c>
      <c r="I4491" s="43">
        <v>0</v>
      </c>
      <c r="J4491" s="45">
        <f t="shared" si="1979"/>
        <v>0</v>
      </c>
      <c r="K4491" s="46">
        <v>128902</v>
      </c>
      <c r="L4491" s="46">
        <v>130844</v>
      </c>
      <c r="M4491" s="45">
        <f t="shared" si="1980"/>
        <v>259746</v>
      </c>
      <c r="N4491" s="45">
        <f t="shared" si="1981"/>
        <v>259746</v>
      </c>
      <c r="O4491" s="46">
        <v>3559</v>
      </c>
      <c r="P4491" s="46">
        <v>0</v>
      </c>
      <c r="Q4491" s="47">
        <f t="shared" si="1982"/>
        <v>3559</v>
      </c>
    </row>
    <row r="4492" spans="2:17" ht="19.5" customHeight="1" x14ac:dyDescent="0.2">
      <c r="C4492" s="42" t="s">
        <v>17</v>
      </c>
      <c r="D4492" s="43">
        <v>47</v>
      </c>
      <c r="E4492" s="43">
        <v>1029</v>
      </c>
      <c r="F4492" s="44">
        <f t="shared" si="1978"/>
        <v>1076</v>
      </c>
      <c r="G4492" s="43">
        <v>5096</v>
      </c>
      <c r="H4492" s="43">
        <v>5678</v>
      </c>
      <c r="I4492" s="43">
        <v>0</v>
      </c>
      <c r="J4492" s="45">
        <f t="shared" si="1979"/>
        <v>10774</v>
      </c>
      <c r="K4492" s="43">
        <v>111942</v>
      </c>
      <c r="L4492" s="43">
        <v>113765</v>
      </c>
      <c r="M4492" s="45">
        <f t="shared" si="1980"/>
        <v>225707</v>
      </c>
      <c r="N4492" s="45">
        <f t="shared" si="1981"/>
        <v>236481</v>
      </c>
      <c r="O4492" s="43">
        <v>3414</v>
      </c>
      <c r="P4492" s="43">
        <v>0</v>
      </c>
      <c r="Q4492" s="47">
        <f t="shared" si="1982"/>
        <v>3414</v>
      </c>
    </row>
    <row r="4493" spans="2:17" ht="19.5" customHeight="1" x14ac:dyDescent="0.2">
      <c r="C4493" s="42" t="s">
        <v>18</v>
      </c>
      <c r="D4493" s="43">
        <v>56</v>
      </c>
      <c r="E4493" s="43">
        <v>1024</v>
      </c>
      <c r="F4493" s="44">
        <f t="shared" si="1978"/>
        <v>1080</v>
      </c>
      <c r="G4493" s="43">
        <v>5963</v>
      </c>
      <c r="H4493" s="43">
        <v>5937</v>
      </c>
      <c r="I4493" s="43">
        <v>0</v>
      </c>
      <c r="J4493" s="45">
        <f t="shared" si="1979"/>
        <v>11900</v>
      </c>
      <c r="K4493" s="43">
        <v>111615</v>
      </c>
      <c r="L4493" s="43">
        <v>106625</v>
      </c>
      <c r="M4493" s="45">
        <f t="shared" si="1980"/>
        <v>218240</v>
      </c>
      <c r="N4493" s="45">
        <f t="shared" si="1981"/>
        <v>230140</v>
      </c>
      <c r="O4493" s="43">
        <v>3282</v>
      </c>
      <c r="P4493" s="43">
        <v>0</v>
      </c>
      <c r="Q4493" s="47">
        <f t="shared" si="1982"/>
        <v>3282</v>
      </c>
    </row>
    <row r="4494" spans="2:17" ht="19.5" customHeight="1" x14ac:dyDescent="0.2">
      <c r="C4494" s="42" t="s">
        <v>19</v>
      </c>
      <c r="D4494" s="43">
        <v>60</v>
      </c>
      <c r="E4494" s="43">
        <v>1010</v>
      </c>
      <c r="F4494" s="44">
        <f t="shared" si="1978"/>
        <v>1070</v>
      </c>
      <c r="G4494" s="43">
        <v>7083</v>
      </c>
      <c r="H4494" s="43">
        <v>7264</v>
      </c>
      <c r="I4494" s="43">
        <v>0</v>
      </c>
      <c r="J4494" s="45">
        <f t="shared" si="1979"/>
        <v>14347</v>
      </c>
      <c r="K4494" s="43">
        <v>106488</v>
      </c>
      <c r="L4494" s="43">
        <v>109728</v>
      </c>
      <c r="M4494" s="45">
        <f t="shared" si="1980"/>
        <v>216216</v>
      </c>
      <c r="N4494" s="45">
        <f t="shared" si="1981"/>
        <v>230563</v>
      </c>
      <c r="O4494" s="43">
        <v>3370</v>
      </c>
      <c r="P4494" s="43">
        <v>0</v>
      </c>
      <c r="Q4494" s="47">
        <f t="shared" si="1982"/>
        <v>3370</v>
      </c>
    </row>
    <row r="4495" spans="2:17" ht="19.5" customHeight="1" x14ac:dyDescent="0.2">
      <c r="C4495" s="42" t="s">
        <v>20</v>
      </c>
      <c r="D4495" s="43">
        <v>66</v>
      </c>
      <c r="E4495" s="43">
        <v>1055</v>
      </c>
      <c r="F4495" s="44">
        <f t="shared" si="1978"/>
        <v>1121</v>
      </c>
      <c r="G4495" s="43">
        <v>6962</v>
      </c>
      <c r="H4495" s="43">
        <v>7228</v>
      </c>
      <c r="I4495" s="43">
        <v>0</v>
      </c>
      <c r="J4495" s="45">
        <f t="shared" si="1979"/>
        <v>14190</v>
      </c>
      <c r="K4495" s="43">
        <v>124353</v>
      </c>
      <c r="L4495" s="43">
        <v>126179</v>
      </c>
      <c r="M4495" s="45">
        <f t="shared" si="1980"/>
        <v>250532</v>
      </c>
      <c r="N4495" s="45">
        <f t="shared" si="1981"/>
        <v>264722</v>
      </c>
      <c r="O4495" s="43">
        <v>4112</v>
      </c>
      <c r="P4495" s="43">
        <v>0</v>
      </c>
      <c r="Q4495" s="47">
        <f t="shared" si="1982"/>
        <v>4112</v>
      </c>
    </row>
    <row r="4496" spans="2:17" ht="19.5" customHeight="1" x14ac:dyDescent="0.2">
      <c r="C4496" s="42" t="s">
        <v>21</v>
      </c>
      <c r="D4496" s="43">
        <v>71</v>
      </c>
      <c r="E4496" s="43">
        <v>1083</v>
      </c>
      <c r="F4496" s="44">
        <f t="shared" si="1978"/>
        <v>1154</v>
      </c>
      <c r="G4496" s="43">
        <v>10351</v>
      </c>
      <c r="H4496" s="43">
        <v>10020</v>
      </c>
      <c r="I4496" s="43">
        <v>0</v>
      </c>
      <c r="J4496" s="45">
        <f t="shared" si="1979"/>
        <v>20371</v>
      </c>
      <c r="K4496" s="43">
        <v>140856</v>
      </c>
      <c r="L4496" s="43">
        <v>138394</v>
      </c>
      <c r="M4496" s="45">
        <f t="shared" si="1980"/>
        <v>279250</v>
      </c>
      <c r="N4496" s="45">
        <f t="shared" si="1981"/>
        <v>299621</v>
      </c>
      <c r="O4496" s="43">
        <v>4775</v>
      </c>
      <c r="P4496" s="43">
        <v>0</v>
      </c>
      <c r="Q4496" s="47">
        <f t="shared" si="1982"/>
        <v>4775</v>
      </c>
    </row>
    <row r="4497" spans="2:17" ht="19.5" customHeight="1" x14ac:dyDescent="0.2">
      <c r="C4497" s="42" t="s">
        <v>22</v>
      </c>
      <c r="D4497" s="43">
        <v>54</v>
      </c>
      <c r="E4497" s="43">
        <v>1061</v>
      </c>
      <c r="F4497" s="44">
        <f t="shared" si="1978"/>
        <v>1115</v>
      </c>
      <c r="G4497" s="43">
        <v>7065</v>
      </c>
      <c r="H4497" s="43">
        <v>7227</v>
      </c>
      <c r="I4497" s="43">
        <v>0</v>
      </c>
      <c r="J4497" s="45">
        <f t="shared" si="1979"/>
        <v>14292</v>
      </c>
      <c r="K4497" s="43">
        <v>121268</v>
      </c>
      <c r="L4497" s="43">
        <v>120377</v>
      </c>
      <c r="M4497" s="45">
        <f t="shared" si="1980"/>
        <v>241645</v>
      </c>
      <c r="N4497" s="45">
        <f t="shared" si="1981"/>
        <v>255937</v>
      </c>
      <c r="O4497" s="43">
        <v>4296</v>
      </c>
      <c r="P4497" s="43">
        <v>0</v>
      </c>
      <c r="Q4497" s="47">
        <f t="shared" si="1982"/>
        <v>4296</v>
      </c>
    </row>
    <row r="4498" spans="2:17" ht="19.5" customHeight="1" x14ac:dyDescent="0.2">
      <c r="C4498" s="42" t="s">
        <v>23</v>
      </c>
      <c r="D4498" s="43">
        <v>47</v>
      </c>
      <c r="E4498" s="43">
        <v>1041</v>
      </c>
      <c r="F4498" s="44">
        <f t="shared" si="1978"/>
        <v>1088</v>
      </c>
      <c r="G4498" s="43">
        <v>6985</v>
      </c>
      <c r="H4498" s="43">
        <v>6321</v>
      </c>
      <c r="I4498" s="43">
        <v>0</v>
      </c>
      <c r="J4498" s="45">
        <f t="shared" si="1979"/>
        <v>13306</v>
      </c>
      <c r="K4498" s="43">
        <v>121742</v>
      </c>
      <c r="L4498" s="43">
        <v>122361</v>
      </c>
      <c r="M4498" s="45">
        <f t="shared" si="1980"/>
        <v>244103</v>
      </c>
      <c r="N4498" s="45">
        <f t="shared" si="1981"/>
        <v>257409</v>
      </c>
      <c r="O4498" s="43">
        <v>4029</v>
      </c>
      <c r="P4498" s="43">
        <v>0</v>
      </c>
      <c r="Q4498" s="47">
        <f t="shared" si="1982"/>
        <v>4029</v>
      </c>
    </row>
    <row r="4499" spans="2:17" ht="19.5" customHeight="1" x14ac:dyDescent="0.2">
      <c r="C4499" s="42" t="s">
        <v>24</v>
      </c>
      <c r="D4499" s="43">
        <v>21</v>
      </c>
      <c r="E4499" s="43">
        <v>1027</v>
      </c>
      <c r="F4499" s="44">
        <f t="shared" si="1978"/>
        <v>1048</v>
      </c>
      <c r="G4499" s="43">
        <v>2562</v>
      </c>
      <c r="H4499" s="43">
        <v>2539</v>
      </c>
      <c r="I4499" s="43">
        <v>0</v>
      </c>
      <c r="J4499" s="45">
        <f t="shared" si="1979"/>
        <v>5101</v>
      </c>
      <c r="K4499" s="43">
        <v>112103</v>
      </c>
      <c r="L4499" s="43">
        <v>109493</v>
      </c>
      <c r="M4499" s="45">
        <f t="shared" si="1980"/>
        <v>221596</v>
      </c>
      <c r="N4499" s="45">
        <f t="shared" si="1981"/>
        <v>226697</v>
      </c>
      <c r="O4499" s="43">
        <v>3130</v>
      </c>
      <c r="P4499" s="43">
        <v>0</v>
      </c>
      <c r="Q4499" s="47">
        <f t="shared" si="1982"/>
        <v>3130</v>
      </c>
    </row>
    <row r="4500" spans="2:17" ht="19.5" customHeight="1" x14ac:dyDescent="0.2">
      <c r="C4500" s="42" t="s">
        <v>25</v>
      </c>
      <c r="D4500" s="43">
        <v>22</v>
      </c>
      <c r="E4500" s="43">
        <v>1022</v>
      </c>
      <c r="F4500" s="44">
        <f t="shared" si="1978"/>
        <v>1044</v>
      </c>
      <c r="G4500" s="43">
        <v>3016</v>
      </c>
      <c r="H4500" s="43">
        <v>2981</v>
      </c>
      <c r="I4500" s="43">
        <v>0</v>
      </c>
      <c r="J4500" s="45">
        <f t="shared" si="1979"/>
        <v>5997</v>
      </c>
      <c r="K4500" s="43">
        <v>100554</v>
      </c>
      <c r="L4500" s="43">
        <v>105001</v>
      </c>
      <c r="M4500" s="45">
        <f t="shared" si="1980"/>
        <v>205555</v>
      </c>
      <c r="N4500" s="45">
        <f t="shared" si="1981"/>
        <v>211552</v>
      </c>
      <c r="O4500" s="43">
        <v>3205</v>
      </c>
      <c r="P4500" s="43">
        <v>0</v>
      </c>
      <c r="Q4500" s="47">
        <f t="shared" si="1982"/>
        <v>3205</v>
      </c>
    </row>
    <row r="4501" spans="2:17" ht="19.5" customHeight="1" x14ac:dyDescent="0.2">
      <c r="C4501" s="50"/>
      <c r="D4501" s="43"/>
      <c r="E4501" s="43"/>
      <c r="F4501" s="43"/>
      <c r="G4501" s="43"/>
      <c r="H4501" s="43"/>
      <c r="I4501" s="43"/>
      <c r="J4501" s="43"/>
      <c r="K4501" s="43"/>
      <c r="L4501" s="43"/>
      <c r="M4501" s="43"/>
      <c r="N4501" s="43"/>
      <c r="O4501" s="43"/>
      <c r="P4501" s="40"/>
      <c r="Q4501" s="51"/>
    </row>
    <row r="4502" spans="2:17" ht="19.5" customHeight="1" x14ac:dyDescent="0.2">
      <c r="B4502" s="1" t="s">
        <v>475</v>
      </c>
      <c r="C4502" s="50" t="s">
        <v>26</v>
      </c>
      <c r="D4502" s="44">
        <f>SUM(D4489:D4500)</f>
        <v>449</v>
      </c>
      <c r="E4502" s="44">
        <f t="shared" ref="E4502:Q4502" si="1983">SUM(E4489:E4500)</f>
        <v>12538</v>
      </c>
      <c r="F4502" s="44">
        <f t="shared" si="1983"/>
        <v>12987</v>
      </c>
      <c r="G4502" s="44">
        <f t="shared" si="1983"/>
        <v>55628</v>
      </c>
      <c r="H4502" s="44">
        <f t="shared" si="1983"/>
        <v>55741</v>
      </c>
      <c r="I4502" s="44">
        <f t="shared" si="1983"/>
        <v>0</v>
      </c>
      <c r="J4502" s="44">
        <f t="shared" si="1983"/>
        <v>111369</v>
      </c>
      <c r="K4502" s="44">
        <f t="shared" si="1983"/>
        <v>1379329</v>
      </c>
      <c r="L4502" s="44">
        <f t="shared" si="1983"/>
        <v>1380385</v>
      </c>
      <c r="M4502" s="44">
        <f t="shared" si="1983"/>
        <v>2759714</v>
      </c>
      <c r="N4502" s="44">
        <f>SUM(N4489:N4500)</f>
        <v>2871083</v>
      </c>
      <c r="O4502" s="44">
        <f t="shared" si="1983"/>
        <v>42872</v>
      </c>
      <c r="P4502" s="44">
        <f t="shared" si="1983"/>
        <v>0</v>
      </c>
      <c r="Q4502" s="44">
        <f t="shared" si="1983"/>
        <v>42872</v>
      </c>
    </row>
    <row r="4503" spans="2:17" ht="7" customHeight="1" x14ac:dyDescent="0.2">
      <c r="C4503" s="50"/>
      <c r="D4503" s="43"/>
      <c r="E4503" s="43"/>
      <c r="F4503" s="43"/>
      <c r="G4503" s="43"/>
      <c r="H4503" s="43"/>
      <c r="I4503" s="43"/>
      <c r="J4503" s="43"/>
      <c r="K4503" s="43"/>
      <c r="L4503" s="43"/>
      <c r="M4503" s="43"/>
      <c r="N4503" s="43"/>
      <c r="O4503" s="43"/>
      <c r="P4503" s="43"/>
      <c r="Q4503" s="51"/>
    </row>
    <row r="4504" spans="2:17" ht="19.5" customHeight="1" x14ac:dyDescent="0.2">
      <c r="C4504" s="52" t="s">
        <v>14</v>
      </c>
      <c r="D4504" s="53">
        <v>22</v>
      </c>
      <c r="E4504" s="53">
        <v>1057</v>
      </c>
      <c r="F4504" s="54">
        <f t="shared" ref="F4504:F4506" si="1984">SUM(D4504:E4504)</f>
        <v>1079</v>
      </c>
      <c r="G4504" s="82">
        <v>3047</v>
      </c>
      <c r="H4504" s="82">
        <v>3107</v>
      </c>
      <c r="I4504" s="82">
        <v>0</v>
      </c>
      <c r="J4504" s="13">
        <f t="shared" ref="J4504:J4506" si="1985">SUM(G4504:I4504)</f>
        <v>6154</v>
      </c>
      <c r="K4504" s="82">
        <v>107242</v>
      </c>
      <c r="L4504" s="82">
        <v>102969</v>
      </c>
      <c r="M4504" s="16">
        <f>SUM(K4504:L4504)</f>
        <v>210211</v>
      </c>
      <c r="N4504" s="57">
        <f>J4504+M4504</f>
        <v>216365</v>
      </c>
      <c r="O4504" s="56">
        <v>3325</v>
      </c>
      <c r="P4504" s="56">
        <v>0</v>
      </c>
      <c r="Q4504" s="58">
        <f>SUM(O4504:P4504)</f>
        <v>3325</v>
      </c>
    </row>
    <row r="4505" spans="2:17" ht="19.5" customHeight="1" x14ac:dyDescent="0.2">
      <c r="C4505" s="42" t="s">
        <v>15</v>
      </c>
      <c r="D4505" s="43">
        <v>33</v>
      </c>
      <c r="E4505" s="43">
        <v>939</v>
      </c>
      <c r="F4505" s="44">
        <f t="shared" si="1984"/>
        <v>972</v>
      </c>
      <c r="G4505" s="85">
        <v>4680</v>
      </c>
      <c r="H4505" s="85">
        <v>4797</v>
      </c>
      <c r="I4505" s="85">
        <v>0</v>
      </c>
      <c r="J4505" s="88">
        <f t="shared" si="1985"/>
        <v>9477</v>
      </c>
      <c r="K4505" s="85">
        <v>105091</v>
      </c>
      <c r="L4505" s="85">
        <v>107197</v>
      </c>
      <c r="M4505" s="88">
        <f>SUM(K4505:L4505)</f>
        <v>212288</v>
      </c>
      <c r="N4505" s="45">
        <f>J4505+M4505</f>
        <v>221765</v>
      </c>
      <c r="O4505" s="46">
        <v>2992</v>
      </c>
      <c r="P4505" s="48">
        <v>0</v>
      </c>
      <c r="Q4505" s="47">
        <f>SUM(O4505:P4505)</f>
        <v>2992</v>
      </c>
    </row>
    <row r="4506" spans="2:17" ht="19.5" customHeight="1" x14ac:dyDescent="0.2">
      <c r="C4506" s="42" t="s">
        <v>16</v>
      </c>
      <c r="D4506" s="43">
        <v>35</v>
      </c>
      <c r="E4506" s="43">
        <v>1081</v>
      </c>
      <c r="F4506" s="44">
        <f t="shared" si="1984"/>
        <v>1116</v>
      </c>
      <c r="G4506" s="85">
        <v>4758</v>
      </c>
      <c r="H4506" s="85">
        <v>5264</v>
      </c>
      <c r="I4506" s="85">
        <v>0</v>
      </c>
      <c r="J4506" s="88">
        <f t="shared" si="1985"/>
        <v>10022</v>
      </c>
      <c r="K4506" s="85">
        <v>131639</v>
      </c>
      <c r="L4506" s="85">
        <v>133668</v>
      </c>
      <c r="M4506" s="88">
        <f>SUM(K4506:L4506)</f>
        <v>265307</v>
      </c>
      <c r="N4506" s="45">
        <f>J4506+M4506</f>
        <v>275329</v>
      </c>
      <c r="O4506" s="46">
        <v>3701</v>
      </c>
      <c r="P4506" s="48">
        <v>0</v>
      </c>
      <c r="Q4506" s="47">
        <f>SUM(O4506:P4506)</f>
        <v>3701</v>
      </c>
    </row>
    <row r="4507" spans="2:17" ht="19.5" customHeight="1" x14ac:dyDescent="0.2">
      <c r="C4507" s="50"/>
      <c r="D4507" s="43"/>
      <c r="E4507" s="43"/>
      <c r="F4507" s="43"/>
      <c r="G4507" s="89"/>
      <c r="H4507" s="89"/>
      <c r="I4507" s="89"/>
      <c r="J4507" s="89"/>
      <c r="K4507" s="89"/>
      <c r="L4507" s="89"/>
      <c r="M4507" s="89"/>
      <c r="N4507" s="43"/>
      <c r="O4507" s="43"/>
      <c r="P4507" s="43"/>
      <c r="Q4507" s="51"/>
    </row>
    <row r="4508" spans="2:17" ht="19.5" customHeight="1" x14ac:dyDescent="0.2">
      <c r="B4508" s="1" t="s">
        <v>476</v>
      </c>
      <c r="C4508" s="50" t="s">
        <v>27</v>
      </c>
      <c r="D4508" s="44">
        <f>SUM(D4492:D4500,D4504:D4506)</f>
        <v>534</v>
      </c>
      <c r="E4508" s="44">
        <f t="shared" ref="E4508:Q4508" si="1986">SUM(E4492:E4500,E4504:E4506)</f>
        <v>12429</v>
      </c>
      <c r="F4508" s="44">
        <f t="shared" si="1986"/>
        <v>12963</v>
      </c>
      <c r="G4508" s="87">
        <f t="shared" si="1986"/>
        <v>67568</v>
      </c>
      <c r="H4508" s="87">
        <f t="shared" si="1986"/>
        <v>68363</v>
      </c>
      <c r="I4508" s="87">
        <f t="shared" si="1986"/>
        <v>0</v>
      </c>
      <c r="J4508" s="87">
        <f t="shared" si="1986"/>
        <v>135931</v>
      </c>
      <c r="K4508" s="87">
        <f t="shared" si="1986"/>
        <v>1394893</v>
      </c>
      <c r="L4508" s="87">
        <f t="shared" si="1986"/>
        <v>1395757</v>
      </c>
      <c r="M4508" s="87">
        <f t="shared" si="1986"/>
        <v>2790650</v>
      </c>
      <c r="N4508" s="44">
        <f t="shared" si="1986"/>
        <v>2926581</v>
      </c>
      <c r="O4508" s="44">
        <f t="shared" si="1986"/>
        <v>43631</v>
      </c>
      <c r="P4508" s="44">
        <f t="shared" si="1986"/>
        <v>0</v>
      </c>
      <c r="Q4508" s="44">
        <f t="shared" si="1986"/>
        <v>43631</v>
      </c>
    </row>
    <row r="4509" spans="2:17" ht="7" customHeight="1" thickBot="1" x14ac:dyDescent="0.25">
      <c r="C4509" s="59"/>
      <c r="D4509" s="60"/>
      <c r="E4509" s="60"/>
      <c r="F4509" s="60"/>
      <c r="G4509" s="60"/>
      <c r="H4509" s="60"/>
      <c r="I4509" s="60"/>
      <c r="J4509" s="60"/>
      <c r="K4509" s="60"/>
      <c r="L4509" s="60"/>
      <c r="M4509" s="60"/>
      <c r="N4509" s="60"/>
      <c r="O4509" s="60"/>
      <c r="P4509" s="61"/>
      <c r="Q4509" s="62"/>
    </row>
    <row r="4510" spans="2:17" ht="19.5" customHeight="1" x14ac:dyDescent="0.2">
      <c r="C4510" s="63"/>
      <c r="D4510" s="63"/>
      <c r="E4510" s="63"/>
      <c r="F4510" s="63"/>
      <c r="G4510" s="63"/>
      <c r="H4510" s="63"/>
      <c r="I4510" s="63"/>
      <c r="J4510" s="63"/>
      <c r="K4510" s="63"/>
      <c r="L4510" s="63"/>
      <c r="M4510" s="63"/>
      <c r="N4510" s="63"/>
      <c r="O4510" s="63"/>
      <c r="P4510" s="64"/>
      <c r="Q4510" s="64"/>
    </row>
    <row r="4511" spans="2:17" ht="19.5" customHeight="1" thickBot="1" x14ac:dyDescent="0.25">
      <c r="C4511" s="63"/>
      <c r="D4511" s="63"/>
      <c r="E4511" s="63"/>
      <c r="F4511" s="63"/>
      <c r="G4511" s="63"/>
      <c r="H4511" s="63"/>
      <c r="I4511" s="63"/>
      <c r="J4511" s="63"/>
      <c r="K4511" s="63"/>
      <c r="L4511" s="63"/>
      <c r="M4511" s="63"/>
      <c r="N4511" s="63"/>
      <c r="O4511" s="63"/>
      <c r="P4511" s="64"/>
      <c r="Q4511" s="64"/>
    </row>
    <row r="4512" spans="2:17" ht="19.5" customHeight="1" x14ac:dyDescent="0.2">
      <c r="C4512" s="25" t="s">
        <v>1</v>
      </c>
      <c r="D4512" s="26"/>
      <c r="E4512" s="27"/>
      <c r="F4512" s="27"/>
      <c r="G4512" s="27" t="s">
        <v>598</v>
      </c>
      <c r="H4512" s="27"/>
      <c r="I4512" s="27"/>
      <c r="J4512" s="27"/>
      <c r="K4512" s="26"/>
      <c r="L4512" s="27"/>
      <c r="M4512" s="27"/>
      <c r="N4512" s="27" t="s">
        <v>31</v>
      </c>
      <c r="O4512" s="27"/>
      <c r="P4512" s="65"/>
      <c r="Q4512" s="66"/>
    </row>
    <row r="4513" spans="3:17" ht="19.5" customHeight="1" x14ac:dyDescent="0.2">
      <c r="C4513" s="67"/>
      <c r="D4513" s="29"/>
      <c r="E4513" s="31" t="s">
        <v>6</v>
      </c>
      <c r="F4513" s="31"/>
      <c r="G4513" s="29"/>
      <c r="H4513" s="31" t="s">
        <v>7</v>
      </c>
      <c r="I4513" s="31"/>
      <c r="J4513" s="29" t="s">
        <v>28</v>
      </c>
      <c r="K4513" s="29"/>
      <c r="L4513" s="31" t="s">
        <v>6</v>
      </c>
      <c r="M4513" s="31"/>
      <c r="N4513" s="29"/>
      <c r="O4513" s="31" t="s">
        <v>7</v>
      </c>
      <c r="P4513" s="68"/>
      <c r="Q4513" s="69" t="s">
        <v>8</v>
      </c>
    </row>
    <row r="4514" spans="3:17" ht="19.5" customHeight="1" x14ac:dyDescent="0.2">
      <c r="C4514" s="70" t="s">
        <v>9</v>
      </c>
      <c r="D4514" s="29" t="s">
        <v>29</v>
      </c>
      <c r="E4514" s="29" t="s">
        <v>30</v>
      </c>
      <c r="F4514" s="29" t="s">
        <v>13</v>
      </c>
      <c r="G4514" s="29" t="s">
        <v>29</v>
      </c>
      <c r="H4514" s="29" t="s">
        <v>30</v>
      </c>
      <c r="I4514" s="29" t="s">
        <v>13</v>
      </c>
      <c r="J4514" s="32"/>
      <c r="K4514" s="29" t="s">
        <v>29</v>
      </c>
      <c r="L4514" s="29" t="s">
        <v>30</v>
      </c>
      <c r="M4514" s="29" t="s">
        <v>13</v>
      </c>
      <c r="N4514" s="29" t="s">
        <v>29</v>
      </c>
      <c r="O4514" s="29" t="s">
        <v>30</v>
      </c>
      <c r="P4514" s="71" t="s">
        <v>13</v>
      </c>
      <c r="Q4514" s="72"/>
    </row>
    <row r="4515" spans="3:17" ht="7" customHeight="1" x14ac:dyDescent="0.2">
      <c r="C4515" s="73"/>
      <c r="D4515" s="29"/>
      <c r="E4515" s="29"/>
      <c r="F4515" s="29"/>
      <c r="G4515" s="29"/>
      <c r="H4515" s="29"/>
      <c r="I4515" s="29"/>
      <c r="J4515" s="29"/>
      <c r="K4515" s="29"/>
      <c r="L4515" s="29"/>
      <c r="M4515" s="29"/>
      <c r="N4515" s="29"/>
      <c r="O4515" s="29"/>
      <c r="P4515" s="71"/>
      <c r="Q4515" s="69"/>
    </row>
    <row r="4516" spans="3:17" ht="19.5" customHeight="1" x14ac:dyDescent="0.2">
      <c r="C4516" s="42" t="s">
        <v>14</v>
      </c>
      <c r="D4516" s="43">
        <v>0</v>
      </c>
      <c r="E4516" s="43">
        <v>0</v>
      </c>
      <c r="F4516" s="44">
        <f>SUM(D4516:E4516)</f>
        <v>0</v>
      </c>
      <c r="G4516" s="43">
        <v>383</v>
      </c>
      <c r="H4516" s="43">
        <v>669</v>
      </c>
      <c r="I4516" s="44">
        <f t="shared" ref="I4516:I4527" si="1987">SUM(G4516:H4516)</f>
        <v>1052</v>
      </c>
      <c r="J4516" s="44">
        <f>F4516+I4516</f>
        <v>1052</v>
      </c>
      <c r="K4516" s="43">
        <v>0</v>
      </c>
      <c r="L4516" s="43">
        <v>0</v>
      </c>
      <c r="M4516" s="44">
        <f>SUM(K4516:L4516)</f>
        <v>0</v>
      </c>
      <c r="N4516" s="43">
        <v>8647</v>
      </c>
      <c r="O4516" s="43">
        <v>16598</v>
      </c>
      <c r="P4516" s="44">
        <f>SUM(N4516:O4516)</f>
        <v>25245</v>
      </c>
      <c r="Q4516" s="47">
        <f>M4516+P4516</f>
        <v>25245</v>
      </c>
    </row>
    <row r="4517" spans="3:17" ht="19.5" customHeight="1" x14ac:dyDescent="0.2">
      <c r="C4517" s="42" t="s">
        <v>15</v>
      </c>
      <c r="D4517" s="43">
        <v>0</v>
      </c>
      <c r="E4517" s="43">
        <v>0</v>
      </c>
      <c r="F4517" s="44">
        <f t="shared" ref="F4517:F4527" si="1988">SUM(D4517:E4517)</f>
        <v>0</v>
      </c>
      <c r="G4517" s="43">
        <v>371</v>
      </c>
      <c r="H4517" s="43">
        <v>631</v>
      </c>
      <c r="I4517" s="44">
        <f t="shared" si="1987"/>
        <v>1002</v>
      </c>
      <c r="J4517" s="44">
        <f>F4517+I4517</f>
        <v>1002</v>
      </c>
      <c r="K4517" s="43">
        <v>0</v>
      </c>
      <c r="L4517" s="43">
        <v>0</v>
      </c>
      <c r="M4517" s="44">
        <f t="shared" ref="M4517:M4527" si="1989">SUM(K4517:L4517)</f>
        <v>0</v>
      </c>
      <c r="N4517" s="43">
        <v>8748</v>
      </c>
      <c r="O4517" s="40">
        <v>16300</v>
      </c>
      <c r="P4517" s="44">
        <f t="shared" ref="P4517:P4527" si="1990">SUM(N4517:O4517)</f>
        <v>25048</v>
      </c>
      <c r="Q4517" s="47">
        <f t="shared" ref="Q4517:Q4527" si="1991">M4517+P4517</f>
        <v>25048</v>
      </c>
    </row>
    <row r="4518" spans="3:17" ht="19.5" customHeight="1" x14ac:dyDescent="0.2">
      <c r="C4518" s="42" t="s">
        <v>16</v>
      </c>
      <c r="D4518" s="43">
        <v>0</v>
      </c>
      <c r="E4518" s="43">
        <v>0</v>
      </c>
      <c r="F4518" s="44">
        <f t="shared" si="1988"/>
        <v>0</v>
      </c>
      <c r="G4518" s="43">
        <v>517</v>
      </c>
      <c r="H4518" s="43">
        <v>800</v>
      </c>
      <c r="I4518" s="44">
        <f t="shared" si="1987"/>
        <v>1317</v>
      </c>
      <c r="J4518" s="44">
        <f>F4518+I4518</f>
        <v>1317</v>
      </c>
      <c r="K4518" s="43">
        <v>0</v>
      </c>
      <c r="L4518" s="43">
        <v>0</v>
      </c>
      <c r="M4518" s="44">
        <f t="shared" si="1989"/>
        <v>0</v>
      </c>
      <c r="N4518" s="43">
        <v>10456</v>
      </c>
      <c r="O4518" s="43">
        <v>18958</v>
      </c>
      <c r="P4518" s="44">
        <f t="shared" si="1990"/>
        <v>29414</v>
      </c>
      <c r="Q4518" s="47">
        <f t="shared" si="1991"/>
        <v>29414</v>
      </c>
    </row>
    <row r="4519" spans="3:17" ht="19.5" customHeight="1" x14ac:dyDescent="0.2">
      <c r="C4519" s="42" t="s">
        <v>17</v>
      </c>
      <c r="D4519" s="43">
        <v>0</v>
      </c>
      <c r="E4519" s="43">
        <v>0</v>
      </c>
      <c r="F4519" s="44">
        <f t="shared" si="1988"/>
        <v>0</v>
      </c>
      <c r="G4519" s="43">
        <v>694</v>
      </c>
      <c r="H4519" s="43">
        <v>795</v>
      </c>
      <c r="I4519" s="44">
        <f t="shared" si="1987"/>
        <v>1489</v>
      </c>
      <c r="J4519" s="44">
        <f t="shared" ref="J4519:J4527" si="1992">F4519+I4519</f>
        <v>1489</v>
      </c>
      <c r="K4519" s="43">
        <v>0</v>
      </c>
      <c r="L4519" s="43">
        <v>0</v>
      </c>
      <c r="M4519" s="44">
        <f t="shared" si="1989"/>
        <v>0</v>
      </c>
      <c r="N4519" s="43">
        <v>11572</v>
      </c>
      <c r="O4519" s="43">
        <v>19708</v>
      </c>
      <c r="P4519" s="44">
        <f t="shared" si="1990"/>
        <v>31280</v>
      </c>
      <c r="Q4519" s="47">
        <f t="shared" si="1991"/>
        <v>31280</v>
      </c>
    </row>
    <row r="4520" spans="3:17" ht="19.5" customHeight="1" x14ac:dyDescent="0.2">
      <c r="C4520" s="42" t="s">
        <v>18</v>
      </c>
      <c r="D4520" s="43">
        <v>0</v>
      </c>
      <c r="E4520" s="43">
        <v>0</v>
      </c>
      <c r="F4520" s="44">
        <f t="shared" si="1988"/>
        <v>0</v>
      </c>
      <c r="G4520" s="43">
        <v>939</v>
      </c>
      <c r="H4520" s="43">
        <v>726</v>
      </c>
      <c r="I4520" s="44">
        <f t="shared" si="1987"/>
        <v>1665</v>
      </c>
      <c r="J4520" s="44">
        <f t="shared" si="1992"/>
        <v>1665</v>
      </c>
      <c r="K4520" s="43">
        <v>0</v>
      </c>
      <c r="L4520" s="43">
        <v>0</v>
      </c>
      <c r="M4520" s="44">
        <f t="shared" si="1989"/>
        <v>0</v>
      </c>
      <c r="N4520" s="43">
        <v>10204</v>
      </c>
      <c r="O4520" s="43">
        <v>17448</v>
      </c>
      <c r="P4520" s="44">
        <f t="shared" si="1990"/>
        <v>27652</v>
      </c>
      <c r="Q4520" s="47">
        <f t="shared" si="1991"/>
        <v>27652</v>
      </c>
    </row>
    <row r="4521" spans="3:17" ht="19.5" customHeight="1" x14ac:dyDescent="0.2">
      <c r="C4521" s="42" t="s">
        <v>19</v>
      </c>
      <c r="D4521" s="43">
        <v>0</v>
      </c>
      <c r="E4521" s="43">
        <v>0</v>
      </c>
      <c r="F4521" s="44">
        <f t="shared" si="1988"/>
        <v>0</v>
      </c>
      <c r="G4521" s="43">
        <v>925</v>
      </c>
      <c r="H4521" s="43">
        <v>746</v>
      </c>
      <c r="I4521" s="44">
        <f t="shared" si="1987"/>
        <v>1671</v>
      </c>
      <c r="J4521" s="44">
        <f t="shared" si="1992"/>
        <v>1671</v>
      </c>
      <c r="K4521" s="43">
        <v>0</v>
      </c>
      <c r="L4521" s="43">
        <v>0</v>
      </c>
      <c r="M4521" s="44">
        <f t="shared" si="1989"/>
        <v>0</v>
      </c>
      <c r="N4521" s="43">
        <v>9782</v>
      </c>
      <c r="O4521" s="43">
        <v>20255</v>
      </c>
      <c r="P4521" s="44">
        <f t="shared" si="1990"/>
        <v>30037</v>
      </c>
      <c r="Q4521" s="47">
        <f t="shared" si="1991"/>
        <v>30037</v>
      </c>
    </row>
    <row r="4522" spans="3:17" ht="19.5" customHeight="1" x14ac:dyDescent="0.2">
      <c r="C4522" s="42" t="s">
        <v>20</v>
      </c>
      <c r="D4522" s="43">
        <v>0</v>
      </c>
      <c r="E4522" s="43">
        <v>0</v>
      </c>
      <c r="F4522" s="44">
        <f t="shared" si="1988"/>
        <v>0</v>
      </c>
      <c r="G4522" s="43">
        <v>1369</v>
      </c>
      <c r="H4522" s="43">
        <v>858</v>
      </c>
      <c r="I4522" s="44">
        <f t="shared" si="1987"/>
        <v>2227</v>
      </c>
      <c r="J4522" s="44">
        <f t="shared" si="1992"/>
        <v>2227</v>
      </c>
      <c r="K4522" s="43">
        <v>0</v>
      </c>
      <c r="L4522" s="43">
        <v>0</v>
      </c>
      <c r="M4522" s="44">
        <f t="shared" si="1989"/>
        <v>0</v>
      </c>
      <c r="N4522" s="43">
        <v>10415</v>
      </c>
      <c r="O4522" s="43">
        <v>18320</v>
      </c>
      <c r="P4522" s="44">
        <f t="shared" si="1990"/>
        <v>28735</v>
      </c>
      <c r="Q4522" s="47">
        <f t="shared" si="1991"/>
        <v>28735</v>
      </c>
    </row>
    <row r="4523" spans="3:17" ht="19.5" customHeight="1" x14ac:dyDescent="0.2">
      <c r="C4523" s="42" t="s">
        <v>21</v>
      </c>
      <c r="D4523" s="43">
        <v>0</v>
      </c>
      <c r="E4523" s="43">
        <v>0</v>
      </c>
      <c r="F4523" s="44">
        <f t="shared" si="1988"/>
        <v>0</v>
      </c>
      <c r="G4523" s="43">
        <v>623</v>
      </c>
      <c r="H4523" s="43">
        <v>824</v>
      </c>
      <c r="I4523" s="44">
        <f t="shared" si="1987"/>
        <v>1447</v>
      </c>
      <c r="J4523" s="44">
        <f t="shared" si="1992"/>
        <v>1447</v>
      </c>
      <c r="K4523" s="43">
        <v>0</v>
      </c>
      <c r="L4523" s="43">
        <v>0</v>
      </c>
      <c r="M4523" s="44">
        <f t="shared" si="1989"/>
        <v>0</v>
      </c>
      <c r="N4523" s="43">
        <v>8928</v>
      </c>
      <c r="O4523" s="43">
        <v>15666</v>
      </c>
      <c r="P4523" s="44">
        <f t="shared" si="1990"/>
        <v>24594</v>
      </c>
      <c r="Q4523" s="47">
        <f t="shared" si="1991"/>
        <v>24594</v>
      </c>
    </row>
    <row r="4524" spans="3:17" ht="19.5" customHeight="1" x14ac:dyDescent="0.2">
      <c r="C4524" s="42" t="s">
        <v>22</v>
      </c>
      <c r="D4524" s="43">
        <v>0</v>
      </c>
      <c r="E4524" s="43">
        <v>0</v>
      </c>
      <c r="F4524" s="44">
        <f t="shared" si="1988"/>
        <v>0</v>
      </c>
      <c r="G4524" s="43">
        <v>437</v>
      </c>
      <c r="H4524" s="43">
        <v>741</v>
      </c>
      <c r="I4524" s="44">
        <f t="shared" si="1987"/>
        <v>1178</v>
      </c>
      <c r="J4524" s="44">
        <f t="shared" si="1992"/>
        <v>1178</v>
      </c>
      <c r="K4524" s="43">
        <v>0</v>
      </c>
      <c r="L4524" s="43">
        <v>0</v>
      </c>
      <c r="M4524" s="44">
        <f t="shared" si="1989"/>
        <v>0</v>
      </c>
      <c r="N4524" s="43">
        <v>8727</v>
      </c>
      <c r="O4524" s="43">
        <v>16341</v>
      </c>
      <c r="P4524" s="44">
        <f t="shared" si="1990"/>
        <v>25068</v>
      </c>
      <c r="Q4524" s="47">
        <f t="shared" si="1991"/>
        <v>25068</v>
      </c>
    </row>
    <row r="4525" spans="3:17" ht="19.5" customHeight="1" x14ac:dyDescent="0.2">
      <c r="C4525" s="42" t="s">
        <v>23</v>
      </c>
      <c r="D4525" s="43">
        <v>0</v>
      </c>
      <c r="E4525" s="43">
        <v>0</v>
      </c>
      <c r="F4525" s="44">
        <f t="shared" si="1988"/>
        <v>0</v>
      </c>
      <c r="G4525" s="43">
        <v>455</v>
      </c>
      <c r="H4525" s="43">
        <v>777</v>
      </c>
      <c r="I4525" s="44">
        <f t="shared" si="1987"/>
        <v>1232</v>
      </c>
      <c r="J4525" s="44">
        <f t="shared" si="1992"/>
        <v>1232</v>
      </c>
      <c r="K4525" s="43">
        <v>0</v>
      </c>
      <c r="L4525" s="43">
        <v>0</v>
      </c>
      <c r="M4525" s="44">
        <f t="shared" si="1989"/>
        <v>0</v>
      </c>
      <c r="N4525" s="43">
        <v>9408</v>
      </c>
      <c r="O4525" s="43">
        <v>18430</v>
      </c>
      <c r="P4525" s="44">
        <f t="shared" si="1990"/>
        <v>27838</v>
      </c>
      <c r="Q4525" s="47">
        <f t="shared" si="1991"/>
        <v>27838</v>
      </c>
    </row>
    <row r="4526" spans="3:17" ht="19.5" customHeight="1" x14ac:dyDescent="0.2">
      <c r="C4526" s="42" t="s">
        <v>24</v>
      </c>
      <c r="D4526" s="43">
        <v>0</v>
      </c>
      <c r="E4526" s="43">
        <v>0</v>
      </c>
      <c r="F4526" s="44">
        <f t="shared" si="1988"/>
        <v>0</v>
      </c>
      <c r="G4526" s="43">
        <v>427</v>
      </c>
      <c r="H4526" s="43">
        <v>806</v>
      </c>
      <c r="I4526" s="44">
        <f t="shared" si="1987"/>
        <v>1233</v>
      </c>
      <c r="J4526" s="44">
        <f t="shared" si="1992"/>
        <v>1233</v>
      </c>
      <c r="K4526" s="43">
        <v>0</v>
      </c>
      <c r="L4526" s="43">
        <v>0</v>
      </c>
      <c r="M4526" s="44">
        <f t="shared" si="1989"/>
        <v>0</v>
      </c>
      <c r="N4526" s="43">
        <v>8470</v>
      </c>
      <c r="O4526" s="43">
        <v>15682</v>
      </c>
      <c r="P4526" s="44">
        <f t="shared" si="1990"/>
        <v>24152</v>
      </c>
      <c r="Q4526" s="47">
        <f t="shared" si="1991"/>
        <v>24152</v>
      </c>
    </row>
    <row r="4527" spans="3:17" ht="19.5" customHeight="1" x14ac:dyDescent="0.2">
      <c r="C4527" s="42" t="s">
        <v>25</v>
      </c>
      <c r="D4527" s="43">
        <v>0</v>
      </c>
      <c r="E4527" s="43">
        <v>0</v>
      </c>
      <c r="F4527" s="44">
        <f t="shared" si="1988"/>
        <v>0</v>
      </c>
      <c r="G4527" s="43">
        <v>520</v>
      </c>
      <c r="H4527" s="43">
        <v>912</v>
      </c>
      <c r="I4527" s="44">
        <f t="shared" si="1987"/>
        <v>1432</v>
      </c>
      <c r="J4527" s="44">
        <f t="shared" si="1992"/>
        <v>1432</v>
      </c>
      <c r="K4527" s="43">
        <v>0</v>
      </c>
      <c r="L4527" s="43">
        <v>0</v>
      </c>
      <c r="M4527" s="44">
        <f t="shared" si="1989"/>
        <v>0</v>
      </c>
      <c r="N4527" s="43">
        <v>10710</v>
      </c>
      <c r="O4527" s="43">
        <v>19667</v>
      </c>
      <c r="P4527" s="44">
        <f t="shared" si="1990"/>
        <v>30377</v>
      </c>
      <c r="Q4527" s="47">
        <f t="shared" si="1991"/>
        <v>30377</v>
      </c>
    </row>
    <row r="4528" spans="3:17" ht="19.5" customHeight="1" x14ac:dyDescent="0.2">
      <c r="C4528" s="50"/>
      <c r="D4528" s="43"/>
      <c r="E4528" s="43"/>
      <c r="F4528" s="43"/>
      <c r="G4528" s="43"/>
      <c r="H4528" s="43"/>
      <c r="I4528" s="43"/>
      <c r="J4528" s="43"/>
      <c r="K4528" s="43"/>
      <c r="L4528" s="43"/>
      <c r="M4528" s="43"/>
      <c r="N4528" s="43"/>
      <c r="O4528" s="43"/>
      <c r="P4528" s="43"/>
      <c r="Q4528" s="51"/>
    </row>
    <row r="4529" spans="2:17" ht="19.5" customHeight="1" x14ac:dyDescent="0.2">
      <c r="B4529" s="1" t="s">
        <v>477</v>
      </c>
      <c r="C4529" s="50" t="s">
        <v>26</v>
      </c>
      <c r="D4529" s="44">
        <f>SUM(D4516:D4528)</f>
        <v>0</v>
      </c>
      <c r="E4529" s="44">
        <f t="shared" ref="E4529:I4529" si="1993">SUM(E4516:E4528)</f>
        <v>0</v>
      </c>
      <c r="F4529" s="44">
        <f t="shared" si="1993"/>
        <v>0</v>
      </c>
      <c r="G4529" s="44">
        <f t="shared" si="1993"/>
        <v>7660</v>
      </c>
      <c r="H4529" s="44">
        <f t="shared" si="1993"/>
        <v>9285</v>
      </c>
      <c r="I4529" s="44">
        <f t="shared" si="1993"/>
        <v>16945</v>
      </c>
      <c r="J4529" s="44">
        <f>SUM(J4516:J4528)</f>
        <v>16945</v>
      </c>
      <c r="K4529" s="44">
        <f t="shared" ref="K4529:Q4529" si="1994">SUM(K4516:K4528)</f>
        <v>0</v>
      </c>
      <c r="L4529" s="44">
        <f t="shared" si="1994"/>
        <v>0</v>
      </c>
      <c r="M4529" s="44">
        <f t="shared" si="1994"/>
        <v>0</v>
      </c>
      <c r="N4529" s="44">
        <f t="shared" si="1994"/>
        <v>116067</v>
      </c>
      <c r="O4529" s="44">
        <f t="shared" si="1994"/>
        <v>213373</v>
      </c>
      <c r="P4529" s="44">
        <f t="shared" si="1994"/>
        <v>329440</v>
      </c>
      <c r="Q4529" s="44">
        <f t="shared" si="1994"/>
        <v>329440</v>
      </c>
    </row>
    <row r="4530" spans="2:17" ht="7" customHeight="1" x14ac:dyDescent="0.2">
      <c r="C4530" s="50"/>
      <c r="D4530" s="43"/>
      <c r="E4530" s="43"/>
      <c r="F4530" s="43"/>
      <c r="G4530" s="43"/>
      <c r="H4530" s="43"/>
      <c r="I4530" s="43"/>
      <c r="J4530" s="43"/>
      <c r="K4530" s="43"/>
      <c r="L4530" s="43"/>
      <c r="M4530" s="43"/>
      <c r="N4530" s="43"/>
      <c r="O4530" s="43"/>
      <c r="P4530" s="43"/>
      <c r="Q4530" s="51"/>
    </row>
    <row r="4531" spans="2:17" ht="19.5" customHeight="1" x14ac:dyDescent="0.2">
      <c r="C4531" s="52" t="s">
        <v>14</v>
      </c>
      <c r="D4531" s="53">
        <v>0</v>
      </c>
      <c r="E4531" s="53">
        <v>0</v>
      </c>
      <c r="F4531" s="74">
        <f t="shared" ref="F4531:F4533" si="1995">SUM(D4531:E4531)</f>
        <v>0</v>
      </c>
      <c r="G4531" s="53">
        <v>381</v>
      </c>
      <c r="H4531" s="53">
        <v>697</v>
      </c>
      <c r="I4531" s="74">
        <f t="shared" ref="I4531:I4533" si="1996">SUM(G4531:H4531)</f>
        <v>1078</v>
      </c>
      <c r="J4531" s="74">
        <f t="shared" ref="J4531:J4533" si="1997">F4531+I4531</f>
        <v>1078</v>
      </c>
      <c r="K4531" s="53">
        <v>0</v>
      </c>
      <c r="L4531" s="53">
        <v>0</v>
      </c>
      <c r="M4531" s="74">
        <f t="shared" ref="M4531:M4533" si="1998">SUM(K4531:L4531)</f>
        <v>0</v>
      </c>
      <c r="N4531" s="82">
        <v>8563</v>
      </c>
      <c r="O4531" s="82">
        <v>16174</v>
      </c>
      <c r="P4531" s="74">
        <f t="shared" ref="P4531:P4533" si="1999">SUM(N4531:O4531)</f>
        <v>24737</v>
      </c>
      <c r="Q4531" s="58">
        <f t="shared" ref="Q4531:Q4533" si="2000">M4531+P4531</f>
        <v>24737</v>
      </c>
    </row>
    <row r="4532" spans="2:17" ht="19.5" customHeight="1" x14ac:dyDescent="0.2">
      <c r="C4532" s="42" t="s">
        <v>15</v>
      </c>
      <c r="D4532" s="43">
        <v>0</v>
      </c>
      <c r="E4532" s="43">
        <v>0</v>
      </c>
      <c r="F4532" s="44">
        <f t="shared" si="1995"/>
        <v>0</v>
      </c>
      <c r="G4532" s="43">
        <v>369</v>
      </c>
      <c r="H4532" s="43">
        <v>646</v>
      </c>
      <c r="I4532" s="44">
        <f t="shared" si="1996"/>
        <v>1015</v>
      </c>
      <c r="J4532" s="44">
        <f t="shared" si="1997"/>
        <v>1015</v>
      </c>
      <c r="K4532" s="43">
        <v>0</v>
      </c>
      <c r="L4532" s="43">
        <v>0</v>
      </c>
      <c r="M4532" s="44">
        <f t="shared" si="1998"/>
        <v>0</v>
      </c>
      <c r="N4532" s="85">
        <v>8641</v>
      </c>
      <c r="O4532" s="85">
        <v>16102</v>
      </c>
      <c r="P4532" s="44">
        <f t="shared" si="1999"/>
        <v>24743</v>
      </c>
      <c r="Q4532" s="47">
        <f t="shared" si="2000"/>
        <v>24743</v>
      </c>
    </row>
    <row r="4533" spans="2:17" ht="19.5" customHeight="1" x14ac:dyDescent="0.2">
      <c r="C4533" s="42" t="s">
        <v>16</v>
      </c>
      <c r="D4533" s="43">
        <v>0</v>
      </c>
      <c r="E4533" s="43">
        <v>0</v>
      </c>
      <c r="F4533" s="44">
        <f t="shared" si="1995"/>
        <v>0</v>
      </c>
      <c r="G4533" s="43">
        <v>523</v>
      </c>
      <c r="H4533" s="43">
        <v>756</v>
      </c>
      <c r="I4533" s="44">
        <f t="shared" si="1996"/>
        <v>1279</v>
      </c>
      <c r="J4533" s="44">
        <f t="shared" si="1997"/>
        <v>1279</v>
      </c>
      <c r="K4533" s="43">
        <v>0</v>
      </c>
      <c r="L4533" s="43">
        <v>0</v>
      </c>
      <c r="M4533" s="44">
        <f t="shared" si="1998"/>
        <v>0</v>
      </c>
      <c r="N4533" s="85">
        <v>9573</v>
      </c>
      <c r="O4533" s="85">
        <v>18702</v>
      </c>
      <c r="P4533" s="44">
        <f t="shared" si="1999"/>
        <v>28275</v>
      </c>
      <c r="Q4533" s="47">
        <f t="shared" si="2000"/>
        <v>28275</v>
      </c>
    </row>
    <row r="4534" spans="2:17" ht="19.5" customHeight="1" x14ac:dyDescent="0.2">
      <c r="C4534" s="50"/>
      <c r="D4534" s="43"/>
      <c r="E4534" s="43"/>
      <c r="F4534" s="43"/>
      <c r="G4534" s="43"/>
      <c r="H4534" s="43"/>
      <c r="I4534" s="43"/>
      <c r="J4534" s="43"/>
      <c r="K4534" s="43"/>
      <c r="L4534" s="43"/>
      <c r="M4534" s="43"/>
      <c r="N4534" s="43"/>
      <c r="O4534" s="43"/>
      <c r="P4534" s="43"/>
      <c r="Q4534" s="51"/>
    </row>
    <row r="4535" spans="2:17" ht="19.5" customHeight="1" x14ac:dyDescent="0.2">
      <c r="B4535" s="1" t="s">
        <v>478</v>
      </c>
      <c r="C4535" s="50" t="s">
        <v>27</v>
      </c>
      <c r="D4535" s="44">
        <f>SUM(D4519:D4527,D4531:D4533)</f>
        <v>0</v>
      </c>
      <c r="E4535" s="44">
        <f t="shared" ref="E4535:Q4535" si="2001">SUM(E4519:E4527,E4531:E4533)</f>
        <v>0</v>
      </c>
      <c r="F4535" s="44">
        <f t="shared" si="2001"/>
        <v>0</v>
      </c>
      <c r="G4535" s="44">
        <f t="shared" si="2001"/>
        <v>7662</v>
      </c>
      <c r="H4535" s="44">
        <f t="shared" si="2001"/>
        <v>9284</v>
      </c>
      <c r="I4535" s="44">
        <f t="shared" si="2001"/>
        <v>16946</v>
      </c>
      <c r="J4535" s="44">
        <f t="shared" si="2001"/>
        <v>16946</v>
      </c>
      <c r="K4535" s="44">
        <f t="shared" si="2001"/>
        <v>0</v>
      </c>
      <c r="L4535" s="44">
        <f t="shared" si="2001"/>
        <v>0</v>
      </c>
      <c r="M4535" s="44">
        <f t="shared" si="2001"/>
        <v>0</v>
      </c>
      <c r="N4535" s="44">
        <f t="shared" si="2001"/>
        <v>114993</v>
      </c>
      <c r="O4535" s="44">
        <f>SUM(O4519:O4527,O4531:O4533)</f>
        <v>212495</v>
      </c>
      <c r="P4535" s="44">
        <f t="shared" si="2001"/>
        <v>327488</v>
      </c>
      <c r="Q4535" s="44">
        <f t="shared" si="2001"/>
        <v>327488</v>
      </c>
    </row>
    <row r="4536" spans="2:17" ht="7" customHeight="1" thickBot="1" x14ac:dyDescent="0.25">
      <c r="C4536" s="59"/>
      <c r="D4536" s="60"/>
      <c r="E4536" s="60"/>
      <c r="F4536" s="60"/>
      <c r="G4536" s="60"/>
      <c r="H4536" s="60"/>
      <c r="I4536" s="60"/>
      <c r="J4536" s="60"/>
      <c r="K4536" s="60"/>
      <c r="L4536" s="60"/>
      <c r="M4536" s="60"/>
      <c r="N4536" s="60"/>
      <c r="O4536" s="60"/>
      <c r="P4536" s="60"/>
      <c r="Q4536" s="76"/>
    </row>
    <row r="4537" spans="2:17" ht="19.5" customHeight="1" x14ac:dyDescent="0.2">
      <c r="C4537" s="173" t="str">
        <f>C4483</f>
        <v>令　和　7　年　空　港　管　理　状　況　調　書</v>
      </c>
      <c r="D4537" s="173"/>
      <c r="E4537" s="173"/>
      <c r="F4537" s="173"/>
      <c r="G4537" s="173"/>
      <c r="H4537" s="173"/>
      <c r="I4537" s="173"/>
      <c r="J4537" s="173"/>
      <c r="K4537" s="173"/>
      <c r="L4537" s="173"/>
      <c r="M4537" s="173"/>
      <c r="N4537" s="173"/>
      <c r="O4537" s="173"/>
      <c r="P4537" s="173"/>
      <c r="Q4537" s="173"/>
    </row>
    <row r="4538" spans="2:17" ht="19.5" customHeight="1" thickBot="1" x14ac:dyDescent="0.25">
      <c r="C4538" s="145" t="s">
        <v>0</v>
      </c>
      <c r="D4538" s="145" t="s">
        <v>684</v>
      </c>
      <c r="E4538" s="146"/>
      <c r="F4538" s="146"/>
      <c r="G4538" s="146"/>
      <c r="H4538" s="146"/>
      <c r="I4538" s="146"/>
      <c r="J4538" s="146"/>
      <c r="K4538" s="146"/>
      <c r="L4538" s="146"/>
      <c r="M4538" s="146"/>
      <c r="N4538" s="146"/>
      <c r="O4538" s="146"/>
      <c r="P4538" s="146"/>
      <c r="Q4538" s="146"/>
    </row>
    <row r="4539" spans="2:17" ht="19.5" customHeight="1" x14ac:dyDescent="0.2">
      <c r="C4539" s="25" t="s">
        <v>1</v>
      </c>
      <c r="D4539" s="26"/>
      <c r="E4539" s="27" t="s">
        <v>2</v>
      </c>
      <c r="F4539" s="27"/>
      <c r="G4539" s="164" t="s">
        <v>593</v>
      </c>
      <c r="H4539" s="165"/>
      <c r="I4539" s="165"/>
      <c r="J4539" s="165"/>
      <c r="K4539" s="165"/>
      <c r="L4539" s="165"/>
      <c r="M4539" s="165"/>
      <c r="N4539" s="166"/>
      <c r="O4539" s="164" t="s">
        <v>594</v>
      </c>
      <c r="P4539" s="165"/>
      <c r="Q4539" s="167"/>
    </row>
    <row r="4540" spans="2:17" ht="19.5" customHeight="1" x14ac:dyDescent="0.2">
      <c r="C4540" s="28"/>
      <c r="D4540" s="29" t="s">
        <v>3</v>
      </c>
      <c r="E4540" s="29" t="s">
        <v>4</v>
      </c>
      <c r="F4540" s="29" t="s">
        <v>5</v>
      </c>
      <c r="G4540" s="29"/>
      <c r="H4540" s="30" t="s">
        <v>6</v>
      </c>
      <c r="I4540" s="30"/>
      <c r="J4540" s="31"/>
      <c r="K4540" s="29"/>
      <c r="L4540" s="31" t="s">
        <v>7</v>
      </c>
      <c r="M4540" s="31"/>
      <c r="N4540" s="29" t="s">
        <v>8</v>
      </c>
      <c r="O4540" s="32" t="s">
        <v>595</v>
      </c>
      <c r="P4540" s="33" t="s">
        <v>596</v>
      </c>
      <c r="Q4540" s="34" t="s">
        <v>597</v>
      </c>
    </row>
    <row r="4541" spans="2:17" ht="19.5" customHeight="1" x14ac:dyDescent="0.2">
      <c r="C4541" s="28" t="s">
        <v>9</v>
      </c>
      <c r="D4541" s="32"/>
      <c r="E4541" s="32"/>
      <c r="F4541" s="32"/>
      <c r="G4541" s="29" t="s">
        <v>10</v>
      </c>
      <c r="H4541" s="29" t="s">
        <v>11</v>
      </c>
      <c r="I4541" s="29" t="s">
        <v>12</v>
      </c>
      <c r="J4541" s="29" t="s">
        <v>13</v>
      </c>
      <c r="K4541" s="29" t="s">
        <v>10</v>
      </c>
      <c r="L4541" s="29" t="s">
        <v>11</v>
      </c>
      <c r="M4541" s="29" t="s">
        <v>13</v>
      </c>
      <c r="N4541" s="32"/>
      <c r="O4541" s="35"/>
      <c r="P4541" s="36"/>
      <c r="Q4541" s="37"/>
    </row>
    <row r="4542" spans="2:17" ht="7" customHeight="1" x14ac:dyDescent="0.2">
      <c r="C4542" s="38"/>
      <c r="D4542" s="29"/>
      <c r="E4542" s="29"/>
      <c r="F4542" s="29"/>
      <c r="G4542" s="29"/>
      <c r="H4542" s="29"/>
      <c r="I4542" s="29"/>
      <c r="J4542" s="29"/>
      <c r="K4542" s="29"/>
      <c r="L4542" s="29"/>
      <c r="M4542" s="29"/>
      <c r="N4542" s="29"/>
      <c r="O4542" s="39"/>
      <c r="P4542" s="40"/>
      <c r="Q4542" s="41"/>
    </row>
    <row r="4543" spans="2:17" ht="19.5" customHeight="1" x14ac:dyDescent="0.2">
      <c r="C4543" s="42" t="s">
        <v>14</v>
      </c>
      <c r="D4543" s="43">
        <v>0</v>
      </c>
      <c r="E4543" s="43">
        <v>13</v>
      </c>
      <c r="F4543" s="44">
        <f>SUM(D4543:E4543)</f>
        <v>13</v>
      </c>
      <c r="G4543" s="43">
        <v>0</v>
      </c>
      <c r="H4543" s="43">
        <v>0</v>
      </c>
      <c r="I4543" s="43">
        <v>0</v>
      </c>
      <c r="J4543" s="45">
        <f>SUM(G4543:I4543)</f>
        <v>0</v>
      </c>
      <c r="K4543" s="46">
        <v>45</v>
      </c>
      <c r="L4543" s="46">
        <v>34</v>
      </c>
      <c r="M4543" s="45">
        <f>SUM(K4543:L4543)</f>
        <v>79</v>
      </c>
      <c r="N4543" s="45">
        <f>J4543+M4543</f>
        <v>79</v>
      </c>
      <c r="O4543" s="46">
        <v>0</v>
      </c>
      <c r="P4543" s="46">
        <v>0</v>
      </c>
      <c r="Q4543" s="47">
        <f>SUM(O4543:P4543)</f>
        <v>0</v>
      </c>
    </row>
    <row r="4544" spans="2:17" ht="19.5" customHeight="1" x14ac:dyDescent="0.2">
      <c r="C4544" s="42" t="s">
        <v>15</v>
      </c>
      <c r="D4544" s="43">
        <v>0</v>
      </c>
      <c r="E4544" s="43">
        <v>1</v>
      </c>
      <c r="F4544" s="44">
        <f t="shared" ref="F4544:F4554" si="2002">SUM(D4544:E4544)</f>
        <v>1</v>
      </c>
      <c r="G4544" s="43">
        <v>0</v>
      </c>
      <c r="H4544" s="43">
        <v>0</v>
      </c>
      <c r="I4544" s="43">
        <v>0</v>
      </c>
      <c r="J4544" s="45">
        <f t="shared" ref="J4544:J4554" si="2003">SUM(G4544:I4544)</f>
        <v>0</v>
      </c>
      <c r="K4544" s="46">
        <v>0</v>
      </c>
      <c r="L4544" s="46">
        <v>0</v>
      </c>
      <c r="M4544" s="45">
        <f t="shared" ref="M4544:M4554" si="2004">SUM(K4544:L4544)</f>
        <v>0</v>
      </c>
      <c r="N4544" s="45">
        <f t="shared" ref="N4544:N4554" si="2005">J4544+M4544</f>
        <v>0</v>
      </c>
      <c r="O4544" s="46">
        <v>0</v>
      </c>
      <c r="P4544" s="48">
        <v>0</v>
      </c>
      <c r="Q4544" s="47">
        <f t="shared" ref="Q4544:Q4554" si="2006">SUM(O4544:P4544)</f>
        <v>0</v>
      </c>
    </row>
    <row r="4545" spans="2:17" ht="19.5" customHeight="1" x14ac:dyDescent="0.2">
      <c r="C4545" s="42" t="s">
        <v>16</v>
      </c>
      <c r="D4545" s="43">
        <v>0</v>
      </c>
      <c r="E4545" s="43">
        <v>9</v>
      </c>
      <c r="F4545" s="44">
        <f t="shared" si="2002"/>
        <v>9</v>
      </c>
      <c r="G4545" s="43">
        <v>0</v>
      </c>
      <c r="H4545" s="43">
        <v>0</v>
      </c>
      <c r="I4545" s="43">
        <v>0</v>
      </c>
      <c r="J4545" s="45">
        <f t="shared" si="2003"/>
        <v>0</v>
      </c>
      <c r="K4545" s="46">
        <v>43</v>
      </c>
      <c r="L4545" s="46">
        <v>57</v>
      </c>
      <c r="M4545" s="45">
        <f t="shared" si="2004"/>
        <v>100</v>
      </c>
      <c r="N4545" s="45">
        <f t="shared" si="2005"/>
        <v>100</v>
      </c>
      <c r="O4545" s="46">
        <v>0</v>
      </c>
      <c r="P4545" s="46">
        <v>0</v>
      </c>
      <c r="Q4545" s="47">
        <f t="shared" si="2006"/>
        <v>0</v>
      </c>
    </row>
    <row r="4546" spans="2:17" ht="19.5" customHeight="1" x14ac:dyDescent="0.2">
      <c r="C4546" s="42" t="s">
        <v>17</v>
      </c>
      <c r="D4546" s="43">
        <v>0</v>
      </c>
      <c r="E4546" s="43">
        <v>8</v>
      </c>
      <c r="F4546" s="44">
        <f t="shared" si="2002"/>
        <v>8</v>
      </c>
      <c r="G4546" s="43">
        <v>0</v>
      </c>
      <c r="H4546" s="43">
        <v>0</v>
      </c>
      <c r="I4546" s="43">
        <v>0</v>
      </c>
      <c r="J4546" s="45">
        <f t="shared" si="2003"/>
        <v>0</v>
      </c>
      <c r="K4546" s="43">
        <v>42</v>
      </c>
      <c r="L4546" s="43">
        <v>41</v>
      </c>
      <c r="M4546" s="45">
        <f t="shared" si="2004"/>
        <v>83</v>
      </c>
      <c r="N4546" s="45">
        <f t="shared" si="2005"/>
        <v>83</v>
      </c>
      <c r="O4546" s="43">
        <v>0</v>
      </c>
      <c r="P4546" s="43">
        <v>0</v>
      </c>
      <c r="Q4546" s="47">
        <f t="shared" si="2006"/>
        <v>0</v>
      </c>
    </row>
    <row r="4547" spans="2:17" ht="19.5" customHeight="1" x14ac:dyDescent="0.2">
      <c r="C4547" s="42" t="s">
        <v>18</v>
      </c>
      <c r="D4547" s="43">
        <v>0</v>
      </c>
      <c r="E4547" s="43">
        <v>6</v>
      </c>
      <c r="F4547" s="44">
        <f t="shared" si="2002"/>
        <v>6</v>
      </c>
      <c r="G4547" s="43">
        <v>0</v>
      </c>
      <c r="H4547" s="43">
        <v>0</v>
      </c>
      <c r="I4547" s="43">
        <v>0</v>
      </c>
      <c r="J4547" s="45">
        <f t="shared" si="2003"/>
        <v>0</v>
      </c>
      <c r="K4547" s="43">
        <v>18</v>
      </c>
      <c r="L4547" s="43">
        <v>21</v>
      </c>
      <c r="M4547" s="45">
        <f t="shared" si="2004"/>
        <v>39</v>
      </c>
      <c r="N4547" s="45">
        <f t="shared" si="2005"/>
        <v>39</v>
      </c>
      <c r="O4547" s="43">
        <v>0</v>
      </c>
      <c r="P4547" s="43">
        <v>0</v>
      </c>
      <c r="Q4547" s="47">
        <f t="shared" si="2006"/>
        <v>0</v>
      </c>
    </row>
    <row r="4548" spans="2:17" ht="19.5" customHeight="1" x14ac:dyDescent="0.2">
      <c r="C4548" s="42" t="s">
        <v>19</v>
      </c>
      <c r="D4548" s="43">
        <v>0</v>
      </c>
      <c r="E4548" s="43">
        <v>5</v>
      </c>
      <c r="F4548" s="44">
        <f t="shared" si="2002"/>
        <v>5</v>
      </c>
      <c r="G4548" s="43">
        <v>0</v>
      </c>
      <c r="H4548" s="43">
        <v>0</v>
      </c>
      <c r="I4548" s="43">
        <v>0</v>
      </c>
      <c r="J4548" s="45">
        <f t="shared" si="2003"/>
        <v>0</v>
      </c>
      <c r="K4548" s="43">
        <v>37</v>
      </c>
      <c r="L4548" s="43">
        <v>31</v>
      </c>
      <c r="M4548" s="45">
        <f t="shared" si="2004"/>
        <v>68</v>
      </c>
      <c r="N4548" s="45">
        <f t="shared" si="2005"/>
        <v>68</v>
      </c>
      <c r="O4548" s="43">
        <v>0</v>
      </c>
      <c r="P4548" s="43">
        <v>0</v>
      </c>
      <c r="Q4548" s="47">
        <f t="shared" si="2006"/>
        <v>0</v>
      </c>
    </row>
    <row r="4549" spans="2:17" ht="19.5" customHeight="1" x14ac:dyDescent="0.2">
      <c r="C4549" s="42" t="s">
        <v>20</v>
      </c>
      <c r="D4549" s="43">
        <v>0</v>
      </c>
      <c r="E4549" s="43">
        <v>17</v>
      </c>
      <c r="F4549" s="44">
        <f t="shared" si="2002"/>
        <v>17</v>
      </c>
      <c r="G4549" s="43">
        <v>0</v>
      </c>
      <c r="H4549" s="43">
        <v>0</v>
      </c>
      <c r="I4549" s="43">
        <v>0</v>
      </c>
      <c r="J4549" s="45">
        <f t="shared" si="2003"/>
        <v>0</v>
      </c>
      <c r="K4549" s="134">
        <v>122</v>
      </c>
      <c r="L4549" s="43">
        <v>87</v>
      </c>
      <c r="M4549" s="45">
        <f t="shared" si="2004"/>
        <v>209</v>
      </c>
      <c r="N4549" s="45">
        <f t="shared" si="2005"/>
        <v>209</v>
      </c>
      <c r="O4549" s="43">
        <v>0</v>
      </c>
      <c r="P4549" s="43">
        <v>0</v>
      </c>
      <c r="Q4549" s="47">
        <f t="shared" si="2006"/>
        <v>0</v>
      </c>
    </row>
    <row r="4550" spans="2:17" ht="19.5" customHeight="1" x14ac:dyDescent="0.2">
      <c r="C4550" s="42" t="s">
        <v>21</v>
      </c>
      <c r="D4550" s="43">
        <v>0</v>
      </c>
      <c r="E4550" s="43">
        <v>7</v>
      </c>
      <c r="F4550" s="44">
        <f t="shared" si="2002"/>
        <v>7</v>
      </c>
      <c r="G4550" s="43">
        <v>0</v>
      </c>
      <c r="H4550" s="43">
        <v>0</v>
      </c>
      <c r="I4550" s="43">
        <v>0</v>
      </c>
      <c r="J4550" s="45">
        <f t="shared" si="2003"/>
        <v>0</v>
      </c>
      <c r="K4550" s="43">
        <v>26</v>
      </c>
      <c r="L4550" s="43">
        <v>25</v>
      </c>
      <c r="M4550" s="45">
        <f t="shared" si="2004"/>
        <v>51</v>
      </c>
      <c r="N4550" s="45">
        <f t="shared" si="2005"/>
        <v>51</v>
      </c>
      <c r="O4550" s="43">
        <v>0</v>
      </c>
      <c r="P4550" s="43">
        <v>0</v>
      </c>
      <c r="Q4550" s="47">
        <f t="shared" si="2006"/>
        <v>0</v>
      </c>
    </row>
    <row r="4551" spans="2:17" ht="19.5" customHeight="1" x14ac:dyDescent="0.2">
      <c r="C4551" s="42" t="s">
        <v>22</v>
      </c>
      <c r="D4551" s="43">
        <v>0</v>
      </c>
      <c r="E4551" s="43">
        <v>14</v>
      </c>
      <c r="F4551" s="44">
        <f t="shared" si="2002"/>
        <v>14</v>
      </c>
      <c r="G4551" s="43">
        <v>0</v>
      </c>
      <c r="H4551" s="43">
        <v>0</v>
      </c>
      <c r="I4551" s="43">
        <v>0</v>
      </c>
      <c r="J4551" s="45">
        <f t="shared" si="2003"/>
        <v>0</v>
      </c>
      <c r="K4551" s="43">
        <v>44</v>
      </c>
      <c r="L4551" s="43">
        <v>49</v>
      </c>
      <c r="M4551" s="45">
        <f t="shared" si="2004"/>
        <v>93</v>
      </c>
      <c r="N4551" s="45">
        <f t="shared" si="2005"/>
        <v>93</v>
      </c>
      <c r="O4551" s="43">
        <v>0</v>
      </c>
      <c r="P4551" s="43">
        <v>0</v>
      </c>
      <c r="Q4551" s="47">
        <f t="shared" si="2006"/>
        <v>0</v>
      </c>
    </row>
    <row r="4552" spans="2:17" ht="19.5" customHeight="1" x14ac:dyDescent="0.2">
      <c r="C4552" s="42" t="s">
        <v>23</v>
      </c>
      <c r="D4552" s="43">
        <v>0</v>
      </c>
      <c r="E4552" s="43">
        <v>3</v>
      </c>
      <c r="F4552" s="44">
        <f t="shared" si="2002"/>
        <v>3</v>
      </c>
      <c r="G4552" s="43">
        <v>0</v>
      </c>
      <c r="H4552" s="43">
        <v>0</v>
      </c>
      <c r="I4552" s="43">
        <v>0</v>
      </c>
      <c r="J4552" s="45">
        <f t="shared" si="2003"/>
        <v>0</v>
      </c>
      <c r="K4552" s="43">
        <v>16</v>
      </c>
      <c r="L4552" s="43">
        <v>15</v>
      </c>
      <c r="M4552" s="45">
        <f t="shared" si="2004"/>
        <v>31</v>
      </c>
      <c r="N4552" s="45">
        <f t="shared" si="2005"/>
        <v>31</v>
      </c>
      <c r="O4552" s="43">
        <v>0</v>
      </c>
      <c r="P4552" s="43">
        <v>0</v>
      </c>
      <c r="Q4552" s="47">
        <f t="shared" si="2006"/>
        <v>0</v>
      </c>
    </row>
    <row r="4553" spans="2:17" ht="19.5" customHeight="1" x14ac:dyDescent="0.2">
      <c r="C4553" s="42" t="s">
        <v>24</v>
      </c>
      <c r="D4553" s="43">
        <v>0</v>
      </c>
      <c r="E4553" s="43">
        <v>11</v>
      </c>
      <c r="F4553" s="44">
        <f t="shared" si="2002"/>
        <v>11</v>
      </c>
      <c r="G4553" s="43">
        <v>0</v>
      </c>
      <c r="H4553" s="43">
        <v>0</v>
      </c>
      <c r="I4553" s="43">
        <v>0</v>
      </c>
      <c r="J4553" s="45">
        <f t="shared" si="2003"/>
        <v>0</v>
      </c>
      <c r="K4553" s="43">
        <v>84</v>
      </c>
      <c r="L4553" s="43">
        <v>80</v>
      </c>
      <c r="M4553" s="45">
        <f t="shared" si="2004"/>
        <v>164</v>
      </c>
      <c r="N4553" s="45">
        <f t="shared" si="2005"/>
        <v>164</v>
      </c>
      <c r="O4553" s="43">
        <v>0</v>
      </c>
      <c r="P4553" s="43">
        <v>0</v>
      </c>
      <c r="Q4553" s="47">
        <f t="shared" si="2006"/>
        <v>0</v>
      </c>
    </row>
    <row r="4554" spans="2:17" ht="19.5" customHeight="1" x14ac:dyDescent="0.2">
      <c r="C4554" s="42" t="s">
        <v>25</v>
      </c>
      <c r="D4554" s="43">
        <v>0</v>
      </c>
      <c r="E4554" s="43">
        <v>3</v>
      </c>
      <c r="F4554" s="44">
        <f t="shared" si="2002"/>
        <v>3</v>
      </c>
      <c r="G4554" s="43">
        <v>0</v>
      </c>
      <c r="H4554" s="43">
        <v>0</v>
      </c>
      <c r="I4554" s="43">
        <v>0</v>
      </c>
      <c r="J4554" s="45">
        <f t="shared" si="2003"/>
        <v>0</v>
      </c>
      <c r="K4554" s="43">
        <v>25</v>
      </c>
      <c r="L4554" s="43">
        <v>22</v>
      </c>
      <c r="M4554" s="45">
        <f t="shared" si="2004"/>
        <v>47</v>
      </c>
      <c r="N4554" s="45">
        <f t="shared" si="2005"/>
        <v>47</v>
      </c>
      <c r="O4554" s="43">
        <v>0</v>
      </c>
      <c r="P4554" s="43">
        <v>0</v>
      </c>
      <c r="Q4554" s="47">
        <f t="shared" si="2006"/>
        <v>0</v>
      </c>
    </row>
    <row r="4555" spans="2:17" ht="19.5" customHeight="1" x14ac:dyDescent="0.2">
      <c r="C4555" s="50"/>
      <c r="D4555" s="43"/>
      <c r="E4555" s="43"/>
      <c r="F4555" s="43"/>
      <c r="G4555" s="43"/>
      <c r="H4555" s="43"/>
      <c r="I4555" s="43"/>
      <c r="J4555" s="43"/>
      <c r="K4555" s="43"/>
      <c r="L4555" s="43"/>
      <c r="M4555" s="43"/>
      <c r="N4555" s="43"/>
      <c r="O4555" s="43"/>
      <c r="P4555" s="40"/>
      <c r="Q4555" s="51"/>
    </row>
    <row r="4556" spans="2:17" ht="19.5" customHeight="1" x14ac:dyDescent="0.2">
      <c r="B4556" s="1" t="s">
        <v>479</v>
      </c>
      <c r="C4556" s="50" t="s">
        <v>26</v>
      </c>
      <c r="D4556" s="44">
        <f>SUM(D4543:D4554)</f>
        <v>0</v>
      </c>
      <c r="E4556" s="44">
        <f t="shared" ref="E4556:Q4556" si="2007">SUM(E4543:E4554)</f>
        <v>97</v>
      </c>
      <c r="F4556" s="44">
        <f t="shared" si="2007"/>
        <v>97</v>
      </c>
      <c r="G4556" s="44">
        <f t="shared" si="2007"/>
        <v>0</v>
      </c>
      <c r="H4556" s="44">
        <f t="shared" si="2007"/>
        <v>0</v>
      </c>
      <c r="I4556" s="44">
        <f t="shared" si="2007"/>
        <v>0</v>
      </c>
      <c r="J4556" s="44">
        <f t="shared" si="2007"/>
        <v>0</v>
      </c>
      <c r="K4556" s="44">
        <f t="shared" si="2007"/>
        <v>502</v>
      </c>
      <c r="L4556" s="44">
        <f t="shared" si="2007"/>
        <v>462</v>
      </c>
      <c r="M4556" s="44">
        <f t="shared" si="2007"/>
        <v>964</v>
      </c>
      <c r="N4556" s="44">
        <f t="shared" si="2007"/>
        <v>964</v>
      </c>
      <c r="O4556" s="44">
        <f t="shared" si="2007"/>
        <v>0</v>
      </c>
      <c r="P4556" s="44">
        <f t="shared" si="2007"/>
        <v>0</v>
      </c>
      <c r="Q4556" s="44">
        <f t="shared" si="2007"/>
        <v>0</v>
      </c>
    </row>
    <row r="4557" spans="2:17" ht="7" customHeight="1" x14ac:dyDescent="0.2">
      <c r="C4557" s="50"/>
      <c r="D4557" s="43"/>
      <c r="E4557" s="43"/>
      <c r="F4557" s="43"/>
      <c r="G4557" s="43"/>
      <c r="H4557" s="43"/>
      <c r="I4557" s="43"/>
      <c r="J4557" s="43"/>
      <c r="K4557" s="43"/>
      <c r="L4557" s="43"/>
      <c r="M4557" s="43"/>
      <c r="N4557" s="43"/>
      <c r="O4557" s="43"/>
      <c r="P4557" s="43"/>
      <c r="Q4557" s="51"/>
    </row>
    <row r="4558" spans="2:17" ht="19.5" customHeight="1" x14ac:dyDescent="0.2">
      <c r="C4558" s="52" t="s">
        <v>14</v>
      </c>
      <c r="D4558" s="53">
        <v>0</v>
      </c>
      <c r="E4558" s="53">
        <v>11</v>
      </c>
      <c r="F4558" s="54">
        <f t="shared" ref="F4558:F4560" si="2008">SUM(D4558:E4558)</f>
        <v>11</v>
      </c>
      <c r="G4558" s="53">
        <v>0</v>
      </c>
      <c r="H4558" s="53">
        <v>0</v>
      </c>
      <c r="I4558" s="53">
        <v>0</v>
      </c>
      <c r="J4558" s="55">
        <f t="shared" ref="J4558:J4560" si="2009">SUM(G4558:I4558)</f>
        <v>0</v>
      </c>
      <c r="K4558" s="82">
        <v>62</v>
      </c>
      <c r="L4558" s="82">
        <v>54</v>
      </c>
      <c r="M4558" s="57">
        <f>SUM(K4558:L4558)</f>
        <v>116</v>
      </c>
      <c r="N4558" s="57">
        <f>J4558+M4558</f>
        <v>116</v>
      </c>
      <c r="O4558" s="56">
        <v>0</v>
      </c>
      <c r="P4558" s="56">
        <v>0</v>
      </c>
      <c r="Q4558" s="58">
        <f>SUM(O4558:P4558)</f>
        <v>0</v>
      </c>
    </row>
    <row r="4559" spans="2:17" ht="19.5" customHeight="1" x14ac:dyDescent="0.2">
      <c r="C4559" s="42" t="s">
        <v>15</v>
      </c>
      <c r="D4559" s="43">
        <v>0</v>
      </c>
      <c r="E4559" s="43">
        <v>0</v>
      </c>
      <c r="F4559" s="44">
        <f t="shared" si="2008"/>
        <v>0</v>
      </c>
      <c r="G4559" s="43">
        <v>0</v>
      </c>
      <c r="H4559" s="43">
        <v>0</v>
      </c>
      <c r="I4559" s="43">
        <v>0</v>
      </c>
      <c r="J4559" s="45">
        <f t="shared" si="2009"/>
        <v>0</v>
      </c>
      <c r="K4559" s="85">
        <v>0</v>
      </c>
      <c r="L4559" s="85">
        <v>0</v>
      </c>
      <c r="M4559" s="45">
        <f>SUM(K4559:L4559)</f>
        <v>0</v>
      </c>
      <c r="N4559" s="45">
        <f>J4559+M4559</f>
        <v>0</v>
      </c>
      <c r="O4559" s="46">
        <v>0</v>
      </c>
      <c r="P4559" s="48">
        <v>0</v>
      </c>
      <c r="Q4559" s="47">
        <f>SUM(O4559:P4559)</f>
        <v>0</v>
      </c>
    </row>
    <row r="4560" spans="2:17" ht="19.5" customHeight="1" x14ac:dyDescent="0.2">
      <c r="C4560" s="42" t="s">
        <v>16</v>
      </c>
      <c r="D4560" s="43">
        <v>0</v>
      </c>
      <c r="E4560" s="43">
        <v>10</v>
      </c>
      <c r="F4560" s="44">
        <f t="shared" si="2008"/>
        <v>10</v>
      </c>
      <c r="G4560" s="43">
        <v>0</v>
      </c>
      <c r="H4560" s="43">
        <v>0</v>
      </c>
      <c r="I4560" s="43">
        <v>0</v>
      </c>
      <c r="J4560" s="45">
        <f t="shared" si="2009"/>
        <v>0</v>
      </c>
      <c r="K4560" s="85">
        <v>46</v>
      </c>
      <c r="L4560" s="85">
        <v>70</v>
      </c>
      <c r="M4560" s="45">
        <f>SUM(K4560:L4560)</f>
        <v>116</v>
      </c>
      <c r="N4560" s="45">
        <f>J4560+M4560</f>
        <v>116</v>
      </c>
      <c r="O4560" s="46">
        <v>0</v>
      </c>
      <c r="P4560" s="48">
        <v>0</v>
      </c>
      <c r="Q4560" s="47">
        <f>SUM(O4560:P4560)</f>
        <v>0</v>
      </c>
    </row>
    <row r="4561" spans="2:17" ht="19.5" customHeight="1" x14ac:dyDescent="0.2">
      <c r="C4561" s="50"/>
      <c r="D4561" s="43"/>
      <c r="E4561" s="43"/>
      <c r="F4561" s="43"/>
      <c r="G4561" s="43"/>
      <c r="H4561" s="43"/>
      <c r="I4561" s="43"/>
      <c r="J4561" s="43"/>
      <c r="K4561" s="89"/>
      <c r="L4561" s="89"/>
      <c r="M4561" s="43"/>
      <c r="N4561" s="43"/>
      <c r="O4561" s="43"/>
      <c r="P4561" s="43"/>
      <c r="Q4561" s="51"/>
    </row>
    <row r="4562" spans="2:17" ht="19.5" customHeight="1" x14ac:dyDescent="0.2">
      <c r="B4562" s="1" t="s">
        <v>480</v>
      </c>
      <c r="C4562" s="50" t="s">
        <v>27</v>
      </c>
      <c r="D4562" s="44">
        <f>SUM(D4546:D4554,D4558:D4560)</f>
        <v>0</v>
      </c>
      <c r="E4562" s="44">
        <f t="shared" ref="E4562:Q4562" si="2010">SUM(E4546:E4554,E4558:E4560)</f>
        <v>95</v>
      </c>
      <c r="F4562" s="44">
        <f t="shared" si="2010"/>
        <v>95</v>
      </c>
      <c r="G4562" s="44">
        <f t="shared" si="2010"/>
        <v>0</v>
      </c>
      <c r="H4562" s="44">
        <f t="shared" si="2010"/>
        <v>0</v>
      </c>
      <c r="I4562" s="44">
        <f t="shared" si="2010"/>
        <v>0</v>
      </c>
      <c r="J4562" s="44">
        <f t="shared" si="2010"/>
        <v>0</v>
      </c>
      <c r="K4562" s="44">
        <f t="shared" si="2010"/>
        <v>522</v>
      </c>
      <c r="L4562" s="44">
        <f t="shared" si="2010"/>
        <v>495</v>
      </c>
      <c r="M4562" s="44">
        <f t="shared" si="2010"/>
        <v>1017</v>
      </c>
      <c r="N4562" s="44">
        <f t="shared" si="2010"/>
        <v>1017</v>
      </c>
      <c r="O4562" s="44">
        <f t="shared" si="2010"/>
        <v>0</v>
      </c>
      <c r="P4562" s="44">
        <f t="shared" si="2010"/>
        <v>0</v>
      </c>
      <c r="Q4562" s="44">
        <f t="shared" si="2010"/>
        <v>0</v>
      </c>
    </row>
    <row r="4563" spans="2:17" ht="7" customHeight="1" thickBot="1" x14ac:dyDescent="0.25">
      <c r="C4563" s="59"/>
      <c r="D4563" s="60"/>
      <c r="E4563" s="60"/>
      <c r="F4563" s="60"/>
      <c r="G4563" s="60"/>
      <c r="H4563" s="60"/>
      <c r="I4563" s="60"/>
      <c r="J4563" s="60"/>
      <c r="K4563" s="60"/>
      <c r="L4563" s="60"/>
      <c r="M4563" s="60"/>
      <c r="N4563" s="60"/>
      <c r="O4563" s="60"/>
      <c r="P4563" s="61"/>
      <c r="Q4563" s="62"/>
    </row>
    <row r="4564" spans="2:17" ht="19.5" customHeight="1" x14ac:dyDescent="0.2">
      <c r="C4564" s="63"/>
      <c r="D4564" s="63"/>
      <c r="E4564" s="63"/>
      <c r="F4564" s="63"/>
      <c r="G4564" s="63"/>
      <c r="H4564" s="63"/>
      <c r="I4564" s="63"/>
      <c r="J4564" s="63"/>
      <c r="K4564" s="63"/>
      <c r="L4564" s="63"/>
      <c r="M4564" s="63"/>
      <c r="N4564" s="63"/>
      <c r="O4564" s="63"/>
      <c r="P4564" s="64"/>
      <c r="Q4564" s="64"/>
    </row>
    <row r="4565" spans="2:17" ht="19.5" customHeight="1" thickBot="1" x14ac:dyDescent="0.25">
      <c r="C4565" s="63"/>
      <c r="D4565" s="63"/>
      <c r="E4565" s="63"/>
      <c r="F4565" s="63"/>
      <c r="G4565" s="63"/>
      <c r="H4565" s="63"/>
      <c r="I4565" s="63"/>
      <c r="J4565" s="63"/>
      <c r="K4565" s="63"/>
      <c r="L4565" s="63"/>
      <c r="M4565" s="63"/>
      <c r="N4565" s="63"/>
      <c r="O4565" s="63"/>
      <c r="P4565" s="64"/>
      <c r="Q4565" s="64"/>
    </row>
    <row r="4566" spans="2:17" ht="19.5" customHeight="1" x14ac:dyDescent="0.2">
      <c r="C4566" s="25" t="s">
        <v>1</v>
      </c>
      <c r="D4566" s="26"/>
      <c r="E4566" s="27"/>
      <c r="F4566" s="27"/>
      <c r="G4566" s="27" t="s">
        <v>598</v>
      </c>
      <c r="H4566" s="27"/>
      <c r="I4566" s="27"/>
      <c r="J4566" s="27"/>
      <c r="K4566" s="26"/>
      <c r="L4566" s="27"/>
      <c r="M4566" s="27"/>
      <c r="N4566" s="27" t="s">
        <v>31</v>
      </c>
      <c r="O4566" s="27"/>
      <c r="P4566" s="65"/>
      <c r="Q4566" s="66"/>
    </row>
    <row r="4567" spans="2:17" ht="19.5" customHeight="1" x14ac:dyDescent="0.2">
      <c r="C4567" s="67"/>
      <c r="D4567" s="29"/>
      <c r="E4567" s="31" t="s">
        <v>6</v>
      </c>
      <c r="F4567" s="31"/>
      <c r="G4567" s="29"/>
      <c r="H4567" s="31" t="s">
        <v>7</v>
      </c>
      <c r="I4567" s="31"/>
      <c r="J4567" s="29" t="s">
        <v>28</v>
      </c>
      <c r="K4567" s="29"/>
      <c r="L4567" s="31" t="s">
        <v>6</v>
      </c>
      <c r="M4567" s="31"/>
      <c r="N4567" s="29"/>
      <c r="O4567" s="31" t="s">
        <v>7</v>
      </c>
      <c r="P4567" s="68"/>
      <c r="Q4567" s="69" t="s">
        <v>8</v>
      </c>
    </row>
    <row r="4568" spans="2:17" ht="19.5" customHeight="1" x14ac:dyDescent="0.2">
      <c r="C4568" s="70" t="s">
        <v>9</v>
      </c>
      <c r="D4568" s="29" t="s">
        <v>29</v>
      </c>
      <c r="E4568" s="29" t="s">
        <v>30</v>
      </c>
      <c r="F4568" s="29" t="s">
        <v>13</v>
      </c>
      <c r="G4568" s="29" t="s">
        <v>29</v>
      </c>
      <c r="H4568" s="29" t="s">
        <v>30</v>
      </c>
      <c r="I4568" s="29" t="s">
        <v>13</v>
      </c>
      <c r="J4568" s="32"/>
      <c r="K4568" s="29" t="s">
        <v>29</v>
      </c>
      <c r="L4568" s="29" t="s">
        <v>30</v>
      </c>
      <c r="M4568" s="29" t="s">
        <v>13</v>
      </c>
      <c r="N4568" s="29" t="s">
        <v>29</v>
      </c>
      <c r="O4568" s="29" t="s">
        <v>30</v>
      </c>
      <c r="P4568" s="71" t="s">
        <v>13</v>
      </c>
      <c r="Q4568" s="72"/>
    </row>
    <row r="4569" spans="2:17" ht="7" customHeight="1" x14ac:dyDescent="0.2">
      <c r="C4569" s="73"/>
      <c r="D4569" s="29"/>
      <c r="E4569" s="29"/>
      <c r="F4569" s="29"/>
      <c r="G4569" s="29"/>
      <c r="H4569" s="29"/>
      <c r="I4569" s="29"/>
      <c r="J4569" s="29"/>
      <c r="K4569" s="29"/>
      <c r="L4569" s="29"/>
      <c r="M4569" s="29"/>
      <c r="N4569" s="29"/>
      <c r="O4569" s="29"/>
      <c r="P4569" s="71"/>
      <c r="Q4569" s="69"/>
    </row>
    <row r="4570" spans="2:17" ht="19.5" customHeight="1" x14ac:dyDescent="0.2">
      <c r="C4570" s="42" t="s">
        <v>14</v>
      </c>
      <c r="D4570" s="43">
        <v>0</v>
      </c>
      <c r="E4570" s="43">
        <v>0</v>
      </c>
      <c r="F4570" s="44">
        <f>SUM(D4570:E4570)</f>
        <v>0</v>
      </c>
      <c r="G4570" s="43">
        <v>0</v>
      </c>
      <c r="H4570" s="43">
        <v>0</v>
      </c>
      <c r="I4570" s="44">
        <f t="shared" ref="I4570:I4581" si="2011">SUM(G4570:H4570)</f>
        <v>0</v>
      </c>
      <c r="J4570" s="44">
        <f>F4570+I4570</f>
        <v>0</v>
      </c>
      <c r="K4570" s="43">
        <v>0</v>
      </c>
      <c r="L4570" s="43">
        <v>0</v>
      </c>
      <c r="M4570" s="44">
        <f>SUM(K4570:L4570)</f>
        <v>0</v>
      </c>
      <c r="N4570" s="43">
        <v>0</v>
      </c>
      <c r="O4570" s="43">
        <v>0</v>
      </c>
      <c r="P4570" s="44">
        <f>SUM(N4570:O4570)</f>
        <v>0</v>
      </c>
      <c r="Q4570" s="47">
        <f>M4570+P4570</f>
        <v>0</v>
      </c>
    </row>
    <row r="4571" spans="2:17" ht="19.5" customHeight="1" x14ac:dyDescent="0.2">
      <c r="C4571" s="42" t="s">
        <v>15</v>
      </c>
      <c r="D4571" s="43">
        <v>0</v>
      </c>
      <c r="E4571" s="43">
        <v>0</v>
      </c>
      <c r="F4571" s="44">
        <f t="shared" ref="F4571:F4581" si="2012">SUM(D4571:E4571)</f>
        <v>0</v>
      </c>
      <c r="G4571" s="43">
        <v>0</v>
      </c>
      <c r="H4571" s="43">
        <v>0</v>
      </c>
      <c r="I4571" s="44">
        <f t="shared" si="2011"/>
        <v>0</v>
      </c>
      <c r="J4571" s="44">
        <f>F4571+I4571</f>
        <v>0</v>
      </c>
      <c r="K4571" s="43">
        <v>0</v>
      </c>
      <c r="L4571" s="43">
        <v>0</v>
      </c>
      <c r="M4571" s="44">
        <f t="shared" ref="M4571:M4581" si="2013">SUM(K4571:L4571)</f>
        <v>0</v>
      </c>
      <c r="N4571" s="43">
        <v>0</v>
      </c>
      <c r="O4571" s="40">
        <v>0</v>
      </c>
      <c r="P4571" s="44">
        <f t="shared" ref="P4571:P4581" si="2014">SUM(N4571:O4571)</f>
        <v>0</v>
      </c>
      <c r="Q4571" s="47">
        <f t="shared" ref="Q4571:Q4581" si="2015">M4571+P4571</f>
        <v>0</v>
      </c>
    </row>
    <row r="4572" spans="2:17" ht="19.5" customHeight="1" x14ac:dyDescent="0.2">
      <c r="C4572" s="42" t="s">
        <v>16</v>
      </c>
      <c r="D4572" s="43">
        <v>0</v>
      </c>
      <c r="E4572" s="43">
        <v>0</v>
      </c>
      <c r="F4572" s="44">
        <f t="shared" si="2012"/>
        <v>0</v>
      </c>
      <c r="G4572" s="43">
        <v>0</v>
      </c>
      <c r="H4572" s="43">
        <v>0</v>
      </c>
      <c r="I4572" s="44">
        <f t="shared" si="2011"/>
        <v>0</v>
      </c>
      <c r="J4572" s="44">
        <f>F4572+I4572</f>
        <v>0</v>
      </c>
      <c r="K4572" s="43">
        <v>0</v>
      </c>
      <c r="L4572" s="43">
        <v>0</v>
      </c>
      <c r="M4572" s="44">
        <f t="shared" si="2013"/>
        <v>0</v>
      </c>
      <c r="N4572" s="43">
        <v>0</v>
      </c>
      <c r="O4572" s="43">
        <v>0</v>
      </c>
      <c r="P4572" s="44">
        <f t="shared" si="2014"/>
        <v>0</v>
      </c>
      <c r="Q4572" s="47">
        <f t="shared" si="2015"/>
        <v>0</v>
      </c>
    </row>
    <row r="4573" spans="2:17" ht="19.5" customHeight="1" x14ac:dyDescent="0.2">
      <c r="C4573" s="42" t="s">
        <v>17</v>
      </c>
      <c r="D4573" s="43">
        <v>0</v>
      </c>
      <c r="E4573" s="43">
        <v>0</v>
      </c>
      <c r="F4573" s="44">
        <f t="shared" si="2012"/>
        <v>0</v>
      </c>
      <c r="G4573" s="43">
        <v>0</v>
      </c>
      <c r="H4573" s="43">
        <v>0</v>
      </c>
      <c r="I4573" s="44">
        <f t="shared" si="2011"/>
        <v>0</v>
      </c>
      <c r="J4573" s="44">
        <f t="shared" ref="J4573:J4581" si="2016">F4573+I4573</f>
        <v>0</v>
      </c>
      <c r="K4573" s="43">
        <v>0</v>
      </c>
      <c r="L4573" s="43">
        <v>0</v>
      </c>
      <c r="M4573" s="44">
        <f t="shared" si="2013"/>
        <v>0</v>
      </c>
      <c r="N4573" s="43">
        <v>0</v>
      </c>
      <c r="O4573" s="43">
        <v>0</v>
      </c>
      <c r="P4573" s="44">
        <f t="shared" si="2014"/>
        <v>0</v>
      </c>
      <c r="Q4573" s="47">
        <f t="shared" si="2015"/>
        <v>0</v>
      </c>
    </row>
    <row r="4574" spans="2:17" ht="19.5" customHeight="1" x14ac:dyDescent="0.2">
      <c r="C4574" s="42" t="s">
        <v>18</v>
      </c>
      <c r="D4574" s="43">
        <v>0</v>
      </c>
      <c r="E4574" s="43">
        <v>0</v>
      </c>
      <c r="F4574" s="44">
        <f t="shared" si="2012"/>
        <v>0</v>
      </c>
      <c r="G4574" s="43">
        <v>0</v>
      </c>
      <c r="H4574" s="43">
        <v>0</v>
      </c>
      <c r="I4574" s="44">
        <f t="shared" si="2011"/>
        <v>0</v>
      </c>
      <c r="J4574" s="44">
        <f t="shared" si="2016"/>
        <v>0</v>
      </c>
      <c r="K4574" s="43">
        <v>0</v>
      </c>
      <c r="L4574" s="43">
        <v>0</v>
      </c>
      <c r="M4574" s="44">
        <f t="shared" si="2013"/>
        <v>0</v>
      </c>
      <c r="N4574" s="43">
        <v>0</v>
      </c>
      <c r="O4574" s="43">
        <v>0</v>
      </c>
      <c r="P4574" s="44">
        <f t="shared" si="2014"/>
        <v>0</v>
      </c>
      <c r="Q4574" s="47">
        <f t="shared" si="2015"/>
        <v>0</v>
      </c>
    </row>
    <row r="4575" spans="2:17" ht="19.5" customHeight="1" x14ac:dyDescent="0.2">
      <c r="C4575" s="42" t="s">
        <v>19</v>
      </c>
      <c r="D4575" s="43">
        <v>0</v>
      </c>
      <c r="E4575" s="43">
        <v>0</v>
      </c>
      <c r="F4575" s="44">
        <f t="shared" si="2012"/>
        <v>0</v>
      </c>
      <c r="G4575" s="43">
        <v>0</v>
      </c>
      <c r="H4575" s="43">
        <v>0</v>
      </c>
      <c r="I4575" s="44">
        <f t="shared" si="2011"/>
        <v>0</v>
      </c>
      <c r="J4575" s="44">
        <f t="shared" si="2016"/>
        <v>0</v>
      </c>
      <c r="K4575" s="43">
        <v>0</v>
      </c>
      <c r="L4575" s="43">
        <v>0</v>
      </c>
      <c r="M4575" s="44">
        <f t="shared" si="2013"/>
        <v>0</v>
      </c>
      <c r="N4575" s="43">
        <v>0</v>
      </c>
      <c r="O4575" s="43">
        <v>0</v>
      </c>
      <c r="P4575" s="44">
        <f t="shared" si="2014"/>
        <v>0</v>
      </c>
      <c r="Q4575" s="47">
        <f t="shared" si="2015"/>
        <v>0</v>
      </c>
    </row>
    <row r="4576" spans="2:17" ht="19.5" customHeight="1" x14ac:dyDescent="0.2">
      <c r="C4576" s="42" t="s">
        <v>20</v>
      </c>
      <c r="D4576" s="43">
        <v>0</v>
      </c>
      <c r="E4576" s="43">
        <v>0</v>
      </c>
      <c r="F4576" s="44">
        <f t="shared" si="2012"/>
        <v>0</v>
      </c>
      <c r="G4576" s="43">
        <v>0</v>
      </c>
      <c r="H4576" s="43">
        <v>0</v>
      </c>
      <c r="I4576" s="44">
        <f t="shared" si="2011"/>
        <v>0</v>
      </c>
      <c r="J4576" s="44">
        <f t="shared" si="2016"/>
        <v>0</v>
      </c>
      <c r="K4576" s="43">
        <v>0</v>
      </c>
      <c r="L4576" s="43">
        <v>0</v>
      </c>
      <c r="M4576" s="44">
        <f t="shared" si="2013"/>
        <v>0</v>
      </c>
      <c r="N4576" s="43">
        <v>0</v>
      </c>
      <c r="O4576" s="43">
        <v>0</v>
      </c>
      <c r="P4576" s="44">
        <f t="shared" si="2014"/>
        <v>0</v>
      </c>
      <c r="Q4576" s="47">
        <f t="shared" si="2015"/>
        <v>0</v>
      </c>
    </row>
    <row r="4577" spans="2:17" ht="19.5" customHeight="1" x14ac:dyDescent="0.2">
      <c r="C4577" s="42" t="s">
        <v>21</v>
      </c>
      <c r="D4577" s="43">
        <v>0</v>
      </c>
      <c r="E4577" s="43">
        <v>0</v>
      </c>
      <c r="F4577" s="44">
        <f t="shared" si="2012"/>
        <v>0</v>
      </c>
      <c r="G4577" s="43">
        <v>0</v>
      </c>
      <c r="H4577" s="43">
        <v>0</v>
      </c>
      <c r="I4577" s="44">
        <f t="shared" si="2011"/>
        <v>0</v>
      </c>
      <c r="J4577" s="44">
        <f t="shared" si="2016"/>
        <v>0</v>
      </c>
      <c r="K4577" s="43">
        <v>0</v>
      </c>
      <c r="L4577" s="43">
        <v>0</v>
      </c>
      <c r="M4577" s="44">
        <f t="shared" si="2013"/>
        <v>0</v>
      </c>
      <c r="N4577" s="43">
        <v>0</v>
      </c>
      <c r="O4577" s="43">
        <v>0</v>
      </c>
      <c r="P4577" s="44">
        <f t="shared" si="2014"/>
        <v>0</v>
      </c>
      <c r="Q4577" s="47">
        <f t="shared" si="2015"/>
        <v>0</v>
      </c>
    </row>
    <row r="4578" spans="2:17" ht="19.5" customHeight="1" x14ac:dyDescent="0.2">
      <c r="C4578" s="42" t="s">
        <v>22</v>
      </c>
      <c r="D4578" s="43">
        <v>0</v>
      </c>
      <c r="E4578" s="43">
        <v>0</v>
      </c>
      <c r="F4578" s="44">
        <f t="shared" si="2012"/>
        <v>0</v>
      </c>
      <c r="G4578" s="43">
        <v>0</v>
      </c>
      <c r="H4578" s="43">
        <v>0</v>
      </c>
      <c r="I4578" s="44">
        <f t="shared" si="2011"/>
        <v>0</v>
      </c>
      <c r="J4578" s="44">
        <f t="shared" si="2016"/>
        <v>0</v>
      </c>
      <c r="K4578" s="43">
        <v>0</v>
      </c>
      <c r="L4578" s="43">
        <v>0</v>
      </c>
      <c r="M4578" s="44">
        <f t="shared" si="2013"/>
        <v>0</v>
      </c>
      <c r="N4578" s="43">
        <v>0</v>
      </c>
      <c r="O4578" s="43">
        <v>0</v>
      </c>
      <c r="P4578" s="44">
        <f t="shared" si="2014"/>
        <v>0</v>
      </c>
      <c r="Q4578" s="47">
        <f t="shared" si="2015"/>
        <v>0</v>
      </c>
    </row>
    <row r="4579" spans="2:17" ht="19.5" customHeight="1" x14ac:dyDescent="0.2">
      <c r="C4579" s="42" t="s">
        <v>23</v>
      </c>
      <c r="D4579" s="43">
        <v>0</v>
      </c>
      <c r="E4579" s="43">
        <v>0</v>
      </c>
      <c r="F4579" s="44">
        <f t="shared" si="2012"/>
        <v>0</v>
      </c>
      <c r="G4579" s="43">
        <v>0</v>
      </c>
      <c r="H4579" s="43">
        <v>0</v>
      </c>
      <c r="I4579" s="44">
        <f t="shared" si="2011"/>
        <v>0</v>
      </c>
      <c r="J4579" s="44">
        <f t="shared" si="2016"/>
        <v>0</v>
      </c>
      <c r="K4579" s="43">
        <v>0</v>
      </c>
      <c r="L4579" s="43">
        <v>0</v>
      </c>
      <c r="M4579" s="44">
        <f t="shared" si="2013"/>
        <v>0</v>
      </c>
      <c r="N4579" s="43">
        <v>0</v>
      </c>
      <c r="O4579" s="43">
        <v>0</v>
      </c>
      <c r="P4579" s="44">
        <f t="shared" si="2014"/>
        <v>0</v>
      </c>
      <c r="Q4579" s="47">
        <f t="shared" si="2015"/>
        <v>0</v>
      </c>
    </row>
    <row r="4580" spans="2:17" ht="19.5" customHeight="1" x14ac:dyDescent="0.2">
      <c r="C4580" s="42" t="s">
        <v>24</v>
      </c>
      <c r="D4580" s="43">
        <v>0</v>
      </c>
      <c r="E4580" s="43">
        <v>0</v>
      </c>
      <c r="F4580" s="44">
        <f t="shared" si="2012"/>
        <v>0</v>
      </c>
      <c r="G4580" s="43">
        <v>0</v>
      </c>
      <c r="H4580" s="43">
        <v>0</v>
      </c>
      <c r="I4580" s="44">
        <f t="shared" si="2011"/>
        <v>0</v>
      </c>
      <c r="J4580" s="44">
        <f t="shared" si="2016"/>
        <v>0</v>
      </c>
      <c r="K4580" s="43">
        <v>0</v>
      </c>
      <c r="L4580" s="43">
        <v>0</v>
      </c>
      <c r="M4580" s="44">
        <f t="shared" si="2013"/>
        <v>0</v>
      </c>
      <c r="N4580" s="43">
        <v>0</v>
      </c>
      <c r="O4580" s="43">
        <v>0</v>
      </c>
      <c r="P4580" s="44">
        <f t="shared" si="2014"/>
        <v>0</v>
      </c>
      <c r="Q4580" s="47">
        <f t="shared" si="2015"/>
        <v>0</v>
      </c>
    </row>
    <row r="4581" spans="2:17" ht="19.5" customHeight="1" x14ac:dyDescent="0.2">
      <c r="C4581" s="42" t="s">
        <v>25</v>
      </c>
      <c r="D4581" s="43">
        <v>0</v>
      </c>
      <c r="E4581" s="43">
        <v>0</v>
      </c>
      <c r="F4581" s="44">
        <f t="shared" si="2012"/>
        <v>0</v>
      </c>
      <c r="G4581" s="43">
        <v>0</v>
      </c>
      <c r="H4581" s="43">
        <v>0</v>
      </c>
      <c r="I4581" s="44">
        <f t="shared" si="2011"/>
        <v>0</v>
      </c>
      <c r="J4581" s="44">
        <f t="shared" si="2016"/>
        <v>0</v>
      </c>
      <c r="K4581" s="43">
        <v>0</v>
      </c>
      <c r="L4581" s="43">
        <v>0</v>
      </c>
      <c r="M4581" s="44">
        <f t="shared" si="2013"/>
        <v>0</v>
      </c>
      <c r="N4581" s="43">
        <v>0</v>
      </c>
      <c r="O4581" s="43">
        <v>0</v>
      </c>
      <c r="P4581" s="44">
        <f t="shared" si="2014"/>
        <v>0</v>
      </c>
      <c r="Q4581" s="47">
        <f t="shared" si="2015"/>
        <v>0</v>
      </c>
    </row>
    <row r="4582" spans="2:17" ht="19.5" customHeight="1" x14ac:dyDescent="0.2">
      <c r="C4582" s="50"/>
      <c r="D4582" s="43"/>
      <c r="E4582" s="43"/>
      <c r="F4582" s="43"/>
      <c r="G4582" s="43"/>
      <c r="H4582" s="43"/>
      <c r="I4582" s="43"/>
      <c r="J4582" s="43"/>
      <c r="K4582" s="43"/>
      <c r="L4582" s="43"/>
      <c r="M4582" s="43"/>
      <c r="N4582" s="43"/>
      <c r="O4582" s="43"/>
      <c r="P4582" s="43"/>
      <c r="Q4582" s="51"/>
    </row>
    <row r="4583" spans="2:17" ht="19.5" customHeight="1" x14ac:dyDescent="0.2">
      <c r="B4583" s="1" t="s">
        <v>481</v>
      </c>
      <c r="C4583" s="50" t="s">
        <v>26</v>
      </c>
      <c r="D4583" s="44">
        <f>SUM(D4570:D4582)</f>
        <v>0</v>
      </c>
      <c r="E4583" s="44">
        <f t="shared" ref="E4583:Q4583" si="2017">SUM(E4570:E4582)</f>
        <v>0</v>
      </c>
      <c r="F4583" s="44">
        <f t="shared" si="2017"/>
        <v>0</v>
      </c>
      <c r="G4583" s="44">
        <f t="shared" si="2017"/>
        <v>0</v>
      </c>
      <c r="H4583" s="44">
        <f t="shared" si="2017"/>
        <v>0</v>
      </c>
      <c r="I4583" s="44">
        <f t="shared" si="2017"/>
        <v>0</v>
      </c>
      <c r="J4583" s="44">
        <f t="shared" si="2017"/>
        <v>0</v>
      </c>
      <c r="K4583" s="44">
        <f t="shared" si="2017"/>
        <v>0</v>
      </c>
      <c r="L4583" s="44">
        <f t="shared" si="2017"/>
        <v>0</v>
      </c>
      <c r="M4583" s="44">
        <f t="shared" si="2017"/>
        <v>0</v>
      </c>
      <c r="N4583" s="44">
        <f t="shared" si="2017"/>
        <v>0</v>
      </c>
      <c r="O4583" s="44">
        <f t="shared" si="2017"/>
        <v>0</v>
      </c>
      <c r="P4583" s="44">
        <f t="shared" si="2017"/>
        <v>0</v>
      </c>
      <c r="Q4583" s="44">
        <f t="shared" si="2017"/>
        <v>0</v>
      </c>
    </row>
    <row r="4584" spans="2:17" ht="7" customHeight="1" x14ac:dyDescent="0.2">
      <c r="C4584" s="50"/>
      <c r="D4584" s="43"/>
      <c r="E4584" s="43"/>
      <c r="F4584" s="43"/>
      <c r="G4584" s="43"/>
      <c r="H4584" s="43"/>
      <c r="I4584" s="43"/>
      <c r="J4584" s="43"/>
      <c r="K4584" s="43"/>
      <c r="L4584" s="43"/>
      <c r="M4584" s="43"/>
      <c r="N4584" s="43"/>
      <c r="O4584" s="43"/>
      <c r="P4584" s="43"/>
      <c r="Q4584" s="51"/>
    </row>
    <row r="4585" spans="2:17" ht="19.5" customHeight="1" x14ac:dyDescent="0.2">
      <c r="C4585" s="52" t="s">
        <v>14</v>
      </c>
      <c r="D4585" s="53">
        <v>0</v>
      </c>
      <c r="E4585" s="53">
        <v>0</v>
      </c>
      <c r="F4585" s="74">
        <f t="shared" ref="F4585:F4587" si="2018">SUM(D4585:E4585)</f>
        <v>0</v>
      </c>
      <c r="G4585" s="53">
        <v>0</v>
      </c>
      <c r="H4585" s="53">
        <v>0</v>
      </c>
      <c r="I4585" s="74">
        <f t="shared" ref="I4585:I4587" si="2019">SUM(G4585:H4585)</f>
        <v>0</v>
      </c>
      <c r="J4585" s="74">
        <f t="shared" ref="J4585:J4587" si="2020">F4585+I4585</f>
        <v>0</v>
      </c>
      <c r="K4585" s="53">
        <v>0</v>
      </c>
      <c r="L4585" s="53">
        <v>0</v>
      </c>
      <c r="M4585" s="74">
        <f t="shared" ref="M4585:M4587" si="2021">SUM(K4585:L4585)</f>
        <v>0</v>
      </c>
      <c r="N4585" s="53">
        <v>0</v>
      </c>
      <c r="O4585" s="53">
        <v>0</v>
      </c>
      <c r="P4585" s="74">
        <f t="shared" ref="P4585:P4587" si="2022">SUM(N4585:O4585)</f>
        <v>0</v>
      </c>
      <c r="Q4585" s="58">
        <f t="shared" ref="Q4585:Q4587" si="2023">M4585+P4585</f>
        <v>0</v>
      </c>
    </row>
    <row r="4586" spans="2:17" ht="19.5" customHeight="1" x14ac:dyDescent="0.2">
      <c r="C4586" s="42" t="s">
        <v>15</v>
      </c>
      <c r="D4586" s="43">
        <v>0</v>
      </c>
      <c r="E4586" s="43">
        <v>0</v>
      </c>
      <c r="F4586" s="44">
        <f t="shared" si="2018"/>
        <v>0</v>
      </c>
      <c r="G4586" s="43">
        <v>0</v>
      </c>
      <c r="H4586" s="43">
        <v>0</v>
      </c>
      <c r="I4586" s="44">
        <f t="shared" si="2019"/>
        <v>0</v>
      </c>
      <c r="J4586" s="44">
        <f t="shared" si="2020"/>
        <v>0</v>
      </c>
      <c r="K4586" s="43">
        <v>0</v>
      </c>
      <c r="L4586" s="43">
        <v>0</v>
      </c>
      <c r="M4586" s="44">
        <f t="shared" si="2021"/>
        <v>0</v>
      </c>
      <c r="N4586" s="43">
        <v>0</v>
      </c>
      <c r="O4586" s="43">
        <v>0</v>
      </c>
      <c r="P4586" s="44">
        <f t="shared" si="2022"/>
        <v>0</v>
      </c>
      <c r="Q4586" s="47">
        <f t="shared" si="2023"/>
        <v>0</v>
      </c>
    </row>
    <row r="4587" spans="2:17" ht="19.5" customHeight="1" x14ac:dyDescent="0.2">
      <c r="C4587" s="42" t="s">
        <v>16</v>
      </c>
      <c r="D4587" s="43">
        <v>0</v>
      </c>
      <c r="E4587" s="43">
        <v>0</v>
      </c>
      <c r="F4587" s="44">
        <f t="shared" si="2018"/>
        <v>0</v>
      </c>
      <c r="G4587" s="43">
        <v>0</v>
      </c>
      <c r="H4587" s="43">
        <v>0</v>
      </c>
      <c r="I4587" s="44">
        <f t="shared" si="2019"/>
        <v>0</v>
      </c>
      <c r="J4587" s="44">
        <f t="shared" si="2020"/>
        <v>0</v>
      </c>
      <c r="K4587" s="43">
        <v>0</v>
      </c>
      <c r="L4587" s="43">
        <v>0</v>
      </c>
      <c r="M4587" s="44">
        <f t="shared" si="2021"/>
        <v>0</v>
      </c>
      <c r="N4587" s="43">
        <v>0</v>
      </c>
      <c r="O4587" s="43">
        <v>0</v>
      </c>
      <c r="P4587" s="44">
        <f t="shared" si="2022"/>
        <v>0</v>
      </c>
      <c r="Q4587" s="47">
        <f t="shared" si="2023"/>
        <v>0</v>
      </c>
    </row>
    <row r="4588" spans="2:17" ht="19.5" customHeight="1" x14ac:dyDescent="0.2">
      <c r="C4588" s="50"/>
      <c r="D4588" s="43"/>
      <c r="E4588" s="43"/>
      <c r="F4588" s="43"/>
      <c r="G4588" s="43"/>
      <c r="H4588" s="43"/>
      <c r="I4588" s="43"/>
      <c r="J4588" s="43"/>
      <c r="K4588" s="43"/>
      <c r="L4588" s="43"/>
      <c r="M4588" s="43"/>
      <c r="N4588" s="43"/>
      <c r="O4588" s="43"/>
      <c r="P4588" s="43"/>
      <c r="Q4588" s="51"/>
    </row>
    <row r="4589" spans="2:17" ht="19.5" customHeight="1" x14ac:dyDescent="0.2">
      <c r="B4589" s="1" t="s">
        <v>482</v>
      </c>
      <c r="C4589" s="50" t="s">
        <v>27</v>
      </c>
      <c r="D4589" s="44">
        <f>SUM(D4573:D4581,D4585:D4587)</f>
        <v>0</v>
      </c>
      <c r="E4589" s="44">
        <f t="shared" ref="E4589:Q4589" si="2024">SUM(E4573:E4581,E4585:E4587)</f>
        <v>0</v>
      </c>
      <c r="F4589" s="44">
        <f t="shared" si="2024"/>
        <v>0</v>
      </c>
      <c r="G4589" s="44">
        <f t="shared" si="2024"/>
        <v>0</v>
      </c>
      <c r="H4589" s="44">
        <f t="shared" si="2024"/>
        <v>0</v>
      </c>
      <c r="I4589" s="44">
        <f t="shared" si="2024"/>
        <v>0</v>
      </c>
      <c r="J4589" s="44">
        <f t="shared" si="2024"/>
        <v>0</v>
      </c>
      <c r="K4589" s="44">
        <f t="shared" si="2024"/>
        <v>0</v>
      </c>
      <c r="L4589" s="44">
        <f t="shared" si="2024"/>
        <v>0</v>
      </c>
      <c r="M4589" s="44">
        <f t="shared" si="2024"/>
        <v>0</v>
      </c>
      <c r="N4589" s="44">
        <f t="shared" si="2024"/>
        <v>0</v>
      </c>
      <c r="O4589" s="44">
        <f t="shared" si="2024"/>
        <v>0</v>
      </c>
      <c r="P4589" s="44">
        <f t="shared" si="2024"/>
        <v>0</v>
      </c>
      <c r="Q4589" s="44">
        <f t="shared" si="2024"/>
        <v>0</v>
      </c>
    </row>
    <row r="4590" spans="2:17" ht="7" customHeight="1" thickBot="1" x14ac:dyDescent="0.25">
      <c r="C4590" s="59"/>
      <c r="D4590" s="60"/>
      <c r="E4590" s="60"/>
      <c r="F4590" s="60"/>
      <c r="G4590" s="60"/>
      <c r="H4590" s="60"/>
      <c r="I4590" s="60"/>
      <c r="J4590" s="60"/>
      <c r="K4590" s="60"/>
      <c r="L4590" s="60"/>
      <c r="M4590" s="60"/>
      <c r="N4590" s="60"/>
      <c r="O4590" s="60"/>
      <c r="P4590" s="60"/>
      <c r="Q4590" s="76"/>
    </row>
    <row r="4591" spans="2:17" ht="19.5" customHeight="1" x14ac:dyDescent="0.2">
      <c r="C4591" s="173" t="str">
        <f>C4537</f>
        <v>令　和　7　年　空　港　管　理　状　況　調　書</v>
      </c>
      <c r="D4591" s="173"/>
      <c r="E4591" s="173"/>
      <c r="F4591" s="173"/>
      <c r="G4591" s="173"/>
      <c r="H4591" s="173"/>
      <c r="I4591" s="173"/>
      <c r="J4591" s="173"/>
      <c r="K4591" s="173"/>
      <c r="L4591" s="173"/>
      <c r="M4591" s="173"/>
      <c r="N4591" s="173"/>
      <c r="O4591" s="173"/>
      <c r="P4591" s="173"/>
      <c r="Q4591" s="173"/>
    </row>
    <row r="4592" spans="2:17" ht="19.5" customHeight="1" thickBot="1" x14ac:dyDescent="0.25">
      <c r="C4592" s="145" t="s">
        <v>0</v>
      </c>
      <c r="D4592" s="145" t="s">
        <v>685</v>
      </c>
      <c r="E4592" s="146"/>
      <c r="F4592" s="146"/>
      <c r="G4592" s="146"/>
      <c r="H4592" s="146"/>
      <c r="I4592" s="146"/>
      <c r="J4592" s="146"/>
      <c r="K4592" s="146"/>
      <c r="L4592" s="146"/>
      <c r="M4592" s="146"/>
      <c r="N4592" s="146"/>
      <c r="O4592" s="146"/>
      <c r="P4592" s="146"/>
      <c r="Q4592" s="146"/>
    </row>
    <row r="4593" spans="3:17" ht="19.5" customHeight="1" x14ac:dyDescent="0.2">
      <c r="C4593" s="25" t="s">
        <v>1</v>
      </c>
      <c r="D4593" s="26"/>
      <c r="E4593" s="27" t="s">
        <v>2</v>
      </c>
      <c r="F4593" s="27"/>
      <c r="G4593" s="164" t="s">
        <v>593</v>
      </c>
      <c r="H4593" s="165"/>
      <c r="I4593" s="165"/>
      <c r="J4593" s="165"/>
      <c r="K4593" s="165"/>
      <c r="L4593" s="165"/>
      <c r="M4593" s="165"/>
      <c r="N4593" s="166"/>
      <c r="O4593" s="164" t="s">
        <v>594</v>
      </c>
      <c r="P4593" s="165"/>
      <c r="Q4593" s="167"/>
    </row>
    <row r="4594" spans="3:17" ht="19.5" customHeight="1" x14ac:dyDescent="0.2">
      <c r="C4594" s="28"/>
      <c r="D4594" s="29" t="s">
        <v>3</v>
      </c>
      <c r="E4594" s="29" t="s">
        <v>4</v>
      </c>
      <c r="F4594" s="29" t="s">
        <v>5</v>
      </c>
      <c r="G4594" s="29"/>
      <c r="H4594" s="30" t="s">
        <v>6</v>
      </c>
      <c r="I4594" s="30"/>
      <c r="J4594" s="31"/>
      <c r="K4594" s="29"/>
      <c r="L4594" s="31" t="s">
        <v>7</v>
      </c>
      <c r="M4594" s="31"/>
      <c r="N4594" s="29" t="s">
        <v>8</v>
      </c>
      <c r="O4594" s="32" t="s">
        <v>595</v>
      </c>
      <c r="P4594" s="33" t="s">
        <v>596</v>
      </c>
      <c r="Q4594" s="34" t="s">
        <v>597</v>
      </c>
    </row>
    <row r="4595" spans="3:17" ht="19.5" customHeight="1" x14ac:dyDescent="0.2">
      <c r="C4595" s="28" t="s">
        <v>9</v>
      </c>
      <c r="D4595" s="32"/>
      <c r="E4595" s="32"/>
      <c r="F4595" s="32"/>
      <c r="G4595" s="29" t="s">
        <v>10</v>
      </c>
      <c r="H4595" s="29" t="s">
        <v>11</v>
      </c>
      <c r="I4595" s="29" t="s">
        <v>12</v>
      </c>
      <c r="J4595" s="29" t="s">
        <v>13</v>
      </c>
      <c r="K4595" s="29" t="s">
        <v>10</v>
      </c>
      <c r="L4595" s="29" t="s">
        <v>11</v>
      </c>
      <c r="M4595" s="29" t="s">
        <v>13</v>
      </c>
      <c r="N4595" s="32"/>
      <c r="O4595" s="35"/>
      <c r="P4595" s="36"/>
      <c r="Q4595" s="37"/>
    </row>
    <row r="4596" spans="3:17" ht="7" customHeight="1" x14ac:dyDescent="0.2">
      <c r="C4596" s="38"/>
      <c r="D4596" s="29"/>
      <c r="E4596" s="29"/>
      <c r="F4596" s="29"/>
      <c r="G4596" s="29"/>
      <c r="H4596" s="29"/>
      <c r="I4596" s="29"/>
      <c r="J4596" s="29"/>
      <c r="K4596" s="29"/>
      <c r="L4596" s="29"/>
      <c r="M4596" s="29"/>
      <c r="N4596" s="29"/>
      <c r="O4596" s="39"/>
      <c r="P4596" s="40"/>
      <c r="Q4596" s="41"/>
    </row>
    <row r="4597" spans="3:17" ht="19.5" customHeight="1" x14ac:dyDescent="0.2">
      <c r="C4597" s="42" t="s">
        <v>14</v>
      </c>
      <c r="D4597" s="43">
        <v>0</v>
      </c>
      <c r="E4597" s="43">
        <v>163</v>
      </c>
      <c r="F4597" s="44">
        <f>SUM(D4597:E4597)</f>
        <v>163</v>
      </c>
      <c r="G4597" s="43">
        <v>0</v>
      </c>
      <c r="H4597" s="43">
        <v>0</v>
      </c>
      <c r="I4597" s="43">
        <v>0</v>
      </c>
      <c r="J4597" s="45">
        <f>SUM(G4597:I4597)</f>
        <v>0</v>
      </c>
      <c r="K4597" s="46">
        <v>5057</v>
      </c>
      <c r="L4597" s="46">
        <v>5143</v>
      </c>
      <c r="M4597" s="45">
        <f>SUM(K4597:L4597)</f>
        <v>10200</v>
      </c>
      <c r="N4597" s="45">
        <f>J4597+M4597</f>
        <v>10200</v>
      </c>
      <c r="O4597" s="46">
        <v>0</v>
      </c>
      <c r="P4597" s="46">
        <v>0</v>
      </c>
      <c r="Q4597" s="47">
        <f>SUM(O4597:P4597)</f>
        <v>0</v>
      </c>
    </row>
    <row r="4598" spans="3:17" ht="19.5" customHeight="1" x14ac:dyDescent="0.2">
      <c r="C4598" s="42" t="s">
        <v>15</v>
      </c>
      <c r="D4598" s="43">
        <v>0</v>
      </c>
      <c r="E4598" s="43">
        <v>143</v>
      </c>
      <c r="F4598" s="44">
        <f t="shared" ref="F4598:F4608" si="2025">SUM(D4598:E4598)</f>
        <v>143</v>
      </c>
      <c r="G4598" s="43">
        <v>0</v>
      </c>
      <c r="H4598" s="43">
        <v>0</v>
      </c>
      <c r="I4598" s="43">
        <v>0</v>
      </c>
      <c r="J4598" s="45">
        <f t="shared" ref="J4598:J4608" si="2026">SUM(G4598:I4598)</f>
        <v>0</v>
      </c>
      <c r="K4598" s="46">
        <v>5093</v>
      </c>
      <c r="L4598" s="46">
        <v>5101</v>
      </c>
      <c r="M4598" s="45">
        <f t="shared" ref="M4598:M4608" si="2027">SUM(K4598:L4598)</f>
        <v>10194</v>
      </c>
      <c r="N4598" s="45">
        <f t="shared" ref="N4598:N4608" si="2028">J4598+M4598</f>
        <v>10194</v>
      </c>
      <c r="O4598" s="46">
        <v>0</v>
      </c>
      <c r="P4598" s="48">
        <v>0</v>
      </c>
      <c r="Q4598" s="47">
        <f t="shared" ref="Q4598:Q4608" si="2029">SUM(O4598:P4598)</f>
        <v>0</v>
      </c>
    </row>
    <row r="4599" spans="3:17" ht="19.5" customHeight="1" x14ac:dyDescent="0.2">
      <c r="C4599" s="42" t="s">
        <v>16</v>
      </c>
      <c r="D4599" s="43">
        <v>0</v>
      </c>
      <c r="E4599" s="43">
        <v>160</v>
      </c>
      <c r="F4599" s="44">
        <f t="shared" si="2025"/>
        <v>160</v>
      </c>
      <c r="G4599" s="43">
        <v>0</v>
      </c>
      <c r="H4599" s="43">
        <v>0</v>
      </c>
      <c r="I4599" s="43">
        <v>0</v>
      </c>
      <c r="J4599" s="45">
        <f t="shared" si="2026"/>
        <v>0</v>
      </c>
      <c r="K4599" s="46">
        <v>5812</v>
      </c>
      <c r="L4599" s="46">
        <v>5743</v>
      </c>
      <c r="M4599" s="45">
        <f t="shared" si="2027"/>
        <v>11555</v>
      </c>
      <c r="N4599" s="45">
        <f t="shared" si="2028"/>
        <v>11555</v>
      </c>
      <c r="O4599" s="46">
        <v>0</v>
      </c>
      <c r="P4599" s="46">
        <v>0</v>
      </c>
      <c r="Q4599" s="47">
        <f t="shared" si="2029"/>
        <v>0</v>
      </c>
    </row>
    <row r="4600" spans="3:17" ht="19.5" customHeight="1" x14ac:dyDescent="0.2">
      <c r="C4600" s="42" t="s">
        <v>17</v>
      </c>
      <c r="D4600" s="43">
        <v>0</v>
      </c>
      <c r="E4600" s="43">
        <v>148</v>
      </c>
      <c r="F4600" s="44">
        <f t="shared" si="2025"/>
        <v>148</v>
      </c>
      <c r="G4600" s="43">
        <v>0</v>
      </c>
      <c r="H4600" s="43">
        <v>0</v>
      </c>
      <c r="I4600" s="43">
        <v>0</v>
      </c>
      <c r="J4600" s="45">
        <f t="shared" si="2026"/>
        <v>0</v>
      </c>
      <c r="K4600" s="43">
        <v>4564</v>
      </c>
      <c r="L4600" s="43">
        <v>4456</v>
      </c>
      <c r="M4600" s="45">
        <f t="shared" si="2027"/>
        <v>9020</v>
      </c>
      <c r="N4600" s="45">
        <f t="shared" si="2028"/>
        <v>9020</v>
      </c>
      <c r="O4600" s="43">
        <v>0</v>
      </c>
      <c r="P4600" s="43">
        <v>0</v>
      </c>
      <c r="Q4600" s="47">
        <f t="shared" si="2029"/>
        <v>0</v>
      </c>
    </row>
    <row r="4601" spans="3:17" ht="19.5" customHeight="1" x14ac:dyDescent="0.2">
      <c r="C4601" s="42" t="s">
        <v>18</v>
      </c>
      <c r="D4601" s="43">
        <v>0</v>
      </c>
      <c r="E4601" s="43">
        <v>154</v>
      </c>
      <c r="F4601" s="44">
        <f t="shared" si="2025"/>
        <v>154</v>
      </c>
      <c r="G4601" s="43">
        <v>0</v>
      </c>
      <c r="H4601" s="43">
        <v>0</v>
      </c>
      <c r="I4601" s="43">
        <v>0</v>
      </c>
      <c r="J4601" s="45">
        <f t="shared" si="2026"/>
        <v>0</v>
      </c>
      <c r="K4601" s="43">
        <v>4320</v>
      </c>
      <c r="L4601" s="43">
        <v>4339</v>
      </c>
      <c r="M4601" s="45">
        <f t="shared" si="2027"/>
        <v>8659</v>
      </c>
      <c r="N4601" s="45">
        <f t="shared" si="2028"/>
        <v>8659</v>
      </c>
      <c r="O4601" s="43">
        <v>0</v>
      </c>
      <c r="P4601" s="43">
        <v>0</v>
      </c>
      <c r="Q4601" s="47">
        <f t="shared" si="2029"/>
        <v>0</v>
      </c>
    </row>
    <row r="4602" spans="3:17" ht="19.5" customHeight="1" x14ac:dyDescent="0.2">
      <c r="C4602" s="42" t="s">
        <v>19</v>
      </c>
      <c r="D4602" s="43">
        <v>0</v>
      </c>
      <c r="E4602" s="43">
        <v>151</v>
      </c>
      <c r="F4602" s="44">
        <f t="shared" si="2025"/>
        <v>151</v>
      </c>
      <c r="G4602" s="43">
        <v>0</v>
      </c>
      <c r="H4602" s="43">
        <v>0</v>
      </c>
      <c r="I4602" s="43">
        <v>0</v>
      </c>
      <c r="J4602" s="45">
        <f t="shared" si="2026"/>
        <v>0</v>
      </c>
      <c r="K4602" s="43">
        <v>4651</v>
      </c>
      <c r="L4602" s="43">
        <v>4585</v>
      </c>
      <c r="M4602" s="45">
        <f t="shared" si="2027"/>
        <v>9236</v>
      </c>
      <c r="N4602" s="45">
        <f t="shared" si="2028"/>
        <v>9236</v>
      </c>
      <c r="O4602" s="43">
        <v>0</v>
      </c>
      <c r="P4602" s="43">
        <v>0</v>
      </c>
      <c r="Q4602" s="47">
        <f t="shared" si="2029"/>
        <v>0</v>
      </c>
    </row>
    <row r="4603" spans="3:17" ht="19.5" customHeight="1" x14ac:dyDescent="0.2">
      <c r="C4603" s="42" t="s">
        <v>20</v>
      </c>
      <c r="D4603" s="43">
        <v>0</v>
      </c>
      <c r="E4603" s="43">
        <v>152</v>
      </c>
      <c r="F4603" s="44">
        <f t="shared" si="2025"/>
        <v>152</v>
      </c>
      <c r="G4603" s="43">
        <v>0</v>
      </c>
      <c r="H4603" s="43">
        <v>0</v>
      </c>
      <c r="I4603" s="43">
        <v>0</v>
      </c>
      <c r="J4603" s="45">
        <f t="shared" si="2026"/>
        <v>0</v>
      </c>
      <c r="K4603" s="43">
        <v>4705</v>
      </c>
      <c r="L4603" s="43">
        <v>4534</v>
      </c>
      <c r="M4603" s="45">
        <f t="shared" si="2027"/>
        <v>9239</v>
      </c>
      <c r="N4603" s="45">
        <f t="shared" si="2028"/>
        <v>9239</v>
      </c>
      <c r="O4603" s="43">
        <v>0</v>
      </c>
      <c r="P4603" s="43">
        <v>0</v>
      </c>
      <c r="Q4603" s="47">
        <f t="shared" si="2029"/>
        <v>0</v>
      </c>
    </row>
    <row r="4604" spans="3:17" ht="19.5" customHeight="1" x14ac:dyDescent="0.2">
      <c r="C4604" s="42" t="s">
        <v>21</v>
      </c>
      <c r="D4604" s="43">
        <v>0</v>
      </c>
      <c r="E4604" s="43">
        <v>153</v>
      </c>
      <c r="F4604" s="44">
        <f t="shared" si="2025"/>
        <v>153</v>
      </c>
      <c r="G4604" s="43">
        <v>0</v>
      </c>
      <c r="H4604" s="43">
        <v>0</v>
      </c>
      <c r="I4604" s="43">
        <v>0</v>
      </c>
      <c r="J4604" s="45">
        <f t="shared" si="2026"/>
        <v>0</v>
      </c>
      <c r="K4604" s="43">
        <v>4404</v>
      </c>
      <c r="L4604" s="43">
        <v>4548</v>
      </c>
      <c r="M4604" s="45">
        <f t="shared" si="2027"/>
        <v>8952</v>
      </c>
      <c r="N4604" s="45">
        <f t="shared" si="2028"/>
        <v>8952</v>
      </c>
      <c r="O4604" s="43">
        <v>0</v>
      </c>
      <c r="P4604" s="43">
        <v>0</v>
      </c>
      <c r="Q4604" s="47">
        <f t="shared" si="2029"/>
        <v>0</v>
      </c>
    </row>
    <row r="4605" spans="3:17" ht="19.5" customHeight="1" x14ac:dyDescent="0.2">
      <c r="C4605" s="42" t="s">
        <v>22</v>
      </c>
      <c r="D4605" s="43">
        <v>0</v>
      </c>
      <c r="E4605" s="43">
        <v>151</v>
      </c>
      <c r="F4605" s="44">
        <f t="shared" si="2025"/>
        <v>151</v>
      </c>
      <c r="G4605" s="43">
        <v>0</v>
      </c>
      <c r="H4605" s="43">
        <v>0</v>
      </c>
      <c r="I4605" s="43">
        <v>0</v>
      </c>
      <c r="J4605" s="45">
        <f t="shared" si="2026"/>
        <v>0</v>
      </c>
      <c r="K4605" s="43">
        <v>4671</v>
      </c>
      <c r="L4605" s="43">
        <v>4621</v>
      </c>
      <c r="M4605" s="45">
        <f t="shared" si="2027"/>
        <v>9292</v>
      </c>
      <c r="N4605" s="45">
        <f t="shared" si="2028"/>
        <v>9292</v>
      </c>
      <c r="O4605" s="43">
        <v>0</v>
      </c>
      <c r="P4605" s="43">
        <v>0</v>
      </c>
      <c r="Q4605" s="47">
        <f t="shared" si="2029"/>
        <v>0</v>
      </c>
    </row>
    <row r="4606" spans="3:17" ht="19.5" customHeight="1" x14ac:dyDescent="0.2">
      <c r="C4606" s="42" t="s">
        <v>23</v>
      </c>
      <c r="D4606" s="43">
        <v>0</v>
      </c>
      <c r="E4606" s="43">
        <v>156</v>
      </c>
      <c r="F4606" s="44">
        <f t="shared" si="2025"/>
        <v>156</v>
      </c>
      <c r="G4606" s="43">
        <v>0</v>
      </c>
      <c r="H4606" s="43">
        <v>0</v>
      </c>
      <c r="I4606" s="43">
        <v>0</v>
      </c>
      <c r="J4606" s="45">
        <f t="shared" si="2026"/>
        <v>0</v>
      </c>
      <c r="K4606" s="43">
        <v>4915</v>
      </c>
      <c r="L4606" s="43">
        <v>4812</v>
      </c>
      <c r="M4606" s="45">
        <f t="shared" si="2027"/>
        <v>9727</v>
      </c>
      <c r="N4606" s="45">
        <f t="shared" si="2028"/>
        <v>9727</v>
      </c>
      <c r="O4606" s="43">
        <v>0</v>
      </c>
      <c r="P4606" s="43">
        <v>0</v>
      </c>
      <c r="Q4606" s="47">
        <f t="shared" si="2029"/>
        <v>0</v>
      </c>
    </row>
    <row r="4607" spans="3:17" ht="19.5" customHeight="1" x14ac:dyDescent="0.2">
      <c r="C4607" s="42" t="s">
        <v>24</v>
      </c>
      <c r="D4607" s="43">
        <v>0</v>
      </c>
      <c r="E4607" s="43">
        <v>147</v>
      </c>
      <c r="F4607" s="44">
        <f t="shared" si="2025"/>
        <v>147</v>
      </c>
      <c r="G4607" s="43">
        <v>0</v>
      </c>
      <c r="H4607" s="43">
        <v>0</v>
      </c>
      <c r="I4607" s="43">
        <v>0</v>
      </c>
      <c r="J4607" s="45">
        <f t="shared" si="2026"/>
        <v>0</v>
      </c>
      <c r="K4607" s="43">
        <v>4981</v>
      </c>
      <c r="L4607" s="43">
        <v>5002</v>
      </c>
      <c r="M4607" s="45">
        <f t="shared" si="2027"/>
        <v>9983</v>
      </c>
      <c r="N4607" s="45">
        <f t="shared" si="2028"/>
        <v>9983</v>
      </c>
      <c r="O4607" s="43">
        <v>0</v>
      </c>
      <c r="P4607" s="43">
        <v>0</v>
      </c>
      <c r="Q4607" s="47">
        <f t="shared" si="2029"/>
        <v>0</v>
      </c>
    </row>
    <row r="4608" spans="3:17" ht="19.5" customHeight="1" x14ac:dyDescent="0.2">
      <c r="C4608" s="42" t="s">
        <v>25</v>
      </c>
      <c r="D4608" s="43">
        <v>0</v>
      </c>
      <c r="E4608" s="43">
        <v>154</v>
      </c>
      <c r="F4608" s="44">
        <f t="shared" si="2025"/>
        <v>154</v>
      </c>
      <c r="G4608" s="43">
        <v>0</v>
      </c>
      <c r="H4608" s="43">
        <v>0</v>
      </c>
      <c r="I4608" s="43">
        <v>0</v>
      </c>
      <c r="J4608" s="45">
        <f t="shared" si="2026"/>
        <v>0</v>
      </c>
      <c r="K4608" s="43">
        <v>5697</v>
      </c>
      <c r="L4608" s="43">
        <v>5586</v>
      </c>
      <c r="M4608" s="45">
        <f t="shared" si="2027"/>
        <v>11283</v>
      </c>
      <c r="N4608" s="45">
        <f t="shared" si="2028"/>
        <v>11283</v>
      </c>
      <c r="O4608" s="43">
        <v>0</v>
      </c>
      <c r="P4608" s="43">
        <v>0</v>
      </c>
      <c r="Q4608" s="47">
        <f t="shared" si="2029"/>
        <v>0</v>
      </c>
    </row>
    <row r="4609" spans="2:17" ht="19.5" customHeight="1" x14ac:dyDescent="0.2">
      <c r="C4609" s="50"/>
      <c r="D4609" s="43"/>
      <c r="E4609" s="43"/>
      <c r="F4609" s="43"/>
      <c r="G4609" s="43"/>
      <c r="H4609" s="43"/>
      <c r="I4609" s="43"/>
      <c r="J4609" s="43"/>
      <c r="K4609" s="43"/>
      <c r="L4609" s="43"/>
      <c r="M4609" s="43"/>
      <c r="N4609" s="43"/>
      <c r="O4609" s="43"/>
      <c r="P4609" s="40"/>
      <c r="Q4609" s="51"/>
    </row>
    <row r="4610" spans="2:17" ht="19.5" customHeight="1" x14ac:dyDescent="0.2">
      <c r="B4610" s="1" t="s">
        <v>483</v>
      </c>
      <c r="C4610" s="50" t="s">
        <v>26</v>
      </c>
      <c r="D4610" s="44">
        <f>SUM(D4597:D4608)</f>
        <v>0</v>
      </c>
      <c r="E4610" s="44">
        <f t="shared" ref="E4610:Q4610" si="2030">SUM(E4597:E4608)</f>
        <v>1832</v>
      </c>
      <c r="F4610" s="44">
        <f t="shared" si="2030"/>
        <v>1832</v>
      </c>
      <c r="G4610" s="44">
        <f t="shared" si="2030"/>
        <v>0</v>
      </c>
      <c r="H4610" s="44">
        <f t="shared" si="2030"/>
        <v>0</v>
      </c>
      <c r="I4610" s="44">
        <f t="shared" si="2030"/>
        <v>0</v>
      </c>
      <c r="J4610" s="44">
        <f t="shared" si="2030"/>
        <v>0</v>
      </c>
      <c r="K4610" s="44">
        <f t="shared" si="2030"/>
        <v>58870</v>
      </c>
      <c r="L4610" s="44">
        <f t="shared" si="2030"/>
        <v>58470</v>
      </c>
      <c r="M4610" s="44">
        <f t="shared" si="2030"/>
        <v>117340</v>
      </c>
      <c r="N4610" s="44">
        <f t="shared" si="2030"/>
        <v>117340</v>
      </c>
      <c r="O4610" s="44">
        <f t="shared" si="2030"/>
        <v>0</v>
      </c>
      <c r="P4610" s="44">
        <f t="shared" si="2030"/>
        <v>0</v>
      </c>
      <c r="Q4610" s="44">
        <f t="shared" si="2030"/>
        <v>0</v>
      </c>
    </row>
    <row r="4611" spans="2:17" ht="7" customHeight="1" x14ac:dyDescent="0.2">
      <c r="C4611" s="50"/>
      <c r="D4611" s="43"/>
      <c r="E4611" s="43"/>
      <c r="F4611" s="43"/>
      <c r="G4611" s="43"/>
      <c r="H4611" s="43"/>
      <c r="I4611" s="43"/>
      <c r="J4611" s="43"/>
      <c r="K4611" s="43"/>
      <c r="L4611" s="43"/>
      <c r="M4611" s="43"/>
      <c r="N4611" s="43"/>
      <c r="O4611" s="43"/>
      <c r="P4611" s="43"/>
      <c r="Q4611" s="51"/>
    </row>
    <row r="4612" spans="2:17" ht="19.5" customHeight="1" x14ac:dyDescent="0.2">
      <c r="C4612" s="52" t="s">
        <v>14</v>
      </c>
      <c r="D4612" s="53">
        <v>0</v>
      </c>
      <c r="E4612" s="53">
        <v>156</v>
      </c>
      <c r="F4612" s="54">
        <f t="shared" ref="F4612:F4614" si="2031">SUM(D4612:E4612)</f>
        <v>156</v>
      </c>
      <c r="G4612" s="53">
        <v>0</v>
      </c>
      <c r="H4612" s="53">
        <v>0</v>
      </c>
      <c r="I4612" s="53">
        <v>0</v>
      </c>
      <c r="J4612" s="55">
        <f t="shared" ref="J4612:J4614" si="2032">SUM(G4612:I4612)</f>
        <v>0</v>
      </c>
      <c r="K4612" s="82">
        <v>6047</v>
      </c>
      <c r="L4612" s="82">
        <v>5906</v>
      </c>
      <c r="M4612" s="57">
        <f>SUM(K4612:L4612)</f>
        <v>11953</v>
      </c>
      <c r="N4612" s="57">
        <f>J4612+M4612</f>
        <v>11953</v>
      </c>
      <c r="O4612" s="56">
        <v>0</v>
      </c>
      <c r="P4612" s="56">
        <v>0</v>
      </c>
      <c r="Q4612" s="58">
        <f>SUM(O4612:P4612)</f>
        <v>0</v>
      </c>
    </row>
    <row r="4613" spans="2:17" ht="19.5" customHeight="1" x14ac:dyDescent="0.2">
      <c r="C4613" s="42" t="s">
        <v>15</v>
      </c>
      <c r="D4613" s="43">
        <v>0</v>
      </c>
      <c r="E4613" s="43">
        <v>141</v>
      </c>
      <c r="F4613" s="44">
        <f t="shared" si="2031"/>
        <v>141</v>
      </c>
      <c r="G4613" s="43">
        <v>0</v>
      </c>
      <c r="H4613" s="43">
        <v>0</v>
      </c>
      <c r="I4613" s="43">
        <v>0</v>
      </c>
      <c r="J4613" s="45">
        <f t="shared" si="2032"/>
        <v>0</v>
      </c>
      <c r="K4613" s="85">
        <v>5967</v>
      </c>
      <c r="L4613" s="85">
        <v>6020</v>
      </c>
      <c r="M4613" s="45">
        <f>SUM(K4613:L4613)</f>
        <v>11987</v>
      </c>
      <c r="N4613" s="45">
        <f>J4613+M4613</f>
        <v>11987</v>
      </c>
      <c r="O4613" s="46">
        <v>0</v>
      </c>
      <c r="P4613" s="48">
        <v>0</v>
      </c>
      <c r="Q4613" s="47">
        <f>SUM(O4613:P4613)</f>
        <v>0</v>
      </c>
    </row>
    <row r="4614" spans="2:17" ht="19.5" customHeight="1" x14ac:dyDescent="0.2">
      <c r="C4614" s="42" t="s">
        <v>16</v>
      </c>
      <c r="D4614" s="43">
        <v>0</v>
      </c>
      <c r="E4614" s="43">
        <v>166</v>
      </c>
      <c r="F4614" s="44">
        <f t="shared" si="2031"/>
        <v>166</v>
      </c>
      <c r="G4614" s="43">
        <v>0</v>
      </c>
      <c r="H4614" s="43">
        <v>0</v>
      </c>
      <c r="I4614" s="43">
        <v>0</v>
      </c>
      <c r="J4614" s="45">
        <f t="shared" si="2032"/>
        <v>0</v>
      </c>
      <c r="K4614" s="85">
        <v>6464</v>
      </c>
      <c r="L4614" s="85">
        <v>6408</v>
      </c>
      <c r="M4614" s="45">
        <f>SUM(K4614:L4614)</f>
        <v>12872</v>
      </c>
      <c r="N4614" s="45">
        <f>J4614+M4614</f>
        <v>12872</v>
      </c>
      <c r="O4614" s="46">
        <v>0</v>
      </c>
      <c r="P4614" s="48">
        <v>0</v>
      </c>
      <c r="Q4614" s="47">
        <f>SUM(O4614:P4614)</f>
        <v>0</v>
      </c>
    </row>
    <row r="4615" spans="2:17" ht="19.5" customHeight="1" x14ac:dyDescent="0.2">
      <c r="C4615" s="50"/>
      <c r="D4615" s="43"/>
      <c r="E4615" s="43"/>
      <c r="F4615" s="43"/>
      <c r="G4615" s="43"/>
      <c r="H4615" s="43"/>
      <c r="I4615" s="43"/>
      <c r="J4615" s="43"/>
      <c r="K4615" s="43"/>
      <c r="L4615" s="43"/>
      <c r="M4615" s="43"/>
      <c r="N4615" s="43"/>
      <c r="O4615" s="43"/>
      <c r="P4615" s="43"/>
      <c r="Q4615" s="51"/>
    </row>
    <row r="4616" spans="2:17" ht="19.5" customHeight="1" x14ac:dyDescent="0.2">
      <c r="B4616" s="1" t="s">
        <v>484</v>
      </c>
      <c r="C4616" s="50" t="s">
        <v>27</v>
      </c>
      <c r="D4616" s="44">
        <f>SUM(D4600:D4608,D4612:D4614)</f>
        <v>0</v>
      </c>
      <c r="E4616" s="44">
        <f t="shared" ref="E4616:Q4616" si="2033">SUM(E4600:E4608,E4612:E4614)</f>
        <v>1829</v>
      </c>
      <c r="F4616" s="44">
        <f t="shared" si="2033"/>
        <v>1829</v>
      </c>
      <c r="G4616" s="44">
        <f t="shared" si="2033"/>
        <v>0</v>
      </c>
      <c r="H4616" s="44">
        <f t="shared" si="2033"/>
        <v>0</v>
      </c>
      <c r="I4616" s="44">
        <f t="shared" si="2033"/>
        <v>0</v>
      </c>
      <c r="J4616" s="44">
        <f t="shared" si="2033"/>
        <v>0</v>
      </c>
      <c r="K4616" s="44">
        <f t="shared" si="2033"/>
        <v>61386</v>
      </c>
      <c r="L4616" s="44">
        <f t="shared" si="2033"/>
        <v>60817</v>
      </c>
      <c r="M4616" s="44">
        <f t="shared" si="2033"/>
        <v>122203</v>
      </c>
      <c r="N4616" s="44">
        <f t="shared" si="2033"/>
        <v>122203</v>
      </c>
      <c r="O4616" s="44">
        <f t="shared" si="2033"/>
        <v>0</v>
      </c>
      <c r="P4616" s="44">
        <f t="shared" si="2033"/>
        <v>0</v>
      </c>
      <c r="Q4616" s="44">
        <f t="shared" si="2033"/>
        <v>0</v>
      </c>
    </row>
    <row r="4617" spans="2:17" ht="7" customHeight="1" thickBot="1" x14ac:dyDescent="0.25">
      <c r="C4617" s="59"/>
      <c r="D4617" s="60"/>
      <c r="E4617" s="60"/>
      <c r="F4617" s="60"/>
      <c r="G4617" s="60"/>
      <c r="H4617" s="60"/>
      <c r="I4617" s="60"/>
      <c r="J4617" s="60"/>
      <c r="K4617" s="60"/>
      <c r="L4617" s="60"/>
      <c r="M4617" s="60"/>
      <c r="N4617" s="60"/>
      <c r="O4617" s="60"/>
      <c r="P4617" s="61"/>
      <c r="Q4617" s="62"/>
    </row>
    <row r="4618" spans="2:17" ht="19.5" customHeight="1" x14ac:dyDescent="0.2">
      <c r="C4618" s="63"/>
      <c r="D4618" s="63"/>
      <c r="E4618" s="63"/>
      <c r="F4618" s="63"/>
      <c r="G4618" s="63"/>
      <c r="H4618" s="63"/>
      <c r="I4618" s="63"/>
      <c r="J4618" s="63"/>
      <c r="K4618" s="63"/>
      <c r="L4618" s="63"/>
      <c r="M4618" s="63"/>
      <c r="N4618" s="63"/>
      <c r="O4618" s="63"/>
      <c r="P4618" s="64"/>
      <c r="Q4618" s="64"/>
    </row>
    <row r="4619" spans="2:17" ht="19.5" customHeight="1" thickBot="1" x14ac:dyDescent="0.25">
      <c r="C4619" s="63"/>
      <c r="D4619" s="63"/>
      <c r="E4619" s="63"/>
      <c r="F4619" s="63"/>
      <c r="G4619" s="63"/>
      <c r="H4619" s="63"/>
      <c r="I4619" s="63"/>
      <c r="J4619" s="63"/>
      <c r="K4619" s="63"/>
      <c r="L4619" s="63"/>
      <c r="M4619" s="63"/>
      <c r="N4619" s="63"/>
      <c r="O4619" s="63"/>
      <c r="P4619" s="64"/>
      <c r="Q4619" s="64"/>
    </row>
    <row r="4620" spans="2:17" ht="19.5" customHeight="1" x14ac:dyDescent="0.2">
      <c r="C4620" s="25" t="s">
        <v>1</v>
      </c>
      <c r="D4620" s="26"/>
      <c r="E4620" s="27"/>
      <c r="F4620" s="27"/>
      <c r="G4620" s="27" t="s">
        <v>598</v>
      </c>
      <c r="H4620" s="27"/>
      <c r="I4620" s="27"/>
      <c r="J4620" s="27"/>
      <c r="K4620" s="26"/>
      <c r="L4620" s="27"/>
      <c r="M4620" s="27"/>
      <c r="N4620" s="27" t="s">
        <v>31</v>
      </c>
      <c r="O4620" s="27"/>
      <c r="P4620" s="65"/>
      <c r="Q4620" s="66"/>
    </row>
    <row r="4621" spans="2:17" ht="19.5" customHeight="1" x14ac:dyDescent="0.2">
      <c r="C4621" s="67"/>
      <c r="D4621" s="29"/>
      <c r="E4621" s="31" t="s">
        <v>6</v>
      </c>
      <c r="F4621" s="31"/>
      <c r="G4621" s="29"/>
      <c r="H4621" s="31" t="s">
        <v>7</v>
      </c>
      <c r="I4621" s="31"/>
      <c r="J4621" s="29" t="s">
        <v>28</v>
      </c>
      <c r="K4621" s="29"/>
      <c r="L4621" s="31" t="s">
        <v>6</v>
      </c>
      <c r="M4621" s="31"/>
      <c r="N4621" s="29"/>
      <c r="O4621" s="31" t="s">
        <v>7</v>
      </c>
      <c r="P4621" s="68"/>
      <c r="Q4621" s="69" t="s">
        <v>8</v>
      </c>
    </row>
    <row r="4622" spans="2:17" ht="19.5" customHeight="1" x14ac:dyDescent="0.2">
      <c r="C4622" s="70" t="s">
        <v>9</v>
      </c>
      <c r="D4622" s="29" t="s">
        <v>29</v>
      </c>
      <c r="E4622" s="29" t="s">
        <v>30</v>
      </c>
      <c r="F4622" s="29" t="s">
        <v>13</v>
      </c>
      <c r="G4622" s="29" t="s">
        <v>29</v>
      </c>
      <c r="H4622" s="29" t="s">
        <v>30</v>
      </c>
      <c r="I4622" s="29" t="s">
        <v>13</v>
      </c>
      <c r="J4622" s="32"/>
      <c r="K4622" s="29" t="s">
        <v>29</v>
      </c>
      <c r="L4622" s="29" t="s">
        <v>30</v>
      </c>
      <c r="M4622" s="29" t="s">
        <v>13</v>
      </c>
      <c r="N4622" s="29" t="s">
        <v>29</v>
      </c>
      <c r="O4622" s="29" t="s">
        <v>30</v>
      </c>
      <c r="P4622" s="71" t="s">
        <v>13</v>
      </c>
      <c r="Q4622" s="72"/>
    </row>
    <row r="4623" spans="2:17" ht="7" customHeight="1" x14ac:dyDescent="0.2">
      <c r="C4623" s="73"/>
      <c r="D4623" s="29"/>
      <c r="E4623" s="29"/>
      <c r="F4623" s="29"/>
      <c r="G4623" s="29"/>
      <c r="H4623" s="29"/>
      <c r="I4623" s="29"/>
      <c r="J4623" s="29"/>
      <c r="K4623" s="29"/>
      <c r="L4623" s="29"/>
      <c r="M4623" s="29"/>
      <c r="N4623" s="29"/>
      <c r="O4623" s="29"/>
      <c r="P4623" s="71"/>
      <c r="Q4623" s="69"/>
    </row>
    <row r="4624" spans="2:17" ht="19.5" customHeight="1" x14ac:dyDescent="0.2">
      <c r="C4624" s="42" t="s">
        <v>14</v>
      </c>
      <c r="D4624" s="43">
        <v>0</v>
      </c>
      <c r="E4624" s="43">
        <v>0</v>
      </c>
      <c r="F4624" s="44">
        <f>SUM(D4624:E4624)</f>
        <v>0</v>
      </c>
      <c r="G4624" s="43">
        <v>12</v>
      </c>
      <c r="H4624" s="43">
        <v>15</v>
      </c>
      <c r="I4624" s="44">
        <f t="shared" ref="I4624:I4635" si="2034">SUM(G4624:H4624)</f>
        <v>27</v>
      </c>
      <c r="J4624" s="44">
        <f>F4624+I4624</f>
        <v>27</v>
      </c>
      <c r="K4624" s="43">
        <v>0</v>
      </c>
      <c r="L4624" s="43">
        <v>0</v>
      </c>
      <c r="M4624" s="44">
        <f>SUM(K4624:L4624)</f>
        <v>0</v>
      </c>
      <c r="N4624" s="43">
        <v>11276</v>
      </c>
      <c r="O4624" s="43">
        <v>21574</v>
      </c>
      <c r="P4624" s="44">
        <f>SUM(N4624:O4624)</f>
        <v>32850</v>
      </c>
      <c r="Q4624" s="47">
        <f>M4624+P4624</f>
        <v>32850</v>
      </c>
    </row>
    <row r="4625" spans="2:17" ht="19.5" customHeight="1" x14ac:dyDescent="0.2">
      <c r="C4625" s="42" t="s">
        <v>15</v>
      </c>
      <c r="D4625" s="43">
        <v>0</v>
      </c>
      <c r="E4625" s="43">
        <v>0</v>
      </c>
      <c r="F4625" s="44">
        <f t="shared" ref="F4625:F4635" si="2035">SUM(D4625:E4625)</f>
        <v>0</v>
      </c>
      <c r="G4625" s="43">
        <v>14</v>
      </c>
      <c r="H4625" s="43">
        <v>21</v>
      </c>
      <c r="I4625" s="44">
        <f t="shared" si="2034"/>
        <v>35</v>
      </c>
      <c r="J4625" s="44">
        <f>F4625+I4625</f>
        <v>35</v>
      </c>
      <c r="K4625" s="43">
        <v>0</v>
      </c>
      <c r="L4625" s="43">
        <v>0</v>
      </c>
      <c r="M4625" s="44">
        <f t="shared" ref="M4625:M4635" si="2036">SUM(K4625:L4625)</f>
        <v>0</v>
      </c>
      <c r="N4625" s="43">
        <v>13566</v>
      </c>
      <c r="O4625" s="40">
        <v>15655</v>
      </c>
      <c r="P4625" s="44">
        <f t="shared" ref="P4625:P4635" si="2037">SUM(N4625:O4625)</f>
        <v>29221</v>
      </c>
      <c r="Q4625" s="47">
        <f t="shared" ref="Q4625:Q4635" si="2038">M4625+P4625</f>
        <v>29221</v>
      </c>
    </row>
    <row r="4626" spans="2:17" ht="19.5" customHeight="1" x14ac:dyDescent="0.2">
      <c r="C4626" s="42" t="s">
        <v>16</v>
      </c>
      <c r="D4626" s="43">
        <v>0</v>
      </c>
      <c r="E4626" s="43">
        <v>0</v>
      </c>
      <c r="F4626" s="44">
        <f t="shared" si="2035"/>
        <v>0</v>
      </c>
      <c r="G4626" s="43">
        <v>20</v>
      </c>
      <c r="H4626" s="43">
        <v>24</v>
      </c>
      <c r="I4626" s="44">
        <f t="shared" si="2034"/>
        <v>44</v>
      </c>
      <c r="J4626" s="44">
        <f>F4626+I4626</f>
        <v>44</v>
      </c>
      <c r="K4626" s="43">
        <v>0</v>
      </c>
      <c r="L4626" s="43">
        <v>0</v>
      </c>
      <c r="M4626" s="44">
        <f t="shared" si="2036"/>
        <v>0</v>
      </c>
      <c r="N4626" s="43">
        <v>15819</v>
      </c>
      <c r="O4626" s="43">
        <v>23366</v>
      </c>
      <c r="P4626" s="44">
        <f t="shared" si="2037"/>
        <v>39185</v>
      </c>
      <c r="Q4626" s="47">
        <f t="shared" si="2038"/>
        <v>39185</v>
      </c>
    </row>
    <row r="4627" spans="2:17" ht="19.5" customHeight="1" x14ac:dyDescent="0.2">
      <c r="C4627" s="42" t="s">
        <v>17</v>
      </c>
      <c r="D4627" s="43">
        <v>0</v>
      </c>
      <c r="E4627" s="43">
        <v>0</v>
      </c>
      <c r="F4627" s="44">
        <f t="shared" si="2035"/>
        <v>0</v>
      </c>
      <c r="G4627" s="43">
        <v>16</v>
      </c>
      <c r="H4627" s="43">
        <v>18</v>
      </c>
      <c r="I4627" s="44">
        <f t="shared" si="2034"/>
        <v>34</v>
      </c>
      <c r="J4627" s="44">
        <f t="shared" ref="J4627:J4635" si="2039">F4627+I4627</f>
        <v>34</v>
      </c>
      <c r="K4627" s="43">
        <v>0</v>
      </c>
      <c r="L4627" s="43">
        <v>0</v>
      </c>
      <c r="M4627" s="44">
        <f t="shared" si="2036"/>
        <v>0</v>
      </c>
      <c r="N4627" s="43">
        <v>12661</v>
      </c>
      <c r="O4627" s="43">
        <v>16471</v>
      </c>
      <c r="P4627" s="44">
        <f t="shared" si="2037"/>
        <v>29132</v>
      </c>
      <c r="Q4627" s="47">
        <f t="shared" si="2038"/>
        <v>29132</v>
      </c>
    </row>
    <row r="4628" spans="2:17" ht="19.5" customHeight="1" x14ac:dyDescent="0.2">
      <c r="C4628" s="42" t="s">
        <v>18</v>
      </c>
      <c r="D4628" s="43">
        <v>0</v>
      </c>
      <c r="E4628" s="43">
        <v>0</v>
      </c>
      <c r="F4628" s="44">
        <f t="shared" si="2035"/>
        <v>0</v>
      </c>
      <c r="G4628" s="43">
        <v>16</v>
      </c>
      <c r="H4628" s="43">
        <v>20</v>
      </c>
      <c r="I4628" s="44">
        <f t="shared" si="2034"/>
        <v>36</v>
      </c>
      <c r="J4628" s="44">
        <f t="shared" si="2039"/>
        <v>36</v>
      </c>
      <c r="K4628" s="43">
        <v>0</v>
      </c>
      <c r="L4628" s="43">
        <v>0</v>
      </c>
      <c r="M4628" s="44">
        <f t="shared" si="2036"/>
        <v>0</v>
      </c>
      <c r="N4628" s="43">
        <v>9142</v>
      </c>
      <c r="O4628" s="43">
        <v>13374</v>
      </c>
      <c r="P4628" s="44">
        <f t="shared" si="2037"/>
        <v>22516</v>
      </c>
      <c r="Q4628" s="47">
        <f t="shared" si="2038"/>
        <v>22516</v>
      </c>
    </row>
    <row r="4629" spans="2:17" ht="19.5" customHeight="1" x14ac:dyDescent="0.2">
      <c r="C4629" s="42" t="s">
        <v>19</v>
      </c>
      <c r="D4629" s="43">
        <v>0</v>
      </c>
      <c r="E4629" s="43">
        <v>0</v>
      </c>
      <c r="F4629" s="44">
        <f t="shared" si="2035"/>
        <v>0</v>
      </c>
      <c r="G4629" s="43">
        <v>11</v>
      </c>
      <c r="H4629" s="43">
        <v>20</v>
      </c>
      <c r="I4629" s="44">
        <f t="shared" si="2034"/>
        <v>31</v>
      </c>
      <c r="J4629" s="44">
        <f t="shared" si="2039"/>
        <v>31</v>
      </c>
      <c r="K4629" s="43">
        <v>0</v>
      </c>
      <c r="L4629" s="43">
        <v>0</v>
      </c>
      <c r="M4629" s="44">
        <f t="shared" si="2036"/>
        <v>0</v>
      </c>
      <c r="N4629" s="43">
        <v>8043</v>
      </c>
      <c r="O4629" s="43">
        <v>14489</v>
      </c>
      <c r="P4629" s="44">
        <f t="shared" si="2037"/>
        <v>22532</v>
      </c>
      <c r="Q4629" s="47">
        <f t="shared" si="2038"/>
        <v>22532</v>
      </c>
    </row>
    <row r="4630" spans="2:17" ht="19.5" customHeight="1" x14ac:dyDescent="0.2">
      <c r="C4630" s="42" t="s">
        <v>20</v>
      </c>
      <c r="D4630" s="43">
        <v>0</v>
      </c>
      <c r="E4630" s="43">
        <v>0</v>
      </c>
      <c r="F4630" s="44">
        <f t="shared" si="2035"/>
        <v>0</v>
      </c>
      <c r="G4630" s="43">
        <v>9</v>
      </c>
      <c r="H4630" s="43">
        <v>26</v>
      </c>
      <c r="I4630" s="44">
        <f t="shared" si="2034"/>
        <v>35</v>
      </c>
      <c r="J4630" s="44">
        <f t="shared" si="2039"/>
        <v>35</v>
      </c>
      <c r="K4630" s="43">
        <v>0</v>
      </c>
      <c r="L4630" s="43">
        <v>0</v>
      </c>
      <c r="M4630" s="44">
        <f t="shared" si="2036"/>
        <v>0</v>
      </c>
      <c r="N4630" s="43">
        <v>10387</v>
      </c>
      <c r="O4630" s="43">
        <v>13883</v>
      </c>
      <c r="P4630" s="44">
        <f t="shared" si="2037"/>
        <v>24270</v>
      </c>
      <c r="Q4630" s="47">
        <f t="shared" si="2038"/>
        <v>24270</v>
      </c>
    </row>
    <row r="4631" spans="2:17" ht="19.5" customHeight="1" x14ac:dyDescent="0.2">
      <c r="C4631" s="42" t="s">
        <v>21</v>
      </c>
      <c r="D4631" s="43">
        <v>0</v>
      </c>
      <c r="E4631" s="43">
        <v>0</v>
      </c>
      <c r="F4631" s="44">
        <f t="shared" si="2035"/>
        <v>0</v>
      </c>
      <c r="G4631" s="43">
        <v>5</v>
      </c>
      <c r="H4631" s="43">
        <v>22</v>
      </c>
      <c r="I4631" s="44">
        <f t="shared" si="2034"/>
        <v>27</v>
      </c>
      <c r="J4631" s="44">
        <f t="shared" si="2039"/>
        <v>27</v>
      </c>
      <c r="K4631" s="43">
        <v>0</v>
      </c>
      <c r="L4631" s="43">
        <v>0</v>
      </c>
      <c r="M4631" s="44">
        <f t="shared" si="2036"/>
        <v>0</v>
      </c>
      <c r="N4631" s="43">
        <v>9137</v>
      </c>
      <c r="O4631" s="43">
        <v>17582</v>
      </c>
      <c r="P4631" s="44">
        <f t="shared" si="2037"/>
        <v>26719</v>
      </c>
      <c r="Q4631" s="47">
        <f t="shared" si="2038"/>
        <v>26719</v>
      </c>
    </row>
    <row r="4632" spans="2:17" ht="19.5" customHeight="1" x14ac:dyDescent="0.2">
      <c r="C4632" s="42" t="s">
        <v>22</v>
      </c>
      <c r="D4632" s="43">
        <v>0</v>
      </c>
      <c r="E4632" s="43">
        <v>0</v>
      </c>
      <c r="F4632" s="44">
        <f t="shared" si="2035"/>
        <v>0</v>
      </c>
      <c r="G4632" s="43">
        <v>6</v>
      </c>
      <c r="H4632" s="43">
        <v>19</v>
      </c>
      <c r="I4632" s="44">
        <f t="shared" si="2034"/>
        <v>25</v>
      </c>
      <c r="J4632" s="44">
        <f t="shared" si="2039"/>
        <v>25</v>
      </c>
      <c r="K4632" s="43">
        <v>0</v>
      </c>
      <c r="L4632" s="43">
        <v>0</v>
      </c>
      <c r="M4632" s="44">
        <f t="shared" si="2036"/>
        <v>0</v>
      </c>
      <c r="N4632" s="43">
        <v>9079</v>
      </c>
      <c r="O4632" s="43">
        <v>14560</v>
      </c>
      <c r="P4632" s="44">
        <f t="shared" si="2037"/>
        <v>23639</v>
      </c>
      <c r="Q4632" s="47">
        <f t="shared" si="2038"/>
        <v>23639</v>
      </c>
    </row>
    <row r="4633" spans="2:17" ht="19.5" customHeight="1" x14ac:dyDescent="0.2">
      <c r="C4633" s="42" t="s">
        <v>23</v>
      </c>
      <c r="D4633" s="43">
        <v>0</v>
      </c>
      <c r="E4633" s="43">
        <v>0</v>
      </c>
      <c r="F4633" s="44">
        <f t="shared" si="2035"/>
        <v>0</v>
      </c>
      <c r="G4633" s="43">
        <v>9</v>
      </c>
      <c r="H4633" s="43">
        <v>25</v>
      </c>
      <c r="I4633" s="44">
        <f t="shared" si="2034"/>
        <v>34</v>
      </c>
      <c r="J4633" s="44">
        <f t="shared" si="2039"/>
        <v>34</v>
      </c>
      <c r="K4633" s="43">
        <v>0</v>
      </c>
      <c r="L4633" s="43">
        <v>0</v>
      </c>
      <c r="M4633" s="44">
        <f t="shared" si="2036"/>
        <v>0</v>
      </c>
      <c r="N4633" s="43">
        <v>7889</v>
      </c>
      <c r="O4633" s="43">
        <v>14142</v>
      </c>
      <c r="P4633" s="44">
        <f t="shared" si="2037"/>
        <v>22031</v>
      </c>
      <c r="Q4633" s="47">
        <f t="shared" si="2038"/>
        <v>22031</v>
      </c>
    </row>
    <row r="4634" spans="2:17" ht="19.5" customHeight="1" x14ac:dyDescent="0.2">
      <c r="C4634" s="42" t="s">
        <v>24</v>
      </c>
      <c r="D4634" s="43">
        <v>0</v>
      </c>
      <c r="E4634" s="43">
        <v>0</v>
      </c>
      <c r="F4634" s="44">
        <f t="shared" si="2035"/>
        <v>0</v>
      </c>
      <c r="G4634" s="43">
        <v>6</v>
      </c>
      <c r="H4634" s="43">
        <v>21</v>
      </c>
      <c r="I4634" s="44">
        <f t="shared" si="2034"/>
        <v>27</v>
      </c>
      <c r="J4634" s="44">
        <f t="shared" si="2039"/>
        <v>27</v>
      </c>
      <c r="K4634" s="43">
        <v>0</v>
      </c>
      <c r="L4634" s="43">
        <v>0</v>
      </c>
      <c r="M4634" s="44">
        <f t="shared" si="2036"/>
        <v>0</v>
      </c>
      <c r="N4634" s="43">
        <v>6752</v>
      </c>
      <c r="O4634" s="43">
        <v>16554</v>
      </c>
      <c r="P4634" s="44">
        <f t="shared" si="2037"/>
        <v>23306</v>
      </c>
      <c r="Q4634" s="47">
        <f t="shared" si="2038"/>
        <v>23306</v>
      </c>
    </row>
    <row r="4635" spans="2:17" ht="19.5" customHeight="1" x14ac:dyDescent="0.2">
      <c r="C4635" s="42" t="s">
        <v>25</v>
      </c>
      <c r="D4635" s="43">
        <v>0</v>
      </c>
      <c r="E4635" s="43">
        <v>0</v>
      </c>
      <c r="F4635" s="44">
        <f t="shared" si="2035"/>
        <v>0</v>
      </c>
      <c r="G4635" s="43">
        <v>17</v>
      </c>
      <c r="H4635" s="43">
        <v>25</v>
      </c>
      <c r="I4635" s="44">
        <f t="shared" si="2034"/>
        <v>42</v>
      </c>
      <c r="J4635" s="44">
        <f t="shared" si="2039"/>
        <v>42</v>
      </c>
      <c r="K4635" s="43">
        <v>0</v>
      </c>
      <c r="L4635" s="43">
        <v>0</v>
      </c>
      <c r="M4635" s="44">
        <f t="shared" si="2036"/>
        <v>0</v>
      </c>
      <c r="N4635" s="43">
        <v>12453</v>
      </c>
      <c r="O4635" s="43">
        <v>20062</v>
      </c>
      <c r="P4635" s="44">
        <f t="shared" si="2037"/>
        <v>32515</v>
      </c>
      <c r="Q4635" s="47">
        <f t="shared" si="2038"/>
        <v>32515</v>
      </c>
    </row>
    <row r="4636" spans="2:17" ht="19.5" customHeight="1" x14ac:dyDescent="0.2">
      <c r="C4636" s="50"/>
      <c r="D4636" s="43"/>
      <c r="E4636" s="43"/>
      <c r="F4636" s="43"/>
      <c r="G4636" s="43"/>
      <c r="H4636" s="43"/>
      <c r="I4636" s="43"/>
      <c r="J4636" s="43"/>
      <c r="K4636" s="43"/>
      <c r="L4636" s="43"/>
      <c r="M4636" s="43"/>
      <c r="N4636" s="43"/>
      <c r="O4636" s="43"/>
      <c r="P4636" s="43"/>
      <c r="Q4636" s="51"/>
    </row>
    <row r="4637" spans="2:17" ht="19.5" customHeight="1" x14ac:dyDescent="0.2">
      <c r="B4637" s="1" t="s">
        <v>485</v>
      </c>
      <c r="C4637" s="50" t="s">
        <v>26</v>
      </c>
      <c r="D4637" s="44">
        <f>SUM(D4624:D4636)</f>
        <v>0</v>
      </c>
      <c r="E4637" s="44">
        <f t="shared" ref="E4637:Q4637" si="2040">SUM(E4624:E4636)</f>
        <v>0</v>
      </c>
      <c r="F4637" s="44">
        <f t="shared" si="2040"/>
        <v>0</v>
      </c>
      <c r="G4637" s="44">
        <f t="shared" si="2040"/>
        <v>141</v>
      </c>
      <c r="H4637" s="44">
        <f t="shared" si="2040"/>
        <v>256</v>
      </c>
      <c r="I4637" s="44">
        <f t="shared" si="2040"/>
        <v>397</v>
      </c>
      <c r="J4637" s="44">
        <f t="shared" si="2040"/>
        <v>397</v>
      </c>
      <c r="K4637" s="44">
        <f t="shared" si="2040"/>
        <v>0</v>
      </c>
      <c r="L4637" s="44">
        <f t="shared" si="2040"/>
        <v>0</v>
      </c>
      <c r="M4637" s="44">
        <f t="shared" si="2040"/>
        <v>0</v>
      </c>
      <c r="N4637" s="44">
        <f t="shared" si="2040"/>
        <v>126204</v>
      </c>
      <c r="O4637" s="44">
        <f t="shared" si="2040"/>
        <v>201712</v>
      </c>
      <c r="P4637" s="44">
        <f t="shared" si="2040"/>
        <v>327916</v>
      </c>
      <c r="Q4637" s="44">
        <f t="shared" si="2040"/>
        <v>327916</v>
      </c>
    </row>
    <row r="4638" spans="2:17" ht="7" customHeight="1" x14ac:dyDescent="0.2">
      <c r="C4638" s="50"/>
      <c r="D4638" s="43"/>
      <c r="E4638" s="43"/>
      <c r="F4638" s="43"/>
      <c r="G4638" s="43"/>
      <c r="H4638" s="43"/>
      <c r="I4638" s="43"/>
      <c r="J4638" s="43"/>
      <c r="K4638" s="43"/>
      <c r="L4638" s="43"/>
      <c r="M4638" s="43"/>
      <c r="N4638" s="43"/>
      <c r="O4638" s="43"/>
      <c r="P4638" s="43"/>
      <c r="Q4638" s="51"/>
    </row>
    <row r="4639" spans="2:17" ht="19.5" customHeight="1" x14ac:dyDescent="0.2">
      <c r="C4639" s="52" t="s">
        <v>14</v>
      </c>
      <c r="D4639" s="53">
        <v>0</v>
      </c>
      <c r="E4639" s="53">
        <v>0</v>
      </c>
      <c r="F4639" s="74">
        <f t="shared" ref="F4639:F4641" si="2041">SUM(D4639:E4639)</f>
        <v>0</v>
      </c>
      <c r="G4639" s="53">
        <v>10</v>
      </c>
      <c r="H4639" s="53">
        <v>23</v>
      </c>
      <c r="I4639" s="74">
        <f t="shared" ref="I4639:I4641" si="2042">SUM(G4639:H4639)</f>
        <v>33</v>
      </c>
      <c r="J4639" s="74">
        <f t="shared" ref="J4639:J4641" si="2043">F4639+I4639</f>
        <v>33</v>
      </c>
      <c r="K4639" s="53">
        <v>0</v>
      </c>
      <c r="L4639" s="53">
        <v>0</v>
      </c>
      <c r="M4639" s="74">
        <f t="shared" ref="M4639:M4641" si="2044">SUM(K4639:L4639)</f>
        <v>0</v>
      </c>
      <c r="N4639" s="82">
        <v>12071</v>
      </c>
      <c r="O4639" s="82">
        <v>16138</v>
      </c>
      <c r="P4639" s="74">
        <f t="shared" ref="P4639:P4641" si="2045">SUM(N4639:O4639)</f>
        <v>28209</v>
      </c>
      <c r="Q4639" s="58">
        <f t="shared" ref="Q4639:Q4641" si="2046">M4639+P4639</f>
        <v>28209</v>
      </c>
    </row>
    <row r="4640" spans="2:17" ht="19.5" customHeight="1" x14ac:dyDescent="0.2">
      <c r="C4640" s="42" t="s">
        <v>15</v>
      </c>
      <c r="D4640" s="43">
        <v>0</v>
      </c>
      <c r="E4640" s="43">
        <v>0</v>
      </c>
      <c r="F4640" s="44">
        <f t="shared" si="2041"/>
        <v>0</v>
      </c>
      <c r="G4640" s="43">
        <v>17</v>
      </c>
      <c r="H4640" s="43">
        <v>20</v>
      </c>
      <c r="I4640" s="44">
        <f t="shared" si="2042"/>
        <v>37</v>
      </c>
      <c r="J4640" s="44">
        <f t="shared" si="2043"/>
        <v>37</v>
      </c>
      <c r="K4640" s="43">
        <v>0</v>
      </c>
      <c r="L4640" s="43">
        <v>0</v>
      </c>
      <c r="M4640" s="44">
        <f t="shared" si="2044"/>
        <v>0</v>
      </c>
      <c r="N4640" s="85">
        <v>13526</v>
      </c>
      <c r="O4640" s="85">
        <v>15504</v>
      </c>
      <c r="P4640" s="44">
        <f t="shared" si="2045"/>
        <v>29030</v>
      </c>
      <c r="Q4640" s="47">
        <f t="shared" si="2046"/>
        <v>29030</v>
      </c>
    </row>
    <row r="4641" spans="2:17" ht="19.5" customHeight="1" x14ac:dyDescent="0.2">
      <c r="C4641" s="42" t="s">
        <v>16</v>
      </c>
      <c r="D4641" s="43">
        <v>0</v>
      </c>
      <c r="E4641" s="43">
        <v>0</v>
      </c>
      <c r="F4641" s="44">
        <f t="shared" si="2041"/>
        <v>0</v>
      </c>
      <c r="G4641" s="43">
        <v>20</v>
      </c>
      <c r="H4641" s="43">
        <v>23</v>
      </c>
      <c r="I4641" s="44">
        <f t="shared" si="2042"/>
        <v>43</v>
      </c>
      <c r="J4641" s="44">
        <f t="shared" si="2043"/>
        <v>43</v>
      </c>
      <c r="K4641" s="43">
        <v>0</v>
      </c>
      <c r="L4641" s="43">
        <v>0</v>
      </c>
      <c r="M4641" s="44">
        <f t="shared" si="2044"/>
        <v>0</v>
      </c>
      <c r="N4641" s="85">
        <v>19549</v>
      </c>
      <c r="O4641" s="85">
        <v>20496</v>
      </c>
      <c r="P4641" s="44">
        <f t="shared" si="2045"/>
        <v>40045</v>
      </c>
      <c r="Q4641" s="47">
        <f t="shared" si="2046"/>
        <v>40045</v>
      </c>
    </row>
    <row r="4642" spans="2:17" ht="19.5" customHeight="1" x14ac:dyDescent="0.2">
      <c r="C4642" s="50"/>
      <c r="D4642" s="43"/>
      <c r="E4642" s="43"/>
      <c r="F4642" s="43"/>
      <c r="G4642" s="43"/>
      <c r="H4642" s="43"/>
      <c r="I4642" s="43"/>
      <c r="J4642" s="43"/>
      <c r="K4642" s="43"/>
      <c r="L4642" s="43"/>
      <c r="M4642" s="43"/>
      <c r="N4642" s="43"/>
      <c r="O4642" s="43"/>
      <c r="P4642" s="43"/>
      <c r="Q4642" s="51"/>
    </row>
    <row r="4643" spans="2:17" ht="19.5" customHeight="1" x14ac:dyDescent="0.2">
      <c r="B4643" s="1" t="s">
        <v>486</v>
      </c>
      <c r="C4643" s="50" t="s">
        <v>27</v>
      </c>
      <c r="D4643" s="44">
        <f>SUM(D4627:D4635,D4639:D4641)</f>
        <v>0</v>
      </c>
      <c r="E4643" s="44">
        <f t="shared" ref="E4643:Q4643" si="2047">SUM(E4627:E4635,E4639:E4641)</f>
        <v>0</v>
      </c>
      <c r="F4643" s="44">
        <f t="shared" si="2047"/>
        <v>0</v>
      </c>
      <c r="G4643" s="44">
        <f t="shared" si="2047"/>
        <v>142</v>
      </c>
      <c r="H4643" s="44">
        <f t="shared" si="2047"/>
        <v>262</v>
      </c>
      <c r="I4643" s="44">
        <f t="shared" si="2047"/>
        <v>404</v>
      </c>
      <c r="J4643" s="44">
        <f t="shared" si="2047"/>
        <v>404</v>
      </c>
      <c r="K4643" s="44">
        <f t="shared" si="2047"/>
        <v>0</v>
      </c>
      <c r="L4643" s="44">
        <f t="shared" si="2047"/>
        <v>0</v>
      </c>
      <c r="M4643" s="44">
        <f t="shared" si="2047"/>
        <v>0</v>
      </c>
      <c r="N4643" s="44">
        <f t="shared" si="2047"/>
        <v>130689</v>
      </c>
      <c r="O4643" s="44">
        <f t="shared" si="2047"/>
        <v>193255</v>
      </c>
      <c r="P4643" s="44">
        <f t="shared" si="2047"/>
        <v>323944</v>
      </c>
      <c r="Q4643" s="44">
        <f t="shared" si="2047"/>
        <v>323944</v>
      </c>
    </row>
    <row r="4644" spans="2:17" ht="7" customHeight="1" thickBot="1" x14ac:dyDescent="0.25">
      <c r="C4644" s="59"/>
      <c r="D4644" s="60"/>
      <c r="E4644" s="60"/>
      <c r="F4644" s="60"/>
      <c r="G4644" s="60"/>
      <c r="H4644" s="60"/>
      <c r="I4644" s="60"/>
      <c r="J4644" s="60"/>
      <c r="K4644" s="60"/>
      <c r="L4644" s="60"/>
      <c r="M4644" s="60"/>
      <c r="N4644" s="60"/>
      <c r="O4644" s="60"/>
      <c r="P4644" s="60"/>
      <c r="Q4644" s="76"/>
    </row>
    <row r="4645" spans="2:17" ht="19.5" customHeight="1" x14ac:dyDescent="0.2">
      <c r="C4645" s="163" t="str">
        <f>C4591</f>
        <v>令　和　7　年　空　港　管　理　状　況　調　書</v>
      </c>
      <c r="D4645" s="163"/>
      <c r="E4645" s="163"/>
      <c r="F4645" s="163"/>
      <c r="G4645" s="163"/>
      <c r="H4645" s="163"/>
      <c r="I4645" s="163"/>
      <c r="J4645" s="163"/>
      <c r="K4645" s="163"/>
      <c r="L4645" s="163"/>
      <c r="M4645" s="163"/>
      <c r="N4645" s="163"/>
      <c r="O4645" s="163"/>
      <c r="P4645" s="163"/>
      <c r="Q4645" s="163"/>
    </row>
    <row r="4646" spans="2:17" ht="19.5" customHeight="1" thickBot="1" x14ac:dyDescent="0.25">
      <c r="C4646" s="77" t="s">
        <v>0</v>
      </c>
      <c r="D4646" s="77" t="s">
        <v>686</v>
      </c>
      <c r="E4646" s="78"/>
      <c r="F4646" s="78"/>
      <c r="G4646" s="78"/>
      <c r="H4646" s="78"/>
      <c r="I4646" s="78"/>
      <c r="J4646" s="78"/>
      <c r="K4646" s="78"/>
      <c r="L4646" s="78"/>
      <c r="M4646" s="78"/>
      <c r="N4646" s="78"/>
      <c r="O4646" s="78"/>
      <c r="P4646" s="79"/>
      <c r="Q4646" s="79"/>
    </row>
    <row r="4647" spans="2:17" ht="19.5" customHeight="1" x14ac:dyDescent="0.2">
      <c r="C4647" s="93" t="s">
        <v>1</v>
      </c>
      <c r="D4647" s="94"/>
      <c r="E4647" s="95" t="s">
        <v>2</v>
      </c>
      <c r="F4647" s="95"/>
      <c r="G4647" s="168" t="s">
        <v>593</v>
      </c>
      <c r="H4647" s="169"/>
      <c r="I4647" s="169"/>
      <c r="J4647" s="169"/>
      <c r="K4647" s="169"/>
      <c r="L4647" s="169"/>
      <c r="M4647" s="169"/>
      <c r="N4647" s="170"/>
      <c r="O4647" s="168" t="s">
        <v>594</v>
      </c>
      <c r="P4647" s="169"/>
      <c r="Q4647" s="171"/>
    </row>
    <row r="4648" spans="2:17" ht="19.5" customHeight="1" x14ac:dyDescent="0.2">
      <c r="C4648" s="96"/>
      <c r="D4648" s="97" t="s">
        <v>3</v>
      </c>
      <c r="E4648" s="97" t="s">
        <v>4</v>
      </c>
      <c r="F4648" s="97" t="s">
        <v>5</v>
      </c>
      <c r="G4648" s="97"/>
      <c r="H4648" s="150" t="s">
        <v>6</v>
      </c>
      <c r="I4648" s="150"/>
      <c r="J4648" s="98"/>
      <c r="K4648" s="97"/>
      <c r="L4648" s="98" t="s">
        <v>7</v>
      </c>
      <c r="M4648" s="98"/>
      <c r="N4648" s="97" t="s">
        <v>8</v>
      </c>
      <c r="O4648" s="99" t="s">
        <v>595</v>
      </c>
      <c r="P4648" s="100" t="s">
        <v>596</v>
      </c>
      <c r="Q4648" s="101" t="s">
        <v>597</v>
      </c>
    </row>
    <row r="4649" spans="2:17" ht="19.5" customHeight="1" x14ac:dyDescent="0.2">
      <c r="C4649" s="96" t="s">
        <v>9</v>
      </c>
      <c r="D4649" s="99"/>
      <c r="E4649" s="99"/>
      <c r="F4649" s="99"/>
      <c r="G4649" s="97" t="s">
        <v>10</v>
      </c>
      <c r="H4649" s="97" t="s">
        <v>11</v>
      </c>
      <c r="I4649" s="97" t="s">
        <v>12</v>
      </c>
      <c r="J4649" s="97" t="s">
        <v>13</v>
      </c>
      <c r="K4649" s="97" t="s">
        <v>10</v>
      </c>
      <c r="L4649" s="97" t="s">
        <v>11</v>
      </c>
      <c r="M4649" s="97" t="s">
        <v>13</v>
      </c>
      <c r="N4649" s="99"/>
      <c r="O4649" s="102"/>
      <c r="P4649" s="103"/>
      <c r="Q4649" s="104"/>
    </row>
    <row r="4650" spans="2:17" ht="7" customHeight="1" x14ac:dyDescent="0.2">
      <c r="C4650" s="105"/>
      <c r="D4650" s="97"/>
      <c r="E4650" s="97"/>
      <c r="F4650" s="97"/>
      <c r="G4650" s="97"/>
      <c r="H4650" s="97"/>
      <c r="I4650" s="97"/>
      <c r="J4650" s="97"/>
      <c r="K4650" s="97"/>
      <c r="L4650" s="97"/>
      <c r="M4650" s="97"/>
      <c r="N4650" s="97"/>
      <c r="O4650" s="106"/>
      <c r="P4650" s="107"/>
      <c r="Q4650" s="108"/>
    </row>
    <row r="4651" spans="2:17" ht="19.5" customHeight="1" x14ac:dyDescent="0.2">
      <c r="C4651" s="109" t="s">
        <v>14</v>
      </c>
      <c r="D4651" s="110">
        <f t="shared" ref="D4651:Q4662" si="2048">D1735+D1789+D1843+D1897+D1951+D2005+D2059+D2113+D2167+D2221+D2275+D2329+D2383+D2437+D2491+D2545+D2599+D2653+D2707+D2761+D2815+D2869+D2923+D2977+D3031+D3085+D3139+D3193+D3247+D3301+D3355+D3409+D3463+D3517+D3571+D3625+D3679+D3733+D3787+D3841+D3895+D3949+D4003+D4057+D4111+D4165+D4219+D4273+D4327+D4381+D4435+D4489+D4543+D4597</f>
        <v>321</v>
      </c>
      <c r="E4651" s="110">
        <f t="shared" si="2048"/>
        <v>12216</v>
      </c>
      <c r="F4651" s="110">
        <f t="shared" si="2048"/>
        <v>12537</v>
      </c>
      <c r="G4651" s="110">
        <f t="shared" si="2048"/>
        <v>39522</v>
      </c>
      <c r="H4651" s="110">
        <f t="shared" si="2048"/>
        <v>46435</v>
      </c>
      <c r="I4651" s="110">
        <f t="shared" si="2048"/>
        <v>0</v>
      </c>
      <c r="J4651" s="110">
        <f t="shared" si="2048"/>
        <v>85957</v>
      </c>
      <c r="K4651" s="110">
        <f t="shared" si="2048"/>
        <v>757730</v>
      </c>
      <c r="L4651" s="110">
        <f t="shared" si="2048"/>
        <v>716181</v>
      </c>
      <c r="M4651" s="110">
        <f t="shared" si="2048"/>
        <v>1473911</v>
      </c>
      <c r="N4651" s="110">
        <f t="shared" si="2048"/>
        <v>1559868</v>
      </c>
      <c r="O4651" s="110">
        <f t="shared" si="2048"/>
        <v>23511</v>
      </c>
      <c r="P4651" s="110">
        <f t="shared" si="2048"/>
        <v>9</v>
      </c>
      <c r="Q4651" s="111">
        <f t="shared" si="2048"/>
        <v>23520</v>
      </c>
    </row>
    <row r="4652" spans="2:17" ht="19.5" customHeight="1" x14ac:dyDescent="0.2">
      <c r="C4652" s="109" t="s">
        <v>15</v>
      </c>
      <c r="D4652" s="110">
        <f t="shared" si="2048"/>
        <v>289</v>
      </c>
      <c r="E4652" s="110">
        <f t="shared" si="2048"/>
        <v>10827</v>
      </c>
      <c r="F4652" s="110">
        <f t="shared" si="2048"/>
        <v>11116</v>
      </c>
      <c r="G4652" s="110">
        <f t="shared" si="2048"/>
        <v>43310</v>
      </c>
      <c r="H4652" s="110">
        <f t="shared" si="2048"/>
        <v>39102</v>
      </c>
      <c r="I4652" s="110">
        <f t="shared" si="2048"/>
        <v>0</v>
      </c>
      <c r="J4652" s="110">
        <f t="shared" si="2048"/>
        <v>82412</v>
      </c>
      <c r="K4652" s="110">
        <f t="shared" si="2048"/>
        <v>727247</v>
      </c>
      <c r="L4652" s="110">
        <f t="shared" si="2048"/>
        <v>734350</v>
      </c>
      <c r="M4652" s="110">
        <f t="shared" si="2048"/>
        <v>1461597</v>
      </c>
      <c r="N4652" s="110">
        <f t="shared" si="2048"/>
        <v>1544009</v>
      </c>
      <c r="O4652" s="110">
        <f t="shared" si="2048"/>
        <v>21411</v>
      </c>
      <c r="P4652" s="110">
        <f t="shared" si="2048"/>
        <v>9</v>
      </c>
      <c r="Q4652" s="111">
        <f t="shared" si="2048"/>
        <v>21420</v>
      </c>
    </row>
    <row r="4653" spans="2:17" ht="19.5" customHeight="1" x14ac:dyDescent="0.2">
      <c r="C4653" s="109" t="s">
        <v>16</v>
      </c>
      <c r="D4653" s="110">
        <f t="shared" si="2048"/>
        <v>305</v>
      </c>
      <c r="E4653" s="110">
        <f t="shared" si="2048"/>
        <v>12434</v>
      </c>
      <c r="F4653" s="110">
        <f t="shared" si="2048"/>
        <v>12739</v>
      </c>
      <c r="G4653" s="110">
        <f t="shared" si="2048"/>
        <v>42295</v>
      </c>
      <c r="H4653" s="110">
        <f t="shared" si="2048"/>
        <v>43613</v>
      </c>
      <c r="I4653" s="110">
        <f t="shared" si="2048"/>
        <v>0</v>
      </c>
      <c r="J4653" s="110">
        <f t="shared" si="2048"/>
        <v>85908</v>
      </c>
      <c r="K4653" s="110">
        <f t="shared" si="2048"/>
        <v>876868</v>
      </c>
      <c r="L4653" s="110">
        <f t="shared" si="2048"/>
        <v>881151</v>
      </c>
      <c r="M4653" s="110">
        <f t="shared" si="2048"/>
        <v>1758019</v>
      </c>
      <c r="N4653" s="110">
        <f t="shared" si="2048"/>
        <v>1843927</v>
      </c>
      <c r="O4653" s="110">
        <f t="shared" si="2048"/>
        <v>26565</v>
      </c>
      <c r="P4653" s="110">
        <f t="shared" si="2048"/>
        <v>9</v>
      </c>
      <c r="Q4653" s="111">
        <f t="shared" si="2048"/>
        <v>26574</v>
      </c>
    </row>
    <row r="4654" spans="2:17" ht="19.5" customHeight="1" x14ac:dyDescent="0.2">
      <c r="C4654" s="109" t="s">
        <v>17</v>
      </c>
      <c r="D4654" s="110">
        <f t="shared" si="2048"/>
        <v>408</v>
      </c>
      <c r="E4654" s="110">
        <f t="shared" si="2048"/>
        <v>12161</v>
      </c>
      <c r="F4654" s="110">
        <f t="shared" si="2048"/>
        <v>12569</v>
      </c>
      <c r="G4654" s="110">
        <f t="shared" si="2048"/>
        <v>54133</v>
      </c>
      <c r="H4654" s="110">
        <f t="shared" si="2048"/>
        <v>55321</v>
      </c>
      <c r="I4654" s="110">
        <f t="shared" si="2048"/>
        <v>0</v>
      </c>
      <c r="J4654" s="110">
        <f t="shared" si="2048"/>
        <v>109454</v>
      </c>
      <c r="K4654" s="110">
        <f t="shared" si="2048"/>
        <v>758444</v>
      </c>
      <c r="L4654" s="110">
        <f t="shared" si="2048"/>
        <v>771613</v>
      </c>
      <c r="M4654" s="110">
        <f t="shared" si="2048"/>
        <v>1530057</v>
      </c>
      <c r="N4654" s="110">
        <f t="shared" si="2048"/>
        <v>1639511</v>
      </c>
      <c r="O4654" s="110">
        <f t="shared" si="2048"/>
        <v>25698</v>
      </c>
      <c r="P4654" s="110">
        <f t="shared" si="2048"/>
        <v>5</v>
      </c>
      <c r="Q4654" s="111">
        <f t="shared" si="2048"/>
        <v>25703</v>
      </c>
    </row>
    <row r="4655" spans="2:17" ht="19.5" customHeight="1" x14ac:dyDescent="0.2">
      <c r="C4655" s="109" t="s">
        <v>18</v>
      </c>
      <c r="D4655" s="110">
        <f t="shared" si="2048"/>
        <v>521</v>
      </c>
      <c r="E4655" s="110">
        <f t="shared" si="2048"/>
        <v>12353</v>
      </c>
      <c r="F4655" s="110">
        <f t="shared" si="2048"/>
        <v>12874</v>
      </c>
      <c r="G4655" s="110">
        <f t="shared" si="2048"/>
        <v>69987</v>
      </c>
      <c r="H4655" s="110">
        <f t="shared" si="2048"/>
        <v>71005</v>
      </c>
      <c r="I4655" s="110">
        <f t="shared" si="2048"/>
        <v>0</v>
      </c>
      <c r="J4655" s="110">
        <f t="shared" si="2048"/>
        <v>140992</v>
      </c>
      <c r="K4655" s="110">
        <f t="shared" si="2048"/>
        <v>846351</v>
      </c>
      <c r="L4655" s="110">
        <f t="shared" si="2048"/>
        <v>832257</v>
      </c>
      <c r="M4655" s="110">
        <f t="shared" si="2048"/>
        <v>1678608</v>
      </c>
      <c r="N4655" s="110">
        <f t="shared" si="2048"/>
        <v>1819600</v>
      </c>
      <c r="O4655" s="110">
        <f t="shared" si="2048"/>
        <v>27281</v>
      </c>
      <c r="P4655" s="110">
        <f t="shared" si="2048"/>
        <v>7</v>
      </c>
      <c r="Q4655" s="111">
        <f t="shared" si="2048"/>
        <v>27288</v>
      </c>
    </row>
    <row r="4656" spans="2:17" ht="19.5" customHeight="1" x14ac:dyDescent="0.2">
      <c r="C4656" s="109" t="s">
        <v>19</v>
      </c>
      <c r="D4656" s="110">
        <f t="shared" si="2048"/>
        <v>520</v>
      </c>
      <c r="E4656" s="110">
        <f t="shared" si="2048"/>
        <v>12192</v>
      </c>
      <c r="F4656" s="110">
        <f t="shared" si="2048"/>
        <v>12712</v>
      </c>
      <c r="G4656" s="110">
        <f t="shared" si="2048"/>
        <v>71256</v>
      </c>
      <c r="H4656" s="110">
        <f t="shared" si="2048"/>
        <v>70321</v>
      </c>
      <c r="I4656" s="110">
        <f t="shared" si="2048"/>
        <v>0</v>
      </c>
      <c r="J4656" s="110">
        <f t="shared" si="2048"/>
        <v>141577</v>
      </c>
      <c r="K4656" s="110">
        <f t="shared" si="2048"/>
        <v>806848</v>
      </c>
      <c r="L4656" s="110">
        <f t="shared" si="2048"/>
        <v>819442</v>
      </c>
      <c r="M4656" s="110">
        <f t="shared" si="2048"/>
        <v>1626290</v>
      </c>
      <c r="N4656" s="110">
        <f t="shared" si="2048"/>
        <v>1767867</v>
      </c>
      <c r="O4656" s="110">
        <f t="shared" si="2048"/>
        <v>26750</v>
      </c>
      <c r="P4656" s="110">
        <f t="shared" si="2048"/>
        <v>6</v>
      </c>
      <c r="Q4656" s="111">
        <f t="shared" si="2048"/>
        <v>26756</v>
      </c>
    </row>
    <row r="4657" spans="3:18" ht="19.5" customHeight="1" x14ac:dyDescent="0.2">
      <c r="C4657" s="109" t="s">
        <v>20</v>
      </c>
      <c r="D4657" s="110">
        <f t="shared" si="2048"/>
        <v>571</v>
      </c>
      <c r="E4657" s="110">
        <f t="shared" si="2048"/>
        <v>12922</v>
      </c>
      <c r="F4657" s="110">
        <f t="shared" si="2048"/>
        <v>13493</v>
      </c>
      <c r="G4657" s="110">
        <f t="shared" si="2048"/>
        <v>68112</v>
      </c>
      <c r="H4657" s="110">
        <f t="shared" si="2048"/>
        <v>69304</v>
      </c>
      <c r="I4657" s="110">
        <f t="shared" si="2048"/>
        <v>0</v>
      </c>
      <c r="J4657" s="110">
        <f t="shared" si="2048"/>
        <v>137416</v>
      </c>
      <c r="K4657" s="110">
        <f t="shared" si="2048"/>
        <v>884096</v>
      </c>
      <c r="L4657" s="110">
        <f t="shared" si="2048"/>
        <v>897627</v>
      </c>
      <c r="M4657" s="110">
        <f t="shared" si="2048"/>
        <v>1781723</v>
      </c>
      <c r="N4657" s="110">
        <f t="shared" si="2048"/>
        <v>1919139</v>
      </c>
      <c r="O4657" s="110">
        <f t="shared" si="2048"/>
        <v>30068</v>
      </c>
      <c r="P4657" s="110">
        <f t="shared" si="2048"/>
        <v>13</v>
      </c>
      <c r="Q4657" s="111">
        <f t="shared" si="2048"/>
        <v>30081</v>
      </c>
    </row>
    <row r="4658" spans="3:18" ht="19.5" customHeight="1" x14ac:dyDescent="0.2">
      <c r="C4658" s="109" t="s">
        <v>21</v>
      </c>
      <c r="D4658" s="110">
        <f t="shared" si="2048"/>
        <v>571</v>
      </c>
      <c r="E4658" s="110">
        <f t="shared" si="2048"/>
        <v>13369</v>
      </c>
      <c r="F4658" s="110">
        <f t="shared" si="2048"/>
        <v>13940</v>
      </c>
      <c r="G4658" s="110">
        <f t="shared" si="2048"/>
        <v>84308</v>
      </c>
      <c r="H4658" s="110">
        <f t="shared" si="2048"/>
        <v>79930</v>
      </c>
      <c r="I4658" s="110">
        <f t="shared" si="2048"/>
        <v>0</v>
      </c>
      <c r="J4658" s="110">
        <f t="shared" si="2048"/>
        <v>164238</v>
      </c>
      <c r="K4658" s="110">
        <f t="shared" si="2048"/>
        <v>1045455</v>
      </c>
      <c r="L4658" s="110">
        <f t="shared" si="2048"/>
        <v>1035414</v>
      </c>
      <c r="M4658" s="110">
        <f t="shared" si="2048"/>
        <v>2080869</v>
      </c>
      <c r="N4658" s="110">
        <f t="shared" si="2048"/>
        <v>2245107</v>
      </c>
      <c r="O4658" s="110">
        <f t="shared" si="2048"/>
        <v>31647</v>
      </c>
      <c r="P4658" s="110">
        <f t="shared" si="2048"/>
        <v>10</v>
      </c>
      <c r="Q4658" s="111">
        <f t="shared" si="2048"/>
        <v>31657</v>
      </c>
    </row>
    <row r="4659" spans="3:18" ht="19.5" customHeight="1" x14ac:dyDescent="0.2">
      <c r="C4659" s="109" t="s">
        <v>22</v>
      </c>
      <c r="D4659" s="110">
        <f t="shared" si="2048"/>
        <v>541</v>
      </c>
      <c r="E4659" s="110">
        <f t="shared" si="2048"/>
        <v>12433</v>
      </c>
      <c r="F4659" s="110">
        <f t="shared" si="2048"/>
        <v>12974</v>
      </c>
      <c r="G4659" s="110">
        <f t="shared" si="2048"/>
        <v>72762</v>
      </c>
      <c r="H4659" s="110">
        <f t="shared" si="2048"/>
        <v>76531</v>
      </c>
      <c r="I4659" s="110">
        <f t="shared" si="2048"/>
        <v>0</v>
      </c>
      <c r="J4659" s="110">
        <f t="shared" si="2048"/>
        <v>149293</v>
      </c>
      <c r="K4659" s="110">
        <f t="shared" si="2048"/>
        <v>908303</v>
      </c>
      <c r="L4659" s="110">
        <f t="shared" si="2048"/>
        <v>910855</v>
      </c>
      <c r="M4659" s="110">
        <f t="shared" si="2048"/>
        <v>1819158</v>
      </c>
      <c r="N4659" s="110">
        <f t="shared" si="2048"/>
        <v>1968451</v>
      </c>
      <c r="O4659" s="110">
        <f t="shared" si="2048"/>
        <v>29195</v>
      </c>
      <c r="P4659" s="110">
        <f t="shared" si="2048"/>
        <v>12</v>
      </c>
      <c r="Q4659" s="111">
        <f t="shared" si="2048"/>
        <v>29207</v>
      </c>
    </row>
    <row r="4660" spans="3:18" ht="19.5" customHeight="1" x14ac:dyDescent="0.2">
      <c r="C4660" s="109" t="s">
        <v>23</v>
      </c>
      <c r="D4660" s="110">
        <f t="shared" si="2048"/>
        <v>586</v>
      </c>
      <c r="E4660" s="110">
        <f t="shared" si="2048"/>
        <v>13036</v>
      </c>
      <c r="F4660" s="110">
        <f t="shared" si="2048"/>
        <v>13622</v>
      </c>
      <c r="G4660" s="110">
        <f t="shared" si="2048"/>
        <v>84787</v>
      </c>
      <c r="H4660" s="110">
        <f t="shared" si="2048"/>
        <v>81133</v>
      </c>
      <c r="I4660" s="110">
        <f t="shared" si="2048"/>
        <v>0</v>
      </c>
      <c r="J4660" s="110">
        <f t="shared" si="2048"/>
        <v>165920</v>
      </c>
      <c r="K4660" s="110">
        <f t="shared" si="2048"/>
        <v>941758</v>
      </c>
      <c r="L4660" s="110">
        <f t="shared" si="2048"/>
        <v>943105</v>
      </c>
      <c r="M4660" s="110">
        <f t="shared" si="2048"/>
        <v>1884863</v>
      </c>
      <c r="N4660" s="110">
        <f t="shared" si="2048"/>
        <v>2050783</v>
      </c>
      <c r="O4660" s="110">
        <f t="shared" si="2048"/>
        <v>29704</v>
      </c>
      <c r="P4660" s="110">
        <f t="shared" si="2048"/>
        <v>21</v>
      </c>
      <c r="Q4660" s="111">
        <f t="shared" si="2048"/>
        <v>29725</v>
      </c>
    </row>
    <row r="4661" spans="3:18" ht="19.5" customHeight="1" x14ac:dyDescent="0.2">
      <c r="C4661" s="109" t="s">
        <v>24</v>
      </c>
      <c r="D4661" s="110">
        <f t="shared" si="2048"/>
        <v>474</v>
      </c>
      <c r="E4661" s="110">
        <f t="shared" si="2048"/>
        <v>12388</v>
      </c>
      <c r="F4661" s="110">
        <f t="shared" si="2048"/>
        <v>12862</v>
      </c>
      <c r="G4661" s="110">
        <f t="shared" si="2048"/>
        <v>68594</v>
      </c>
      <c r="H4661" s="110">
        <f t="shared" si="2048"/>
        <v>68924</v>
      </c>
      <c r="I4661" s="110">
        <f t="shared" si="2048"/>
        <v>0</v>
      </c>
      <c r="J4661" s="110">
        <f t="shared" si="2048"/>
        <v>137518</v>
      </c>
      <c r="K4661" s="110">
        <f t="shared" si="2048"/>
        <v>861530</v>
      </c>
      <c r="L4661" s="110">
        <f t="shared" si="2048"/>
        <v>858064</v>
      </c>
      <c r="M4661" s="110">
        <f t="shared" si="2048"/>
        <v>1719594</v>
      </c>
      <c r="N4661" s="110">
        <f t="shared" si="2048"/>
        <v>1857112</v>
      </c>
      <c r="O4661" s="110">
        <f t="shared" si="2048"/>
        <v>24941</v>
      </c>
      <c r="P4661" s="110">
        <f t="shared" si="2048"/>
        <v>10</v>
      </c>
      <c r="Q4661" s="111">
        <f t="shared" si="2048"/>
        <v>24951</v>
      </c>
    </row>
    <row r="4662" spans="3:18" ht="19.5" customHeight="1" x14ac:dyDescent="0.2">
      <c r="C4662" s="109" t="s">
        <v>25</v>
      </c>
      <c r="D4662" s="110">
        <f t="shared" si="2048"/>
        <v>423</v>
      </c>
      <c r="E4662" s="110">
        <f t="shared" si="2048"/>
        <v>11751</v>
      </c>
      <c r="F4662" s="110">
        <f t="shared" si="2048"/>
        <v>12174</v>
      </c>
      <c r="G4662" s="110">
        <f t="shared" si="2048"/>
        <v>63595</v>
      </c>
      <c r="H4662" s="110">
        <f t="shared" si="2048"/>
        <v>61480</v>
      </c>
      <c r="I4662" s="110">
        <f t="shared" si="2048"/>
        <v>0</v>
      </c>
      <c r="J4662" s="110">
        <f t="shared" si="2048"/>
        <v>125075</v>
      </c>
      <c r="K4662" s="110">
        <f t="shared" si="2048"/>
        <v>761603</v>
      </c>
      <c r="L4662" s="110">
        <f t="shared" si="2048"/>
        <v>791176</v>
      </c>
      <c r="M4662" s="110">
        <f t="shared" si="2048"/>
        <v>1552779</v>
      </c>
      <c r="N4662" s="110">
        <f t="shared" si="2048"/>
        <v>1677854</v>
      </c>
      <c r="O4662" s="110">
        <f t="shared" si="2048"/>
        <v>24017</v>
      </c>
      <c r="P4662" s="110">
        <f t="shared" si="2048"/>
        <v>7</v>
      </c>
      <c r="Q4662" s="111">
        <f t="shared" si="2048"/>
        <v>24024</v>
      </c>
    </row>
    <row r="4663" spans="3:18" ht="19.5" customHeight="1" x14ac:dyDescent="0.2">
      <c r="C4663" s="112"/>
      <c r="D4663" s="49"/>
      <c r="E4663" s="49"/>
      <c r="F4663" s="49"/>
      <c r="G4663" s="49"/>
      <c r="H4663" s="49"/>
      <c r="I4663" s="49"/>
      <c r="J4663" s="49"/>
      <c r="K4663" s="49"/>
      <c r="L4663" s="49"/>
      <c r="M4663" s="49"/>
      <c r="N4663" s="49"/>
      <c r="O4663" s="49"/>
      <c r="P4663" s="49"/>
      <c r="Q4663" s="113"/>
    </row>
    <row r="4664" spans="3:18" ht="19.5" customHeight="1" x14ac:dyDescent="0.2">
      <c r="C4664" s="112" t="s">
        <v>624</v>
      </c>
      <c r="D4664" s="110">
        <f t="shared" ref="D4664:Q4664" si="2049">D1748+D1802+D1856+D1910+D1964+D2018+D2072+D2126+D2180+D2234+D2288+D2342+D2396+D2450+D2504+D2558+D2612+D2666+D2720+D2774+D2828+D2882+D2936+D2990+D3044+D3098+D3152+D3206+D3260+D3314+D3368+D3422+D3476+D3530+D3584+D3638+D3692+D3746+D3800+D3854+D3908+D3962+D4016+D4070+D4124+D4178+D4232+D4286+D4340+D4394+D4448+D4502+D4556+D4610</f>
        <v>5530</v>
      </c>
      <c r="E4664" s="110">
        <f t="shared" si="2049"/>
        <v>148082</v>
      </c>
      <c r="F4664" s="110">
        <f t="shared" si="2049"/>
        <v>153612</v>
      </c>
      <c r="G4664" s="110">
        <f t="shared" si="2049"/>
        <v>762661</v>
      </c>
      <c r="H4664" s="110">
        <f t="shared" si="2049"/>
        <v>763099</v>
      </c>
      <c r="I4664" s="110">
        <f t="shared" si="2049"/>
        <v>0</v>
      </c>
      <c r="J4664" s="110">
        <f t="shared" si="2049"/>
        <v>1525760</v>
      </c>
      <c r="K4664" s="110">
        <f t="shared" si="2049"/>
        <v>10176233</v>
      </c>
      <c r="L4664" s="110">
        <f t="shared" si="2049"/>
        <v>10191235</v>
      </c>
      <c r="M4664" s="110">
        <f t="shared" si="2049"/>
        <v>20367468</v>
      </c>
      <c r="N4664" s="110">
        <f t="shared" si="2049"/>
        <v>21893228</v>
      </c>
      <c r="O4664" s="110">
        <f t="shared" si="2049"/>
        <v>320788</v>
      </c>
      <c r="P4664" s="110">
        <f t="shared" si="2049"/>
        <v>118</v>
      </c>
      <c r="Q4664" s="111">
        <f t="shared" si="2049"/>
        <v>320906</v>
      </c>
    </row>
    <row r="4665" spans="3:18" ht="7" customHeight="1" x14ac:dyDescent="0.2">
      <c r="C4665" s="112"/>
      <c r="D4665" s="114"/>
      <c r="E4665" s="114"/>
      <c r="F4665" s="114"/>
      <c r="G4665" s="114"/>
      <c r="H4665" s="114"/>
      <c r="I4665" s="114"/>
      <c r="J4665" s="114"/>
      <c r="K4665" s="114"/>
      <c r="L4665" s="114"/>
      <c r="M4665" s="114"/>
      <c r="N4665" s="114"/>
      <c r="O4665" s="114"/>
      <c r="P4665" s="114"/>
      <c r="Q4665" s="115"/>
    </row>
    <row r="4666" spans="3:18" ht="19.5" customHeight="1" x14ac:dyDescent="0.2">
      <c r="C4666" s="116" t="s">
        <v>14</v>
      </c>
      <c r="D4666" s="110">
        <f t="shared" ref="D4666:Q4668" si="2050">D1750+D1804+D1858+D1912+D1966+D2020+D2074+D2128+D2182+D2236+D2290+D2344+D2398+D2452+D2506+D2560+D2614+D2668+D2722+D2776+D2830+D2884+D2938+D2992+D3046+D3100+D3154+D3208+D3262+D3316+D3370+D3424+D3478+D3532+D3586+D3640+D3694+D3748+D3802+D3856+D3910+D3964+D4018+D4072+D4126+D4180+D4234+D4288+D4342+D4396+D4450+D4504+D4558+D4612</f>
        <v>396</v>
      </c>
      <c r="E4666" s="110">
        <f t="shared" si="2050"/>
        <v>11294</v>
      </c>
      <c r="F4666" s="110">
        <f t="shared" si="2050"/>
        <v>11690</v>
      </c>
      <c r="G4666" s="110">
        <f t="shared" si="2050"/>
        <v>59664</v>
      </c>
      <c r="H4666" s="110">
        <f t="shared" si="2050"/>
        <v>65601</v>
      </c>
      <c r="I4666" s="110">
        <f t="shared" si="2050"/>
        <v>0</v>
      </c>
      <c r="J4666" s="110">
        <f t="shared" si="2050"/>
        <v>125265</v>
      </c>
      <c r="K4666" s="110">
        <f t="shared" si="2050"/>
        <v>756610</v>
      </c>
      <c r="L4666" s="110">
        <f t="shared" si="2050"/>
        <v>716604</v>
      </c>
      <c r="M4666" s="110">
        <f t="shared" si="2050"/>
        <v>1473214</v>
      </c>
      <c r="N4666" s="110">
        <f t="shared" si="2050"/>
        <v>1598479</v>
      </c>
      <c r="O4666" s="110">
        <f t="shared" si="2050"/>
        <v>23072</v>
      </c>
      <c r="P4666" s="110">
        <f t="shared" si="2050"/>
        <v>8</v>
      </c>
      <c r="Q4666" s="111">
        <f t="shared" si="2050"/>
        <v>23080</v>
      </c>
      <c r="R4666" s="2"/>
    </row>
    <row r="4667" spans="3:18" ht="19.5" customHeight="1" x14ac:dyDescent="0.2">
      <c r="C4667" s="109" t="s">
        <v>15</v>
      </c>
      <c r="D4667" s="110">
        <f t="shared" si="2050"/>
        <v>395</v>
      </c>
      <c r="E4667" s="110">
        <f t="shared" si="2050"/>
        <v>10743</v>
      </c>
      <c r="F4667" s="110">
        <f t="shared" si="2050"/>
        <v>11138</v>
      </c>
      <c r="G4667" s="110">
        <f t="shared" si="2050"/>
        <v>63359</v>
      </c>
      <c r="H4667" s="110">
        <f t="shared" si="2050"/>
        <v>62235</v>
      </c>
      <c r="I4667" s="110">
        <f t="shared" si="2050"/>
        <v>0</v>
      </c>
      <c r="J4667" s="110">
        <f t="shared" si="2050"/>
        <v>125594</v>
      </c>
      <c r="K4667" s="110">
        <f t="shared" si="2050"/>
        <v>751800</v>
      </c>
      <c r="L4667" s="110">
        <f t="shared" si="2050"/>
        <v>759424</v>
      </c>
      <c r="M4667" s="110">
        <f t="shared" si="2050"/>
        <v>1511224</v>
      </c>
      <c r="N4667" s="110">
        <f t="shared" si="2050"/>
        <v>1636818</v>
      </c>
      <c r="O4667" s="110">
        <f t="shared" si="2050"/>
        <v>23257</v>
      </c>
      <c r="P4667" s="110">
        <f t="shared" si="2050"/>
        <v>6</v>
      </c>
      <c r="Q4667" s="111">
        <f t="shared" si="2050"/>
        <v>23263</v>
      </c>
    </row>
    <row r="4668" spans="3:18" ht="19.5" customHeight="1" x14ac:dyDescent="0.2">
      <c r="C4668" s="109" t="s">
        <v>16</v>
      </c>
      <c r="D4668" s="110">
        <f t="shared" si="2050"/>
        <v>429</v>
      </c>
      <c r="E4668" s="110">
        <f t="shared" si="2050"/>
        <v>12302</v>
      </c>
      <c r="F4668" s="110">
        <f t="shared" si="2050"/>
        <v>12731</v>
      </c>
      <c r="G4668" s="110">
        <f t="shared" si="2050"/>
        <v>65556</v>
      </c>
      <c r="H4668" s="110">
        <f t="shared" si="2050"/>
        <v>67346</v>
      </c>
      <c r="I4668" s="110">
        <f t="shared" si="2050"/>
        <v>0</v>
      </c>
      <c r="J4668" s="110">
        <f t="shared" si="2050"/>
        <v>132902</v>
      </c>
      <c r="K4668" s="110">
        <f t="shared" si="2050"/>
        <v>918471</v>
      </c>
      <c r="L4668" s="110">
        <f t="shared" si="2050"/>
        <v>926396</v>
      </c>
      <c r="M4668" s="110">
        <f t="shared" si="2050"/>
        <v>1844867</v>
      </c>
      <c r="N4668" s="110">
        <f t="shared" si="2050"/>
        <v>1977769</v>
      </c>
      <c r="O4668" s="110">
        <f t="shared" si="2050"/>
        <v>26623</v>
      </c>
      <c r="P4668" s="110">
        <f t="shared" si="2050"/>
        <v>7</v>
      </c>
      <c r="Q4668" s="111">
        <f t="shared" si="2050"/>
        <v>26630</v>
      </c>
    </row>
    <row r="4669" spans="3:18" ht="19.5" customHeight="1" x14ac:dyDescent="0.2">
      <c r="C4669" s="112"/>
      <c r="D4669" s="49"/>
      <c r="E4669" s="49"/>
      <c r="F4669" s="49"/>
      <c r="G4669" s="49"/>
      <c r="H4669" s="49"/>
      <c r="I4669" s="49"/>
      <c r="J4669" s="49"/>
      <c r="K4669" s="49"/>
      <c r="L4669" s="49"/>
      <c r="M4669" s="49"/>
      <c r="N4669" s="49"/>
      <c r="O4669" s="49"/>
      <c r="P4669" s="49"/>
      <c r="Q4669" s="113"/>
    </row>
    <row r="4670" spans="3:18" ht="19.5" customHeight="1" x14ac:dyDescent="0.2">
      <c r="C4670" s="112" t="s">
        <v>27</v>
      </c>
      <c r="D4670" s="110">
        <f t="shared" ref="D4670:Q4670" si="2051">D1754+D1808+D1862+D1916+D1970+D2024+D2078+D2132+D2186+D2240+D2294+D2348+D2402+D2456+D2510+D2564+D2618+D2672+D2726+D2780+D2834+D2888+D2942+D2996+D3050+D3104+D3158+D3212+D3266+D3320+D3374+D3428+D3482+D3536+D3590+D3644+D3698+D3752+D3806+D3860+D3914+D3968+D4022+D4076+D4130+D4184+D4238+D4292+D4346+D4400+D4454+D4508+D4562+D4616</f>
        <v>5835</v>
      </c>
      <c r="E4670" s="110">
        <f t="shared" si="2051"/>
        <v>146944</v>
      </c>
      <c r="F4670" s="110">
        <f t="shared" si="2051"/>
        <v>152779</v>
      </c>
      <c r="G4670" s="110">
        <f t="shared" si="2051"/>
        <v>826113</v>
      </c>
      <c r="H4670" s="110">
        <f t="shared" si="2051"/>
        <v>829131</v>
      </c>
      <c r="I4670" s="110">
        <f t="shared" si="2051"/>
        <v>0</v>
      </c>
      <c r="J4670" s="110">
        <f t="shared" si="2051"/>
        <v>1655244</v>
      </c>
      <c r="K4670" s="110">
        <f t="shared" si="2051"/>
        <v>10241269</v>
      </c>
      <c r="L4670" s="110">
        <f t="shared" si="2051"/>
        <v>10261977</v>
      </c>
      <c r="M4670" s="110">
        <f t="shared" si="2051"/>
        <v>20503246</v>
      </c>
      <c r="N4670" s="110">
        <f t="shared" si="2051"/>
        <v>22158490</v>
      </c>
      <c r="O4670" s="110">
        <f t="shared" si="2051"/>
        <v>322253</v>
      </c>
      <c r="P4670" s="110">
        <f t="shared" si="2051"/>
        <v>112</v>
      </c>
      <c r="Q4670" s="111">
        <f t="shared" si="2051"/>
        <v>322365</v>
      </c>
    </row>
    <row r="4671" spans="3:18" ht="7" customHeight="1" thickBot="1" x14ac:dyDescent="0.25">
      <c r="C4671" s="118"/>
      <c r="D4671" s="119"/>
      <c r="E4671" s="119"/>
      <c r="F4671" s="119"/>
      <c r="G4671" s="119"/>
      <c r="H4671" s="119"/>
      <c r="I4671" s="119"/>
      <c r="J4671" s="119"/>
      <c r="K4671" s="119"/>
      <c r="L4671" s="119"/>
      <c r="M4671" s="119"/>
      <c r="N4671" s="119"/>
      <c r="O4671" s="119"/>
      <c r="P4671" s="120"/>
      <c r="Q4671" s="121"/>
    </row>
    <row r="4672" spans="3:18" ht="19.5" customHeight="1" x14ac:dyDescent="0.2">
      <c r="C4672" s="78"/>
      <c r="D4672" s="78"/>
      <c r="E4672" s="78"/>
      <c r="F4672" s="78"/>
      <c r="G4672" s="78"/>
      <c r="H4672" s="78"/>
      <c r="I4672" s="78"/>
      <c r="J4672" s="78"/>
      <c r="K4672" s="78"/>
      <c r="L4672" s="78"/>
      <c r="M4672" s="78"/>
      <c r="N4672" s="78"/>
      <c r="O4672" s="78"/>
      <c r="P4672" s="79"/>
      <c r="Q4672" s="79"/>
    </row>
    <row r="4673" spans="3:17" ht="19.5" customHeight="1" thickBot="1" x14ac:dyDescent="0.25">
      <c r="C4673" s="78"/>
      <c r="D4673" s="78"/>
      <c r="E4673" s="78"/>
      <c r="F4673" s="78"/>
      <c r="G4673" s="78"/>
      <c r="H4673" s="78"/>
      <c r="I4673" s="78"/>
      <c r="J4673" s="78"/>
      <c r="K4673" s="78"/>
      <c r="L4673" s="78"/>
      <c r="M4673" s="78"/>
      <c r="N4673" s="78"/>
      <c r="O4673" s="78"/>
      <c r="P4673" s="79"/>
      <c r="Q4673" s="79"/>
    </row>
    <row r="4674" spans="3:17" ht="19.5" customHeight="1" x14ac:dyDescent="0.2">
      <c r="C4674" s="93" t="s">
        <v>1</v>
      </c>
      <c r="D4674" s="94"/>
      <c r="E4674" s="95"/>
      <c r="F4674" s="95"/>
      <c r="G4674" s="95" t="s">
        <v>598</v>
      </c>
      <c r="H4674" s="95"/>
      <c r="I4674" s="95"/>
      <c r="J4674" s="95"/>
      <c r="K4674" s="94"/>
      <c r="L4674" s="95"/>
      <c r="M4674" s="95"/>
      <c r="N4674" s="95" t="s">
        <v>31</v>
      </c>
      <c r="O4674" s="95"/>
      <c r="P4674" s="122"/>
      <c r="Q4674" s="123"/>
    </row>
    <row r="4675" spans="3:17" ht="19.5" customHeight="1" x14ac:dyDescent="0.2">
      <c r="C4675" s="124"/>
      <c r="D4675" s="97"/>
      <c r="E4675" s="98" t="s">
        <v>6</v>
      </c>
      <c r="F4675" s="98"/>
      <c r="G4675" s="97"/>
      <c r="H4675" s="98" t="s">
        <v>7</v>
      </c>
      <c r="I4675" s="98"/>
      <c r="J4675" s="97" t="s">
        <v>28</v>
      </c>
      <c r="K4675" s="97"/>
      <c r="L4675" s="98" t="s">
        <v>6</v>
      </c>
      <c r="M4675" s="98"/>
      <c r="N4675" s="97"/>
      <c r="O4675" s="98" t="s">
        <v>7</v>
      </c>
      <c r="P4675" s="125"/>
      <c r="Q4675" s="126" t="s">
        <v>8</v>
      </c>
    </row>
    <row r="4676" spans="3:17" ht="19.5" customHeight="1" x14ac:dyDescent="0.2">
      <c r="C4676" s="127" t="s">
        <v>9</v>
      </c>
      <c r="D4676" s="97" t="s">
        <v>29</v>
      </c>
      <c r="E4676" s="97" t="s">
        <v>30</v>
      </c>
      <c r="F4676" s="97" t="s">
        <v>13</v>
      </c>
      <c r="G4676" s="97" t="s">
        <v>29</v>
      </c>
      <c r="H4676" s="97" t="s">
        <v>30</v>
      </c>
      <c r="I4676" s="97" t="s">
        <v>13</v>
      </c>
      <c r="J4676" s="99"/>
      <c r="K4676" s="97" t="s">
        <v>29</v>
      </c>
      <c r="L4676" s="97" t="s">
        <v>30</v>
      </c>
      <c r="M4676" s="97" t="s">
        <v>13</v>
      </c>
      <c r="N4676" s="97" t="s">
        <v>29</v>
      </c>
      <c r="O4676" s="97" t="s">
        <v>30</v>
      </c>
      <c r="P4676" s="128" t="s">
        <v>13</v>
      </c>
      <c r="Q4676" s="129"/>
    </row>
    <row r="4677" spans="3:17" ht="7" customHeight="1" x14ac:dyDescent="0.2">
      <c r="C4677" s="130"/>
      <c r="D4677" s="97"/>
      <c r="E4677" s="97"/>
      <c r="F4677" s="97"/>
      <c r="G4677" s="97"/>
      <c r="H4677" s="97"/>
      <c r="I4677" s="97"/>
      <c r="J4677" s="97"/>
      <c r="K4677" s="97"/>
      <c r="L4677" s="97"/>
      <c r="M4677" s="97"/>
      <c r="N4677" s="97"/>
      <c r="O4677" s="97"/>
      <c r="P4677" s="128"/>
      <c r="Q4677" s="126"/>
    </row>
    <row r="4678" spans="3:17" ht="19.5" customHeight="1" x14ac:dyDescent="0.2">
      <c r="C4678" s="109" t="s">
        <v>14</v>
      </c>
      <c r="D4678" s="110">
        <f t="shared" ref="D4678:O4689" si="2052">D1762+D1816+D1870+D1924+D1978+D2032+D2086+D2140+D2194+D2248+D2302+D2356+D2410+D2464+D2518+D2572+D2626+D2680+D2734+D2788+D2842+D2896+D2950+D3004+D3058+D3112+D3166+D3220+D3274+D3328+D3382+D3436+D3490+D3544+D3598+D3652+D3706+D3760+D3814+D3868+D3922+D3976+D4030+D4084+D4138+D4192+D4246+D4300+D4354+D4408+D4462+D4516+D4570+D4624</f>
        <v>0</v>
      </c>
      <c r="E4678" s="110">
        <f t="shared" si="2052"/>
        <v>10</v>
      </c>
      <c r="F4678" s="110">
        <f t="shared" si="2052"/>
        <v>10</v>
      </c>
      <c r="G4678" s="110">
        <f t="shared" si="2052"/>
        <v>1451</v>
      </c>
      <c r="H4678" s="110">
        <f t="shared" si="2052"/>
        <v>1640</v>
      </c>
      <c r="I4678" s="110">
        <f t="shared" si="2052"/>
        <v>3091</v>
      </c>
      <c r="J4678" s="110">
        <f t="shared" si="2052"/>
        <v>3101</v>
      </c>
      <c r="K4678" s="110">
        <f t="shared" si="2052"/>
        <v>0</v>
      </c>
      <c r="L4678" s="110">
        <f t="shared" si="2052"/>
        <v>0</v>
      </c>
      <c r="M4678" s="110">
        <f t="shared" si="2052"/>
        <v>0</v>
      </c>
      <c r="N4678" s="110">
        <f t="shared" si="2052"/>
        <v>70434</v>
      </c>
      <c r="O4678" s="110">
        <f t="shared" si="2052"/>
        <v>169883</v>
      </c>
      <c r="P4678" s="110">
        <f>SUM(N4678:O4678)</f>
        <v>240317</v>
      </c>
      <c r="Q4678" s="111">
        <f t="shared" ref="Q4678:Q4689" si="2053">Q1762+Q1816+Q1870+Q1924+Q1978+Q2032+Q2086+Q2140+Q2194+Q2248+Q2302+Q2356+Q2410+Q2464+Q2518+Q2572+Q2626+Q2680+Q2734+Q2788+Q2842+Q2896+Q2950+Q3004+Q3058+Q3112+Q3166+Q3220+Q3274+Q3328+Q3382+Q3436+Q3490+Q3544+Q3598+Q3652+Q3706+Q3760+Q3814+Q3868+Q3922+Q3976+Q4030+Q4084+Q4138+Q4192+Q4246+Q4300+Q4354+Q4408+Q4462+Q4516+Q4570+Q4624</f>
        <v>240317</v>
      </c>
    </row>
    <row r="4679" spans="3:17" ht="19.5" customHeight="1" x14ac:dyDescent="0.2">
      <c r="C4679" s="109" t="s">
        <v>15</v>
      </c>
      <c r="D4679" s="110">
        <f t="shared" si="2052"/>
        <v>0</v>
      </c>
      <c r="E4679" s="110">
        <f t="shared" si="2052"/>
        <v>14</v>
      </c>
      <c r="F4679" s="110">
        <f t="shared" si="2052"/>
        <v>14</v>
      </c>
      <c r="G4679" s="110">
        <f t="shared" si="2052"/>
        <v>1445</v>
      </c>
      <c r="H4679" s="110">
        <f t="shared" si="2052"/>
        <v>1609</v>
      </c>
      <c r="I4679" s="110">
        <f t="shared" si="2052"/>
        <v>3054</v>
      </c>
      <c r="J4679" s="110">
        <f t="shared" si="2052"/>
        <v>3068</v>
      </c>
      <c r="K4679" s="110">
        <f t="shared" si="2052"/>
        <v>0</v>
      </c>
      <c r="L4679" s="110">
        <f t="shared" si="2052"/>
        <v>0</v>
      </c>
      <c r="M4679" s="110">
        <f t="shared" si="2052"/>
        <v>0</v>
      </c>
      <c r="N4679" s="110">
        <f t="shared" si="2052"/>
        <v>68444</v>
      </c>
      <c r="O4679" s="110">
        <f t="shared" si="2052"/>
        <v>152901</v>
      </c>
      <c r="P4679" s="110">
        <f t="shared" ref="P4679:P4689" si="2054">SUM(N4679:O4679)</f>
        <v>221345</v>
      </c>
      <c r="Q4679" s="111">
        <f t="shared" si="2053"/>
        <v>221345</v>
      </c>
    </row>
    <row r="4680" spans="3:17" ht="19.5" customHeight="1" x14ac:dyDescent="0.2">
      <c r="C4680" s="109" t="s">
        <v>16</v>
      </c>
      <c r="D4680" s="110">
        <f t="shared" si="2052"/>
        <v>0</v>
      </c>
      <c r="E4680" s="110">
        <f t="shared" si="2052"/>
        <v>15</v>
      </c>
      <c r="F4680" s="110">
        <f t="shared" si="2052"/>
        <v>15</v>
      </c>
      <c r="G4680" s="110">
        <f t="shared" si="2052"/>
        <v>1801</v>
      </c>
      <c r="H4680" s="110">
        <f t="shared" si="2052"/>
        <v>1926</v>
      </c>
      <c r="I4680" s="110">
        <f t="shared" si="2052"/>
        <v>3727</v>
      </c>
      <c r="J4680" s="110">
        <f t="shared" si="2052"/>
        <v>3742</v>
      </c>
      <c r="K4680" s="110">
        <f t="shared" si="2052"/>
        <v>0</v>
      </c>
      <c r="L4680" s="110">
        <f t="shared" si="2052"/>
        <v>0</v>
      </c>
      <c r="M4680" s="110">
        <f t="shared" si="2052"/>
        <v>0</v>
      </c>
      <c r="N4680" s="110">
        <f t="shared" si="2052"/>
        <v>78235</v>
      </c>
      <c r="O4680" s="110">
        <f t="shared" si="2052"/>
        <v>177579</v>
      </c>
      <c r="P4680" s="110">
        <f t="shared" si="2054"/>
        <v>255814</v>
      </c>
      <c r="Q4680" s="111">
        <f t="shared" si="2053"/>
        <v>255814</v>
      </c>
    </row>
    <row r="4681" spans="3:17" ht="19.5" customHeight="1" x14ac:dyDescent="0.2">
      <c r="C4681" s="109" t="s">
        <v>17</v>
      </c>
      <c r="D4681" s="110">
        <f t="shared" si="2052"/>
        <v>0</v>
      </c>
      <c r="E4681" s="110">
        <f t="shared" si="2052"/>
        <v>15</v>
      </c>
      <c r="F4681" s="110">
        <f t="shared" si="2052"/>
        <v>15</v>
      </c>
      <c r="G4681" s="110">
        <f t="shared" si="2052"/>
        <v>2041</v>
      </c>
      <c r="H4681" s="110">
        <f t="shared" si="2052"/>
        <v>1829</v>
      </c>
      <c r="I4681" s="110">
        <f t="shared" si="2052"/>
        <v>3870</v>
      </c>
      <c r="J4681" s="110">
        <f t="shared" si="2052"/>
        <v>3885</v>
      </c>
      <c r="K4681" s="110">
        <f t="shared" si="2052"/>
        <v>0</v>
      </c>
      <c r="L4681" s="110">
        <f t="shared" si="2052"/>
        <v>0</v>
      </c>
      <c r="M4681" s="110">
        <f t="shared" si="2052"/>
        <v>0</v>
      </c>
      <c r="N4681" s="110">
        <f t="shared" si="2052"/>
        <v>75180</v>
      </c>
      <c r="O4681" s="110">
        <f t="shared" si="2052"/>
        <v>166312</v>
      </c>
      <c r="P4681" s="110">
        <f t="shared" si="2054"/>
        <v>241492</v>
      </c>
      <c r="Q4681" s="111">
        <f t="shared" si="2053"/>
        <v>241492</v>
      </c>
    </row>
    <row r="4682" spans="3:17" ht="19.5" customHeight="1" x14ac:dyDescent="0.2">
      <c r="C4682" s="109" t="s">
        <v>18</v>
      </c>
      <c r="D4682" s="110">
        <f t="shared" si="2052"/>
        <v>0</v>
      </c>
      <c r="E4682" s="110">
        <f t="shared" si="2052"/>
        <v>18</v>
      </c>
      <c r="F4682" s="110">
        <f t="shared" si="2052"/>
        <v>18</v>
      </c>
      <c r="G4682" s="110">
        <f t="shared" si="2052"/>
        <v>2310</v>
      </c>
      <c r="H4682" s="110">
        <f t="shared" si="2052"/>
        <v>1718</v>
      </c>
      <c r="I4682" s="110">
        <f t="shared" si="2052"/>
        <v>4028</v>
      </c>
      <c r="J4682" s="110">
        <f t="shared" si="2052"/>
        <v>4046</v>
      </c>
      <c r="K4682" s="110">
        <f t="shared" si="2052"/>
        <v>0</v>
      </c>
      <c r="L4682" s="110">
        <f t="shared" si="2052"/>
        <v>0</v>
      </c>
      <c r="M4682" s="110">
        <f t="shared" si="2052"/>
        <v>0</v>
      </c>
      <c r="N4682" s="110">
        <f t="shared" si="2052"/>
        <v>73899</v>
      </c>
      <c r="O4682" s="110">
        <f t="shared" si="2052"/>
        <v>161385</v>
      </c>
      <c r="P4682" s="110">
        <f t="shared" si="2054"/>
        <v>235284</v>
      </c>
      <c r="Q4682" s="111">
        <f t="shared" si="2053"/>
        <v>235284</v>
      </c>
    </row>
    <row r="4683" spans="3:17" ht="19.5" customHeight="1" x14ac:dyDescent="0.2">
      <c r="C4683" s="109" t="s">
        <v>19</v>
      </c>
      <c r="D4683" s="110">
        <f t="shared" si="2052"/>
        <v>0</v>
      </c>
      <c r="E4683" s="110">
        <f t="shared" si="2052"/>
        <v>18</v>
      </c>
      <c r="F4683" s="110">
        <f t="shared" si="2052"/>
        <v>18</v>
      </c>
      <c r="G4683" s="110">
        <f t="shared" si="2052"/>
        <v>2027</v>
      </c>
      <c r="H4683" s="110">
        <f t="shared" si="2052"/>
        <v>1742</v>
      </c>
      <c r="I4683" s="110">
        <f t="shared" si="2052"/>
        <v>3769</v>
      </c>
      <c r="J4683" s="110">
        <f t="shared" si="2052"/>
        <v>3787</v>
      </c>
      <c r="K4683" s="110">
        <f t="shared" si="2052"/>
        <v>0</v>
      </c>
      <c r="L4683" s="110">
        <f t="shared" si="2052"/>
        <v>0</v>
      </c>
      <c r="M4683" s="110">
        <f t="shared" si="2052"/>
        <v>0</v>
      </c>
      <c r="N4683" s="110">
        <f t="shared" si="2052"/>
        <v>65054</v>
      </c>
      <c r="O4683" s="110">
        <f t="shared" si="2052"/>
        <v>159298</v>
      </c>
      <c r="P4683" s="110">
        <f t="shared" si="2054"/>
        <v>224352</v>
      </c>
      <c r="Q4683" s="111">
        <f t="shared" si="2053"/>
        <v>224352</v>
      </c>
    </row>
    <row r="4684" spans="3:17" ht="19.5" customHeight="1" x14ac:dyDescent="0.2">
      <c r="C4684" s="109" t="s">
        <v>20</v>
      </c>
      <c r="D4684" s="110">
        <f t="shared" si="2052"/>
        <v>0</v>
      </c>
      <c r="E4684" s="110">
        <f t="shared" si="2052"/>
        <v>17</v>
      </c>
      <c r="F4684" s="110">
        <f t="shared" si="2052"/>
        <v>17</v>
      </c>
      <c r="G4684" s="110">
        <f t="shared" si="2052"/>
        <v>2848</v>
      </c>
      <c r="H4684" s="110">
        <f t="shared" si="2052"/>
        <v>2075</v>
      </c>
      <c r="I4684" s="110">
        <f t="shared" si="2052"/>
        <v>4923</v>
      </c>
      <c r="J4684" s="110">
        <f t="shared" si="2052"/>
        <v>4940</v>
      </c>
      <c r="K4684" s="110">
        <f t="shared" si="2052"/>
        <v>0</v>
      </c>
      <c r="L4684" s="110">
        <f t="shared" si="2052"/>
        <v>0</v>
      </c>
      <c r="M4684" s="110">
        <f t="shared" si="2052"/>
        <v>0</v>
      </c>
      <c r="N4684" s="110">
        <f t="shared" si="2052"/>
        <v>72184</v>
      </c>
      <c r="O4684" s="110">
        <f t="shared" si="2052"/>
        <v>159914</v>
      </c>
      <c r="P4684" s="110">
        <f t="shared" si="2054"/>
        <v>232098</v>
      </c>
      <c r="Q4684" s="111">
        <f t="shared" si="2053"/>
        <v>232098</v>
      </c>
    </row>
    <row r="4685" spans="3:17" ht="19.5" customHeight="1" x14ac:dyDescent="0.2">
      <c r="C4685" s="109" t="s">
        <v>21</v>
      </c>
      <c r="D4685" s="110">
        <f t="shared" si="2052"/>
        <v>0</v>
      </c>
      <c r="E4685" s="110">
        <f t="shared" si="2052"/>
        <v>15</v>
      </c>
      <c r="F4685" s="110">
        <f t="shared" si="2052"/>
        <v>15</v>
      </c>
      <c r="G4685" s="110">
        <f t="shared" si="2052"/>
        <v>1681</v>
      </c>
      <c r="H4685" s="110">
        <f t="shared" si="2052"/>
        <v>1971</v>
      </c>
      <c r="I4685" s="110">
        <f t="shared" si="2052"/>
        <v>3652</v>
      </c>
      <c r="J4685" s="110">
        <f t="shared" si="2052"/>
        <v>3667</v>
      </c>
      <c r="K4685" s="110">
        <f t="shared" si="2052"/>
        <v>0</v>
      </c>
      <c r="L4685" s="110">
        <f t="shared" si="2052"/>
        <v>0</v>
      </c>
      <c r="M4685" s="110">
        <f t="shared" si="2052"/>
        <v>0</v>
      </c>
      <c r="N4685" s="110">
        <f t="shared" si="2052"/>
        <v>63738</v>
      </c>
      <c r="O4685" s="110">
        <f t="shared" si="2052"/>
        <v>149282</v>
      </c>
      <c r="P4685" s="110">
        <f t="shared" si="2054"/>
        <v>213020</v>
      </c>
      <c r="Q4685" s="111">
        <f t="shared" si="2053"/>
        <v>213020</v>
      </c>
    </row>
    <row r="4686" spans="3:17" ht="19.5" customHeight="1" x14ac:dyDescent="0.2">
      <c r="C4686" s="109" t="s">
        <v>22</v>
      </c>
      <c r="D4686" s="110">
        <f t="shared" si="2052"/>
        <v>0</v>
      </c>
      <c r="E4686" s="110">
        <f t="shared" si="2052"/>
        <v>16</v>
      </c>
      <c r="F4686" s="110">
        <f t="shared" si="2052"/>
        <v>16</v>
      </c>
      <c r="G4686" s="110">
        <f t="shared" si="2052"/>
        <v>1346</v>
      </c>
      <c r="H4686" s="110">
        <f t="shared" si="2052"/>
        <v>1833</v>
      </c>
      <c r="I4686" s="110">
        <f t="shared" si="2052"/>
        <v>3179</v>
      </c>
      <c r="J4686" s="110">
        <f t="shared" si="2052"/>
        <v>3195</v>
      </c>
      <c r="K4686" s="110">
        <f t="shared" si="2052"/>
        <v>0</v>
      </c>
      <c r="L4686" s="110">
        <f t="shared" si="2052"/>
        <v>0</v>
      </c>
      <c r="M4686" s="110">
        <f t="shared" si="2052"/>
        <v>0</v>
      </c>
      <c r="N4686" s="110">
        <f t="shared" si="2052"/>
        <v>62077</v>
      </c>
      <c r="O4686" s="110">
        <f t="shared" si="2052"/>
        <v>147101</v>
      </c>
      <c r="P4686" s="110">
        <f t="shared" si="2054"/>
        <v>209178</v>
      </c>
      <c r="Q4686" s="111">
        <f t="shared" si="2053"/>
        <v>209178</v>
      </c>
    </row>
    <row r="4687" spans="3:17" ht="19.5" customHeight="1" x14ac:dyDescent="0.2">
      <c r="C4687" s="109" t="s">
        <v>23</v>
      </c>
      <c r="D4687" s="110">
        <f t="shared" si="2052"/>
        <v>0</v>
      </c>
      <c r="E4687" s="110">
        <f t="shared" si="2052"/>
        <v>17</v>
      </c>
      <c r="F4687" s="110">
        <f t="shared" si="2052"/>
        <v>17</v>
      </c>
      <c r="G4687" s="110">
        <f t="shared" si="2052"/>
        <v>1342</v>
      </c>
      <c r="H4687" s="110">
        <f t="shared" si="2052"/>
        <v>2092</v>
      </c>
      <c r="I4687" s="110">
        <f t="shared" si="2052"/>
        <v>3434</v>
      </c>
      <c r="J4687" s="110">
        <f t="shared" si="2052"/>
        <v>3451</v>
      </c>
      <c r="K4687" s="110">
        <f t="shared" si="2052"/>
        <v>0</v>
      </c>
      <c r="L4687" s="110">
        <f t="shared" si="2052"/>
        <v>0</v>
      </c>
      <c r="M4687" s="110">
        <f t="shared" si="2052"/>
        <v>0</v>
      </c>
      <c r="N4687" s="110">
        <f t="shared" si="2052"/>
        <v>64931</v>
      </c>
      <c r="O4687" s="110">
        <f t="shared" si="2052"/>
        <v>172068</v>
      </c>
      <c r="P4687" s="110">
        <f t="shared" si="2054"/>
        <v>236999</v>
      </c>
      <c r="Q4687" s="111">
        <f t="shared" si="2053"/>
        <v>236999</v>
      </c>
    </row>
    <row r="4688" spans="3:17" ht="19.5" customHeight="1" x14ac:dyDescent="0.2">
      <c r="C4688" s="109" t="s">
        <v>24</v>
      </c>
      <c r="D4688" s="110">
        <f t="shared" si="2052"/>
        <v>0</v>
      </c>
      <c r="E4688" s="110">
        <f t="shared" si="2052"/>
        <v>15</v>
      </c>
      <c r="F4688" s="110">
        <f t="shared" si="2052"/>
        <v>15</v>
      </c>
      <c r="G4688" s="110">
        <f t="shared" si="2052"/>
        <v>1197</v>
      </c>
      <c r="H4688" s="110">
        <f t="shared" si="2052"/>
        <v>2011</v>
      </c>
      <c r="I4688" s="110">
        <f t="shared" si="2052"/>
        <v>3208</v>
      </c>
      <c r="J4688" s="110">
        <f t="shared" si="2052"/>
        <v>3223</v>
      </c>
      <c r="K4688" s="110">
        <f t="shared" si="2052"/>
        <v>0</v>
      </c>
      <c r="L4688" s="110">
        <f t="shared" si="2052"/>
        <v>0</v>
      </c>
      <c r="M4688" s="110">
        <f t="shared" si="2052"/>
        <v>0</v>
      </c>
      <c r="N4688" s="110">
        <f t="shared" si="2052"/>
        <v>61948</v>
      </c>
      <c r="O4688" s="110">
        <f t="shared" si="2052"/>
        <v>154691</v>
      </c>
      <c r="P4688" s="110">
        <f t="shared" si="2054"/>
        <v>216639</v>
      </c>
      <c r="Q4688" s="111">
        <f t="shared" si="2053"/>
        <v>216639</v>
      </c>
    </row>
    <row r="4689" spans="3:17" ht="19.5" customHeight="1" x14ac:dyDescent="0.2">
      <c r="C4689" s="109" t="s">
        <v>25</v>
      </c>
      <c r="D4689" s="110">
        <f t="shared" si="2052"/>
        <v>0</v>
      </c>
      <c r="E4689" s="110">
        <f t="shared" si="2052"/>
        <v>3</v>
      </c>
      <c r="F4689" s="110">
        <f t="shared" si="2052"/>
        <v>3</v>
      </c>
      <c r="G4689" s="110">
        <f t="shared" si="2052"/>
        <v>1663</v>
      </c>
      <c r="H4689" s="110">
        <f t="shared" si="2052"/>
        <v>2222</v>
      </c>
      <c r="I4689" s="110">
        <f t="shared" si="2052"/>
        <v>3885</v>
      </c>
      <c r="J4689" s="110">
        <f t="shared" si="2052"/>
        <v>3888</v>
      </c>
      <c r="K4689" s="110">
        <f t="shared" si="2052"/>
        <v>0</v>
      </c>
      <c r="L4689" s="110">
        <f t="shared" si="2052"/>
        <v>0</v>
      </c>
      <c r="M4689" s="110">
        <f t="shared" si="2052"/>
        <v>0</v>
      </c>
      <c r="N4689" s="110">
        <f t="shared" si="2052"/>
        <v>75918</v>
      </c>
      <c r="O4689" s="110">
        <f t="shared" si="2052"/>
        <v>178957</v>
      </c>
      <c r="P4689" s="110">
        <f t="shared" si="2054"/>
        <v>254875</v>
      </c>
      <c r="Q4689" s="111">
        <f t="shared" si="2053"/>
        <v>254875</v>
      </c>
    </row>
    <row r="4690" spans="3:17" ht="19.5" customHeight="1" x14ac:dyDescent="0.2">
      <c r="C4690" s="112"/>
      <c r="D4690" s="49"/>
      <c r="E4690" s="49"/>
      <c r="F4690" s="49"/>
      <c r="G4690" s="49"/>
      <c r="H4690" s="49"/>
      <c r="I4690" s="49"/>
      <c r="J4690" s="49"/>
      <c r="K4690" s="49"/>
      <c r="L4690" s="49"/>
      <c r="M4690" s="49"/>
      <c r="N4690" s="49"/>
      <c r="O4690" s="49"/>
      <c r="P4690" s="49"/>
      <c r="Q4690" s="113"/>
    </row>
    <row r="4691" spans="3:17" ht="19.5" customHeight="1" x14ac:dyDescent="0.2">
      <c r="C4691" s="112" t="s">
        <v>26</v>
      </c>
      <c r="D4691" s="110">
        <f t="shared" ref="D4691:M4691" si="2055">D1775+D1829+D1883+D1937+D1991+D2045+D2099+D2153+D2207+D2261+D2315+D2369+D2423+D2477+D2531+D2585+D2639+D2693+D2747+D2801+D2855+D2909+D2963+D3017+D3071+D3125+D3179+D3233+D3287+D3341+D3395+D3449+D3503+D3557+D3611+D3665+D3719+D3773+D3827+D3881+D3935+D3989+D4043+D4097+D4151+D4205+D4259+D4313+D4367+D4421+D4475+D4529+D4583+D4637</f>
        <v>0</v>
      </c>
      <c r="E4691" s="110">
        <f t="shared" si="2055"/>
        <v>173</v>
      </c>
      <c r="F4691" s="110">
        <f t="shared" si="2055"/>
        <v>173</v>
      </c>
      <c r="G4691" s="110">
        <f t="shared" si="2055"/>
        <v>21152</v>
      </c>
      <c r="H4691" s="110">
        <f t="shared" si="2055"/>
        <v>22668</v>
      </c>
      <c r="I4691" s="110">
        <f t="shared" si="2055"/>
        <v>43820</v>
      </c>
      <c r="J4691" s="110">
        <f t="shared" si="2055"/>
        <v>43993</v>
      </c>
      <c r="K4691" s="110">
        <f t="shared" si="2055"/>
        <v>0</v>
      </c>
      <c r="L4691" s="110">
        <f t="shared" si="2055"/>
        <v>0</v>
      </c>
      <c r="M4691" s="110">
        <f t="shared" si="2055"/>
        <v>0</v>
      </c>
      <c r="N4691" s="110">
        <f>SUM(N4678:N4689)</f>
        <v>832042</v>
      </c>
      <c r="O4691" s="110">
        <f>SUM(O4678:O4689)</f>
        <v>1949371</v>
      </c>
      <c r="P4691" s="110">
        <f>SUM(P4678:P4689)</f>
        <v>2781413</v>
      </c>
      <c r="Q4691" s="111">
        <f>Q1775+Q1829+Q1883+Q1937+Q1991+Q2045+Q2099+Q2153+Q2207+Q2261+Q2315+Q2369+Q2423+Q2477+Q2531+Q2585+Q2639+Q2693+Q2747+Q2801+Q2855+Q2909+Q2963+Q3017+Q3071+Q3125+Q3179+Q3233+Q3287+Q3341+Q3395+Q3449+Q3503+Q3557+Q3611+Q3665+Q3719+Q3773+Q3827+Q3881+Q3935+Q3989+Q4043+Q4097+Q4151+Q4205+Q4259+Q4313+Q4367+Q4421+Q4475+Q4529+Q4583+Q4637</f>
        <v>2781413</v>
      </c>
    </row>
    <row r="4692" spans="3:17" ht="7" customHeight="1" x14ac:dyDescent="0.2">
      <c r="C4692" s="112"/>
      <c r="D4692" s="114"/>
      <c r="E4692" s="114"/>
      <c r="F4692" s="114"/>
      <c r="G4692" s="114"/>
      <c r="H4692" s="114"/>
      <c r="I4692" s="114"/>
      <c r="J4692" s="114"/>
      <c r="K4692" s="114"/>
      <c r="L4692" s="114"/>
      <c r="M4692" s="114"/>
      <c r="N4692" s="114"/>
      <c r="O4692" s="114"/>
      <c r="P4692" s="114"/>
      <c r="Q4692" s="115"/>
    </row>
    <row r="4693" spans="3:17" ht="19.5" customHeight="1" x14ac:dyDescent="0.2">
      <c r="C4693" s="116" t="s">
        <v>14</v>
      </c>
      <c r="D4693" s="110">
        <f t="shared" ref="D4693:Q4695" si="2056">D1777+D1831+D1885+D1939+D1993+D2047+D2101+D2155+D2209+D2263+D2317+D2371+D2425+D2479+D2533+D2587+D2641+D2695+D2749+D2803+D2857+D2911+D2965+D3019+D3073+D3127+D3181+D3235+D3289+D3343+D3397+D3451+D3505+D3559+D3613+D3667+D3721+D3775+D3829+D3883+D3937+D3991+D4045+D4099+D4153+D4207+D4261+D4315+D4369+D4423+D4477+D4531+D4585+D4639</f>
        <v>0</v>
      </c>
      <c r="E4693" s="110">
        <f t="shared" si="2056"/>
        <v>0</v>
      </c>
      <c r="F4693" s="110">
        <f t="shared" si="2056"/>
        <v>0</v>
      </c>
      <c r="G4693" s="110">
        <f t="shared" si="2056"/>
        <v>1511</v>
      </c>
      <c r="H4693" s="110">
        <f t="shared" si="2056"/>
        <v>1668</v>
      </c>
      <c r="I4693" s="110">
        <f t="shared" si="2056"/>
        <v>3179</v>
      </c>
      <c r="J4693" s="110">
        <f t="shared" si="2056"/>
        <v>3179</v>
      </c>
      <c r="K4693" s="110">
        <f t="shared" si="2056"/>
        <v>0</v>
      </c>
      <c r="L4693" s="110">
        <f t="shared" si="2056"/>
        <v>0</v>
      </c>
      <c r="M4693" s="110">
        <f t="shared" si="2056"/>
        <v>0</v>
      </c>
      <c r="N4693" s="110">
        <f t="shared" si="2056"/>
        <v>66862</v>
      </c>
      <c r="O4693" s="110">
        <f t="shared" si="2056"/>
        <v>163435</v>
      </c>
      <c r="P4693" s="110">
        <f t="shared" si="2056"/>
        <v>230297</v>
      </c>
      <c r="Q4693" s="111">
        <f t="shared" si="2056"/>
        <v>230297</v>
      </c>
    </row>
    <row r="4694" spans="3:17" ht="19.5" customHeight="1" x14ac:dyDescent="0.2">
      <c r="C4694" s="109" t="s">
        <v>15</v>
      </c>
      <c r="D4694" s="110">
        <f t="shared" si="2056"/>
        <v>0</v>
      </c>
      <c r="E4694" s="110">
        <f t="shared" si="2056"/>
        <v>0</v>
      </c>
      <c r="F4694" s="110">
        <f t="shared" si="2056"/>
        <v>0</v>
      </c>
      <c r="G4694" s="110">
        <f t="shared" si="2056"/>
        <v>1382</v>
      </c>
      <c r="H4694" s="110">
        <f t="shared" si="2056"/>
        <v>1583</v>
      </c>
      <c r="I4694" s="110">
        <f t="shared" si="2056"/>
        <v>2965</v>
      </c>
      <c r="J4694" s="110">
        <f t="shared" si="2056"/>
        <v>2965</v>
      </c>
      <c r="K4694" s="110">
        <f t="shared" si="2056"/>
        <v>0</v>
      </c>
      <c r="L4694" s="110">
        <f t="shared" si="2056"/>
        <v>0</v>
      </c>
      <c r="M4694" s="110">
        <f t="shared" si="2056"/>
        <v>0</v>
      </c>
      <c r="N4694" s="110">
        <f t="shared" si="2056"/>
        <v>64460</v>
      </c>
      <c r="O4694" s="110">
        <f t="shared" si="2056"/>
        <v>146729</v>
      </c>
      <c r="P4694" s="110">
        <f t="shared" si="2056"/>
        <v>211189</v>
      </c>
      <c r="Q4694" s="111">
        <f t="shared" si="2056"/>
        <v>211189</v>
      </c>
    </row>
    <row r="4695" spans="3:17" ht="19.5" customHeight="1" x14ac:dyDescent="0.2">
      <c r="C4695" s="109" t="s">
        <v>16</v>
      </c>
      <c r="D4695" s="110">
        <f t="shared" si="2056"/>
        <v>0</v>
      </c>
      <c r="E4695" s="110">
        <f t="shared" si="2056"/>
        <v>0</v>
      </c>
      <c r="F4695" s="110">
        <f t="shared" si="2056"/>
        <v>0</v>
      </c>
      <c r="G4695" s="110">
        <f t="shared" si="2056"/>
        <v>1756</v>
      </c>
      <c r="H4695" s="110">
        <f t="shared" si="2056"/>
        <v>1874</v>
      </c>
      <c r="I4695" s="110">
        <f t="shared" si="2056"/>
        <v>3630</v>
      </c>
      <c r="J4695" s="110">
        <f t="shared" si="2056"/>
        <v>3630</v>
      </c>
      <c r="K4695" s="110">
        <f t="shared" si="2056"/>
        <v>0</v>
      </c>
      <c r="L4695" s="110">
        <f t="shared" si="2056"/>
        <v>0</v>
      </c>
      <c r="M4695" s="110">
        <f t="shared" si="2056"/>
        <v>0</v>
      </c>
      <c r="N4695" s="110">
        <f t="shared" si="2056"/>
        <v>79291</v>
      </c>
      <c r="O4695" s="110">
        <f t="shared" si="2056"/>
        <v>169372</v>
      </c>
      <c r="P4695" s="110">
        <f t="shared" si="2056"/>
        <v>248663</v>
      </c>
      <c r="Q4695" s="111">
        <f t="shared" si="2056"/>
        <v>248663</v>
      </c>
    </row>
    <row r="4696" spans="3:17" ht="19.5" customHeight="1" x14ac:dyDescent="0.2">
      <c r="C4696" s="112"/>
      <c r="D4696" s="49"/>
      <c r="E4696" s="49"/>
      <c r="F4696" s="49"/>
      <c r="G4696" s="49"/>
      <c r="H4696" s="49"/>
      <c r="I4696" s="49"/>
      <c r="J4696" s="49"/>
      <c r="K4696" s="49"/>
      <c r="L4696" s="49"/>
      <c r="M4696" s="49"/>
      <c r="N4696" s="49"/>
      <c r="O4696" s="49"/>
      <c r="P4696" s="49"/>
      <c r="Q4696" s="113"/>
    </row>
    <row r="4697" spans="3:17" ht="19.5" customHeight="1" x14ac:dyDescent="0.2">
      <c r="C4697" s="112" t="s">
        <v>27</v>
      </c>
      <c r="D4697" s="110">
        <f t="shared" ref="D4697:Q4697" si="2057">D1781+D1835+D1889+D1943+D1997+D2051+D2105+D2159+D2213+D2267+D2321+D2375+D2429+D2483+D2537+D2591+D2645+D2699+D2753+D2807+D2861+D2915+D2969+D3023+D3077+D3131+D3185+D3239+D3293+D3347+D3401+D3455+D3509+D3563+D3617+D3671+D3725+D3779+D3833+D3887+D3941+D3995+D4049+D4103+D4157+D4211+D4265+D4319+D4373+D4427+D4481+D4535+D4589+D4643</f>
        <v>0</v>
      </c>
      <c r="E4697" s="110">
        <f t="shared" si="2057"/>
        <v>134</v>
      </c>
      <c r="F4697" s="110">
        <f t="shared" si="2057"/>
        <v>134</v>
      </c>
      <c r="G4697" s="110">
        <f t="shared" si="2057"/>
        <v>21104</v>
      </c>
      <c r="H4697" s="110">
        <f t="shared" si="2057"/>
        <v>22618</v>
      </c>
      <c r="I4697" s="110">
        <f t="shared" si="2057"/>
        <v>43722</v>
      </c>
      <c r="J4697" s="110">
        <f t="shared" si="2057"/>
        <v>43856</v>
      </c>
      <c r="K4697" s="110">
        <f t="shared" si="2057"/>
        <v>0</v>
      </c>
      <c r="L4697" s="110">
        <f t="shared" si="2057"/>
        <v>0</v>
      </c>
      <c r="M4697" s="110">
        <f t="shared" si="2057"/>
        <v>0</v>
      </c>
      <c r="N4697" s="110">
        <f t="shared" si="2057"/>
        <v>825542</v>
      </c>
      <c r="O4697" s="110">
        <f t="shared" si="2057"/>
        <v>1928544</v>
      </c>
      <c r="P4697" s="110">
        <f t="shared" si="2057"/>
        <v>2754086</v>
      </c>
      <c r="Q4697" s="111">
        <f t="shared" si="2057"/>
        <v>2754086</v>
      </c>
    </row>
    <row r="4698" spans="3:17" ht="7" customHeight="1" thickBot="1" x14ac:dyDescent="0.25">
      <c r="C4698" s="118"/>
      <c r="D4698" s="119"/>
      <c r="E4698" s="119"/>
      <c r="F4698" s="119"/>
      <c r="G4698" s="119"/>
      <c r="H4698" s="119"/>
      <c r="I4698" s="119"/>
      <c r="J4698" s="119"/>
      <c r="K4698" s="119"/>
      <c r="L4698" s="119"/>
      <c r="M4698" s="119"/>
      <c r="N4698" s="119"/>
      <c r="O4698" s="119"/>
      <c r="P4698" s="119"/>
      <c r="Q4698" s="132"/>
    </row>
    <row r="4699" spans="3:17" ht="19.5" customHeight="1" x14ac:dyDescent="0.2">
      <c r="C4699" s="163" t="str">
        <f>C4645</f>
        <v>令　和　7　年　空　港　管　理　状　況　調　書</v>
      </c>
      <c r="D4699" s="163"/>
      <c r="E4699" s="163"/>
      <c r="F4699" s="163"/>
      <c r="G4699" s="163"/>
      <c r="H4699" s="163"/>
      <c r="I4699" s="163"/>
      <c r="J4699" s="163"/>
      <c r="K4699" s="163"/>
      <c r="L4699" s="163"/>
      <c r="M4699" s="163"/>
      <c r="N4699" s="163"/>
      <c r="O4699" s="163"/>
      <c r="P4699" s="163"/>
      <c r="Q4699" s="163"/>
    </row>
    <row r="4700" spans="3:17" ht="19.5" customHeight="1" thickBot="1" x14ac:dyDescent="0.25">
      <c r="C4700" s="22" t="s">
        <v>0</v>
      </c>
      <c r="D4700" s="22" t="s">
        <v>687</v>
      </c>
      <c r="E4700" s="63"/>
      <c r="F4700" s="63"/>
      <c r="G4700" s="63"/>
      <c r="H4700" s="63"/>
      <c r="I4700" s="151"/>
      <c r="J4700" s="63"/>
      <c r="K4700" s="63"/>
      <c r="L4700" s="63"/>
      <c r="M4700" s="63"/>
      <c r="N4700" s="63"/>
      <c r="O4700" s="63"/>
      <c r="P4700" s="64"/>
      <c r="Q4700" s="64"/>
    </row>
    <row r="4701" spans="3:17" ht="19.5" customHeight="1" x14ac:dyDescent="0.2">
      <c r="C4701" s="25" t="s">
        <v>1</v>
      </c>
      <c r="D4701" s="26"/>
      <c r="E4701" s="27" t="s">
        <v>2</v>
      </c>
      <c r="F4701" s="27"/>
      <c r="G4701" s="164" t="s">
        <v>593</v>
      </c>
      <c r="H4701" s="165"/>
      <c r="I4701" s="165"/>
      <c r="J4701" s="165"/>
      <c r="K4701" s="165"/>
      <c r="L4701" s="165"/>
      <c r="M4701" s="165"/>
      <c r="N4701" s="166"/>
      <c r="O4701" s="164" t="s">
        <v>594</v>
      </c>
      <c r="P4701" s="165"/>
      <c r="Q4701" s="167"/>
    </row>
    <row r="4702" spans="3:17" ht="19.5" customHeight="1" x14ac:dyDescent="0.2">
      <c r="C4702" s="28"/>
      <c r="D4702" s="29" t="s">
        <v>3</v>
      </c>
      <c r="E4702" s="29" t="s">
        <v>4</v>
      </c>
      <c r="F4702" s="29" t="s">
        <v>5</v>
      </c>
      <c r="G4702" s="29"/>
      <c r="H4702" s="30" t="s">
        <v>6</v>
      </c>
      <c r="I4702" s="30"/>
      <c r="J4702" s="31"/>
      <c r="K4702" s="29"/>
      <c r="L4702" s="31" t="s">
        <v>7</v>
      </c>
      <c r="M4702" s="31"/>
      <c r="N4702" s="29" t="s">
        <v>8</v>
      </c>
      <c r="O4702" s="32" t="s">
        <v>595</v>
      </c>
      <c r="P4702" s="33" t="s">
        <v>596</v>
      </c>
      <c r="Q4702" s="34" t="s">
        <v>597</v>
      </c>
    </row>
    <row r="4703" spans="3:17" ht="19.5" customHeight="1" x14ac:dyDescent="0.2">
      <c r="C4703" s="28" t="s">
        <v>9</v>
      </c>
      <c r="D4703" s="32"/>
      <c r="E4703" s="32"/>
      <c r="F4703" s="32"/>
      <c r="G4703" s="29" t="s">
        <v>10</v>
      </c>
      <c r="H4703" s="29" t="s">
        <v>11</v>
      </c>
      <c r="I4703" s="29" t="s">
        <v>12</v>
      </c>
      <c r="J4703" s="29" t="s">
        <v>13</v>
      </c>
      <c r="K4703" s="29" t="s">
        <v>10</v>
      </c>
      <c r="L4703" s="29" t="s">
        <v>11</v>
      </c>
      <c r="M4703" s="29" t="s">
        <v>13</v>
      </c>
      <c r="N4703" s="32"/>
      <c r="O4703" s="35"/>
      <c r="P4703" s="36"/>
      <c r="Q4703" s="37"/>
    </row>
    <row r="4704" spans="3:17" ht="7" customHeight="1" x14ac:dyDescent="0.2">
      <c r="C4704" s="38"/>
      <c r="D4704" s="29"/>
      <c r="E4704" s="29"/>
      <c r="F4704" s="29"/>
      <c r="G4704" s="29"/>
      <c r="H4704" s="29"/>
      <c r="I4704" s="29"/>
      <c r="J4704" s="29"/>
      <c r="K4704" s="29"/>
      <c r="L4704" s="29"/>
      <c r="M4704" s="29"/>
      <c r="N4704" s="29"/>
      <c r="O4704" s="39"/>
      <c r="P4704" s="40"/>
      <c r="Q4704" s="41"/>
    </row>
    <row r="4705" spans="2:17" ht="19.5" customHeight="1" x14ac:dyDescent="0.2">
      <c r="C4705" s="42" t="s">
        <v>14</v>
      </c>
      <c r="D4705" s="43">
        <v>0</v>
      </c>
      <c r="E4705" s="43">
        <v>643</v>
      </c>
      <c r="F4705" s="44">
        <f>SUM(D4705:E4705)</f>
        <v>643</v>
      </c>
      <c r="G4705" s="43">
        <v>0</v>
      </c>
      <c r="H4705" s="43">
        <v>0</v>
      </c>
      <c r="I4705" s="43">
        <v>0</v>
      </c>
      <c r="J4705" s="45">
        <f>SUM(G4705:I4705)</f>
        <v>0</v>
      </c>
      <c r="K4705" s="46">
        <v>14959</v>
      </c>
      <c r="L4705" s="46">
        <v>15649</v>
      </c>
      <c r="M4705" s="45">
        <f>SUM(K4705:L4705)</f>
        <v>30608</v>
      </c>
      <c r="N4705" s="45">
        <f>J4705+M4705</f>
        <v>30608</v>
      </c>
      <c r="O4705" s="46">
        <v>117</v>
      </c>
      <c r="P4705" s="46">
        <v>1</v>
      </c>
      <c r="Q4705" s="47">
        <f>SUM(O4705:P4705)</f>
        <v>118</v>
      </c>
    </row>
    <row r="4706" spans="2:17" ht="19.5" customHeight="1" x14ac:dyDescent="0.2">
      <c r="C4706" s="42" t="s">
        <v>15</v>
      </c>
      <c r="D4706" s="43">
        <v>0</v>
      </c>
      <c r="E4706" s="43">
        <v>605</v>
      </c>
      <c r="F4706" s="44">
        <f t="shared" ref="F4706:F4716" si="2058">SUM(D4706:E4706)</f>
        <v>605</v>
      </c>
      <c r="G4706" s="43">
        <v>0</v>
      </c>
      <c r="H4706" s="43">
        <v>0</v>
      </c>
      <c r="I4706" s="43">
        <v>0</v>
      </c>
      <c r="J4706" s="45">
        <f t="shared" ref="J4706:J4716" si="2059">SUM(G4706:I4706)</f>
        <v>0</v>
      </c>
      <c r="K4706" s="46">
        <v>15305</v>
      </c>
      <c r="L4706" s="46">
        <v>15378</v>
      </c>
      <c r="M4706" s="45">
        <f t="shared" ref="M4706:M4716" si="2060">SUM(K4706:L4706)</f>
        <v>30683</v>
      </c>
      <c r="N4706" s="45">
        <f t="shared" ref="N4706:N4716" si="2061">J4706+M4706</f>
        <v>30683</v>
      </c>
      <c r="O4706" s="46">
        <v>97</v>
      </c>
      <c r="P4706" s="48">
        <v>0</v>
      </c>
      <c r="Q4706" s="47">
        <f t="shared" ref="Q4706:Q4716" si="2062">SUM(O4706:P4706)</f>
        <v>97</v>
      </c>
    </row>
    <row r="4707" spans="2:17" ht="19.5" customHeight="1" x14ac:dyDescent="0.2">
      <c r="C4707" s="42" t="s">
        <v>16</v>
      </c>
      <c r="D4707" s="43">
        <v>0</v>
      </c>
      <c r="E4707" s="43">
        <v>772</v>
      </c>
      <c r="F4707" s="44">
        <f t="shared" si="2058"/>
        <v>772</v>
      </c>
      <c r="G4707" s="43">
        <v>0</v>
      </c>
      <c r="H4707" s="43">
        <v>0</v>
      </c>
      <c r="I4707" s="43">
        <v>0</v>
      </c>
      <c r="J4707" s="45">
        <f t="shared" si="2059"/>
        <v>0</v>
      </c>
      <c r="K4707" s="46">
        <v>20994</v>
      </c>
      <c r="L4707" s="46">
        <v>20933</v>
      </c>
      <c r="M4707" s="45">
        <f t="shared" si="2060"/>
        <v>41927</v>
      </c>
      <c r="N4707" s="45">
        <f t="shared" si="2061"/>
        <v>41927</v>
      </c>
      <c r="O4707" s="46">
        <v>169</v>
      </c>
      <c r="P4707" s="46">
        <v>1</v>
      </c>
      <c r="Q4707" s="47">
        <f t="shared" si="2062"/>
        <v>170</v>
      </c>
    </row>
    <row r="4708" spans="2:17" ht="19.5" customHeight="1" x14ac:dyDescent="0.2">
      <c r="C4708" s="42" t="s">
        <v>17</v>
      </c>
      <c r="D4708" s="43">
        <v>0</v>
      </c>
      <c r="E4708" s="43">
        <v>893</v>
      </c>
      <c r="F4708" s="44">
        <f t="shared" si="2058"/>
        <v>893</v>
      </c>
      <c r="G4708" s="43">
        <v>0</v>
      </c>
      <c r="H4708" s="43">
        <v>0</v>
      </c>
      <c r="I4708" s="43">
        <v>0</v>
      </c>
      <c r="J4708" s="45">
        <f t="shared" si="2059"/>
        <v>0</v>
      </c>
      <c r="K4708" s="43">
        <v>22349</v>
      </c>
      <c r="L4708" s="43">
        <v>22456</v>
      </c>
      <c r="M4708" s="45">
        <f t="shared" si="2060"/>
        <v>44805</v>
      </c>
      <c r="N4708" s="45">
        <f t="shared" si="2061"/>
        <v>44805</v>
      </c>
      <c r="O4708" s="43">
        <v>539</v>
      </c>
      <c r="P4708" s="43">
        <v>2</v>
      </c>
      <c r="Q4708" s="47">
        <f t="shared" si="2062"/>
        <v>541</v>
      </c>
    </row>
    <row r="4709" spans="2:17" ht="19.5" customHeight="1" x14ac:dyDescent="0.2">
      <c r="C4709" s="42" t="s">
        <v>18</v>
      </c>
      <c r="D4709" s="43">
        <v>0</v>
      </c>
      <c r="E4709" s="43">
        <v>1063</v>
      </c>
      <c r="F4709" s="44">
        <f t="shared" si="2058"/>
        <v>1063</v>
      </c>
      <c r="G4709" s="43">
        <v>0</v>
      </c>
      <c r="H4709" s="43">
        <v>0</v>
      </c>
      <c r="I4709" s="43">
        <v>0</v>
      </c>
      <c r="J4709" s="45">
        <f t="shared" si="2059"/>
        <v>0</v>
      </c>
      <c r="K4709" s="43">
        <v>28614</v>
      </c>
      <c r="L4709" s="43">
        <v>28538</v>
      </c>
      <c r="M4709" s="45">
        <f t="shared" si="2060"/>
        <v>57152</v>
      </c>
      <c r="N4709" s="45">
        <f t="shared" si="2061"/>
        <v>57152</v>
      </c>
      <c r="O4709" s="43">
        <v>672</v>
      </c>
      <c r="P4709" s="43">
        <v>9</v>
      </c>
      <c r="Q4709" s="47">
        <f t="shared" si="2062"/>
        <v>681</v>
      </c>
    </row>
    <row r="4710" spans="2:17" ht="19.5" customHeight="1" x14ac:dyDescent="0.2">
      <c r="C4710" s="42" t="s">
        <v>19</v>
      </c>
      <c r="D4710" s="43">
        <v>0</v>
      </c>
      <c r="E4710" s="43">
        <v>1130</v>
      </c>
      <c r="F4710" s="44">
        <f t="shared" si="2058"/>
        <v>1130</v>
      </c>
      <c r="G4710" s="43">
        <v>0</v>
      </c>
      <c r="H4710" s="43">
        <v>0</v>
      </c>
      <c r="I4710" s="43">
        <v>0</v>
      </c>
      <c r="J4710" s="45">
        <f t="shared" si="2059"/>
        <v>0</v>
      </c>
      <c r="K4710" s="43">
        <v>28542</v>
      </c>
      <c r="L4710" s="43">
        <v>28334</v>
      </c>
      <c r="M4710" s="45">
        <f t="shared" si="2060"/>
        <v>56876</v>
      </c>
      <c r="N4710" s="45">
        <f t="shared" si="2061"/>
        <v>56876</v>
      </c>
      <c r="O4710" s="43">
        <v>606</v>
      </c>
      <c r="P4710" s="43">
        <v>13</v>
      </c>
      <c r="Q4710" s="47">
        <f t="shared" si="2062"/>
        <v>619</v>
      </c>
    </row>
    <row r="4711" spans="2:17" ht="19.5" customHeight="1" x14ac:dyDescent="0.2">
      <c r="C4711" s="42" t="s">
        <v>20</v>
      </c>
      <c r="D4711" s="43">
        <v>0</v>
      </c>
      <c r="E4711" s="43">
        <v>1164</v>
      </c>
      <c r="F4711" s="44">
        <f t="shared" si="2058"/>
        <v>1164</v>
      </c>
      <c r="G4711" s="43">
        <v>0</v>
      </c>
      <c r="H4711" s="43">
        <v>0</v>
      </c>
      <c r="I4711" s="43">
        <v>0</v>
      </c>
      <c r="J4711" s="45">
        <f t="shared" si="2059"/>
        <v>0</v>
      </c>
      <c r="K4711" s="43">
        <v>32102</v>
      </c>
      <c r="L4711" s="43">
        <v>31822</v>
      </c>
      <c r="M4711" s="45">
        <f t="shared" si="2060"/>
        <v>63924</v>
      </c>
      <c r="N4711" s="45">
        <f t="shared" si="2061"/>
        <v>63924</v>
      </c>
      <c r="O4711" s="43">
        <v>688</v>
      </c>
      <c r="P4711" s="43">
        <v>10</v>
      </c>
      <c r="Q4711" s="47">
        <f t="shared" si="2062"/>
        <v>698</v>
      </c>
    </row>
    <row r="4712" spans="2:17" ht="19.5" customHeight="1" x14ac:dyDescent="0.2">
      <c r="C4712" s="42" t="s">
        <v>21</v>
      </c>
      <c r="D4712" s="43">
        <v>0</v>
      </c>
      <c r="E4712" s="43">
        <v>1106</v>
      </c>
      <c r="F4712" s="44">
        <f t="shared" si="2058"/>
        <v>1106</v>
      </c>
      <c r="G4712" s="43">
        <v>0</v>
      </c>
      <c r="H4712" s="43">
        <v>0</v>
      </c>
      <c r="I4712" s="43">
        <v>0</v>
      </c>
      <c r="J4712" s="45">
        <f t="shared" si="2059"/>
        <v>0</v>
      </c>
      <c r="K4712" s="43">
        <v>33790</v>
      </c>
      <c r="L4712" s="43">
        <v>34093</v>
      </c>
      <c r="M4712" s="45">
        <f t="shared" si="2060"/>
        <v>67883</v>
      </c>
      <c r="N4712" s="45">
        <f t="shared" si="2061"/>
        <v>67883</v>
      </c>
      <c r="O4712" s="43">
        <v>719</v>
      </c>
      <c r="P4712" s="43">
        <v>7</v>
      </c>
      <c r="Q4712" s="47">
        <f t="shared" si="2062"/>
        <v>726</v>
      </c>
    </row>
    <row r="4713" spans="2:17" ht="19.5" customHeight="1" x14ac:dyDescent="0.2">
      <c r="C4713" s="42" t="s">
        <v>22</v>
      </c>
      <c r="D4713" s="43">
        <v>0</v>
      </c>
      <c r="E4713" s="43">
        <v>1153</v>
      </c>
      <c r="F4713" s="44">
        <f t="shared" si="2058"/>
        <v>1153</v>
      </c>
      <c r="G4713" s="43">
        <v>0</v>
      </c>
      <c r="H4713" s="43">
        <v>0</v>
      </c>
      <c r="I4713" s="43">
        <v>0</v>
      </c>
      <c r="J4713" s="45">
        <f t="shared" si="2059"/>
        <v>0</v>
      </c>
      <c r="K4713" s="43">
        <v>32641</v>
      </c>
      <c r="L4713" s="43">
        <v>32488</v>
      </c>
      <c r="M4713" s="45">
        <f t="shared" si="2060"/>
        <v>65129</v>
      </c>
      <c r="N4713" s="45">
        <f t="shared" si="2061"/>
        <v>65129</v>
      </c>
      <c r="O4713" s="43">
        <v>699</v>
      </c>
      <c r="P4713" s="43">
        <v>11</v>
      </c>
      <c r="Q4713" s="47">
        <f t="shared" si="2062"/>
        <v>710</v>
      </c>
    </row>
    <row r="4714" spans="2:17" ht="19.5" customHeight="1" x14ac:dyDescent="0.2">
      <c r="C4714" s="42" t="s">
        <v>23</v>
      </c>
      <c r="D4714" s="43">
        <v>0</v>
      </c>
      <c r="E4714" s="43">
        <v>1102</v>
      </c>
      <c r="F4714" s="44">
        <f t="shared" si="2058"/>
        <v>1102</v>
      </c>
      <c r="G4714" s="43">
        <v>0</v>
      </c>
      <c r="H4714" s="43">
        <v>0</v>
      </c>
      <c r="I4714" s="43">
        <v>0</v>
      </c>
      <c r="J4714" s="45">
        <f t="shared" si="2059"/>
        <v>0</v>
      </c>
      <c r="K4714" s="43">
        <v>32164</v>
      </c>
      <c r="L4714" s="43">
        <v>31986</v>
      </c>
      <c r="M4714" s="45">
        <f t="shared" si="2060"/>
        <v>64150</v>
      </c>
      <c r="N4714" s="45">
        <f t="shared" si="2061"/>
        <v>64150</v>
      </c>
      <c r="O4714" s="43">
        <v>621</v>
      </c>
      <c r="P4714" s="43">
        <v>6</v>
      </c>
      <c r="Q4714" s="47">
        <f t="shared" si="2062"/>
        <v>627</v>
      </c>
    </row>
    <row r="4715" spans="2:17" ht="19.5" customHeight="1" x14ac:dyDescent="0.2">
      <c r="C4715" s="42" t="s">
        <v>24</v>
      </c>
      <c r="D4715" s="43">
        <v>0</v>
      </c>
      <c r="E4715" s="43">
        <v>682</v>
      </c>
      <c r="F4715" s="44">
        <f t="shared" si="2058"/>
        <v>682</v>
      </c>
      <c r="G4715" s="43">
        <v>0</v>
      </c>
      <c r="H4715" s="43">
        <v>0</v>
      </c>
      <c r="I4715" s="43">
        <v>0</v>
      </c>
      <c r="J4715" s="45">
        <f t="shared" si="2059"/>
        <v>0</v>
      </c>
      <c r="K4715" s="43">
        <v>17553</v>
      </c>
      <c r="L4715" s="43">
        <v>17476</v>
      </c>
      <c r="M4715" s="45">
        <f t="shared" si="2060"/>
        <v>35029</v>
      </c>
      <c r="N4715" s="45">
        <f t="shared" si="2061"/>
        <v>35029</v>
      </c>
      <c r="O4715" s="43">
        <v>144</v>
      </c>
      <c r="P4715" s="43">
        <v>3</v>
      </c>
      <c r="Q4715" s="47">
        <f t="shared" si="2062"/>
        <v>147</v>
      </c>
    </row>
    <row r="4716" spans="2:17" ht="19.5" customHeight="1" x14ac:dyDescent="0.2">
      <c r="C4716" s="42" t="s">
        <v>25</v>
      </c>
      <c r="D4716" s="43">
        <v>0</v>
      </c>
      <c r="E4716" s="43">
        <v>591</v>
      </c>
      <c r="F4716" s="44">
        <f t="shared" si="2058"/>
        <v>591</v>
      </c>
      <c r="G4716" s="43">
        <v>0</v>
      </c>
      <c r="H4716" s="43">
        <v>0</v>
      </c>
      <c r="I4716" s="43">
        <v>0</v>
      </c>
      <c r="J4716" s="45">
        <f t="shared" si="2059"/>
        <v>0</v>
      </c>
      <c r="K4716" s="43">
        <v>14136</v>
      </c>
      <c r="L4716" s="43">
        <v>13590</v>
      </c>
      <c r="M4716" s="45">
        <f t="shared" si="2060"/>
        <v>27726</v>
      </c>
      <c r="N4716" s="45">
        <f t="shared" si="2061"/>
        <v>27726</v>
      </c>
      <c r="O4716" s="43">
        <v>121</v>
      </c>
      <c r="P4716" s="43">
        <v>1</v>
      </c>
      <c r="Q4716" s="47">
        <f t="shared" si="2062"/>
        <v>122</v>
      </c>
    </row>
    <row r="4717" spans="2:17" ht="19.5" customHeight="1" x14ac:dyDescent="0.2">
      <c r="C4717" s="50"/>
      <c r="D4717" s="43"/>
      <c r="E4717" s="43"/>
      <c r="F4717" s="43"/>
      <c r="G4717" s="43"/>
      <c r="H4717" s="43"/>
      <c r="I4717" s="43"/>
      <c r="J4717" s="43"/>
      <c r="K4717" s="43"/>
      <c r="L4717" s="43"/>
      <c r="M4717" s="43"/>
      <c r="N4717" s="43"/>
      <c r="O4717" s="43"/>
      <c r="P4717" s="40"/>
      <c r="Q4717" s="51"/>
    </row>
    <row r="4718" spans="2:17" ht="19.5" customHeight="1" x14ac:dyDescent="0.2">
      <c r="B4718" s="1" t="s">
        <v>487</v>
      </c>
      <c r="C4718" s="50" t="s">
        <v>26</v>
      </c>
      <c r="D4718" s="44">
        <f>SUM(D4705:D4716)</f>
        <v>0</v>
      </c>
      <c r="E4718" s="44">
        <f t="shared" ref="E4718:Q4718" si="2063">SUM(E4705:E4716)</f>
        <v>10904</v>
      </c>
      <c r="F4718" s="44">
        <f t="shared" si="2063"/>
        <v>10904</v>
      </c>
      <c r="G4718" s="44">
        <f t="shared" si="2063"/>
        <v>0</v>
      </c>
      <c r="H4718" s="44">
        <f t="shared" si="2063"/>
        <v>0</v>
      </c>
      <c r="I4718" s="44">
        <f t="shared" si="2063"/>
        <v>0</v>
      </c>
      <c r="J4718" s="44">
        <f t="shared" si="2063"/>
        <v>0</v>
      </c>
      <c r="K4718" s="44">
        <f t="shared" si="2063"/>
        <v>293149</v>
      </c>
      <c r="L4718" s="44">
        <f t="shared" si="2063"/>
        <v>292743</v>
      </c>
      <c r="M4718" s="44">
        <f t="shared" si="2063"/>
        <v>585892</v>
      </c>
      <c r="N4718" s="44">
        <f t="shared" si="2063"/>
        <v>585892</v>
      </c>
      <c r="O4718" s="44">
        <f t="shared" si="2063"/>
        <v>5192</v>
      </c>
      <c r="P4718" s="44">
        <f t="shared" si="2063"/>
        <v>64</v>
      </c>
      <c r="Q4718" s="44">
        <f t="shared" si="2063"/>
        <v>5256</v>
      </c>
    </row>
    <row r="4719" spans="2:17" ht="7" customHeight="1" x14ac:dyDescent="0.2">
      <c r="C4719" s="50"/>
      <c r="D4719" s="43"/>
      <c r="E4719" s="43"/>
      <c r="F4719" s="43"/>
      <c r="G4719" s="43"/>
      <c r="H4719" s="43"/>
      <c r="I4719" s="43"/>
      <c r="J4719" s="43"/>
      <c r="K4719" s="43"/>
      <c r="L4719" s="43"/>
      <c r="M4719" s="43"/>
      <c r="N4719" s="43"/>
      <c r="O4719" s="43"/>
      <c r="P4719" s="43"/>
      <c r="Q4719" s="51"/>
    </row>
    <row r="4720" spans="2:17" ht="19.5" customHeight="1" x14ac:dyDescent="0.2">
      <c r="C4720" s="52" t="s">
        <v>14</v>
      </c>
      <c r="D4720" s="53">
        <v>0</v>
      </c>
      <c r="E4720" s="53">
        <v>490</v>
      </c>
      <c r="F4720" s="54">
        <f t="shared" ref="F4720:F4722" si="2064">SUM(D4720:E4720)</f>
        <v>490</v>
      </c>
      <c r="G4720" s="53">
        <v>0</v>
      </c>
      <c r="H4720" s="53">
        <v>0</v>
      </c>
      <c r="I4720" s="53">
        <v>0</v>
      </c>
      <c r="J4720" s="55">
        <f t="shared" ref="J4720:J4722" si="2065">SUM(G4720:I4720)</f>
        <v>0</v>
      </c>
      <c r="K4720" s="56">
        <v>11543</v>
      </c>
      <c r="L4720" s="56">
        <v>11902</v>
      </c>
      <c r="M4720" s="57">
        <f>SUM(K4720:L4720)</f>
        <v>23445</v>
      </c>
      <c r="N4720" s="57">
        <f>J4720+M4720</f>
        <v>23445</v>
      </c>
      <c r="O4720" s="56">
        <v>100</v>
      </c>
      <c r="P4720" s="56">
        <v>0</v>
      </c>
      <c r="Q4720" s="58">
        <f>SUM(O4720:P4720)</f>
        <v>100</v>
      </c>
    </row>
    <row r="4721" spans="2:17" ht="19.5" customHeight="1" x14ac:dyDescent="0.2">
      <c r="C4721" s="42" t="s">
        <v>15</v>
      </c>
      <c r="D4721" s="43">
        <v>0</v>
      </c>
      <c r="E4721" s="43">
        <v>558</v>
      </c>
      <c r="F4721" s="44">
        <f t="shared" si="2064"/>
        <v>558</v>
      </c>
      <c r="G4721" s="43">
        <v>0</v>
      </c>
      <c r="H4721" s="43">
        <v>0</v>
      </c>
      <c r="I4721" s="43">
        <v>0</v>
      </c>
      <c r="J4721" s="45">
        <f t="shared" si="2065"/>
        <v>0</v>
      </c>
      <c r="K4721" s="46">
        <v>14572</v>
      </c>
      <c r="L4721" s="46">
        <v>14516</v>
      </c>
      <c r="M4721" s="45">
        <f>SUM(K4721:L4721)</f>
        <v>29088</v>
      </c>
      <c r="N4721" s="45">
        <f>J4721+M4721</f>
        <v>29088</v>
      </c>
      <c r="O4721" s="46">
        <v>93</v>
      </c>
      <c r="P4721" s="48">
        <v>0</v>
      </c>
      <c r="Q4721" s="47">
        <f>SUM(O4721:P4721)</f>
        <v>93</v>
      </c>
    </row>
    <row r="4722" spans="2:17" ht="19.5" customHeight="1" x14ac:dyDescent="0.2">
      <c r="C4722" s="42" t="s">
        <v>16</v>
      </c>
      <c r="D4722" s="43">
        <v>0</v>
      </c>
      <c r="E4722" s="43">
        <v>827</v>
      </c>
      <c r="F4722" s="44">
        <f t="shared" si="2064"/>
        <v>827</v>
      </c>
      <c r="G4722" s="43">
        <v>0</v>
      </c>
      <c r="H4722" s="43">
        <v>0</v>
      </c>
      <c r="I4722" s="43">
        <v>0</v>
      </c>
      <c r="J4722" s="45">
        <f t="shared" si="2065"/>
        <v>0</v>
      </c>
      <c r="K4722" s="46">
        <v>20722</v>
      </c>
      <c r="L4722" s="46">
        <v>20481</v>
      </c>
      <c r="M4722" s="45">
        <f>SUM(K4722:L4722)</f>
        <v>41203</v>
      </c>
      <c r="N4722" s="45">
        <f>J4722+M4722</f>
        <v>41203</v>
      </c>
      <c r="O4722" s="46">
        <v>179</v>
      </c>
      <c r="P4722" s="48">
        <v>1</v>
      </c>
      <c r="Q4722" s="47">
        <f>SUM(O4722:P4722)</f>
        <v>180</v>
      </c>
    </row>
    <row r="4723" spans="2:17" ht="19.5" customHeight="1" x14ac:dyDescent="0.2">
      <c r="C4723" s="50"/>
      <c r="D4723" s="43"/>
      <c r="E4723" s="43"/>
      <c r="F4723" s="43"/>
      <c r="G4723" s="43"/>
      <c r="H4723" s="43"/>
      <c r="I4723" s="43"/>
      <c r="J4723" s="43"/>
      <c r="K4723" s="43"/>
      <c r="L4723" s="43"/>
      <c r="M4723" s="43"/>
      <c r="N4723" s="43"/>
      <c r="O4723" s="43"/>
      <c r="P4723" s="43"/>
      <c r="Q4723" s="51"/>
    </row>
    <row r="4724" spans="2:17" ht="19.5" customHeight="1" x14ac:dyDescent="0.2">
      <c r="B4724" s="1" t="s">
        <v>488</v>
      </c>
      <c r="C4724" s="50" t="s">
        <v>27</v>
      </c>
      <c r="D4724" s="44">
        <f>SUM(D4708:D4716,D4720:D4722)</f>
        <v>0</v>
      </c>
      <c r="E4724" s="44">
        <f t="shared" ref="E4724:Q4724" si="2066">SUM(E4708:E4716,E4720:E4722)</f>
        <v>10759</v>
      </c>
      <c r="F4724" s="44">
        <f t="shared" si="2066"/>
        <v>10759</v>
      </c>
      <c r="G4724" s="44">
        <f t="shared" si="2066"/>
        <v>0</v>
      </c>
      <c r="H4724" s="44">
        <f t="shared" si="2066"/>
        <v>0</v>
      </c>
      <c r="I4724" s="44">
        <f t="shared" si="2066"/>
        <v>0</v>
      </c>
      <c r="J4724" s="44">
        <f t="shared" si="2066"/>
        <v>0</v>
      </c>
      <c r="K4724" s="44">
        <f t="shared" si="2066"/>
        <v>288728</v>
      </c>
      <c r="L4724" s="44">
        <f t="shared" si="2066"/>
        <v>287682</v>
      </c>
      <c r="M4724" s="44">
        <f t="shared" si="2066"/>
        <v>576410</v>
      </c>
      <c r="N4724" s="44">
        <f t="shared" si="2066"/>
        <v>576410</v>
      </c>
      <c r="O4724" s="44">
        <f t="shared" si="2066"/>
        <v>5181</v>
      </c>
      <c r="P4724" s="44">
        <f t="shared" si="2066"/>
        <v>63</v>
      </c>
      <c r="Q4724" s="44">
        <f t="shared" si="2066"/>
        <v>5244</v>
      </c>
    </row>
    <row r="4725" spans="2:17" ht="7" customHeight="1" thickBot="1" x14ac:dyDescent="0.25">
      <c r="C4725" s="59"/>
      <c r="D4725" s="60"/>
      <c r="E4725" s="60"/>
      <c r="F4725" s="60"/>
      <c r="G4725" s="60"/>
      <c r="H4725" s="60"/>
      <c r="I4725" s="60"/>
      <c r="J4725" s="60"/>
      <c r="K4725" s="60"/>
      <c r="L4725" s="60"/>
      <c r="M4725" s="60"/>
      <c r="N4725" s="60"/>
      <c r="O4725" s="60"/>
      <c r="P4725" s="61"/>
      <c r="Q4725" s="62"/>
    </row>
    <row r="4726" spans="2:17" ht="19.5" customHeight="1" x14ac:dyDescent="0.2">
      <c r="C4726" s="63"/>
      <c r="D4726" s="63"/>
      <c r="E4726" s="63"/>
      <c r="F4726" s="63"/>
      <c r="G4726" s="63"/>
      <c r="H4726" s="63"/>
      <c r="I4726" s="63"/>
      <c r="J4726" s="63"/>
      <c r="K4726" s="63"/>
      <c r="L4726" s="63"/>
      <c r="M4726" s="63"/>
      <c r="N4726" s="63"/>
      <c r="O4726" s="63"/>
      <c r="P4726" s="64"/>
      <c r="Q4726" s="64"/>
    </row>
    <row r="4727" spans="2:17" ht="19.5" customHeight="1" thickBot="1" x14ac:dyDescent="0.25">
      <c r="C4727" s="63"/>
      <c r="D4727" s="63"/>
      <c r="E4727" s="63"/>
      <c r="F4727" s="63"/>
      <c r="G4727" s="63"/>
      <c r="H4727" s="63"/>
      <c r="I4727" s="63"/>
      <c r="J4727" s="63"/>
      <c r="K4727" s="63"/>
      <c r="L4727" s="63"/>
      <c r="M4727" s="63"/>
      <c r="N4727" s="63"/>
      <c r="O4727" s="63"/>
      <c r="P4727" s="64"/>
      <c r="Q4727" s="64"/>
    </row>
    <row r="4728" spans="2:17" ht="19.5" customHeight="1" x14ac:dyDescent="0.2">
      <c r="C4728" s="25" t="s">
        <v>1</v>
      </c>
      <c r="D4728" s="26"/>
      <c r="E4728" s="27"/>
      <c r="F4728" s="27"/>
      <c r="G4728" s="27" t="s">
        <v>598</v>
      </c>
      <c r="H4728" s="27"/>
      <c r="I4728" s="27"/>
      <c r="J4728" s="27"/>
      <c r="K4728" s="26"/>
      <c r="L4728" s="27"/>
      <c r="M4728" s="27"/>
      <c r="N4728" s="27" t="s">
        <v>31</v>
      </c>
      <c r="O4728" s="27"/>
      <c r="P4728" s="65"/>
      <c r="Q4728" s="66"/>
    </row>
    <row r="4729" spans="2:17" ht="19.5" customHeight="1" x14ac:dyDescent="0.2">
      <c r="C4729" s="67"/>
      <c r="D4729" s="29"/>
      <c r="E4729" s="31" t="s">
        <v>6</v>
      </c>
      <c r="F4729" s="31"/>
      <c r="G4729" s="29"/>
      <c r="H4729" s="31" t="s">
        <v>7</v>
      </c>
      <c r="I4729" s="31"/>
      <c r="J4729" s="29" t="s">
        <v>28</v>
      </c>
      <c r="K4729" s="29"/>
      <c r="L4729" s="31" t="s">
        <v>6</v>
      </c>
      <c r="M4729" s="31"/>
      <c r="N4729" s="29"/>
      <c r="O4729" s="31" t="s">
        <v>7</v>
      </c>
      <c r="P4729" s="68"/>
      <c r="Q4729" s="69" t="s">
        <v>8</v>
      </c>
    </row>
    <row r="4730" spans="2:17" ht="19.5" customHeight="1" x14ac:dyDescent="0.2">
      <c r="C4730" s="70" t="s">
        <v>9</v>
      </c>
      <c r="D4730" s="29" t="s">
        <v>29</v>
      </c>
      <c r="E4730" s="29" t="s">
        <v>30</v>
      </c>
      <c r="F4730" s="29" t="s">
        <v>13</v>
      </c>
      <c r="G4730" s="29" t="s">
        <v>29</v>
      </c>
      <c r="H4730" s="29" t="s">
        <v>30</v>
      </c>
      <c r="I4730" s="29" t="s">
        <v>13</v>
      </c>
      <c r="J4730" s="32"/>
      <c r="K4730" s="29" t="s">
        <v>29</v>
      </c>
      <c r="L4730" s="29" t="s">
        <v>30</v>
      </c>
      <c r="M4730" s="29" t="s">
        <v>13</v>
      </c>
      <c r="N4730" s="29" t="s">
        <v>29</v>
      </c>
      <c r="O4730" s="29" t="s">
        <v>30</v>
      </c>
      <c r="P4730" s="71" t="s">
        <v>13</v>
      </c>
      <c r="Q4730" s="72"/>
    </row>
    <row r="4731" spans="2:17" ht="7" customHeight="1" x14ac:dyDescent="0.2">
      <c r="C4731" s="73"/>
      <c r="D4731" s="29"/>
      <c r="E4731" s="29"/>
      <c r="F4731" s="29"/>
      <c r="G4731" s="29"/>
      <c r="H4731" s="29"/>
      <c r="I4731" s="29"/>
      <c r="J4731" s="29"/>
      <c r="K4731" s="29"/>
      <c r="L4731" s="29"/>
      <c r="M4731" s="29"/>
      <c r="N4731" s="29"/>
      <c r="O4731" s="29"/>
      <c r="P4731" s="71"/>
      <c r="Q4731" s="69"/>
    </row>
    <row r="4732" spans="2:17" ht="19.5" customHeight="1" x14ac:dyDescent="0.2">
      <c r="C4732" s="42" t="s">
        <v>14</v>
      </c>
      <c r="D4732" s="43">
        <v>0</v>
      </c>
      <c r="E4732" s="43">
        <v>0</v>
      </c>
      <c r="F4732" s="44">
        <f>SUM(D4732:E4732)</f>
        <v>0</v>
      </c>
      <c r="G4732" s="43">
        <v>0</v>
      </c>
      <c r="H4732" s="43">
        <v>1</v>
      </c>
      <c r="I4732" s="44">
        <f t="shared" ref="I4732:I4743" si="2067">SUM(G4732:H4732)</f>
        <v>1</v>
      </c>
      <c r="J4732" s="44">
        <f>F4732+I4732</f>
        <v>1</v>
      </c>
      <c r="K4732" s="43">
        <v>0</v>
      </c>
      <c r="L4732" s="43">
        <v>0</v>
      </c>
      <c r="M4732" s="44">
        <f>SUM(K4732:L4732)</f>
        <v>0</v>
      </c>
      <c r="N4732" s="43">
        <v>0</v>
      </c>
      <c r="O4732" s="43">
        <v>0</v>
      </c>
      <c r="P4732" s="44">
        <f>SUM(N4732:O4732)</f>
        <v>0</v>
      </c>
      <c r="Q4732" s="47">
        <f>M4732+P4732</f>
        <v>0</v>
      </c>
    </row>
    <row r="4733" spans="2:17" ht="19.5" customHeight="1" x14ac:dyDescent="0.2">
      <c r="C4733" s="42" t="s">
        <v>15</v>
      </c>
      <c r="D4733" s="43">
        <v>0</v>
      </c>
      <c r="E4733" s="43">
        <v>0</v>
      </c>
      <c r="F4733" s="44">
        <f t="shared" ref="F4733:F4743" si="2068">SUM(D4733:E4733)</f>
        <v>0</v>
      </c>
      <c r="G4733" s="43">
        <v>0</v>
      </c>
      <c r="H4733" s="43">
        <v>0</v>
      </c>
      <c r="I4733" s="44">
        <f t="shared" si="2067"/>
        <v>0</v>
      </c>
      <c r="J4733" s="44">
        <f>F4733+I4733</f>
        <v>0</v>
      </c>
      <c r="K4733" s="43">
        <v>0</v>
      </c>
      <c r="L4733" s="43">
        <v>0</v>
      </c>
      <c r="M4733" s="44">
        <f t="shared" ref="M4733:M4743" si="2069">SUM(K4733:L4733)</f>
        <v>0</v>
      </c>
      <c r="N4733" s="43">
        <v>0</v>
      </c>
      <c r="O4733" s="40">
        <v>0</v>
      </c>
      <c r="P4733" s="44">
        <f t="shared" ref="P4733:P4743" si="2070">SUM(N4733:O4733)</f>
        <v>0</v>
      </c>
      <c r="Q4733" s="47">
        <f t="shared" ref="Q4733:Q4743" si="2071">M4733+P4733</f>
        <v>0</v>
      </c>
    </row>
    <row r="4734" spans="2:17" ht="19.5" customHeight="1" x14ac:dyDescent="0.2">
      <c r="C4734" s="42" t="s">
        <v>16</v>
      </c>
      <c r="D4734" s="43">
        <v>0</v>
      </c>
      <c r="E4734" s="43">
        <v>0</v>
      </c>
      <c r="F4734" s="44">
        <f t="shared" si="2068"/>
        <v>0</v>
      </c>
      <c r="G4734" s="43">
        <v>0</v>
      </c>
      <c r="H4734" s="43">
        <v>0</v>
      </c>
      <c r="I4734" s="44">
        <f t="shared" si="2067"/>
        <v>0</v>
      </c>
      <c r="J4734" s="44">
        <f>F4734+I4734</f>
        <v>0</v>
      </c>
      <c r="K4734" s="43">
        <v>0</v>
      </c>
      <c r="L4734" s="43">
        <v>0</v>
      </c>
      <c r="M4734" s="44">
        <f t="shared" si="2069"/>
        <v>0</v>
      </c>
      <c r="N4734" s="43">
        <v>0</v>
      </c>
      <c r="O4734" s="43">
        <v>0</v>
      </c>
      <c r="P4734" s="44">
        <f t="shared" si="2070"/>
        <v>0</v>
      </c>
      <c r="Q4734" s="47">
        <f t="shared" si="2071"/>
        <v>0</v>
      </c>
    </row>
    <row r="4735" spans="2:17" ht="19.5" customHeight="1" x14ac:dyDescent="0.2">
      <c r="C4735" s="42" t="s">
        <v>17</v>
      </c>
      <c r="D4735" s="43">
        <v>0</v>
      </c>
      <c r="E4735" s="43">
        <v>0</v>
      </c>
      <c r="F4735" s="44">
        <f t="shared" si="2068"/>
        <v>0</v>
      </c>
      <c r="G4735" s="43">
        <v>0</v>
      </c>
      <c r="H4735" s="43">
        <v>0</v>
      </c>
      <c r="I4735" s="44">
        <f t="shared" si="2067"/>
        <v>0</v>
      </c>
      <c r="J4735" s="44">
        <f t="shared" ref="J4735:J4743" si="2072">F4735+I4735</f>
        <v>0</v>
      </c>
      <c r="K4735" s="43">
        <v>0</v>
      </c>
      <c r="L4735" s="43">
        <v>0</v>
      </c>
      <c r="M4735" s="44">
        <f t="shared" si="2069"/>
        <v>0</v>
      </c>
      <c r="N4735" s="43">
        <v>0</v>
      </c>
      <c r="O4735" s="43">
        <v>0</v>
      </c>
      <c r="P4735" s="44">
        <f t="shared" si="2070"/>
        <v>0</v>
      </c>
      <c r="Q4735" s="47">
        <f t="shared" si="2071"/>
        <v>0</v>
      </c>
    </row>
    <row r="4736" spans="2:17" ht="19.5" customHeight="1" x14ac:dyDescent="0.2">
      <c r="C4736" s="42" t="s">
        <v>18</v>
      </c>
      <c r="D4736" s="43">
        <v>0</v>
      </c>
      <c r="E4736" s="43">
        <v>0</v>
      </c>
      <c r="F4736" s="44">
        <f t="shared" si="2068"/>
        <v>0</v>
      </c>
      <c r="G4736" s="43">
        <v>0</v>
      </c>
      <c r="H4736" s="43">
        <v>0</v>
      </c>
      <c r="I4736" s="44">
        <f t="shared" si="2067"/>
        <v>0</v>
      </c>
      <c r="J4736" s="44">
        <f t="shared" si="2072"/>
        <v>0</v>
      </c>
      <c r="K4736" s="43">
        <v>0</v>
      </c>
      <c r="L4736" s="43">
        <v>0</v>
      </c>
      <c r="M4736" s="44">
        <f t="shared" si="2069"/>
        <v>0</v>
      </c>
      <c r="N4736" s="43">
        <v>0</v>
      </c>
      <c r="O4736" s="43">
        <v>0</v>
      </c>
      <c r="P4736" s="44">
        <f t="shared" si="2070"/>
        <v>0</v>
      </c>
      <c r="Q4736" s="47">
        <f t="shared" si="2071"/>
        <v>0</v>
      </c>
    </row>
    <row r="4737" spans="2:17" ht="19.5" customHeight="1" x14ac:dyDescent="0.2">
      <c r="C4737" s="42" t="s">
        <v>19</v>
      </c>
      <c r="D4737" s="43">
        <v>0</v>
      </c>
      <c r="E4737" s="43">
        <v>0</v>
      </c>
      <c r="F4737" s="44">
        <f t="shared" si="2068"/>
        <v>0</v>
      </c>
      <c r="G4737" s="43">
        <v>0</v>
      </c>
      <c r="H4737" s="43">
        <v>0</v>
      </c>
      <c r="I4737" s="44">
        <f t="shared" si="2067"/>
        <v>0</v>
      </c>
      <c r="J4737" s="44">
        <f t="shared" si="2072"/>
        <v>0</v>
      </c>
      <c r="K4737" s="43">
        <v>0</v>
      </c>
      <c r="L4737" s="43">
        <v>0</v>
      </c>
      <c r="M4737" s="44">
        <f t="shared" si="2069"/>
        <v>0</v>
      </c>
      <c r="N4737" s="43">
        <v>0</v>
      </c>
      <c r="O4737" s="43">
        <v>0</v>
      </c>
      <c r="P4737" s="44">
        <f t="shared" si="2070"/>
        <v>0</v>
      </c>
      <c r="Q4737" s="47">
        <f t="shared" si="2071"/>
        <v>0</v>
      </c>
    </row>
    <row r="4738" spans="2:17" ht="19.5" customHeight="1" x14ac:dyDescent="0.2">
      <c r="C4738" s="42" t="s">
        <v>20</v>
      </c>
      <c r="D4738" s="43">
        <v>0</v>
      </c>
      <c r="E4738" s="43">
        <v>0</v>
      </c>
      <c r="F4738" s="44">
        <f t="shared" si="2068"/>
        <v>0</v>
      </c>
      <c r="G4738" s="43">
        <v>0</v>
      </c>
      <c r="H4738" s="43">
        <v>0</v>
      </c>
      <c r="I4738" s="44">
        <f t="shared" si="2067"/>
        <v>0</v>
      </c>
      <c r="J4738" s="44">
        <f t="shared" si="2072"/>
        <v>0</v>
      </c>
      <c r="K4738" s="43">
        <v>0</v>
      </c>
      <c r="L4738" s="43">
        <v>0</v>
      </c>
      <c r="M4738" s="44">
        <f t="shared" si="2069"/>
        <v>0</v>
      </c>
      <c r="N4738" s="43">
        <v>0</v>
      </c>
      <c r="O4738" s="43">
        <v>0</v>
      </c>
      <c r="P4738" s="44">
        <f t="shared" si="2070"/>
        <v>0</v>
      </c>
      <c r="Q4738" s="47">
        <f t="shared" si="2071"/>
        <v>0</v>
      </c>
    </row>
    <row r="4739" spans="2:17" ht="19.5" customHeight="1" x14ac:dyDescent="0.2">
      <c r="C4739" s="42" t="s">
        <v>21</v>
      </c>
      <c r="D4739" s="43">
        <v>0</v>
      </c>
      <c r="E4739" s="43">
        <v>0</v>
      </c>
      <c r="F4739" s="44">
        <f t="shared" si="2068"/>
        <v>0</v>
      </c>
      <c r="G4739" s="43">
        <v>1</v>
      </c>
      <c r="H4739" s="43">
        <v>0</v>
      </c>
      <c r="I4739" s="44">
        <f t="shared" si="2067"/>
        <v>1</v>
      </c>
      <c r="J4739" s="44">
        <f t="shared" si="2072"/>
        <v>1</v>
      </c>
      <c r="K4739" s="43">
        <v>0</v>
      </c>
      <c r="L4739" s="43">
        <v>0</v>
      </c>
      <c r="M4739" s="44">
        <f t="shared" si="2069"/>
        <v>0</v>
      </c>
      <c r="N4739" s="43">
        <v>0</v>
      </c>
      <c r="O4739" s="43">
        <v>0</v>
      </c>
      <c r="P4739" s="44">
        <f t="shared" si="2070"/>
        <v>0</v>
      </c>
      <c r="Q4739" s="47">
        <f t="shared" si="2071"/>
        <v>0</v>
      </c>
    </row>
    <row r="4740" spans="2:17" ht="19.5" customHeight="1" x14ac:dyDescent="0.2">
      <c r="C4740" s="42" t="s">
        <v>22</v>
      </c>
      <c r="D4740" s="43">
        <v>0</v>
      </c>
      <c r="E4740" s="43">
        <v>0</v>
      </c>
      <c r="F4740" s="44">
        <f t="shared" si="2068"/>
        <v>0</v>
      </c>
      <c r="G4740" s="43">
        <v>0</v>
      </c>
      <c r="H4740" s="43">
        <v>0</v>
      </c>
      <c r="I4740" s="44">
        <f t="shared" si="2067"/>
        <v>0</v>
      </c>
      <c r="J4740" s="44">
        <f t="shared" si="2072"/>
        <v>0</v>
      </c>
      <c r="K4740" s="43">
        <v>0</v>
      </c>
      <c r="L4740" s="43">
        <v>0</v>
      </c>
      <c r="M4740" s="44">
        <f t="shared" si="2069"/>
        <v>0</v>
      </c>
      <c r="N4740" s="43">
        <v>0</v>
      </c>
      <c r="O4740" s="43">
        <v>0</v>
      </c>
      <c r="P4740" s="44">
        <f t="shared" si="2070"/>
        <v>0</v>
      </c>
      <c r="Q4740" s="47">
        <f t="shared" si="2071"/>
        <v>0</v>
      </c>
    </row>
    <row r="4741" spans="2:17" ht="19.5" customHeight="1" x14ac:dyDescent="0.2">
      <c r="C4741" s="42" t="s">
        <v>23</v>
      </c>
      <c r="D4741" s="43">
        <v>0</v>
      </c>
      <c r="E4741" s="43">
        <v>0</v>
      </c>
      <c r="F4741" s="44">
        <f t="shared" si="2068"/>
        <v>0</v>
      </c>
      <c r="G4741" s="43">
        <v>0</v>
      </c>
      <c r="H4741" s="43">
        <v>0</v>
      </c>
      <c r="I4741" s="44">
        <f t="shared" si="2067"/>
        <v>0</v>
      </c>
      <c r="J4741" s="44">
        <f t="shared" si="2072"/>
        <v>0</v>
      </c>
      <c r="K4741" s="43">
        <v>0</v>
      </c>
      <c r="L4741" s="43">
        <v>0</v>
      </c>
      <c r="M4741" s="44">
        <f t="shared" si="2069"/>
        <v>0</v>
      </c>
      <c r="N4741" s="43">
        <v>0</v>
      </c>
      <c r="O4741" s="43">
        <v>0</v>
      </c>
      <c r="P4741" s="44">
        <f t="shared" si="2070"/>
        <v>0</v>
      </c>
      <c r="Q4741" s="47">
        <f t="shared" si="2071"/>
        <v>0</v>
      </c>
    </row>
    <row r="4742" spans="2:17" ht="19.5" customHeight="1" x14ac:dyDescent="0.2">
      <c r="C4742" s="42" t="s">
        <v>24</v>
      </c>
      <c r="D4742" s="43">
        <v>0</v>
      </c>
      <c r="E4742" s="43">
        <v>0</v>
      </c>
      <c r="F4742" s="44">
        <f t="shared" si="2068"/>
        <v>0</v>
      </c>
      <c r="G4742" s="43">
        <v>0</v>
      </c>
      <c r="H4742" s="43">
        <v>0</v>
      </c>
      <c r="I4742" s="44">
        <f t="shared" si="2067"/>
        <v>0</v>
      </c>
      <c r="J4742" s="44">
        <f t="shared" si="2072"/>
        <v>0</v>
      </c>
      <c r="K4742" s="43">
        <v>0</v>
      </c>
      <c r="L4742" s="43">
        <v>0</v>
      </c>
      <c r="M4742" s="44">
        <f t="shared" si="2069"/>
        <v>0</v>
      </c>
      <c r="N4742" s="43">
        <v>0</v>
      </c>
      <c r="O4742" s="43">
        <v>0</v>
      </c>
      <c r="P4742" s="44">
        <f t="shared" si="2070"/>
        <v>0</v>
      </c>
      <c r="Q4742" s="47">
        <f t="shared" si="2071"/>
        <v>0</v>
      </c>
    </row>
    <row r="4743" spans="2:17" ht="19.5" customHeight="1" x14ac:dyDescent="0.2">
      <c r="C4743" s="42" t="s">
        <v>25</v>
      </c>
      <c r="D4743" s="43">
        <v>0</v>
      </c>
      <c r="E4743" s="43">
        <v>0</v>
      </c>
      <c r="F4743" s="44">
        <f t="shared" si="2068"/>
        <v>0</v>
      </c>
      <c r="G4743" s="43">
        <v>0</v>
      </c>
      <c r="H4743" s="43">
        <v>0</v>
      </c>
      <c r="I4743" s="44">
        <f t="shared" si="2067"/>
        <v>0</v>
      </c>
      <c r="J4743" s="44">
        <f t="shared" si="2072"/>
        <v>0</v>
      </c>
      <c r="K4743" s="43">
        <v>0</v>
      </c>
      <c r="L4743" s="43">
        <v>0</v>
      </c>
      <c r="M4743" s="44">
        <f t="shared" si="2069"/>
        <v>0</v>
      </c>
      <c r="N4743" s="43">
        <v>0</v>
      </c>
      <c r="O4743" s="43">
        <v>0</v>
      </c>
      <c r="P4743" s="44">
        <f t="shared" si="2070"/>
        <v>0</v>
      </c>
      <c r="Q4743" s="47">
        <f t="shared" si="2071"/>
        <v>0</v>
      </c>
    </row>
    <row r="4744" spans="2:17" ht="19.5" customHeight="1" x14ac:dyDescent="0.2">
      <c r="C4744" s="50"/>
      <c r="D4744" s="43"/>
      <c r="E4744" s="43"/>
      <c r="F4744" s="43"/>
      <c r="G4744" s="43"/>
      <c r="H4744" s="43"/>
      <c r="I4744" s="43"/>
      <c r="J4744" s="43"/>
      <c r="K4744" s="43"/>
      <c r="L4744" s="43"/>
      <c r="M4744" s="43"/>
      <c r="N4744" s="43"/>
      <c r="O4744" s="43"/>
      <c r="P4744" s="43"/>
      <c r="Q4744" s="51"/>
    </row>
    <row r="4745" spans="2:17" ht="19.5" customHeight="1" x14ac:dyDescent="0.2">
      <c r="B4745" s="1" t="s">
        <v>489</v>
      </c>
      <c r="C4745" s="50" t="s">
        <v>26</v>
      </c>
      <c r="D4745" s="44">
        <f>SUM(D4732:D4744)</f>
        <v>0</v>
      </c>
      <c r="E4745" s="44">
        <f t="shared" ref="E4745:Q4745" si="2073">SUM(E4732:E4744)</f>
        <v>0</v>
      </c>
      <c r="F4745" s="44">
        <f t="shared" si="2073"/>
        <v>0</v>
      </c>
      <c r="G4745" s="44">
        <f t="shared" si="2073"/>
        <v>1</v>
      </c>
      <c r="H4745" s="44">
        <f t="shared" si="2073"/>
        <v>1</v>
      </c>
      <c r="I4745" s="44">
        <f t="shared" si="2073"/>
        <v>2</v>
      </c>
      <c r="J4745" s="44">
        <f t="shared" si="2073"/>
        <v>2</v>
      </c>
      <c r="K4745" s="44">
        <f t="shared" si="2073"/>
        <v>0</v>
      </c>
      <c r="L4745" s="44">
        <f t="shared" si="2073"/>
        <v>0</v>
      </c>
      <c r="M4745" s="44">
        <f t="shared" si="2073"/>
        <v>0</v>
      </c>
      <c r="N4745" s="44">
        <f t="shared" si="2073"/>
        <v>0</v>
      </c>
      <c r="O4745" s="44">
        <f t="shared" si="2073"/>
        <v>0</v>
      </c>
      <c r="P4745" s="44">
        <f t="shared" si="2073"/>
        <v>0</v>
      </c>
      <c r="Q4745" s="44">
        <f t="shared" si="2073"/>
        <v>0</v>
      </c>
    </row>
    <row r="4746" spans="2:17" ht="7" customHeight="1" x14ac:dyDescent="0.2">
      <c r="C4746" s="50"/>
      <c r="D4746" s="43"/>
      <c r="E4746" s="43"/>
      <c r="F4746" s="43"/>
      <c r="G4746" s="43"/>
      <c r="H4746" s="43"/>
      <c r="I4746" s="43"/>
      <c r="J4746" s="43"/>
      <c r="K4746" s="43"/>
      <c r="L4746" s="43"/>
      <c r="M4746" s="43"/>
      <c r="N4746" s="43"/>
      <c r="O4746" s="43"/>
      <c r="P4746" s="43"/>
      <c r="Q4746" s="51"/>
    </row>
    <row r="4747" spans="2:17" ht="19.5" customHeight="1" x14ac:dyDescent="0.2">
      <c r="C4747" s="52" t="s">
        <v>14</v>
      </c>
      <c r="D4747" s="53">
        <v>0</v>
      </c>
      <c r="E4747" s="53">
        <v>0</v>
      </c>
      <c r="F4747" s="74">
        <f t="shared" ref="F4747:F4749" si="2074">SUM(D4747:E4747)</f>
        <v>0</v>
      </c>
      <c r="G4747" s="53">
        <v>0</v>
      </c>
      <c r="H4747" s="53">
        <v>0</v>
      </c>
      <c r="I4747" s="74">
        <f t="shared" ref="I4747:I4749" si="2075">SUM(G4747:H4747)</f>
        <v>0</v>
      </c>
      <c r="J4747" s="74">
        <f t="shared" ref="J4747:J4749" si="2076">F4747+I4747</f>
        <v>0</v>
      </c>
      <c r="K4747" s="53">
        <v>0</v>
      </c>
      <c r="L4747" s="53">
        <v>0</v>
      </c>
      <c r="M4747" s="74">
        <f t="shared" ref="M4747:M4749" si="2077">SUM(K4747:L4747)</f>
        <v>0</v>
      </c>
      <c r="N4747" s="53">
        <v>0</v>
      </c>
      <c r="O4747" s="53">
        <v>0</v>
      </c>
      <c r="P4747" s="74">
        <f t="shared" ref="P4747:P4749" si="2078">SUM(N4747:O4747)</f>
        <v>0</v>
      </c>
      <c r="Q4747" s="58">
        <f t="shared" ref="Q4747:Q4749" si="2079">M4747+P4747</f>
        <v>0</v>
      </c>
    </row>
    <row r="4748" spans="2:17" ht="19.5" customHeight="1" x14ac:dyDescent="0.2">
      <c r="C4748" s="42" t="s">
        <v>15</v>
      </c>
      <c r="D4748" s="43">
        <v>0</v>
      </c>
      <c r="E4748" s="43">
        <v>0</v>
      </c>
      <c r="F4748" s="44">
        <f t="shared" si="2074"/>
        <v>0</v>
      </c>
      <c r="G4748" s="43">
        <v>0</v>
      </c>
      <c r="H4748" s="43">
        <v>0</v>
      </c>
      <c r="I4748" s="44">
        <f t="shared" si="2075"/>
        <v>0</v>
      </c>
      <c r="J4748" s="44">
        <f t="shared" si="2076"/>
        <v>0</v>
      </c>
      <c r="K4748" s="43">
        <v>0</v>
      </c>
      <c r="L4748" s="43">
        <v>0</v>
      </c>
      <c r="M4748" s="44">
        <f t="shared" si="2077"/>
        <v>0</v>
      </c>
      <c r="N4748" s="43">
        <v>0</v>
      </c>
      <c r="O4748" s="43">
        <v>0</v>
      </c>
      <c r="P4748" s="44">
        <f t="shared" si="2078"/>
        <v>0</v>
      </c>
      <c r="Q4748" s="47">
        <f t="shared" si="2079"/>
        <v>0</v>
      </c>
    </row>
    <row r="4749" spans="2:17" ht="19.5" customHeight="1" x14ac:dyDescent="0.2">
      <c r="C4749" s="42" t="s">
        <v>16</v>
      </c>
      <c r="D4749" s="43">
        <v>0</v>
      </c>
      <c r="E4749" s="43">
        <v>0</v>
      </c>
      <c r="F4749" s="44">
        <f t="shared" si="2074"/>
        <v>0</v>
      </c>
      <c r="G4749" s="43">
        <v>0</v>
      </c>
      <c r="H4749" s="43">
        <v>0</v>
      </c>
      <c r="I4749" s="44">
        <f t="shared" si="2075"/>
        <v>0</v>
      </c>
      <c r="J4749" s="44">
        <f t="shared" si="2076"/>
        <v>0</v>
      </c>
      <c r="K4749" s="43">
        <v>0</v>
      </c>
      <c r="L4749" s="43">
        <v>0</v>
      </c>
      <c r="M4749" s="44">
        <f t="shared" si="2077"/>
        <v>0</v>
      </c>
      <c r="N4749" s="43">
        <v>0</v>
      </c>
      <c r="O4749" s="43">
        <v>0</v>
      </c>
      <c r="P4749" s="44">
        <f t="shared" si="2078"/>
        <v>0</v>
      </c>
      <c r="Q4749" s="47">
        <f t="shared" si="2079"/>
        <v>0</v>
      </c>
    </row>
    <row r="4750" spans="2:17" ht="19.5" customHeight="1" x14ac:dyDescent="0.2">
      <c r="C4750" s="50"/>
      <c r="D4750" s="43"/>
      <c r="E4750" s="43"/>
      <c r="F4750" s="43"/>
      <c r="G4750" s="43"/>
      <c r="H4750" s="43"/>
      <c r="I4750" s="43"/>
      <c r="J4750" s="43"/>
      <c r="K4750" s="43"/>
      <c r="L4750" s="43"/>
      <c r="M4750" s="43"/>
      <c r="N4750" s="43"/>
      <c r="O4750" s="43"/>
      <c r="P4750" s="43"/>
      <c r="Q4750" s="51"/>
    </row>
    <row r="4751" spans="2:17" ht="19.5" customHeight="1" x14ac:dyDescent="0.2">
      <c r="B4751" s="1" t="s">
        <v>490</v>
      </c>
      <c r="C4751" s="50" t="s">
        <v>27</v>
      </c>
      <c r="D4751" s="44">
        <f>SUM(D4735:D4743,D4747:D4749)</f>
        <v>0</v>
      </c>
      <c r="E4751" s="44">
        <f t="shared" ref="E4751:Q4751" si="2080">SUM(E4735:E4743,E4747:E4749)</f>
        <v>0</v>
      </c>
      <c r="F4751" s="44">
        <f t="shared" si="2080"/>
        <v>0</v>
      </c>
      <c r="G4751" s="44">
        <f t="shared" si="2080"/>
        <v>1</v>
      </c>
      <c r="H4751" s="44">
        <f t="shared" si="2080"/>
        <v>0</v>
      </c>
      <c r="I4751" s="44">
        <f t="shared" si="2080"/>
        <v>1</v>
      </c>
      <c r="J4751" s="44">
        <f t="shared" si="2080"/>
        <v>1</v>
      </c>
      <c r="K4751" s="44">
        <f t="shared" si="2080"/>
        <v>0</v>
      </c>
      <c r="L4751" s="44">
        <f t="shared" si="2080"/>
        <v>0</v>
      </c>
      <c r="M4751" s="44">
        <f t="shared" si="2080"/>
        <v>0</v>
      </c>
      <c r="N4751" s="44">
        <f t="shared" si="2080"/>
        <v>0</v>
      </c>
      <c r="O4751" s="44">
        <f t="shared" si="2080"/>
        <v>0</v>
      </c>
      <c r="P4751" s="44">
        <f t="shared" si="2080"/>
        <v>0</v>
      </c>
      <c r="Q4751" s="44">
        <f t="shared" si="2080"/>
        <v>0</v>
      </c>
    </row>
    <row r="4752" spans="2:17" ht="7" customHeight="1" thickBot="1" x14ac:dyDescent="0.25">
      <c r="C4752" s="59"/>
      <c r="D4752" s="60"/>
      <c r="E4752" s="60"/>
      <c r="F4752" s="60"/>
      <c r="G4752" s="60"/>
      <c r="H4752" s="60"/>
      <c r="I4752" s="60"/>
      <c r="J4752" s="60"/>
      <c r="K4752" s="60"/>
      <c r="L4752" s="60"/>
      <c r="M4752" s="60"/>
      <c r="N4752" s="60"/>
      <c r="O4752" s="60"/>
      <c r="P4752" s="60"/>
      <c r="Q4752" s="76"/>
    </row>
    <row r="4753" spans="3:17" ht="19.5" customHeight="1" x14ac:dyDescent="0.2">
      <c r="C4753" s="163" t="str">
        <f>C4699</f>
        <v>令　和　7　年　空　港　管　理　状　況　調　書</v>
      </c>
      <c r="D4753" s="163"/>
      <c r="E4753" s="163"/>
      <c r="F4753" s="163"/>
      <c r="G4753" s="163"/>
      <c r="H4753" s="163"/>
      <c r="I4753" s="163"/>
      <c r="J4753" s="163"/>
      <c r="K4753" s="163"/>
      <c r="L4753" s="163"/>
      <c r="M4753" s="163"/>
      <c r="N4753" s="163"/>
      <c r="O4753" s="163"/>
      <c r="P4753" s="163"/>
      <c r="Q4753" s="163"/>
    </row>
    <row r="4754" spans="3:17" ht="19.5" customHeight="1" thickBot="1" x14ac:dyDescent="0.25">
      <c r="C4754" s="22" t="s">
        <v>0</v>
      </c>
      <c r="D4754" s="22" t="s">
        <v>688</v>
      </c>
      <c r="E4754" s="63"/>
      <c r="F4754" s="63"/>
      <c r="G4754" s="63"/>
      <c r="H4754" s="63"/>
      <c r="I4754" s="63"/>
      <c r="J4754" s="63"/>
      <c r="K4754" s="63"/>
      <c r="L4754" s="63"/>
      <c r="M4754" s="63"/>
      <c r="N4754" s="63"/>
      <c r="O4754" s="63"/>
      <c r="P4754" s="64"/>
      <c r="Q4754" s="64"/>
    </row>
    <row r="4755" spans="3:17" ht="19.5" customHeight="1" x14ac:dyDescent="0.2">
      <c r="C4755" s="25" t="s">
        <v>1</v>
      </c>
      <c r="D4755" s="26"/>
      <c r="E4755" s="27" t="s">
        <v>2</v>
      </c>
      <c r="F4755" s="27"/>
      <c r="G4755" s="164" t="s">
        <v>593</v>
      </c>
      <c r="H4755" s="165"/>
      <c r="I4755" s="165"/>
      <c r="J4755" s="165"/>
      <c r="K4755" s="165"/>
      <c r="L4755" s="165"/>
      <c r="M4755" s="165"/>
      <c r="N4755" s="166"/>
      <c r="O4755" s="164" t="s">
        <v>594</v>
      </c>
      <c r="P4755" s="165"/>
      <c r="Q4755" s="167"/>
    </row>
    <row r="4756" spans="3:17" ht="19.5" customHeight="1" x14ac:dyDescent="0.2">
      <c r="C4756" s="28"/>
      <c r="D4756" s="29" t="s">
        <v>3</v>
      </c>
      <c r="E4756" s="29" t="s">
        <v>4</v>
      </c>
      <c r="F4756" s="29" t="s">
        <v>5</v>
      </c>
      <c r="G4756" s="29"/>
      <c r="H4756" s="30" t="s">
        <v>6</v>
      </c>
      <c r="I4756" s="30"/>
      <c r="J4756" s="31"/>
      <c r="K4756" s="29"/>
      <c r="L4756" s="31" t="s">
        <v>7</v>
      </c>
      <c r="M4756" s="31"/>
      <c r="N4756" s="29" t="s">
        <v>8</v>
      </c>
      <c r="O4756" s="32" t="s">
        <v>595</v>
      </c>
      <c r="P4756" s="33" t="s">
        <v>596</v>
      </c>
      <c r="Q4756" s="34" t="s">
        <v>597</v>
      </c>
    </row>
    <row r="4757" spans="3:17" ht="19.5" customHeight="1" x14ac:dyDescent="0.2">
      <c r="C4757" s="28" t="s">
        <v>9</v>
      </c>
      <c r="D4757" s="32"/>
      <c r="E4757" s="32"/>
      <c r="F4757" s="32"/>
      <c r="G4757" s="29" t="s">
        <v>10</v>
      </c>
      <c r="H4757" s="29" t="s">
        <v>11</v>
      </c>
      <c r="I4757" s="29" t="s">
        <v>12</v>
      </c>
      <c r="J4757" s="29" t="s">
        <v>13</v>
      </c>
      <c r="K4757" s="29" t="s">
        <v>10</v>
      </c>
      <c r="L4757" s="29" t="s">
        <v>11</v>
      </c>
      <c r="M4757" s="29" t="s">
        <v>13</v>
      </c>
      <c r="N4757" s="32"/>
      <c r="O4757" s="35"/>
      <c r="P4757" s="36"/>
      <c r="Q4757" s="37"/>
    </row>
    <row r="4758" spans="3:17" ht="7" customHeight="1" x14ac:dyDescent="0.2">
      <c r="C4758" s="38"/>
      <c r="D4758" s="29"/>
      <c r="E4758" s="29"/>
      <c r="F4758" s="29"/>
      <c r="G4758" s="29"/>
      <c r="H4758" s="29"/>
      <c r="I4758" s="29"/>
      <c r="J4758" s="29"/>
      <c r="K4758" s="29"/>
      <c r="L4758" s="29"/>
      <c r="M4758" s="29"/>
      <c r="N4758" s="29"/>
      <c r="O4758" s="39"/>
      <c r="P4758" s="40"/>
      <c r="Q4758" s="41"/>
    </row>
    <row r="4759" spans="3:17" ht="19.5" customHeight="1" x14ac:dyDescent="0.2">
      <c r="C4759" s="42" t="s">
        <v>14</v>
      </c>
      <c r="D4759" s="43">
        <v>0</v>
      </c>
      <c r="E4759" s="43">
        <v>169</v>
      </c>
      <c r="F4759" s="44">
        <f>SUM(D4759:E4759)</f>
        <v>169</v>
      </c>
      <c r="G4759" s="43">
        <v>0</v>
      </c>
      <c r="H4759" s="43">
        <v>0</v>
      </c>
      <c r="I4759" s="43">
        <v>0</v>
      </c>
      <c r="J4759" s="45">
        <f>SUM(G4759:I4759)</f>
        <v>0</v>
      </c>
      <c r="K4759" s="46">
        <v>13334</v>
      </c>
      <c r="L4759" s="46">
        <v>12921</v>
      </c>
      <c r="M4759" s="45">
        <f>SUM(K4759:L4759)</f>
        <v>26255</v>
      </c>
      <c r="N4759" s="45">
        <f>J4759+M4759</f>
        <v>26255</v>
      </c>
      <c r="O4759" s="46">
        <v>424</v>
      </c>
      <c r="P4759" s="46">
        <v>0</v>
      </c>
      <c r="Q4759" s="47">
        <f>SUM(O4759:P4759)</f>
        <v>424</v>
      </c>
    </row>
    <row r="4760" spans="3:17" ht="19.5" customHeight="1" x14ac:dyDescent="0.2">
      <c r="C4760" s="42" t="s">
        <v>15</v>
      </c>
      <c r="D4760" s="43">
        <v>0</v>
      </c>
      <c r="E4760" s="43">
        <v>158</v>
      </c>
      <c r="F4760" s="44">
        <f t="shared" ref="F4760:F4770" si="2081">SUM(D4760:E4760)</f>
        <v>158</v>
      </c>
      <c r="G4760" s="43">
        <v>0</v>
      </c>
      <c r="H4760" s="43">
        <v>0</v>
      </c>
      <c r="I4760" s="43">
        <v>0</v>
      </c>
      <c r="J4760" s="45">
        <f t="shared" ref="J4760:J4770" si="2082">SUM(G4760:I4760)</f>
        <v>0</v>
      </c>
      <c r="K4760" s="46">
        <v>12164</v>
      </c>
      <c r="L4760" s="46">
        <v>12325</v>
      </c>
      <c r="M4760" s="45">
        <f t="shared" ref="M4760:M4770" si="2083">SUM(K4760:L4760)</f>
        <v>24489</v>
      </c>
      <c r="N4760" s="45">
        <f t="shared" ref="N4760:N4770" si="2084">J4760+M4760</f>
        <v>24489</v>
      </c>
      <c r="O4760" s="46">
        <v>366</v>
      </c>
      <c r="P4760" s="48">
        <v>0</v>
      </c>
      <c r="Q4760" s="47">
        <f t="shared" ref="Q4760:Q4770" si="2085">SUM(O4760:P4760)</f>
        <v>366</v>
      </c>
    </row>
    <row r="4761" spans="3:17" ht="19.5" customHeight="1" x14ac:dyDescent="0.2">
      <c r="C4761" s="42" t="s">
        <v>16</v>
      </c>
      <c r="D4761" s="43">
        <v>0</v>
      </c>
      <c r="E4761" s="43">
        <v>171</v>
      </c>
      <c r="F4761" s="44">
        <f t="shared" si="2081"/>
        <v>171</v>
      </c>
      <c r="G4761" s="43">
        <v>0</v>
      </c>
      <c r="H4761" s="43">
        <v>0</v>
      </c>
      <c r="I4761" s="43">
        <v>0</v>
      </c>
      <c r="J4761" s="45">
        <f t="shared" si="2082"/>
        <v>0</v>
      </c>
      <c r="K4761" s="46">
        <v>14384</v>
      </c>
      <c r="L4761" s="46">
        <v>13961</v>
      </c>
      <c r="M4761" s="45">
        <f t="shared" si="2083"/>
        <v>28345</v>
      </c>
      <c r="N4761" s="45">
        <f t="shared" si="2084"/>
        <v>28345</v>
      </c>
      <c r="O4761" s="46">
        <v>537</v>
      </c>
      <c r="P4761" s="46">
        <v>0</v>
      </c>
      <c r="Q4761" s="47">
        <f t="shared" si="2085"/>
        <v>537</v>
      </c>
    </row>
    <row r="4762" spans="3:17" ht="19.5" customHeight="1" x14ac:dyDescent="0.2">
      <c r="C4762" s="42" t="s">
        <v>17</v>
      </c>
      <c r="D4762" s="43">
        <v>0</v>
      </c>
      <c r="E4762" s="43">
        <v>193</v>
      </c>
      <c r="F4762" s="44">
        <f t="shared" si="2081"/>
        <v>193</v>
      </c>
      <c r="G4762" s="43">
        <v>0</v>
      </c>
      <c r="H4762" s="43">
        <v>0</v>
      </c>
      <c r="I4762" s="43">
        <v>0</v>
      </c>
      <c r="J4762" s="45">
        <f t="shared" si="2082"/>
        <v>0</v>
      </c>
      <c r="K4762" s="43">
        <v>14064</v>
      </c>
      <c r="L4762" s="43">
        <v>13981</v>
      </c>
      <c r="M4762" s="45">
        <f t="shared" si="2083"/>
        <v>28045</v>
      </c>
      <c r="N4762" s="45">
        <f t="shared" si="2084"/>
        <v>28045</v>
      </c>
      <c r="O4762" s="43">
        <v>495</v>
      </c>
      <c r="P4762" s="43">
        <v>0</v>
      </c>
      <c r="Q4762" s="47">
        <f t="shared" si="2085"/>
        <v>495</v>
      </c>
    </row>
    <row r="4763" spans="3:17" ht="19.5" customHeight="1" x14ac:dyDescent="0.2">
      <c r="C4763" s="42" t="s">
        <v>18</v>
      </c>
      <c r="D4763" s="43">
        <v>0</v>
      </c>
      <c r="E4763" s="43">
        <v>202</v>
      </c>
      <c r="F4763" s="44">
        <f t="shared" si="2081"/>
        <v>202</v>
      </c>
      <c r="G4763" s="43">
        <v>0</v>
      </c>
      <c r="H4763" s="43">
        <v>0</v>
      </c>
      <c r="I4763" s="43">
        <v>0</v>
      </c>
      <c r="J4763" s="45">
        <f t="shared" si="2082"/>
        <v>0</v>
      </c>
      <c r="K4763" s="43">
        <v>16650</v>
      </c>
      <c r="L4763" s="43">
        <v>16930</v>
      </c>
      <c r="M4763" s="45">
        <f t="shared" si="2083"/>
        <v>33580</v>
      </c>
      <c r="N4763" s="45">
        <f t="shared" si="2084"/>
        <v>33580</v>
      </c>
      <c r="O4763" s="43">
        <v>650</v>
      </c>
      <c r="P4763" s="43">
        <v>0</v>
      </c>
      <c r="Q4763" s="47">
        <f t="shared" si="2085"/>
        <v>650</v>
      </c>
    </row>
    <row r="4764" spans="3:17" ht="19.5" customHeight="1" x14ac:dyDescent="0.2">
      <c r="C4764" s="42" t="s">
        <v>19</v>
      </c>
      <c r="D4764" s="43">
        <v>0</v>
      </c>
      <c r="E4764" s="43">
        <v>190</v>
      </c>
      <c r="F4764" s="44">
        <f t="shared" si="2081"/>
        <v>190</v>
      </c>
      <c r="G4764" s="43">
        <v>0</v>
      </c>
      <c r="H4764" s="43">
        <v>0</v>
      </c>
      <c r="I4764" s="43">
        <v>0</v>
      </c>
      <c r="J4764" s="45">
        <f t="shared" si="2082"/>
        <v>0</v>
      </c>
      <c r="K4764" s="43">
        <v>15957</v>
      </c>
      <c r="L4764" s="43">
        <v>16410</v>
      </c>
      <c r="M4764" s="45">
        <f t="shared" si="2083"/>
        <v>32367</v>
      </c>
      <c r="N4764" s="45">
        <f t="shared" si="2084"/>
        <v>32367</v>
      </c>
      <c r="O4764" s="43">
        <v>619</v>
      </c>
      <c r="P4764" s="43">
        <v>0</v>
      </c>
      <c r="Q4764" s="47">
        <f t="shared" si="2085"/>
        <v>619</v>
      </c>
    </row>
    <row r="4765" spans="3:17" ht="19.5" customHeight="1" x14ac:dyDescent="0.2">
      <c r="C4765" s="42" t="s">
        <v>20</v>
      </c>
      <c r="D4765" s="43">
        <v>0</v>
      </c>
      <c r="E4765" s="43">
        <v>194</v>
      </c>
      <c r="F4765" s="44">
        <f t="shared" si="2081"/>
        <v>194</v>
      </c>
      <c r="G4765" s="43">
        <v>0</v>
      </c>
      <c r="H4765" s="43">
        <v>0</v>
      </c>
      <c r="I4765" s="43">
        <v>0</v>
      </c>
      <c r="J4765" s="45">
        <f t="shared" si="2082"/>
        <v>0</v>
      </c>
      <c r="K4765" s="43">
        <v>15947</v>
      </c>
      <c r="L4765" s="43">
        <v>16835</v>
      </c>
      <c r="M4765" s="45">
        <f t="shared" si="2083"/>
        <v>32782</v>
      </c>
      <c r="N4765" s="45">
        <f t="shared" si="2084"/>
        <v>32782</v>
      </c>
      <c r="O4765" s="43">
        <v>672</v>
      </c>
      <c r="P4765" s="43">
        <v>0</v>
      </c>
      <c r="Q4765" s="47">
        <f t="shared" si="2085"/>
        <v>672</v>
      </c>
    </row>
    <row r="4766" spans="3:17" ht="19.5" customHeight="1" x14ac:dyDescent="0.2">
      <c r="C4766" s="42" t="s">
        <v>21</v>
      </c>
      <c r="D4766" s="43">
        <v>0</v>
      </c>
      <c r="E4766" s="43">
        <v>203</v>
      </c>
      <c r="F4766" s="44">
        <f t="shared" si="2081"/>
        <v>203</v>
      </c>
      <c r="G4766" s="43">
        <v>0</v>
      </c>
      <c r="H4766" s="43">
        <v>0</v>
      </c>
      <c r="I4766" s="43">
        <v>0</v>
      </c>
      <c r="J4766" s="45">
        <f t="shared" si="2082"/>
        <v>0</v>
      </c>
      <c r="K4766" s="43">
        <v>19026</v>
      </c>
      <c r="L4766" s="43">
        <v>18766</v>
      </c>
      <c r="M4766" s="45">
        <f t="shared" si="2083"/>
        <v>37792</v>
      </c>
      <c r="N4766" s="45">
        <f t="shared" si="2084"/>
        <v>37792</v>
      </c>
      <c r="O4766" s="43">
        <v>665</v>
      </c>
      <c r="P4766" s="43">
        <v>0</v>
      </c>
      <c r="Q4766" s="47">
        <f t="shared" si="2085"/>
        <v>665</v>
      </c>
    </row>
    <row r="4767" spans="3:17" ht="19.5" customHeight="1" x14ac:dyDescent="0.2">
      <c r="C4767" s="42" t="s">
        <v>22</v>
      </c>
      <c r="D4767" s="43">
        <v>0</v>
      </c>
      <c r="E4767" s="43">
        <v>194</v>
      </c>
      <c r="F4767" s="44">
        <f t="shared" si="2081"/>
        <v>194</v>
      </c>
      <c r="G4767" s="43">
        <v>0</v>
      </c>
      <c r="H4767" s="43">
        <v>0</v>
      </c>
      <c r="I4767" s="43">
        <v>0</v>
      </c>
      <c r="J4767" s="45">
        <f t="shared" si="2082"/>
        <v>0</v>
      </c>
      <c r="K4767" s="43">
        <v>16922</v>
      </c>
      <c r="L4767" s="43">
        <v>17380</v>
      </c>
      <c r="M4767" s="45">
        <f t="shared" si="2083"/>
        <v>34302</v>
      </c>
      <c r="N4767" s="45">
        <f t="shared" si="2084"/>
        <v>34302</v>
      </c>
      <c r="O4767" s="43">
        <v>689</v>
      </c>
      <c r="P4767" s="43">
        <v>0</v>
      </c>
      <c r="Q4767" s="47">
        <f t="shared" si="2085"/>
        <v>689</v>
      </c>
    </row>
    <row r="4768" spans="3:17" ht="19.5" customHeight="1" x14ac:dyDescent="0.2">
      <c r="C4768" s="42" t="s">
        <v>23</v>
      </c>
      <c r="D4768" s="43">
        <v>0</v>
      </c>
      <c r="E4768" s="43">
        <v>201</v>
      </c>
      <c r="F4768" s="44">
        <f t="shared" si="2081"/>
        <v>201</v>
      </c>
      <c r="G4768" s="43">
        <v>0</v>
      </c>
      <c r="H4768" s="43">
        <v>0</v>
      </c>
      <c r="I4768" s="43">
        <v>0</v>
      </c>
      <c r="J4768" s="45">
        <f t="shared" si="2082"/>
        <v>0</v>
      </c>
      <c r="K4768" s="43">
        <v>17538</v>
      </c>
      <c r="L4768" s="43">
        <v>17828</v>
      </c>
      <c r="M4768" s="45">
        <f t="shared" si="2083"/>
        <v>35366</v>
      </c>
      <c r="N4768" s="45">
        <f t="shared" si="2084"/>
        <v>35366</v>
      </c>
      <c r="O4768" s="43">
        <v>796</v>
      </c>
      <c r="P4768" s="43">
        <v>0</v>
      </c>
      <c r="Q4768" s="47">
        <f t="shared" si="2085"/>
        <v>796</v>
      </c>
    </row>
    <row r="4769" spans="2:17" ht="19.5" customHeight="1" x14ac:dyDescent="0.2">
      <c r="C4769" s="42" t="s">
        <v>24</v>
      </c>
      <c r="D4769" s="43">
        <v>0</v>
      </c>
      <c r="E4769" s="43">
        <v>191</v>
      </c>
      <c r="F4769" s="44">
        <f t="shared" si="2081"/>
        <v>191</v>
      </c>
      <c r="G4769" s="43">
        <v>0</v>
      </c>
      <c r="H4769" s="43">
        <v>0</v>
      </c>
      <c r="I4769" s="43">
        <v>0</v>
      </c>
      <c r="J4769" s="45">
        <f t="shared" si="2082"/>
        <v>0</v>
      </c>
      <c r="K4769" s="43">
        <v>16155</v>
      </c>
      <c r="L4769" s="43">
        <v>16185</v>
      </c>
      <c r="M4769" s="45">
        <f t="shared" si="2083"/>
        <v>32340</v>
      </c>
      <c r="N4769" s="45">
        <f t="shared" si="2084"/>
        <v>32340</v>
      </c>
      <c r="O4769" s="43">
        <v>637</v>
      </c>
      <c r="P4769" s="43">
        <v>0</v>
      </c>
      <c r="Q4769" s="47">
        <f t="shared" si="2085"/>
        <v>637</v>
      </c>
    </row>
    <row r="4770" spans="2:17" ht="19.5" customHeight="1" x14ac:dyDescent="0.2">
      <c r="C4770" s="42" t="s">
        <v>25</v>
      </c>
      <c r="D4770" s="43">
        <v>0</v>
      </c>
      <c r="E4770" s="43">
        <v>200</v>
      </c>
      <c r="F4770" s="44">
        <f t="shared" si="2081"/>
        <v>200</v>
      </c>
      <c r="G4770" s="43">
        <v>0</v>
      </c>
      <c r="H4770" s="43">
        <v>0</v>
      </c>
      <c r="I4770" s="43">
        <v>0</v>
      </c>
      <c r="J4770" s="45">
        <f t="shared" si="2082"/>
        <v>0</v>
      </c>
      <c r="K4770" s="43">
        <v>14668</v>
      </c>
      <c r="L4770" s="43">
        <v>14718</v>
      </c>
      <c r="M4770" s="45">
        <f t="shared" si="2083"/>
        <v>29386</v>
      </c>
      <c r="N4770" s="45">
        <f t="shared" si="2084"/>
        <v>29386</v>
      </c>
      <c r="O4770" s="43">
        <v>505</v>
      </c>
      <c r="P4770" s="43">
        <v>0</v>
      </c>
      <c r="Q4770" s="47">
        <f t="shared" si="2085"/>
        <v>505</v>
      </c>
    </row>
    <row r="4771" spans="2:17" ht="19.5" customHeight="1" x14ac:dyDescent="0.2">
      <c r="C4771" s="50"/>
      <c r="D4771" s="43"/>
      <c r="E4771" s="43"/>
      <c r="F4771" s="43"/>
      <c r="G4771" s="43"/>
      <c r="H4771" s="43"/>
      <c r="I4771" s="43"/>
      <c r="J4771" s="43"/>
      <c r="K4771" s="43"/>
      <c r="L4771" s="43"/>
      <c r="M4771" s="43"/>
      <c r="N4771" s="43"/>
      <c r="O4771" s="43"/>
      <c r="P4771" s="40"/>
      <c r="Q4771" s="51"/>
    </row>
    <row r="4772" spans="2:17" ht="19.5" customHeight="1" x14ac:dyDescent="0.2">
      <c r="B4772" s="1" t="s">
        <v>491</v>
      </c>
      <c r="C4772" s="50" t="s">
        <v>26</v>
      </c>
      <c r="D4772" s="44">
        <f>SUM(D4759:D4770)</f>
        <v>0</v>
      </c>
      <c r="E4772" s="44">
        <f t="shared" ref="E4772:Q4772" si="2086">SUM(E4759:E4770)</f>
        <v>2266</v>
      </c>
      <c r="F4772" s="44">
        <f t="shared" si="2086"/>
        <v>2266</v>
      </c>
      <c r="G4772" s="44">
        <f t="shared" si="2086"/>
        <v>0</v>
      </c>
      <c r="H4772" s="44">
        <f t="shared" si="2086"/>
        <v>0</v>
      </c>
      <c r="I4772" s="44">
        <f t="shared" si="2086"/>
        <v>0</v>
      </c>
      <c r="J4772" s="44">
        <f t="shared" si="2086"/>
        <v>0</v>
      </c>
      <c r="K4772" s="44">
        <f t="shared" si="2086"/>
        <v>186809</v>
      </c>
      <c r="L4772" s="44">
        <f t="shared" si="2086"/>
        <v>188240</v>
      </c>
      <c r="M4772" s="44">
        <f t="shared" si="2086"/>
        <v>375049</v>
      </c>
      <c r="N4772" s="44">
        <f t="shared" si="2086"/>
        <v>375049</v>
      </c>
      <c r="O4772" s="44">
        <f t="shared" si="2086"/>
        <v>7055</v>
      </c>
      <c r="P4772" s="44">
        <f t="shared" si="2086"/>
        <v>0</v>
      </c>
      <c r="Q4772" s="44">
        <f t="shared" si="2086"/>
        <v>7055</v>
      </c>
    </row>
    <row r="4773" spans="2:17" ht="7" customHeight="1" x14ac:dyDescent="0.2">
      <c r="C4773" s="50"/>
      <c r="D4773" s="43"/>
      <c r="E4773" s="43"/>
      <c r="F4773" s="43"/>
      <c r="G4773" s="43"/>
      <c r="H4773" s="43"/>
      <c r="I4773" s="43"/>
      <c r="J4773" s="43"/>
      <c r="K4773" s="43"/>
      <c r="L4773" s="43"/>
      <c r="M4773" s="43"/>
      <c r="N4773" s="43"/>
      <c r="O4773" s="43"/>
      <c r="P4773" s="43"/>
      <c r="Q4773" s="51"/>
    </row>
    <row r="4774" spans="2:17" ht="19.5" customHeight="1" x14ac:dyDescent="0.2">
      <c r="C4774" s="52" t="s">
        <v>14</v>
      </c>
      <c r="D4774" s="53">
        <v>0</v>
      </c>
      <c r="E4774" s="53">
        <v>198</v>
      </c>
      <c r="F4774" s="54">
        <f t="shared" ref="F4774:F4776" si="2087">SUM(D4774:E4774)</f>
        <v>198</v>
      </c>
      <c r="G4774" s="53">
        <v>0</v>
      </c>
      <c r="H4774" s="53">
        <v>0</v>
      </c>
      <c r="I4774" s="53">
        <v>0</v>
      </c>
      <c r="J4774" s="55">
        <f t="shared" ref="J4774:J4776" si="2088">SUM(G4774:I4774)</f>
        <v>0</v>
      </c>
      <c r="K4774" s="56">
        <v>14784</v>
      </c>
      <c r="L4774" s="56">
        <v>14623</v>
      </c>
      <c r="M4774" s="57">
        <f>SUM(K4774:L4774)</f>
        <v>29407</v>
      </c>
      <c r="N4774" s="57">
        <f>J4774+M4774</f>
        <v>29407</v>
      </c>
      <c r="O4774" s="56">
        <v>447</v>
      </c>
      <c r="P4774" s="56">
        <v>0</v>
      </c>
      <c r="Q4774" s="58">
        <f>SUM(O4774:P4774)</f>
        <v>447</v>
      </c>
    </row>
    <row r="4775" spans="2:17" ht="19.5" customHeight="1" x14ac:dyDescent="0.2">
      <c r="C4775" s="42" t="s">
        <v>15</v>
      </c>
      <c r="D4775" s="43">
        <v>0</v>
      </c>
      <c r="E4775" s="43">
        <v>182</v>
      </c>
      <c r="F4775" s="44">
        <f t="shared" si="2087"/>
        <v>182</v>
      </c>
      <c r="G4775" s="43">
        <v>0</v>
      </c>
      <c r="H4775" s="43">
        <v>0</v>
      </c>
      <c r="I4775" s="43">
        <v>0</v>
      </c>
      <c r="J4775" s="45">
        <f t="shared" si="2088"/>
        <v>0</v>
      </c>
      <c r="K4775" s="46">
        <v>14707</v>
      </c>
      <c r="L4775" s="46">
        <v>14169</v>
      </c>
      <c r="M4775" s="45">
        <f>SUM(K4775:L4775)</f>
        <v>28876</v>
      </c>
      <c r="N4775" s="45">
        <f>J4775+M4775</f>
        <v>28876</v>
      </c>
      <c r="O4775" s="46">
        <v>503</v>
      </c>
      <c r="P4775" s="48">
        <v>0</v>
      </c>
      <c r="Q4775" s="47">
        <f>SUM(O4775:P4775)</f>
        <v>503</v>
      </c>
    </row>
    <row r="4776" spans="2:17" ht="19.5" customHeight="1" x14ac:dyDescent="0.2">
      <c r="C4776" s="42" t="s">
        <v>16</v>
      </c>
      <c r="D4776" s="43">
        <v>0</v>
      </c>
      <c r="E4776" s="43">
        <v>199</v>
      </c>
      <c r="F4776" s="44">
        <f t="shared" si="2087"/>
        <v>199</v>
      </c>
      <c r="G4776" s="43">
        <v>0</v>
      </c>
      <c r="H4776" s="43">
        <v>0</v>
      </c>
      <c r="I4776" s="43">
        <v>0</v>
      </c>
      <c r="J4776" s="45">
        <f t="shared" si="2088"/>
        <v>0</v>
      </c>
      <c r="K4776" s="46">
        <v>16778</v>
      </c>
      <c r="L4776" s="46">
        <v>16727</v>
      </c>
      <c r="M4776" s="45">
        <f>SUM(K4776:L4776)</f>
        <v>33505</v>
      </c>
      <c r="N4776" s="45">
        <f>J4776+M4776</f>
        <v>33505</v>
      </c>
      <c r="O4776" s="46">
        <v>598</v>
      </c>
      <c r="P4776" s="48">
        <v>0</v>
      </c>
      <c r="Q4776" s="47">
        <f>SUM(O4776:P4776)</f>
        <v>598</v>
      </c>
    </row>
    <row r="4777" spans="2:17" ht="19.5" customHeight="1" x14ac:dyDescent="0.2">
      <c r="C4777" s="50"/>
      <c r="D4777" s="43"/>
      <c r="E4777" s="43"/>
      <c r="F4777" s="43"/>
      <c r="G4777" s="43"/>
      <c r="H4777" s="43"/>
      <c r="I4777" s="43"/>
      <c r="J4777" s="43"/>
      <c r="K4777" s="43"/>
      <c r="L4777" s="43"/>
      <c r="M4777" s="43"/>
      <c r="N4777" s="43"/>
      <c r="O4777" s="43"/>
      <c r="P4777" s="43"/>
      <c r="Q4777" s="51"/>
    </row>
    <row r="4778" spans="2:17" ht="19.5" customHeight="1" x14ac:dyDescent="0.2">
      <c r="B4778" s="1" t="s">
        <v>492</v>
      </c>
      <c r="C4778" s="50" t="s">
        <v>27</v>
      </c>
      <c r="D4778" s="44">
        <f>SUM(D4762:D4770,D4774:D4776)</f>
        <v>0</v>
      </c>
      <c r="E4778" s="44">
        <f t="shared" ref="E4778:Q4778" si="2089">SUM(E4762:E4770,E4774:E4776)</f>
        <v>2347</v>
      </c>
      <c r="F4778" s="44">
        <f t="shared" si="2089"/>
        <v>2347</v>
      </c>
      <c r="G4778" s="44">
        <f t="shared" si="2089"/>
        <v>0</v>
      </c>
      <c r="H4778" s="44">
        <f t="shared" si="2089"/>
        <v>0</v>
      </c>
      <c r="I4778" s="44">
        <f t="shared" si="2089"/>
        <v>0</v>
      </c>
      <c r="J4778" s="44">
        <f t="shared" si="2089"/>
        <v>0</v>
      </c>
      <c r="K4778" s="44">
        <f t="shared" si="2089"/>
        <v>193196</v>
      </c>
      <c r="L4778" s="44">
        <f t="shared" si="2089"/>
        <v>194552</v>
      </c>
      <c r="M4778" s="44">
        <f t="shared" si="2089"/>
        <v>387748</v>
      </c>
      <c r="N4778" s="44">
        <f t="shared" si="2089"/>
        <v>387748</v>
      </c>
      <c r="O4778" s="44">
        <f t="shared" si="2089"/>
        <v>7276</v>
      </c>
      <c r="P4778" s="44">
        <f t="shared" si="2089"/>
        <v>0</v>
      </c>
      <c r="Q4778" s="44">
        <f t="shared" si="2089"/>
        <v>7276</v>
      </c>
    </row>
    <row r="4779" spans="2:17" ht="7" customHeight="1" thickBot="1" x14ac:dyDescent="0.25">
      <c r="C4779" s="59"/>
      <c r="D4779" s="60"/>
      <c r="E4779" s="60"/>
      <c r="F4779" s="60"/>
      <c r="G4779" s="60"/>
      <c r="H4779" s="60"/>
      <c r="I4779" s="60"/>
      <c r="J4779" s="60"/>
      <c r="K4779" s="60"/>
      <c r="L4779" s="60"/>
      <c r="M4779" s="60"/>
      <c r="N4779" s="60"/>
      <c r="O4779" s="60"/>
      <c r="P4779" s="61"/>
      <c r="Q4779" s="62"/>
    </row>
    <row r="4780" spans="2:17" ht="19.5" customHeight="1" x14ac:dyDescent="0.2">
      <c r="C4780" s="63"/>
      <c r="D4780" s="63"/>
      <c r="E4780" s="63"/>
      <c r="F4780" s="63"/>
      <c r="G4780" s="63"/>
      <c r="H4780" s="63"/>
      <c r="I4780" s="63"/>
      <c r="J4780" s="63"/>
      <c r="K4780" s="63"/>
      <c r="L4780" s="63"/>
      <c r="M4780" s="63"/>
      <c r="N4780" s="63"/>
      <c r="O4780" s="63"/>
      <c r="P4780" s="64"/>
      <c r="Q4780" s="64"/>
    </row>
    <row r="4781" spans="2:17" ht="19.5" customHeight="1" thickBot="1" x14ac:dyDescent="0.25">
      <c r="C4781" s="63"/>
      <c r="D4781" s="63"/>
      <c r="E4781" s="63"/>
      <c r="F4781" s="63"/>
      <c r="G4781" s="63"/>
      <c r="H4781" s="63"/>
      <c r="I4781" s="63"/>
      <c r="J4781" s="63"/>
      <c r="K4781" s="63"/>
      <c r="L4781" s="63"/>
      <c r="M4781" s="63"/>
      <c r="N4781" s="63"/>
      <c r="O4781" s="63"/>
      <c r="P4781" s="64"/>
      <c r="Q4781" s="64"/>
    </row>
    <row r="4782" spans="2:17" ht="19.5" customHeight="1" x14ac:dyDescent="0.2">
      <c r="C4782" s="25" t="s">
        <v>1</v>
      </c>
      <c r="D4782" s="26"/>
      <c r="E4782" s="27"/>
      <c r="F4782" s="27"/>
      <c r="G4782" s="27" t="s">
        <v>598</v>
      </c>
      <c r="H4782" s="27"/>
      <c r="I4782" s="27"/>
      <c r="J4782" s="27"/>
      <c r="K4782" s="26"/>
      <c r="L4782" s="27"/>
      <c r="M4782" s="27"/>
      <c r="N4782" s="27" t="s">
        <v>31</v>
      </c>
      <c r="O4782" s="27"/>
      <c r="P4782" s="65"/>
      <c r="Q4782" s="66"/>
    </row>
    <row r="4783" spans="2:17" ht="19.5" customHeight="1" x14ac:dyDescent="0.2">
      <c r="C4783" s="67"/>
      <c r="D4783" s="29"/>
      <c r="E4783" s="31" t="s">
        <v>6</v>
      </c>
      <c r="F4783" s="31"/>
      <c r="G4783" s="29"/>
      <c r="H4783" s="31" t="s">
        <v>7</v>
      </c>
      <c r="I4783" s="31"/>
      <c r="J4783" s="29" t="s">
        <v>28</v>
      </c>
      <c r="K4783" s="29"/>
      <c r="L4783" s="31" t="s">
        <v>6</v>
      </c>
      <c r="M4783" s="31"/>
      <c r="N4783" s="29"/>
      <c r="O4783" s="31" t="s">
        <v>7</v>
      </c>
      <c r="P4783" s="68"/>
      <c r="Q4783" s="69" t="s">
        <v>8</v>
      </c>
    </row>
    <row r="4784" spans="2:17" ht="19.5" customHeight="1" x14ac:dyDescent="0.2">
      <c r="C4784" s="70" t="s">
        <v>9</v>
      </c>
      <c r="D4784" s="29" t="s">
        <v>29</v>
      </c>
      <c r="E4784" s="29" t="s">
        <v>30</v>
      </c>
      <c r="F4784" s="29" t="s">
        <v>13</v>
      </c>
      <c r="G4784" s="29" t="s">
        <v>29</v>
      </c>
      <c r="H4784" s="29" t="s">
        <v>30</v>
      </c>
      <c r="I4784" s="29" t="s">
        <v>13</v>
      </c>
      <c r="J4784" s="32"/>
      <c r="K4784" s="29" t="s">
        <v>29</v>
      </c>
      <c r="L4784" s="29" t="s">
        <v>30</v>
      </c>
      <c r="M4784" s="29" t="s">
        <v>13</v>
      </c>
      <c r="N4784" s="29" t="s">
        <v>29</v>
      </c>
      <c r="O4784" s="29" t="s">
        <v>30</v>
      </c>
      <c r="P4784" s="71" t="s">
        <v>13</v>
      </c>
      <c r="Q4784" s="72"/>
    </row>
    <row r="4785" spans="2:17" ht="7" customHeight="1" x14ac:dyDescent="0.2">
      <c r="C4785" s="73"/>
      <c r="D4785" s="29"/>
      <c r="E4785" s="29"/>
      <c r="F4785" s="29"/>
      <c r="G4785" s="29"/>
      <c r="H4785" s="29"/>
      <c r="I4785" s="29"/>
      <c r="J4785" s="29"/>
      <c r="K4785" s="29"/>
      <c r="L4785" s="29"/>
      <c r="M4785" s="29"/>
      <c r="N4785" s="29"/>
      <c r="O4785" s="29"/>
      <c r="P4785" s="71"/>
      <c r="Q4785" s="69"/>
    </row>
    <row r="4786" spans="2:17" ht="19.5" customHeight="1" x14ac:dyDescent="0.2">
      <c r="C4786" s="42" t="s">
        <v>14</v>
      </c>
      <c r="D4786" s="43">
        <v>0</v>
      </c>
      <c r="E4786" s="43">
        <v>0</v>
      </c>
      <c r="F4786" s="44">
        <f>SUM(D4786:E4786)</f>
        <v>0</v>
      </c>
      <c r="G4786" s="43">
        <v>13</v>
      </c>
      <c r="H4786" s="43">
        <v>11</v>
      </c>
      <c r="I4786" s="44">
        <f t="shared" ref="I4786:I4797" si="2090">SUM(G4786:H4786)</f>
        <v>24</v>
      </c>
      <c r="J4786" s="44">
        <f>F4786+I4786</f>
        <v>24</v>
      </c>
      <c r="K4786" s="43">
        <v>0</v>
      </c>
      <c r="L4786" s="43">
        <v>0</v>
      </c>
      <c r="M4786" s="44">
        <f>SUM(K4786:L4786)</f>
        <v>0</v>
      </c>
      <c r="N4786" s="43">
        <v>6993</v>
      </c>
      <c r="O4786" s="43">
        <v>26625</v>
      </c>
      <c r="P4786" s="44">
        <f>SUM(N4786:O4786)</f>
        <v>33618</v>
      </c>
      <c r="Q4786" s="47">
        <f>M4786+P4786</f>
        <v>33618</v>
      </c>
    </row>
    <row r="4787" spans="2:17" ht="19.5" customHeight="1" x14ac:dyDescent="0.2">
      <c r="C4787" s="42" t="s">
        <v>15</v>
      </c>
      <c r="D4787" s="43">
        <v>0</v>
      </c>
      <c r="E4787" s="43">
        <v>0</v>
      </c>
      <c r="F4787" s="44">
        <f t="shared" ref="F4787:F4797" si="2091">SUM(D4787:E4787)</f>
        <v>0</v>
      </c>
      <c r="G4787" s="43">
        <v>14</v>
      </c>
      <c r="H4787" s="43">
        <v>13</v>
      </c>
      <c r="I4787" s="44">
        <f t="shared" si="2090"/>
        <v>27</v>
      </c>
      <c r="J4787" s="44">
        <f>F4787+I4787</f>
        <v>27</v>
      </c>
      <c r="K4787" s="43">
        <v>0</v>
      </c>
      <c r="L4787" s="43">
        <v>0</v>
      </c>
      <c r="M4787" s="44">
        <f t="shared" ref="M4787:M4797" si="2092">SUM(K4787:L4787)</f>
        <v>0</v>
      </c>
      <c r="N4787" s="43">
        <v>6791</v>
      </c>
      <c r="O4787" s="40">
        <v>25498</v>
      </c>
      <c r="P4787" s="44">
        <f t="shared" ref="P4787:P4797" si="2093">SUM(N4787:O4787)</f>
        <v>32289</v>
      </c>
      <c r="Q4787" s="47">
        <f t="shared" ref="Q4787:Q4797" si="2094">M4787+P4787</f>
        <v>32289</v>
      </c>
    </row>
    <row r="4788" spans="2:17" ht="19.5" customHeight="1" x14ac:dyDescent="0.2">
      <c r="C4788" s="42" t="s">
        <v>16</v>
      </c>
      <c r="D4788" s="43">
        <v>0</v>
      </c>
      <c r="E4788" s="43">
        <v>0</v>
      </c>
      <c r="F4788" s="44">
        <f t="shared" si="2091"/>
        <v>0</v>
      </c>
      <c r="G4788" s="43">
        <v>15</v>
      </c>
      <c r="H4788" s="43">
        <v>15</v>
      </c>
      <c r="I4788" s="44">
        <f t="shared" si="2090"/>
        <v>30</v>
      </c>
      <c r="J4788" s="44">
        <f>F4788+I4788</f>
        <v>30</v>
      </c>
      <c r="K4788" s="43">
        <v>0</v>
      </c>
      <c r="L4788" s="43">
        <v>0</v>
      </c>
      <c r="M4788" s="44">
        <f t="shared" si="2092"/>
        <v>0</v>
      </c>
      <c r="N4788" s="43">
        <v>7150</v>
      </c>
      <c r="O4788" s="43">
        <v>29649</v>
      </c>
      <c r="P4788" s="44">
        <f t="shared" si="2093"/>
        <v>36799</v>
      </c>
      <c r="Q4788" s="47">
        <f t="shared" si="2094"/>
        <v>36799</v>
      </c>
    </row>
    <row r="4789" spans="2:17" ht="19.5" customHeight="1" x14ac:dyDescent="0.2">
      <c r="C4789" s="42" t="s">
        <v>17</v>
      </c>
      <c r="D4789" s="43">
        <v>0</v>
      </c>
      <c r="E4789" s="43">
        <v>0</v>
      </c>
      <c r="F4789" s="44">
        <f t="shared" si="2091"/>
        <v>0</v>
      </c>
      <c r="G4789" s="43">
        <v>15</v>
      </c>
      <c r="H4789" s="43">
        <v>12</v>
      </c>
      <c r="I4789" s="44">
        <f t="shared" si="2090"/>
        <v>27</v>
      </c>
      <c r="J4789" s="44">
        <f t="shared" ref="J4789:J4797" si="2095">F4789+I4789</f>
        <v>27</v>
      </c>
      <c r="K4789" s="43">
        <v>0</v>
      </c>
      <c r="L4789" s="43">
        <v>0</v>
      </c>
      <c r="M4789" s="44">
        <f t="shared" si="2092"/>
        <v>0</v>
      </c>
      <c r="N4789" s="43">
        <v>8364</v>
      </c>
      <c r="O4789" s="43">
        <v>26252</v>
      </c>
      <c r="P4789" s="44">
        <f t="shared" si="2093"/>
        <v>34616</v>
      </c>
      <c r="Q4789" s="47">
        <f t="shared" si="2094"/>
        <v>34616</v>
      </c>
    </row>
    <row r="4790" spans="2:17" ht="19.5" customHeight="1" x14ac:dyDescent="0.2">
      <c r="C4790" s="42" t="s">
        <v>18</v>
      </c>
      <c r="D4790" s="43">
        <v>0</v>
      </c>
      <c r="E4790" s="43">
        <v>0</v>
      </c>
      <c r="F4790" s="44">
        <f t="shared" si="2091"/>
        <v>0</v>
      </c>
      <c r="G4790" s="43">
        <v>17</v>
      </c>
      <c r="H4790" s="43">
        <v>12</v>
      </c>
      <c r="I4790" s="44">
        <f t="shared" si="2090"/>
        <v>29</v>
      </c>
      <c r="J4790" s="44">
        <f t="shared" si="2095"/>
        <v>29</v>
      </c>
      <c r="K4790" s="43">
        <v>0</v>
      </c>
      <c r="L4790" s="43">
        <v>0</v>
      </c>
      <c r="M4790" s="44">
        <f t="shared" si="2092"/>
        <v>0</v>
      </c>
      <c r="N4790" s="43">
        <v>7442</v>
      </c>
      <c r="O4790" s="43">
        <v>28366</v>
      </c>
      <c r="P4790" s="44">
        <f t="shared" si="2093"/>
        <v>35808</v>
      </c>
      <c r="Q4790" s="47">
        <f t="shared" si="2094"/>
        <v>35808</v>
      </c>
    </row>
    <row r="4791" spans="2:17" ht="19.5" customHeight="1" x14ac:dyDescent="0.2">
      <c r="C4791" s="42" t="s">
        <v>19</v>
      </c>
      <c r="D4791" s="43">
        <v>0</v>
      </c>
      <c r="E4791" s="43">
        <v>0</v>
      </c>
      <c r="F4791" s="44">
        <f t="shared" si="2091"/>
        <v>0</v>
      </c>
      <c r="G4791" s="43">
        <v>6</v>
      </c>
      <c r="H4791" s="43">
        <v>12</v>
      </c>
      <c r="I4791" s="44">
        <f t="shared" si="2090"/>
        <v>18</v>
      </c>
      <c r="J4791" s="44">
        <f t="shared" si="2095"/>
        <v>18</v>
      </c>
      <c r="K4791" s="43">
        <v>0</v>
      </c>
      <c r="L4791" s="43">
        <v>0</v>
      </c>
      <c r="M4791" s="44">
        <f t="shared" si="2092"/>
        <v>0</v>
      </c>
      <c r="N4791" s="43">
        <v>9449</v>
      </c>
      <c r="O4791" s="43">
        <v>29137</v>
      </c>
      <c r="P4791" s="44">
        <f t="shared" si="2093"/>
        <v>38586</v>
      </c>
      <c r="Q4791" s="47">
        <f t="shared" si="2094"/>
        <v>38586</v>
      </c>
    </row>
    <row r="4792" spans="2:17" ht="19.5" customHeight="1" x14ac:dyDescent="0.2">
      <c r="C4792" s="42" t="s">
        <v>20</v>
      </c>
      <c r="D4792" s="43">
        <v>0</v>
      </c>
      <c r="E4792" s="43">
        <v>0</v>
      </c>
      <c r="F4792" s="44">
        <f t="shared" si="2091"/>
        <v>0</v>
      </c>
      <c r="G4792" s="43">
        <v>7</v>
      </c>
      <c r="H4792" s="43">
        <v>11</v>
      </c>
      <c r="I4792" s="44">
        <f t="shared" si="2090"/>
        <v>18</v>
      </c>
      <c r="J4792" s="44">
        <f t="shared" si="2095"/>
        <v>18</v>
      </c>
      <c r="K4792" s="43">
        <v>0</v>
      </c>
      <c r="L4792" s="43">
        <v>0</v>
      </c>
      <c r="M4792" s="44">
        <f t="shared" si="2092"/>
        <v>0</v>
      </c>
      <c r="N4792" s="43">
        <v>9450</v>
      </c>
      <c r="O4792" s="43">
        <v>34543</v>
      </c>
      <c r="P4792" s="44">
        <f t="shared" si="2093"/>
        <v>43993</v>
      </c>
      <c r="Q4792" s="47">
        <f t="shared" si="2094"/>
        <v>43993</v>
      </c>
    </row>
    <row r="4793" spans="2:17" ht="19.5" customHeight="1" x14ac:dyDescent="0.2">
      <c r="C4793" s="42" t="s">
        <v>21</v>
      </c>
      <c r="D4793" s="43">
        <v>0</v>
      </c>
      <c r="E4793" s="43">
        <v>0</v>
      </c>
      <c r="F4793" s="44">
        <f t="shared" si="2091"/>
        <v>0</v>
      </c>
      <c r="G4793" s="43">
        <v>7</v>
      </c>
      <c r="H4793" s="43">
        <v>12</v>
      </c>
      <c r="I4793" s="44">
        <f t="shared" si="2090"/>
        <v>19</v>
      </c>
      <c r="J4793" s="44">
        <f t="shared" si="2095"/>
        <v>19</v>
      </c>
      <c r="K4793" s="43">
        <v>0</v>
      </c>
      <c r="L4793" s="43">
        <v>0</v>
      </c>
      <c r="M4793" s="44">
        <f t="shared" si="2092"/>
        <v>0</v>
      </c>
      <c r="N4793" s="43">
        <v>7552</v>
      </c>
      <c r="O4793" s="43">
        <v>32443</v>
      </c>
      <c r="P4793" s="44">
        <f t="shared" si="2093"/>
        <v>39995</v>
      </c>
      <c r="Q4793" s="47">
        <f t="shared" si="2094"/>
        <v>39995</v>
      </c>
    </row>
    <row r="4794" spans="2:17" ht="19.5" customHeight="1" x14ac:dyDescent="0.2">
      <c r="C4794" s="42" t="s">
        <v>22</v>
      </c>
      <c r="D4794" s="43">
        <v>0</v>
      </c>
      <c r="E4794" s="43">
        <v>0</v>
      </c>
      <c r="F4794" s="44">
        <f t="shared" si="2091"/>
        <v>0</v>
      </c>
      <c r="G4794" s="43">
        <v>5</v>
      </c>
      <c r="H4794" s="43">
        <v>13</v>
      </c>
      <c r="I4794" s="44">
        <f t="shared" si="2090"/>
        <v>18</v>
      </c>
      <c r="J4794" s="44">
        <f t="shared" si="2095"/>
        <v>18</v>
      </c>
      <c r="K4794" s="43">
        <v>0</v>
      </c>
      <c r="L4794" s="43">
        <v>0</v>
      </c>
      <c r="M4794" s="44">
        <f t="shared" si="2092"/>
        <v>0</v>
      </c>
      <c r="N4794" s="43">
        <v>7788</v>
      </c>
      <c r="O4794" s="43">
        <v>27867</v>
      </c>
      <c r="P4794" s="44">
        <f t="shared" si="2093"/>
        <v>35655</v>
      </c>
      <c r="Q4794" s="47">
        <f t="shared" si="2094"/>
        <v>35655</v>
      </c>
    </row>
    <row r="4795" spans="2:17" ht="19.5" customHeight="1" x14ac:dyDescent="0.2">
      <c r="C4795" s="42" t="s">
        <v>23</v>
      </c>
      <c r="D4795" s="43">
        <v>0</v>
      </c>
      <c r="E4795" s="43">
        <v>0</v>
      </c>
      <c r="F4795" s="44">
        <f t="shared" si="2091"/>
        <v>0</v>
      </c>
      <c r="G4795" s="43">
        <v>23</v>
      </c>
      <c r="H4795" s="43">
        <v>13</v>
      </c>
      <c r="I4795" s="44">
        <f t="shared" si="2090"/>
        <v>36</v>
      </c>
      <c r="J4795" s="44">
        <f t="shared" si="2095"/>
        <v>36</v>
      </c>
      <c r="K4795" s="43">
        <v>0</v>
      </c>
      <c r="L4795" s="43">
        <v>0</v>
      </c>
      <c r="M4795" s="44">
        <f t="shared" si="2092"/>
        <v>0</v>
      </c>
      <c r="N4795" s="43">
        <v>7102</v>
      </c>
      <c r="O4795" s="43">
        <v>28186</v>
      </c>
      <c r="P4795" s="44">
        <f t="shared" si="2093"/>
        <v>35288</v>
      </c>
      <c r="Q4795" s="47">
        <f t="shared" si="2094"/>
        <v>35288</v>
      </c>
    </row>
    <row r="4796" spans="2:17" ht="19.5" customHeight="1" x14ac:dyDescent="0.2">
      <c r="C4796" s="42" t="s">
        <v>24</v>
      </c>
      <c r="D4796" s="43">
        <v>0</v>
      </c>
      <c r="E4796" s="43">
        <v>0</v>
      </c>
      <c r="F4796" s="44">
        <f t="shared" si="2091"/>
        <v>0</v>
      </c>
      <c r="G4796" s="43">
        <v>19</v>
      </c>
      <c r="H4796" s="43">
        <v>13</v>
      </c>
      <c r="I4796" s="44">
        <f t="shared" si="2090"/>
        <v>32</v>
      </c>
      <c r="J4796" s="44">
        <f t="shared" si="2095"/>
        <v>32</v>
      </c>
      <c r="K4796" s="43">
        <v>0</v>
      </c>
      <c r="L4796" s="43">
        <v>0</v>
      </c>
      <c r="M4796" s="44">
        <f t="shared" si="2092"/>
        <v>0</v>
      </c>
      <c r="N4796" s="43">
        <v>5474</v>
      </c>
      <c r="O4796" s="43">
        <v>29958</v>
      </c>
      <c r="P4796" s="44">
        <f t="shared" si="2093"/>
        <v>35432</v>
      </c>
      <c r="Q4796" s="47">
        <f t="shared" si="2094"/>
        <v>35432</v>
      </c>
    </row>
    <row r="4797" spans="2:17" ht="19.5" customHeight="1" x14ac:dyDescent="0.2">
      <c r="C4797" s="42" t="s">
        <v>25</v>
      </c>
      <c r="D4797" s="43">
        <v>0</v>
      </c>
      <c r="E4797" s="43">
        <v>0</v>
      </c>
      <c r="F4797" s="44">
        <f t="shared" si="2091"/>
        <v>0</v>
      </c>
      <c r="G4797" s="43">
        <v>19</v>
      </c>
      <c r="H4797" s="43">
        <v>11</v>
      </c>
      <c r="I4797" s="44">
        <f t="shared" si="2090"/>
        <v>30</v>
      </c>
      <c r="J4797" s="44">
        <f t="shared" si="2095"/>
        <v>30</v>
      </c>
      <c r="K4797" s="43">
        <v>0</v>
      </c>
      <c r="L4797" s="43">
        <v>0</v>
      </c>
      <c r="M4797" s="44">
        <f t="shared" si="2092"/>
        <v>0</v>
      </c>
      <c r="N4797" s="43">
        <v>9697</v>
      </c>
      <c r="O4797" s="43">
        <v>46084</v>
      </c>
      <c r="P4797" s="44">
        <f t="shared" si="2093"/>
        <v>55781</v>
      </c>
      <c r="Q4797" s="47">
        <f t="shared" si="2094"/>
        <v>55781</v>
      </c>
    </row>
    <row r="4798" spans="2:17" ht="19.5" customHeight="1" x14ac:dyDescent="0.2">
      <c r="C4798" s="50"/>
      <c r="D4798" s="43"/>
      <c r="E4798" s="43"/>
      <c r="F4798" s="43"/>
      <c r="G4798" s="43"/>
      <c r="H4798" s="43"/>
      <c r="I4798" s="43"/>
      <c r="J4798" s="43"/>
      <c r="K4798" s="43"/>
      <c r="L4798" s="43"/>
      <c r="M4798" s="43"/>
      <c r="N4798" s="43"/>
      <c r="O4798" s="43"/>
      <c r="P4798" s="43"/>
      <c r="Q4798" s="51"/>
    </row>
    <row r="4799" spans="2:17" ht="19.5" customHeight="1" x14ac:dyDescent="0.2">
      <c r="B4799" s="1" t="s">
        <v>493</v>
      </c>
      <c r="C4799" s="50" t="s">
        <v>26</v>
      </c>
      <c r="D4799" s="44">
        <f>SUM(D4786:D4798)</f>
        <v>0</v>
      </c>
      <c r="E4799" s="44">
        <f t="shared" ref="E4799:Q4799" si="2096">SUM(E4786:E4798)</f>
        <v>0</v>
      </c>
      <c r="F4799" s="44">
        <f t="shared" si="2096"/>
        <v>0</v>
      </c>
      <c r="G4799" s="44">
        <f t="shared" si="2096"/>
        <v>160</v>
      </c>
      <c r="H4799" s="44">
        <f t="shared" si="2096"/>
        <v>148</v>
      </c>
      <c r="I4799" s="44">
        <f t="shared" si="2096"/>
        <v>308</v>
      </c>
      <c r="J4799" s="44">
        <f t="shared" si="2096"/>
        <v>308</v>
      </c>
      <c r="K4799" s="44">
        <f t="shared" si="2096"/>
        <v>0</v>
      </c>
      <c r="L4799" s="44">
        <f t="shared" si="2096"/>
        <v>0</v>
      </c>
      <c r="M4799" s="44">
        <f t="shared" si="2096"/>
        <v>0</v>
      </c>
      <c r="N4799" s="44">
        <f t="shared" si="2096"/>
        <v>93252</v>
      </c>
      <c r="O4799" s="44">
        <f t="shared" si="2096"/>
        <v>364608</v>
      </c>
      <c r="P4799" s="44">
        <f t="shared" si="2096"/>
        <v>457860</v>
      </c>
      <c r="Q4799" s="44">
        <f t="shared" si="2096"/>
        <v>457860</v>
      </c>
    </row>
    <row r="4800" spans="2:17" ht="7" customHeight="1" x14ac:dyDescent="0.2">
      <c r="C4800" s="50"/>
      <c r="D4800" s="43"/>
      <c r="E4800" s="43"/>
      <c r="F4800" s="43"/>
      <c r="G4800" s="43"/>
      <c r="H4800" s="43"/>
      <c r="I4800" s="43"/>
      <c r="J4800" s="43"/>
      <c r="K4800" s="43"/>
      <c r="L4800" s="43"/>
      <c r="M4800" s="43"/>
      <c r="N4800" s="43"/>
      <c r="O4800" s="43"/>
      <c r="P4800" s="43"/>
      <c r="Q4800" s="51"/>
    </row>
    <row r="4801" spans="2:17" ht="19.5" customHeight="1" x14ac:dyDescent="0.2">
      <c r="C4801" s="52" t="s">
        <v>14</v>
      </c>
      <c r="D4801" s="53">
        <v>0</v>
      </c>
      <c r="E4801" s="53">
        <v>0</v>
      </c>
      <c r="F4801" s="74">
        <f t="shared" ref="F4801:F4803" si="2097">SUM(D4801:E4801)</f>
        <v>0</v>
      </c>
      <c r="G4801" s="53">
        <v>18</v>
      </c>
      <c r="H4801" s="53">
        <v>12</v>
      </c>
      <c r="I4801" s="74">
        <f t="shared" ref="I4801:I4803" si="2098">SUM(G4801:H4801)</f>
        <v>30</v>
      </c>
      <c r="J4801" s="74">
        <f t="shared" ref="J4801:J4803" si="2099">F4801+I4801</f>
        <v>30</v>
      </c>
      <c r="K4801" s="53">
        <v>0</v>
      </c>
      <c r="L4801" s="53">
        <v>0</v>
      </c>
      <c r="M4801" s="74">
        <f t="shared" ref="M4801:M4803" si="2100">SUM(K4801:L4801)</f>
        <v>0</v>
      </c>
      <c r="N4801" s="53">
        <v>6664</v>
      </c>
      <c r="O4801" s="53">
        <v>46084</v>
      </c>
      <c r="P4801" s="74">
        <f t="shared" ref="P4801:P4803" si="2101">SUM(N4801:O4801)</f>
        <v>52748</v>
      </c>
      <c r="Q4801" s="58">
        <f t="shared" ref="Q4801:Q4803" si="2102">M4801+P4801</f>
        <v>52748</v>
      </c>
    </row>
    <row r="4802" spans="2:17" ht="19.5" customHeight="1" x14ac:dyDescent="0.2">
      <c r="C4802" s="42" t="s">
        <v>15</v>
      </c>
      <c r="D4802" s="43">
        <v>0</v>
      </c>
      <c r="E4802" s="43">
        <v>0</v>
      </c>
      <c r="F4802" s="44">
        <f t="shared" si="2097"/>
        <v>0</v>
      </c>
      <c r="G4802" s="43">
        <v>17</v>
      </c>
      <c r="H4802" s="43">
        <v>13</v>
      </c>
      <c r="I4802" s="44">
        <f t="shared" si="2098"/>
        <v>30</v>
      </c>
      <c r="J4802" s="44">
        <f t="shared" si="2099"/>
        <v>30</v>
      </c>
      <c r="K4802" s="43">
        <v>0</v>
      </c>
      <c r="L4802" s="43">
        <v>0</v>
      </c>
      <c r="M4802" s="44">
        <f t="shared" si="2100"/>
        <v>0</v>
      </c>
      <c r="N4802" s="43">
        <v>6377</v>
      </c>
      <c r="O4802" s="40">
        <v>26044</v>
      </c>
      <c r="P4802" s="44">
        <f t="shared" si="2101"/>
        <v>32421</v>
      </c>
      <c r="Q4802" s="47">
        <f t="shared" si="2102"/>
        <v>32421</v>
      </c>
    </row>
    <row r="4803" spans="2:17" ht="19.5" customHeight="1" x14ac:dyDescent="0.2">
      <c r="C4803" s="42" t="s">
        <v>16</v>
      </c>
      <c r="D4803" s="43">
        <v>0</v>
      </c>
      <c r="E4803" s="43">
        <v>0</v>
      </c>
      <c r="F4803" s="44">
        <f t="shared" si="2097"/>
        <v>0</v>
      </c>
      <c r="G4803" s="43">
        <v>20</v>
      </c>
      <c r="H4803" s="43">
        <v>14</v>
      </c>
      <c r="I4803" s="44">
        <f t="shared" si="2098"/>
        <v>34</v>
      </c>
      <c r="J4803" s="44">
        <f t="shared" si="2099"/>
        <v>34</v>
      </c>
      <c r="K4803" s="43">
        <v>0</v>
      </c>
      <c r="L4803" s="43">
        <v>0</v>
      </c>
      <c r="M4803" s="44">
        <f t="shared" si="2100"/>
        <v>0</v>
      </c>
      <c r="N4803" s="43">
        <v>6815</v>
      </c>
      <c r="O4803" s="43">
        <v>27208</v>
      </c>
      <c r="P4803" s="44">
        <f t="shared" si="2101"/>
        <v>34023</v>
      </c>
      <c r="Q4803" s="47">
        <f t="shared" si="2102"/>
        <v>34023</v>
      </c>
    </row>
    <row r="4804" spans="2:17" ht="19.5" customHeight="1" x14ac:dyDescent="0.2">
      <c r="C4804" s="50"/>
      <c r="D4804" s="43"/>
      <c r="E4804" s="43"/>
      <c r="F4804" s="43"/>
      <c r="G4804" s="43"/>
      <c r="H4804" s="43"/>
      <c r="I4804" s="43"/>
      <c r="J4804" s="43"/>
      <c r="K4804" s="43"/>
      <c r="L4804" s="43"/>
      <c r="M4804" s="43"/>
      <c r="N4804" s="43"/>
      <c r="O4804" s="43"/>
      <c r="P4804" s="43"/>
      <c r="Q4804" s="51"/>
    </row>
    <row r="4805" spans="2:17" ht="19.5" customHeight="1" x14ac:dyDescent="0.2">
      <c r="B4805" s="1" t="s">
        <v>494</v>
      </c>
      <c r="C4805" s="50" t="s">
        <v>27</v>
      </c>
      <c r="D4805" s="44">
        <f>SUM(D4789:D4797,D4801:D4803)</f>
        <v>0</v>
      </c>
      <c r="E4805" s="44">
        <f t="shared" ref="E4805:Q4805" si="2103">SUM(E4789:E4797,E4801:E4803)</f>
        <v>0</v>
      </c>
      <c r="F4805" s="44">
        <f t="shared" si="2103"/>
        <v>0</v>
      </c>
      <c r="G4805" s="44">
        <f t="shared" si="2103"/>
        <v>173</v>
      </c>
      <c r="H4805" s="44">
        <f t="shared" si="2103"/>
        <v>148</v>
      </c>
      <c r="I4805" s="44">
        <f t="shared" si="2103"/>
        <v>321</v>
      </c>
      <c r="J4805" s="44">
        <f t="shared" si="2103"/>
        <v>321</v>
      </c>
      <c r="K4805" s="44">
        <f t="shared" si="2103"/>
        <v>0</v>
      </c>
      <c r="L4805" s="44">
        <f t="shared" si="2103"/>
        <v>0</v>
      </c>
      <c r="M4805" s="44">
        <f t="shared" si="2103"/>
        <v>0</v>
      </c>
      <c r="N4805" s="44">
        <f t="shared" si="2103"/>
        <v>92174</v>
      </c>
      <c r="O4805" s="44">
        <f t="shared" si="2103"/>
        <v>382172</v>
      </c>
      <c r="P4805" s="44">
        <f t="shared" si="2103"/>
        <v>474346</v>
      </c>
      <c r="Q4805" s="44">
        <f t="shared" si="2103"/>
        <v>474346</v>
      </c>
    </row>
    <row r="4806" spans="2:17" ht="7" customHeight="1" thickBot="1" x14ac:dyDescent="0.25">
      <c r="C4806" s="59"/>
      <c r="D4806" s="60"/>
      <c r="E4806" s="60"/>
      <c r="F4806" s="60"/>
      <c r="G4806" s="60"/>
      <c r="H4806" s="60"/>
      <c r="I4806" s="60"/>
      <c r="J4806" s="60"/>
      <c r="K4806" s="60"/>
      <c r="L4806" s="60"/>
      <c r="M4806" s="60"/>
      <c r="N4806" s="60"/>
      <c r="O4806" s="60"/>
      <c r="P4806" s="60"/>
      <c r="Q4806" s="76"/>
    </row>
    <row r="4807" spans="2:17" ht="19.5" customHeight="1" x14ac:dyDescent="0.2">
      <c r="C4807" s="163" t="str">
        <f>C4753</f>
        <v>令　和　7　年　空　港　管　理　状　況　調　書</v>
      </c>
      <c r="D4807" s="163"/>
      <c r="E4807" s="163"/>
      <c r="F4807" s="163"/>
      <c r="G4807" s="163"/>
      <c r="H4807" s="163"/>
      <c r="I4807" s="163"/>
      <c r="J4807" s="163"/>
      <c r="K4807" s="163"/>
      <c r="L4807" s="163"/>
      <c r="M4807" s="163"/>
      <c r="N4807" s="163"/>
      <c r="O4807" s="163"/>
      <c r="P4807" s="163"/>
      <c r="Q4807" s="163"/>
    </row>
    <row r="4808" spans="2:17" ht="19.5" customHeight="1" thickBot="1" x14ac:dyDescent="0.25">
      <c r="C4808" s="22" t="s">
        <v>0</v>
      </c>
      <c r="D4808" s="22" t="s">
        <v>689</v>
      </c>
      <c r="E4808" s="63"/>
      <c r="F4808" s="63"/>
      <c r="G4808" s="63"/>
      <c r="H4808" s="63"/>
      <c r="I4808" s="63"/>
      <c r="J4808" s="63"/>
      <c r="K4808" s="63"/>
      <c r="L4808" s="63"/>
      <c r="M4808" s="63"/>
      <c r="N4808" s="63"/>
      <c r="O4808" s="63"/>
      <c r="P4808" s="64"/>
      <c r="Q4808" s="64"/>
    </row>
    <row r="4809" spans="2:17" ht="19.5" customHeight="1" x14ac:dyDescent="0.2">
      <c r="C4809" s="25" t="s">
        <v>1</v>
      </c>
      <c r="D4809" s="26"/>
      <c r="E4809" s="27" t="s">
        <v>2</v>
      </c>
      <c r="F4809" s="27"/>
      <c r="G4809" s="164" t="s">
        <v>593</v>
      </c>
      <c r="H4809" s="165"/>
      <c r="I4809" s="165"/>
      <c r="J4809" s="165"/>
      <c r="K4809" s="165"/>
      <c r="L4809" s="165"/>
      <c r="M4809" s="165"/>
      <c r="N4809" s="166"/>
      <c r="O4809" s="164" t="s">
        <v>594</v>
      </c>
      <c r="P4809" s="165"/>
      <c r="Q4809" s="167"/>
    </row>
    <row r="4810" spans="2:17" ht="19.5" customHeight="1" x14ac:dyDescent="0.2">
      <c r="C4810" s="28"/>
      <c r="D4810" s="29" t="s">
        <v>3</v>
      </c>
      <c r="E4810" s="29" t="s">
        <v>4</v>
      </c>
      <c r="F4810" s="29" t="s">
        <v>5</v>
      </c>
      <c r="G4810" s="29"/>
      <c r="H4810" s="30" t="s">
        <v>6</v>
      </c>
      <c r="I4810" s="30"/>
      <c r="J4810" s="31"/>
      <c r="K4810" s="29"/>
      <c r="L4810" s="31" t="s">
        <v>7</v>
      </c>
      <c r="M4810" s="31"/>
      <c r="N4810" s="29" t="s">
        <v>8</v>
      </c>
      <c r="O4810" s="32" t="s">
        <v>595</v>
      </c>
      <c r="P4810" s="33" t="s">
        <v>596</v>
      </c>
      <c r="Q4810" s="34" t="s">
        <v>597</v>
      </c>
    </row>
    <row r="4811" spans="2:17" ht="19.5" customHeight="1" x14ac:dyDescent="0.2">
      <c r="C4811" s="28" t="s">
        <v>9</v>
      </c>
      <c r="D4811" s="32"/>
      <c r="E4811" s="32"/>
      <c r="F4811" s="32"/>
      <c r="G4811" s="29" t="s">
        <v>10</v>
      </c>
      <c r="H4811" s="29" t="s">
        <v>11</v>
      </c>
      <c r="I4811" s="29" t="s">
        <v>12</v>
      </c>
      <c r="J4811" s="29" t="s">
        <v>13</v>
      </c>
      <c r="K4811" s="29" t="s">
        <v>10</v>
      </c>
      <c r="L4811" s="29" t="s">
        <v>11</v>
      </c>
      <c r="M4811" s="29" t="s">
        <v>13</v>
      </c>
      <c r="N4811" s="32"/>
      <c r="O4811" s="35"/>
      <c r="P4811" s="36"/>
      <c r="Q4811" s="37"/>
    </row>
    <row r="4812" spans="2:17" ht="7" customHeight="1" x14ac:dyDescent="0.2">
      <c r="C4812" s="38"/>
      <c r="D4812" s="29"/>
      <c r="E4812" s="29"/>
      <c r="F4812" s="29"/>
      <c r="G4812" s="29"/>
      <c r="H4812" s="29"/>
      <c r="I4812" s="29"/>
      <c r="J4812" s="29"/>
      <c r="K4812" s="29"/>
      <c r="L4812" s="29"/>
      <c r="M4812" s="29"/>
      <c r="N4812" s="29"/>
      <c r="O4812" s="39"/>
      <c r="P4812" s="40"/>
      <c r="Q4812" s="41"/>
    </row>
    <row r="4813" spans="2:17" ht="19.5" customHeight="1" x14ac:dyDescent="0.2">
      <c r="C4813" s="42" t="s">
        <v>14</v>
      </c>
      <c r="D4813" s="43">
        <v>31</v>
      </c>
      <c r="E4813" s="43">
        <v>235</v>
      </c>
      <c r="F4813" s="44">
        <f>SUM(D4813:E4813)</f>
        <v>266</v>
      </c>
      <c r="G4813" s="43">
        <v>3747</v>
      </c>
      <c r="H4813" s="43">
        <v>4586</v>
      </c>
      <c r="I4813" s="43">
        <v>0</v>
      </c>
      <c r="J4813" s="45">
        <f>SUM(G4813:I4813)</f>
        <v>8333</v>
      </c>
      <c r="K4813" s="46">
        <v>25602</v>
      </c>
      <c r="L4813" s="46">
        <v>26523</v>
      </c>
      <c r="M4813" s="45">
        <f>SUM(K4813:L4813)</f>
        <v>52125</v>
      </c>
      <c r="N4813" s="45">
        <f>J4813+M4813</f>
        <v>60458</v>
      </c>
      <c r="O4813" s="46">
        <v>1091</v>
      </c>
      <c r="P4813" s="46">
        <v>0</v>
      </c>
      <c r="Q4813" s="47">
        <f>SUM(O4813:P4813)</f>
        <v>1091</v>
      </c>
    </row>
    <row r="4814" spans="2:17" ht="19.5" customHeight="1" x14ac:dyDescent="0.2">
      <c r="C4814" s="42" t="s">
        <v>15</v>
      </c>
      <c r="D4814" s="43">
        <v>27</v>
      </c>
      <c r="E4814" s="43">
        <v>218</v>
      </c>
      <c r="F4814" s="44">
        <f t="shared" ref="F4814:F4824" si="2104">SUM(D4814:E4814)</f>
        <v>245</v>
      </c>
      <c r="G4814" s="43">
        <v>4332</v>
      </c>
      <c r="H4814" s="43">
        <v>3549</v>
      </c>
      <c r="I4814" s="43">
        <v>0</v>
      </c>
      <c r="J4814" s="45">
        <f t="shared" ref="J4814:J4824" si="2105">SUM(G4814:I4814)</f>
        <v>7881</v>
      </c>
      <c r="K4814" s="46">
        <v>26607</v>
      </c>
      <c r="L4814" s="46">
        <v>27098</v>
      </c>
      <c r="M4814" s="45">
        <f t="shared" ref="M4814:M4824" si="2106">SUM(K4814:L4814)</f>
        <v>53705</v>
      </c>
      <c r="N4814" s="45">
        <f t="shared" ref="N4814:N4824" si="2107">J4814+M4814</f>
        <v>61586</v>
      </c>
      <c r="O4814" s="46">
        <v>1071</v>
      </c>
      <c r="P4814" s="48">
        <v>0</v>
      </c>
      <c r="Q4814" s="47">
        <f t="shared" ref="Q4814:Q4824" si="2108">SUM(O4814:P4814)</f>
        <v>1071</v>
      </c>
    </row>
    <row r="4815" spans="2:17" ht="19.5" customHeight="1" x14ac:dyDescent="0.2">
      <c r="C4815" s="42" t="s">
        <v>16</v>
      </c>
      <c r="D4815" s="43">
        <v>23</v>
      </c>
      <c r="E4815" s="43">
        <v>243</v>
      </c>
      <c r="F4815" s="44">
        <f t="shared" si="2104"/>
        <v>266</v>
      </c>
      <c r="G4815" s="43">
        <v>3324</v>
      </c>
      <c r="H4815" s="43">
        <v>3119</v>
      </c>
      <c r="I4815" s="43">
        <v>0</v>
      </c>
      <c r="J4815" s="45">
        <f t="shared" si="2105"/>
        <v>6443</v>
      </c>
      <c r="K4815" s="46">
        <v>30666</v>
      </c>
      <c r="L4815" s="46">
        <v>30767</v>
      </c>
      <c r="M4815" s="45">
        <f t="shared" si="2106"/>
        <v>61433</v>
      </c>
      <c r="N4815" s="45">
        <f t="shared" si="2107"/>
        <v>67876</v>
      </c>
      <c r="O4815" s="46">
        <v>1097</v>
      </c>
      <c r="P4815" s="46">
        <v>0</v>
      </c>
      <c r="Q4815" s="47">
        <f t="shared" si="2108"/>
        <v>1097</v>
      </c>
    </row>
    <row r="4816" spans="2:17" ht="19.5" customHeight="1" x14ac:dyDescent="0.2">
      <c r="C4816" s="42" t="s">
        <v>17</v>
      </c>
      <c r="D4816" s="43">
        <v>26</v>
      </c>
      <c r="E4816" s="43">
        <v>274</v>
      </c>
      <c r="F4816" s="44">
        <f t="shared" si="2104"/>
        <v>300</v>
      </c>
      <c r="G4816" s="43">
        <v>3174</v>
      </c>
      <c r="H4816" s="43">
        <v>3105</v>
      </c>
      <c r="I4816" s="43">
        <v>0</v>
      </c>
      <c r="J4816" s="45">
        <f t="shared" si="2105"/>
        <v>6279</v>
      </c>
      <c r="K4816" s="43">
        <v>28482</v>
      </c>
      <c r="L4816" s="43">
        <v>27213</v>
      </c>
      <c r="M4816" s="45">
        <f t="shared" si="2106"/>
        <v>55695</v>
      </c>
      <c r="N4816" s="45">
        <f t="shared" si="2107"/>
        <v>61974</v>
      </c>
      <c r="O4816" s="43">
        <v>1030</v>
      </c>
      <c r="P4816" s="43">
        <v>0</v>
      </c>
      <c r="Q4816" s="47">
        <f t="shared" si="2108"/>
        <v>1030</v>
      </c>
    </row>
    <row r="4817" spans="2:17" ht="19.5" customHeight="1" x14ac:dyDescent="0.2">
      <c r="C4817" s="42" t="s">
        <v>18</v>
      </c>
      <c r="D4817" s="43">
        <v>37</v>
      </c>
      <c r="E4817" s="43">
        <v>277</v>
      </c>
      <c r="F4817" s="44">
        <f t="shared" si="2104"/>
        <v>314</v>
      </c>
      <c r="G4817" s="43">
        <v>3855</v>
      </c>
      <c r="H4817" s="43">
        <v>3686</v>
      </c>
      <c r="I4817" s="43">
        <v>0</v>
      </c>
      <c r="J4817" s="45">
        <f t="shared" si="2105"/>
        <v>7541</v>
      </c>
      <c r="K4817" s="43">
        <v>32122</v>
      </c>
      <c r="L4817" s="43">
        <v>32696</v>
      </c>
      <c r="M4817" s="45">
        <f t="shared" si="2106"/>
        <v>64818</v>
      </c>
      <c r="N4817" s="45">
        <f t="shared" si="2107"/>
        <v>72359</v>
      </c>
      <c r="O4817" s="43">
        <v>1160</v>
      </c>
      <c r="P4817" s="43">
        <v>0</v>
      </c>
      <c r="Q4817" s="47">
        <f t="shared" si="2108"/>
        <v>1160</v>
      </c>
    </row>
    <row r="4818" spans="2:17" ht="19.5" customHeight="1" x14ac:dyDescent="0.2">
      <c r="C4818" s="42" t="s">
        <v>19</v>
      </c>
      <c r="D4818" s="43">
        <v>33</v>
      </c>
      <c r="E4818" s="43">
        <v>254</v>
      </c>
      <c r="F4818" s="44">
        <f t="shared" si="2104"/>
        <v>287</v>
      </c>
      <c r="G4818" s="43">
        <v>3394</v>
      </c>
      <c r="H4818" s="43">
        <v>3024</v>
      </c>
      <c r="I4818" s="43">
        <v>0</v>
      </c>
      <c r="J4818" s="45">
        <f t="shared" si="2105"/>
        <v>6418</v>
      </c>
      <c r="K4818" s="43">
        <v>30606</v>
      </c>
      <c r="L4818" s="43">
        <v>30539</v>
      </c>
      <c r="M4818" s="45">
        <f t="shared" si="2106"/>
        <v>61145</v>
      </c>
      <c r="N4818" s="45">
        <f t="shared" si="2107"/>
        <v>67563</v>
      </c>
      <c r="O4818" s="43">
        <v>973</v>
      </c>
      <c r="P4818" s="43">
        <v>0</v>
      </c>
      <c r="Q4818" s="47">
        <f t="shared" si="2108"/>
        <v>973</v>
      </c>
    </row>
    <row r="4819" spans="2:17" ht="19.5" customHeight="1" x14ac:dyDescent="0.2">
      <c r="C4819" s="42" t="s">
        <v>20</v>
      </c>
      <c r="D4819" s="43">
        <v>36</v>
      </c>
      <c r="E4819" s="43">
        <v>233</v>
      </c>
      <c r="F4819" s="44">
        <f t="shared" si="2104"/>
        <v>269</v>
      </c>
      <c r="G4819" s="43">
        <v>3653</v>
      </c>
      <c r="H4819" s="43">
        <v>3385</v>
      </c>
      <c r="I4819" s="43">
        <v>0</v>
      </c>
      <c r="J4819" s="45">
        <f t="shared" si="2105"/>
        <v>7038</v>
      </c>
      <c r="K4819" s="43">
        <v>29562</v>
      </c>
      <c r="L4819" s="43">
        <v>29253</v>
      </c>
      <c r="M4819" s="45">
        <f t="shared" si="2106"/>
        <v>58815</v>
      </c>
      <c r="N4819" s="45">
        <f t="shared" si="2107"/>
        <v>65853</v>
      </c>
      <c r="O4819" s="43">
        <v>990</v>
      </c>
      <c r="P4819" s="43">
        <v>0</v>
      </c>
      <c r="Q4819" s="47">
        <f t="shared" si="2108"/>
        <v>990</v>
      </c>
    </row>
    <row r="4820" spans="2:17" ht="19.5" customHeight="1" x14ac:dyDescent="0.2">
      <c r="C4820" s="42" t="s">
        <v>21</v>
      </c>
      <c r="D4820" s="43">
        <v>35</v>
      </c>
      <c r="E4820" s="43">
        <v>235</v>
      </c>
      <c r="F4820" s="44">
        <f t="shared" si="2104"/>
        <v>270</v>
      </c>
      <c r="G4820" s="43">
        <v>4957</v>
      </c>
      <c r="H4820" s="43">
        <v>4601</v>
      </c>
      <c r="I4820" s="43">
        <v>0</v>
      </c>
      <c r="J4820" s="45">
        <f t="shared" si="2105"/>
        <v>9558</v>
      </c>
      <c r="K4820" s="43">
        <v>33119</v>
      </c>
      <c r="L4820" s="43">
        <v>33639</v>
      </c>
      <c r="M4820" s="45">
        <f t="shared" si="2106"/>
        <v>66758</v>
      </c>
      <c r="N4820" s="45">
        <f t="shared" si="2107"/>
        <v>76316</v>
      </c>
      <c r="O4820" s="43">
        <v>1002</v>
      </c>
      <c r="P4820" s="43">
        <v>0</v>
      </c>
      <c r="Q4820" s="47">
        <f t="shared" si="2108"/>
        <v>1002</v>
      </c>
    </row>
    <row r="4821" spans="2:17" ht="19.5" customHeight="1" x14ac:dyDescent="0.2">
      <c r="C4821" s="42" t="s">
        <v>22</v>
      </c>
      <c r="D4821" s="43">
        <v>34</v>
      </c>
      <c r="E4821" s="43">
        <v>232</v>
      </c>
      <c r="F4821" s="44">
        <f t="shared" si="2104"/>
        <v>266</v>
      </c>
      <c r="G4821" s="43">
        <v>4219</v>
      </c>
      <c r="H4821" s="43">
        <v>4446</v>
      </c>
      <c r="I4821" s="43">
        <v>0</v>
      </c>
      <c r="J4821" s="45">
        <f t="shared" si="2105"/>
        <v>8665</v>
      </c>
      <c r="K4821" s="43">
        <v>32020</v>
      </c>
      <c r="L4821" s="43">
        <v>31928</v>
      </c>
      <c r="M4821" s="45">
        <f t="shared" si="2106"/>
        <v>63948</v>
      </c>
      <c r="N4821" s="45">
        <f t="shared" si="2107"/>
        <v>72613</v>
      </c>
      <c r="O4821" s="43">
        <v>996</v>
      </c>
      <c r="P4821" s="43">
        <v>0</v>
      </c>
      <c r="Q4821" s="47">
        <f t="shared" si="2108"/>
        <v>996</v>
      </c>
    </row>
    <row r="4822" spans="2:17" ht="19.5" customHeight="1" x14ac:dyDescent="0.2">
      <c r="C4822" s="42" t="s">
        <v>23</v>
      </c>
      <c r="D4822" s="43">
        <v>36</v>
      </c>
      <c r="E4822" s="43">
        <v>268</v>
      </c>
      <c r="F4822" s="44">
        <f t="shared" si="2104"/>
        <v>304</v>
      </c>
      <c r="G4822" s="43">
        <v>5252</v>
      </c>
      <c r="H4822" s="43">
        <v>4932</v>
      </c>
      <c r="I4822" s="43">
        <v>0</v>
      </c>
      <c r="J4822" s="45">
        <f t="shared" si="2105"/>
        <v>10184</v>
      </c>
      <c r="K4822" s="43">
        <v>35889</v>
      </c>
      <c r="L4822" s="43">
        <v>36102</v>
      </c>
      <c r="M4822" s="45">
        <f t="shared" si="2106"/>
        <v>71991</v>
      </c>
      <c r="N4822" s="45">
        <f t="shared" si="2107"/>
        <v>82175</v>
      </c>
      <c r="O4822" s="43">
        <v>1112</v>
      </c>
      <c r="P4822" s="43">
        <v>0</v>
      </c>
      <c r="Q4822" s="47">
        <f t="shared" si="2108"/>
        <v>1112</v>
      </c>
    </row>
    <row r="4823" spans="2:17" ht="19.5" customHeight="1" x14ac:dyDescent="0.2">
      <c r="C4823" s="42" t="s">
        <v>24</v>
      </c>
      <c r="D4823" s="43">
        <v>32</v>
      </c>
      <c r="E4823" s="43">
        <v>264</v>
      </c>
      <c r="F4823" s="44">
        <f t="shared" si="2104"/>
        <v>296</v>
      </c>
      <c r="G4823" s="43">
        <v>4354</v>
      </c>
      <c r="H4823" s="43">
        <v>4309</v>
      </c>
      <c r="I4823" s="43">
        <v>0</v>
      </c>
      <c r="J4823" s="45">
        <f t="shared" si="2105"/>
        <v>8663</v>
      </c>
      <c r="K4823" s="43">
        <v>32671</v>
      </c>
      <c r="L4823" s="43">
        <v>33400</v>
      </c>
      <c r="M4823" s="45">
        <f t="shared" si="2106"/>
        <v>66071</v>
      </c>
      <c r="N4823" s="45">
        <f t="shared" si="2107"/>
        <v>74734</v>
      </c>
      <c r="O4823" s="43">
        <v>1056</v>
      </c>
      <c r="P4823" s="43">
        <v>0</v>
      </c>
      <c r="Q4823" s="47">
        <f t="shared" si="2108"/>
        <v>1056</v>
      </c>
    </row>
    <row r="4824" spans="2:17" ht="19.5" customHeight="1" x14ac:dyDescent="0.2">
      <c r="C4824" s="42" t="s">
        <v>25</v>
      </c>
      <c r="D4824" s="43">
        <v>26</v>
      </c>
      <c r="E4824" s="43">
        <v>267</v>
      </c>
      <c r="F4824" s="44">
        <f t="shared" si="2104"/>
        <v>293</v>
      </c>
      <c r="G4824" s="43">
        <v>2570</v>
      </c>
      <c r="H4824" s="43">
        <v>1961</v>
      </c>
      <c r="I4824" s="43">
        <v>0</v>
      </c>
      <c r="J4824" s="45">
        <f t="shared" si="2105"/>
        <v>4531</v>
      </c>
      <c r="K4824" s="43">
        <v>30957</v>
      </c>
      <c r="L4824" s="43">
        <v>29875</v>
      </c>
      <c r="M4824" s="45">
        <f t="shared" si="2106"/>
        <v>60832</v>
      </c>
      <c r="N4824" s="45">
        <f t="shared" si="2107"/>
        <v>65363</v>
      </c>
      <c r="O4824" s="43">
        <v>1003</v>
      </c>
      <c r="P4824" s="43">
        <v>0</v>
      </c>
      <c r="Q4824" s="47">
        <f t="shared" si="2108"/>
        <v>1003</v>
      </c>
    </row>
    <row r="4825" spans="2:17" ht="19.5" customHeight="1" x14ac:dyDescent="0.2">
      <c r="C4825" s="50"/>
      <c r="D4825" s="43"/>
      <c r="E4825" s="43"/>
      <c r="F4825" s="43"/>
      <c r="G4825" s="43"/>
      <c r="H4825" s="43"/>
      <c r="I4825" s="43"/>
      <c r="J4825" s="43"/>
      <c r="K4825" s="43"/>
      <c r="L4825" s="43"/>
      <c r="M4825" s="43"/>
      <c r="N4825" s="43"/>
      <c r="O4825" s="43"/>
      <c r="P4825" s="40"/>
      <c r="Q4825" s="51"/>
    </row>
    <row r="4826" spans="2:17" ht="19.5" customHeight="1" x14ac:dyDescent="0.2">
      <c r="B4826" s="1" t="s">
        <v>495</v>
      </c>
      <c r="C4826" s="50" t="s">
        <v>26</v>
      </c>
      <c r="D4826" s="44">
        <f>SUM(D4813:D4824)</f>
        <v>376</v>
      </c>
      <c r="E4826" s="44">
        <f t="shared" ref="E4826:Q4826" si="2109">SUM(E4813:E4824)</f>
        <v>3000</v>
      </c>
      <c r="F4826" s="44">
        <f t="shared" si="2109"/>
        <v>3376</v>
      </c>
      <c r="G4826" s="44">
        <f t="shared" si="2109"/>
        <v>46831</v>
      </c>
      <c r="H4826" s="44">
        <f t="shared" si="2109"/>
        <v>44703</v>
      </c>
      <c r="I4826" s="44">
        <f t="shared" si="2109"/>
        <v>0</v>
      </c>
      <c r="J4826" s="44">
        <f t="shared" si="2109"/>
        <v>91534</v>
      </c>
      <c r="K4826" s="44">
        <f t="shared" si="2109"/>
        <v>368303</v>
      </c>
      <c r="L4826" s="44">
        <f t="shared" si="2109"/>
        <v>369033</v>
      </c>
      <c r="M4826" s="44">
        <f t="shared" si="2109"/>
        <v>737336</v>
      </c>
      <c r="N4826" s="44">
        <f t="shared" si="2109"/>
        <v>828870</v>
      </c>
      <c r="O4826" s="44">
        <f t="shared" si="2109"/>
        <v>12581</v>
      </c>
      <c r="P4826" s="44">
        <f t="shared" si="2109"/>
        <v>0</v>
      </c>
      <c r="Q4826" s="44">
        <f t="shared" si="2109"/>
        <v>12581</v>
      </c>
    </row>
    <row r="4827" spans="2:17" ht="7" customHeight="1" x14ac:dyDescent="0.2">
      <c r="C4827" s="50"/>
      <c r="D4827" s="43"/>
      <c r="E4827" s="43"/>
      <c r="F4827" s="43"/>
      <c r="G4827" s="43"/>
      <c r="H4827" s="43"/>
      <c r="I4827" s="43"/>
      <c r="J4827" s="43"/>
      <c r="K4827" s="43"/>
      <c r="L4827" s="43"/>
      <c r="M4827" s="43"/>
      <c r="N4827" s="43"/>
      <c r="O4827" s="43"/>
      <c r="P4827" s="43"/>
      <c r="Q4827" s="51"/>
    </row>
    <row r="4828" spans="2:17" ht="19.5" customHeight="1" x14ac:dyDescent="0.2">
      <c r="C4828" s="52" t="s">
        <v>14</v>
      </c>
      <c r="D4828" s="53">
        <v>27</v>
      </c>
      <c r="E4828" s="53">
        <v>268</v>
      </c>
      <c r="F4828" s="54">
        <f t="shared" ref="F4828:F4830" si="2110">SUM(D4828:E4828)</f>
        <v>295</v>
      </c>
      <c r="G4828" s="53">
        <v>2052</v>
      </c>
      <c r="H4828" s="53">
        <v>2445</v>
      </c>
      <c r="I4828" s="53">
        <v>0</v>
      </c>
      <c r="J4828" s="55">
        <f t="shared" ref="J4828:J4830" si="2111">SUM(G4828:I4828)</f>
        <v>4497</v>
      </c>
      <c r="K4828" s="56">
        <v>28804</v>
      </c>
      <c r="L4828" s="56">
        <v>30294</v>
      </c>
      <c r="M4828" s="57">
        <f>SUM(K4828:L4828)</f>
        <v>59098</v>
      </c>
      <c r="N4828" s="57">
        <f>J4828+M4828</f>
        <v>63595</v>
      </c>
      <c r="O4828" s="56">
        <v>1032</v>
      </c>
      <c r="P4828" s="56">
        <v>0</v>
      </c>
      <c r="Q4828" s="58">
        <f>SUM(O4828:P4828)</f>
        <v>1032</v>
      </c>
    </row>
    <row r="4829" spans="2:17" ht="19.5" customHeight="1" x14ac:dyDescent="0.2">
      <c r="C4829" s="42" t="s">
        <v>15</v>
      </c>
      <c r="D4829" s="43">
        <v>24</v>
      </c>
      <c r="E4829" s="43">
        <v>239</v>
      </c>
      <c r="F4829" s="44">
        <f t="shared" si="2110"/>
        <v>263</v>
      </c>
      <c r="G4829" s="43">
        <v>2405</v>
      </c>
      <c r="H4829" s="43">
        <v>1745</v>
      </c>
      <c r="I4829" s="43">
        <v>0</v>
      </c>
      <c r="J4829" s="45">
        <f t="shared" si="2111"/>
        <v>4150</v>
      </c>
      <c r="K4829" s="46">
        <v>27179</v>
      </c>
      <c r="L4829" s="46">
        <v>27278</v>
      </c>
      <c r="M4829" s="45">
        <f>SUM(K4829:L4829)</f>
        <v>54457</v>
      </c>
      <c r="N4829" s="45">
        <f>J4829+M4829</f>
        <v>58607</v>
      </c>
      <c r="O4829" s="46">
        <v>860</v>
      </c>
      <c r="P4829" s="48">
        <v>0</v>
      </c>
      <c r="Q4829" s="47">
        <f>SUM(O4829:P4829)</f>
        <v>860</v>
      </c>
    </row>
    <row r="4830" spans="2:17" ht="19.5" customHeight="1" x14ac:dyDescent="0.2">
      <c r="C4830" s="42" t="s">
        <v>16</v>
      </c>
      <c r="D4830" s="43">
        <v>26</v>
      </c>
      <c r="E4830" s="43">
        <v>272</v>
      </c>
      <c r="F4830" s="44">
        <f t="shared" si="2110"/>
        <v>298</v>
      </c>
      <c r="G4830" s="43">
        <v>2568</v>
      </c>
      <c r="H4830" s="43">
        <v>2435</v>
      </c>
      <c r="I4830" s="43">
        <v>0</v>
      </c>
      <c r="J4830" s="45">
        <f t="shared" si="2111"/>
        <v>5003</v>
      </c>
      <c r="K4830" s="46">
        <v>33644</v>
      </c>
      <c r="L4830" s="46">
        <v>34466</v>
      </c>
      <c r="M4830" s="45">
        <f>SUM(K4830:L4830)</f>
        <v>68110</v>
      </c>
      <c r="N4830" s="45">
        <f>J4830+M4830</f>
        <v>73113</v>
      </c>
      <c r="O4830" s="46">
        <v>997</v>
      </c>
      <c r="P4830" s="48">
        <v>0</v>
      </c>
      <c r="Q4830" s="47">
        <f>SUM(O4830:P4830)</f>
        <v>997</v>
      </c>
    </row>
    <row r="4831" spans="2:17" ht="19.5" customHeight="1" x14ac:dyDescent="0.2">
      <c r="C4831" s="50"/>
      <c r="D4831" s="43"/>
      <c r="E4831" s="43"/>
      <c r="F4831" s="43"/>
      <c r="G4831" s="43"/>
      <c r="H4831" s="43"/>
      <c r="I4831" s="43"/>
      <c r="J4831" s="43"/>
      <c r="K4831" s="43"/>
      <c r="L4831" s="43"/>
      <c r="M4831" s="43"/>
      <c r="N4831" s="43"/>
      <c r="O4831" s="43"/>
      <c r="P4831" s="43"/>
      <c r="Q4831" s="51"/>
    </row>
    <row r="4832" spans="2:17" ht="19.5" customHeight="1" x14ac:dyDescent="0.2">
      <c r="B4832" s="1" t="s">
        <v>496</v>
      </c>
      <c r="C4832" s="50" t="s">
        <v>27</v>
      </c>
      <c r="D4832" s="44">
        <f>SUM(D4816:D4824,D4828:D4830)</f>
        <v>372</v>
      </c>
      <c r="E4832" s="44">
        <f t="shared" ref="E4832:Q4832" si="2112">SUM(E4816:E4824,E4828:E4830)</f>
        <v>3083</v>
      </c>
      <c r="F4832" s="44">
        <f t="shared" si="2112"/>
        <v>3455</v>
      </c>
      <c r="G4832" s="44">
        <f t="shared" si="2112"/>
        <v>42453</v>
      </c>
      <c r="H4832" s="44">
        <f t="shared" si="2112"/>
        <v>40074</v>
      </c>
      <c r="I4832" s="44">
        <f t="shared" si="2112"/>
        <v>0</v>
      </c>
      <c r="J4832" s="44">
        <f t="shared" si="2112"/>
        <v>82527</v>
      </c>
      <c r="K4832" s="44">
        <f t="shared" si="2112"/>
        <v>375055</v>
      </c>
      <c r="L4832" s="44">
        <f t="shared" si="2112"/>
        <v>376683</v>
      </c>
      <c r="M4832" s="44">
        <f t="shared" si="2112"/>
        <v>751738</v>
      </c>
      <c r="N4832" s="44">
        <f t="shared" si="2112"/>
        <v>834265</v>
      </c>
      <c r="O4832" s="44">
        <f t="shared" si="2112"/>
        <v>12211</v>
      </c>
      <c r="P4832" s="44">
        <f t="shared" si="2112"/>
        <v>0</v>
      </c>
      <c r="Q4832" s="44">
        <f t="shared" si="2112"/>
        <v>12211</v>
      </c>
    </row>
    <row r="4833" spans="3:17" ht="7" customHeight="1" thickBot="1" x14ac:dyDescent="0.25">
      <c r="C4833" s="59"/>
      <c r="D4833" s="60"/>
      <c r="E4833" s="60"/>
      <c r="F4833" s="60"/>
      <c r="G4833" s="60"/>
      <c r="H4833" s="60"/>
      <c r="I4833" s="60"/>
      <c r="J4833" s="60"/>
      <c r="K4833" s="60"/>
      <c r="L4833" s="60"/>
      <c r="M4833" s="60"/>
      <c r="N4833" s="60"/>
      <c r="O4833" s="60"/>
      <c r="P4833" s="61"/>
      <c r="Q4833" s="62"/>
    </row>
    <row r="4834" spans="3:17" ht="19.5" customHeight="1" x14ac:dyDescent="0.2">
      <c r="C4834" s="63"/>
      <c r="D4834" s="63"/>
      <c r="E4834" s="63"/>
      <c r="F4834" s="63"/>
      <c r="G4834" s="63"/>
      <c r="H4834" s="63"/>
      <c r="I4834" s="63"/>
      <c r="J4834" s="63"/>
      <c r="K4834" s="63"/>
      <c r="L4834" s="63"/>
      <c r="M4834" s="63"/>
      <c r="N4834" s="63"/>
      <c r="O4834" s="63"/>
      <c r="P4834" s="64"/>
      <c r="Q4834" s="64"/>
    </row>
    <row r="4835" spans="3:17" ht="19.5" customHeight="1" thickBot="1" x14ac:dyDescent="0.25">
      <c r="C4835" s="63"/>
      <c r="D4835" s="63"/>
      <c r="E4835" s="63"/>
      <c r="F4835" s="63"/>
      <c r="G4835" s="63"/>
      <c r="H4835" s="63"/>
      <c r="I4835" s="63"/>
      <c r="J4835" s="63"/>
      <c r="K4835" s="63"/>
      <c r="L4835" s="63"/>
      <c r="M4835" s="63"/>
      <c r="N4835" s="63"/>
      <c r="O4835" s="63"/>
      <c r="P4835" s="64"/>
      <c r="Q4835" s="64"/>
    </row>
    <row r="4836" spans="3:17" ht="19.5" customHeight="1" x14ac:dyDescent="0.2">
      <c r="C4836" s="25" t="s">
        <v>1</v>
      </c>
      <c r="D4836" s="26"/>
      <c r="E4836" s="27"/>
      <c r="F4836" s="27"/>
      <c r="G4836" s="27" t="s">
        <v>598</v>
      </c>
      <c r="H4836" s="27"/>
      <c r="I4836" s="27"/>
      <c r="J4836" s="27"/>
      <c r="K4836" s="26"/>
      <c r="L4836" s="27"/>
      <c r="M4836" s="27"/>
      <c r="N4836" s="27" t="s">
        <v>31</v>
      </c>
      <c r="O4836" s="27"/>
      <c r="P4836" s="65"/>
      <c r="Q4836" s="66"/>
    </row>
    <row r="4837" spans="3:17" ht="19.5" customHeight="1" x14ac:dyDescent="0.2">
      <c r="C4837" s="67"/>
      <c r="D4837" s="29"/>
      <c r="E4837" s="31" t="s">
        <v>6</v>
      </c>
      <c r="F4837" s="31"/>
      <c r="G4837" s="29"/>
      <c r="H4837" s="31" t="s">
        <v>7</v>
      </c>
      <c r="I4837" s="31"/>
      <c r="J4837" s="29" t="s">
        <v>28</v>
      </c>
      <c r="K4837" s="29"/>
      <c r="L4837" s="31" t="s">
        <v>6</v>
      </c>
      <c r="M4837" s="31"/>
      <c r="N4837" s="29"/>
      <c r="O4837" s="31" t="s">
        <v>7</v>
      </c>
      <c r="P4837" s="68"/>
      <c r="Q4837" s="69" t="s">
        <v>8</v>
      </c>
    </row>
    <row r="4838" spans="3:17" ht="19.5" customHeight="1" x14ac:dyDescent="0.2">
      <c r="C4838" s="70" t="s">
        <v>9</v>
      </c>
      <c r="D4838" s="29" t="s">
        <v>29</v>
      </c>
      <c r="E4838" s="29" t="s">
        <v>30</v>
      </c>
      <c r="F4838" s="29" t="s">
        <v>13</v>
      </c>
      <c r="G4838" s="29" t="s">
        <v>29</v>
      </c>
      <c r="H4838" s="29" t="s">
        <v>30</v>
      </c>
      <c r="I4838" s="29" t="s">
        <v>13</v>
      </c>
      <c r="J4838" s="32"/>
      <c r="K4838" s="29" t="s">
        <v>29</v>
      </c>
      <c r="L4838" s="29" t="s">
        <v>30</v>
      </c>
      <c r="M4838" s="29" t="s">
        <v>13</v>
      </c>
      <c r="N4838" s="29" t="s">
        <v>29</v>
      </c>
      <c r="O4838" s="29" t="s">
        <v>30</v>
      </c>
      <c r="P4838" s="71" t="s">
        <v>13</v>
      </c>
      <c r="Q4838" s="72"/>
    </row>
    <row r="4839" spans="3:17" ht="7" customHeight="1" x14ac:dyDescent="0.2">
      <c r="C4839" s="73"/>
      <c r="D4839" s="29"/>
      <c r="E4839" s="29"/>
      <c r="F4839" s="29"/>
      <c r="G4839" s="29"/>
      <c r="H4839" s="29"/>
      <c r="I4839" s="29"/>
      <c r="J4839" s="29"/>
      <c r="K4839" s="29"/>
      <c r="L4839" s="29"/>
      <c r="M4839" s="29"/>
      <c r="N4839" s="29"/>
      <c r="O4839" s="29"/>
      <c r="P4839" s="71"/>
      <c r="Q4839" s="69"/>
    </row>
    <row r="4840" spans="3:17" ht="19.5" customHeight="1" x14ac:dyDescent="0.2">
      <c r="C4840" s="42" t="s">
        <v>14</v>
      </c>
      <c r="D4840" s="43">
        <v>0</v>
      </c>
      <c r="E4840" s="43">
        <v>9</v>
      </c>
      <c r="F4840" s="44">
        <f>SUM(D4840:E4840)</f>
        <v>9</v>
      </c>
      <c r="G4840" s="43">
        <v>0</v>
      </c>
      <c r="H4840" s="43">
        <v>0</v>
      </c>
      <c r="I4840" s="44">
        <f t="shared" ref="I4840:I4851" si="2113">SUM(G4840:H4840)</f>
        <v>0</v>
      </c>
      <c r="J4840" s="44">
        <f>F4840+I4840</f>
        <v>9</v>
      </c>
      <c r="K4840" s="43">
        <v>0</v>
      </c>
      <c r="L4840" s="43">
        <v>0</v>
      </c>
      <c r="M4840" s="44">
        <f>SUM(K4840:L4840)</f>
        <v>0</v>
      </c>
      <c r="N4840" s="43">
        <v>0</v>
      </c>
      <c r="O4840" s="43">
        <v>0</v>
      </c>
      <c r="P4840" s="44">
        <f>SUM(N4840:O4840)</f>
        <v>0</v>
      </c>
      <c r="Q4840" s="47">
        <f>M4840+P4840</f>
        <v>0</v>
      </c>
    </row>
    <row r="4841" spans="3:17" ht="19.5" customHeight="1" x14ac:dyDescent="0.2">
      <c r="C4841" s="42" t="s">
        <v>15</v>
      </c>
      <c r="D4841" s="43">
        <v>0</v>
      </c>
      <c r="E4841" s="43">
        <v>10</v>
      </c>
      <c r="F4841" s="44">
        <f t="shared" ref="F4841:F4851" si="2114">SUM(D4841:E4841)</f>
        <v>10</v>
      </c>
      <c r="G4841" s="43">
        <v>0</v>
      </c>
      <c r="H4841" s="43">
        <v>0</v>
      </c>
      <c r="I4841" s="44">
        <f t="shared" si="2113"/>
        <v>0</v>
      </c>
      <c r="J4841" s="44">
        <f>F4841+I4841</f>
        <v>10</v>
      </c>
      <c r="K4841" s="43">
        <v>0</v>
      </c>
      <c r="L4841" s="43">
        <v>0</v>
      </c>
      <c r="M4841" s="44">
        <f t="shared" ref="M4841:M4851" si="2115">SUM(K4841:L4841)</f>
        <v>0</v>
      </c>
      <c r="N4841" s="43">
        <v>0</v>
      </c>
      <c r="O4841" s="40">
        <v>0</v>
      </c>
      <c r="P4841" s="44">
        <f t="shared" ref="P4841:P4851" si="2116">SUM(N4841:O4841)</f>
        <v>0</v>
      </c>
      <c r="Q4841" s="47">
        <f t="shared" ref="Q4841:Q4851" si="2117">M4841+P4841</f>
        <v>0</v>
      </c>
    </row>
    <row r="4842" spans="3:17" ht="19.5" customHeight="1" x14ac:dyDescent="0.2">
      <c r="C4842" s="42" t="s">
        <v>16</v>
      </c>
      <c r="D4842" s="43">
        <v>0</v>
      </c>
      <c r="E4842" s="43">
        <v>16</v>
      </c>
      <c r="F4842" s="44">
        <f t="shared" si="2114"/>
        <v>16</v>
      </c>
      <c r="G4842" s="43">
        <v>0</v>
      </c>
      <c r="H4842" s="43">
        <v>0</v>
      </c>
      <c r="I4842" s="44">
        <f t="shared" si="2113"/>
        <v>0</v>
      </c>
      <c r="J4842" s="44">
        <f>F4842+I4842</f>
        <v>16</v>
      </c>
      <c r="K4842" s="43">
        <v>0</v>
      </c>
      <c r="L4842" s="43">
        <v>0</v>
      </c>
      <c r="M4842" s="44">
        <f t="shared" si="2115"/>
        <v>0</v>
      </c>
      <c r="N4842" s="43">
        <v>0</v>
      </c>
      <c r="O4842" s="43">
        <v>0</v>
      </c>
      <c r="P4842" s="44">
        <f t="shared" si="2116"/>
        <v>0</v>
      </c>
      <c r="Q4842" s="47">
        <f t="shared" si="2117"/>
        <v>0</v>
      </c>
    </row>
    <row r="4843" spans="3:17" ht="19.5" customHeight="1" x14ac:dyDescent="0.2">
      <c r="C4843" s="42" t="s">
        <v>17</v>
      </c>
      <c r="D4843" s="43">
        <v>0</v>
      </c>
      <c r="E4843" s="43">
        <v>17</v>
      </c>
      <c r="F4843" s="44">
        <f t="shared" si="2114"/>
        <v>17</v>
      </c>
      <c r="G4843" s="43">
        <v>0</v>
      </c>
      <c r="H4843" s="43">
        <v>0</v>
      </c>
      <c r="I4843" s="44">
        <f t="shared" si="2113"/>
        <v>0</v>
      </c>
      <c r="J4843" s="44">
        <f t="shared" ref="J4843:J4851" si="2118">F4843+I4843</f>
        <v>17</v>
      </c>
      <c r="K4843" s="43">
        <v>0</v>
      </c>
      <c r="L4843" s="43">
        <v>0</v>
      </c>
      <c r="M4843" s="44">
        <f t="shared" si="2115"/>
        <v>0</v>
      </c>
      <c r="N4843" s="43">
        <v>0</v>
      </c>
      <c r="O4843" s="43">
        <v>0</v>
      </c>
      <c r="P4843" s="44">
        <f t="shared" si="2116"/>
        <v>0</v>
      </c>
      <c r="Q4843" s="47">
        <f t="shared" si="2117"/>
        <v>0</v>
      </c>
    </row>
    <row r="4844" spans="3:17" ht="19.5" customHeight="1" x14ac:dyDescent="0.2">
      <c r="C4844" s="42" t="s">
        <v>18</v>
      </c>
      <c r="D4844" s="43">
        <v>0</v>
      </c>
      <c r="E4844" s="43">
        <v>11</v>
      </c>
      <c r="F4844" s="44">
        <f t="shared" si="2114"/>
        <v>11</v>
      </c>
      <c r="G4844" s="43">
        <v>0</v>
      </c>
      <c r="H4844" s="43">
        <v>0</v>
      </c>
      <c r="I4844" s="44">
        <f t="shared" si="2113"/>
        <v>0</v>
      </c>
      <c r="J4844" s="44">
        <f t="shared" si="2118"/>
        <v>11</v>
      </c>
      <c r="K4844" s="43">
        <v>0</v>
      </c>
      <c r="L4844" s="43">
        <v>0</v>
      </c>
      <c r="M4844" s="44">
        <f t="shared" si="2115"/>
        <v>0</v>
      </c>
      <c r="N4844" s="43">
        <v>0</v>
      </c>
      <c r="O4844" s="43">
        <v>0</v>
      </c>
      <c r="P4844" s="44">
        <f t="shared" si="2116"/>
        <v>0</v>
      </c>
      <c r="Q4844" s="47">
        <f t="shared" si="2117"/>
        <v>0</v>
      </c>
    </row>
    <row r="4845" spans="3:17" ht="19.5" customHeight="1" x14ac:dyDescent="0.2">
      <c r="C4845" s="42" t="s">
        <v>19</v>
      </c>
      <c r="D4845" s="43">
        <v>0</v>
      </c>
      <c r="E4845" s="43">
        <v>9</v>
      </c>
      <c r="F4845" s="44">
        <f t="shared" si="2114"/>
        <v>9</v>
      </c>
      <c r="G4845" s="43">
        <v>0</v>
      </c>
      <c r="H4845" s="43">
        <v>0</v>
      </c>
      <c r="I4845" s="44">
        <f t="shared" si="2113"/>
        <v>0</v>
      </c>
      <c r="J4845" s="44">
        <f t="shared" si="2118"/>
        <v>9</v>
      </c>
      <c r="K4845" s="43">
        <v>0</v>
      </c>
      <c r="L4845" s="43">
        <v>0</v>
      </c>
      <c r="M4845" s="44">
        <f t="shared" si="2115"/>
        <v>0</v>
      </c>
      <c r="N4845" s="43">
        <v>0</v>
      </c>
      <c r="O4845" s="43">
        <v>0</v>
      </c>
      <c r="P4845" s="44">
        <f t="shared" si="2116"/>
        <v>0</v>
      </c>
      <c r="Q4845" s="47">
        <f t="shared" si="2117"/>
        <v>0</v>
      </c>
    </row>
    <row r="4846" spans="3:17" ht="19.5" customHeight="1" x14ac:dyDescent="0.2">
      <c r="C4846" s="42" t="s">
        <v>20</v>
      </c>
      <c r="D4846" s="43">
        <v>0</v>
      </c>
      <c r="E4846" s="43">
        <v>14</v>
      </c>
      <c r="F4846" s="44">
        <f t="shared" si="2114"/>
        <v>14</v>
      </c>
      <c r="G4846" s="43">
        <v>0</v>
      </c>
      <c r="H4846" s="43">
        <v>0</v>
      </c>
      <c r="I4846" s="44">
        <f t="shared" si="2113"/>
        <v>0</v>
      </c>
      <c r="J4846" s="44">
        <f t="shared" si="2118"/>
        <v>14</v>
      </c>
      <c r="K4846" s="43">
        <v>0</v>
      </c>
      <c r="L4846" s="43">
        <v>0</v>
      </c>
      <c r="M4846" s="44">
        <f t="shared" si="2115"/>
        <v>0</v>
      </c>
      <c r="N4846" s="43">
        <v>0</v>
      </c>
      <c r="O4846" s="43">
        <v>0</v>
      </c>
      <c r="P4846" s="44">
        <f t="shared" si="2116"/>
        <v>0</v>
      </c>
      <c r="Q4846" s="47">
        <f t="shared" si="2117"/>
        <v>0</v>
      </c>
    </row>
    <row r="4847" spans="3:17" ht="19.5" customHeight="1" x14ac:dyDescent="0.2">
      <c r="C4847" s="42" t="s">
        <v>21</v>
      </c>
      <c r="D4847" s="43">
        <v>0</v>
      </c>
      <c r="E4847" s="43">
        <v>14</v>
      </c>
      <c r="F4847" s="44">
        <f t="shared" si="2114"/>
        <v>14</v>
      </c>
      <c r="G4847" s="43">
        <v>0</v>
      </c>
      <c r="H4847" s="43">
        <v>0</v>
      </c>
      <c r="I4847" s="44">
        <f t="shared" si="2113"/>
        <v>0</v>
      </c>
      <c r="J4847" s="44">
        <f t="shared" si="2118"/>
        <v>14</v>
      </c>
      <c r="K4847" s="43">
        <v>0</v>
      </c>
      <c r="L4847" s="43">
        <v>0</v>
      </c>
      <c r="M4847" s="44">
        <f t="shared" si="2115"/>
        <v>0</v>
      </c>
      <c r="N4847" s="43">
        <v>0</v>
      </c>
      <c r="O4847" s="43">
        <v>0</v>
      </c>
      <c r="P4847" s="44">
        <f t="shared" si="2116"/>
        <v>0</v>
      </c>
      <c r="Q4847" s="47">
        <f t="shared" si="2117"/>
        <v>0</v>
      </c>
    </row>
    <row r="4848" spans="3:17" ht="19.5" customHeight="1" x14ac:dyDescent="0.2">
      <c r="C4848" s="42" t="s">
        <v>22</v>
      </c>
      <c r="D4848" s="43">
        <v>0</v>
      </c>
      <c r="E4848" s="43">
        <v>19</v>
      </c>
      <c r="F4848" s="44">
        <f t="shared" si="2114"/>
        <v>19</v>
      </c>
      <c r="G4848" s="43">
        <v>0</v>
      </c>
      <c r="H4848" s="43">
        <v>0</v>
      </c>
      <c r="I4848" s="44">
        <f t="shared" si="2113"/>
        <v>0</v>
      </c>
      <c r="J4848" s="44">
        <f t="shared" si="2118"/>
        <v>19</v>
      </c>
      <c r="K4848" s="43">
        <v>0</v>
      </c>
      <c r="L4848" s="43">
        <v>0</v>
      </c>
      <c r="M4848" s="44">
        <f t="shared" si="2115"/>
        <v>0</v>
      </c>
      <c r="N4848" s="43">
        <v>0</v>
      </c>
      <c r="O4848" s="43">
        <v>0</v>
      </c>
      <c r="P4848" s="44">
        <f t="shared" si="2116"/>
        <v>0</v>
      </c>
      <c r="Q4848" s="47">
        <f t="shared" si="2117"/>
        <v>0</v>
      </c>
    </row>
    <row r="4849" spans="2:17" ht="19.5" customHeight="1" x14ac:dyDescent="0.2">
      <c r="C4849" s="42" t="s">
        <v>23</v>
      </c>
      <c r="D4849" s="43">
        <v>0</v>
      </c>
      <c r="E4849" s="43">
        <v>16</v>
      </c>
      <c r="F4849" s="44">
        <f t="shared" si="2114"/>
        <v>16</v>
      </c>
      <c r="G4849" s="43">
        <v>0</v>
      </c>
      <c r="H4849" s="43">
        <v>0</v>
      </c>
      <c r="I4849" s="44">
        <f t="shared" si="2113"/>
        <v>0</v>
      </c>
      <c r="J4849" s="44">
        <f t="shared" si="2118"/>
        <v>16</v>
      </c>
      <c r="K4849" s="43">
        <v>0</v>
      </c>
      <c r="L4849" s="43">
        <v>0</v>
      </c>
      <c r="M4849" s="44">
        <f t="shared" si="2115"/>
        <v>0</v>
      </c>
      <c r="N4849" s="43">
        <v>0</v>
      </c>
      <c r="O4849" s="43">
        <v>0</v>
      </c>
      <c r="P4849" s="44">
        <f t="shared" si="2116"/>
        <v>0</v>
      </c>
      <c r="Q4849" s="47">
        <f t="shared" si="2117"/>
        <v>0</v>
      </c>
    </row>
    <row r="4850" spans="2:17" ht="19.5" customHeight="1" x14ac:dyDescent="0.2">
      <c r="C4850" s="42" t="s">
        <v>24</v>
      </c>
      <c r="D4850" s="43">
        <v>0</v>
      </c>
      <c r="E4850" s="43">
        <v>16</v>
      </c>
      <c r="F4850" s="44">
        <f t="shared" si="2114"/>
        <v>16</v>
      </c>
      <c r="G4850" s="43">
        <v>4</v>
      </c>
      <c r="H4850" s="43">
        <v>0</v>
      </c>
      <c r="I4850" s="44">
        <f t="shared" si="2113"/>
        <v>4</v>
      </c>
      <c r="J4850" s="44">
        <f t="shared" si="2118"/>
        <v>20</v>
      </c>
      <c r="K4850" s="43">
        <v>0</v>
      </c>
      <c r="L4850" s="43">
        <v>0</v>
      </c>
      <c r="M4850" s="44">
        <f t="shared" si="2115"/>
        <v>0</v>
      </c>
      <c r="N4850" s="43">
        <v>0</v>
      </c>
      <c r="O4850" s="43">
        <v>0</v>
      </c>
      <c r="P4850" s="44">
        <f t="shared" si="2116"/>
        <v>0</v>
      </c>
      <c r="Q4850" s="47">
        <f t="shared" si="2117"/>
        <v>0</v>
      </c>
    </row>
    <row r="4851" spans="2:17" ht="19.5" customHeight="1" x14ac:dyDescent="0.2">
      <c r="C4851" s="42" t="s">
        <v>25</v>
      </c>
      <c r="D4851" s="43">
        <v>0</v>
      </c>
      <c r="E4851" s="43">
        <v>0</v>
      </c>
      <c r="F4851" s="44">
        <f t="shared" si="2114"/>
        <v>0</v>
      </c>
      <c r="G4851" s="43">
        <v>7</v>
      </c>
      <c r="H4851" s="43">
        <v>0</v>
      </c>
      <c r="I4851" s="44">
        <f t="shared" si="2113"/>
        <v>7</v>
      </c>
      <c r="J4851" s="44">
        <f t="shared" si="2118"/>
        <v>7</v>
      </c>
      <c r="K4851" s="43">
        <v>0</v>
      </c>
      <c r="L4851" s="43">
        <v>0</v>
      </c>
      <c r="M4851" s="44">
        <f t="shared" si="2115"/>
        <v>0</v>
      </c>
      <c r="N4851" s="43">
        <v>0</v>
      </c>
      <c r="O4851" s="43">
        <v>0</v>
      </c>
      <c r="P4851" s="44">
        <f t="shared" si="2116"/>
        <v>0</v>
      </c>
      <c r="Q4851" s="47">
        <f t="shared" si="2117"/>
        <v>0</v>
      </c>
    </row>
    <row r="4852" spans="2:17" ht="19.5" customHeight="1" x14ac:dyDescent="0.2">
      <c r="C4852" s="50"/>
      <c r="D4852" s="43"/>
      <c r="E4852" s="43"/>
      <c r="F4852" s="43"/>
      <c r="G4852" s="43"/>
      <c r="H4852" s="43"/>
      <c r="I4852" s="43"/>
      <c r="J4852" s="43"/>
      <c r="K4852" s="43"/>
      <c r="L4852" s="43"/>
      <c r="M4852" s="43"/>
      <c r="N4852" s="43"/>
      <c r="O4852" s="43"/>
      <c r="P4852" s="43"/>
      <c r="Q4852" s="51"/>
    </row>
    <row r="4853" spans="2:17" ht="19.5" customHeight="1" x14ac:dyDescent="0.2">
      <c r="B4853" s="1" t="s">
        <v>497</v>
      </c>
      <c r="C4853" s="50" t="s">
        <v>26</v>
      </c>
      <c r="D4853" s="44">
        <f>SUM(D4840:D4852)</f>
        <v>0</v>
      </c>
      <c r="E4853" s="44">
        <f t="shared" ref="E4853:Q4853" si="2119">SUM(E4840:E4852)</f>
        <v>151</v>
      </c>
      <c r="F4853" s="44">
        <f t="shared" si="2119"/>
        <v>151</v>
      </c>
      <c r="G4853" s="44">
        <f t="shared" si="2119"/>
        <v>11</v>
      </c>
      <c r="H4853" s="44">
        <f t="shared" si="2119"/>
        <v>0</v>
      </c>
      <c r="I4853" s="44">
        <f t="shared" si="2119"/>
        <v>11</v>
      </c>
      <c r="J4853" s="44">
        <f t="shared" si="2119"/>
        <v>162</v>
      </c>
      <c r="K4853" s="44">
        <f t="shared" si="2119"/>
        <v>0</v>
      </c>
      <c r="L4853" s="44">
        <f t="shared" si="2119"/>
        <v>0</v>
      </c>
      <c r="M4853" s="44">
        <f t="shared" si="2119"/>
        <v>0</v>
      </c>
      <c r="N4853" s="44">
        <f t="shared" si="2119"/>
        <v>0</v>
      </c>
      <c r="O4853" s="44">
        <f t="shared" si="2119"/>
        <v>0</v>
      </c>
      <c r="P4853" s="44">
        <f t="shared" si="2119"/>
        <v>0</v>
      </c>
      <c r="Q4853" s="44">
        <f t="shared" si="2119"/>
        <v>0</v>
      </c>
    </row>
    <row r="4854" spans="2:17" ht="7" customHeight="1" x14ac:dyDescent="0.2">
      <c r="C4854" s="50"/>
      <c r="D4854" s="43"/>
      <c r="E4854" s="43"/>
      <c r="F4854" s="43"/>
      <c r="G4854" s="43"/>
      <c r="H4854" s="43"/>
      <c r="I4854" s="43"/>
      <c r="J4854" s="43"/>
      <c r="K4854" s="43"/>
      <c r="L4854" s="43"/>
      <c r="M4854" s="43"/>
      <c r="N4854" s="43"/>
      <c r="O4854" s="43"/>
      <c r="P4854" s="43"/>
      <c r="Q4854" s="51"/>
    </row>
    <row r="4855" spans="2:17" ht="19.5" customHeight="1" x14ac:dyDescent="0.2">
      <c r="C4855" s="52" t="s">
        <v>14</v>
      </c>
      <c r="D4855" s="53">
        <v>0</v>
      </c>
      <c r="E4855" s="53">
        <v>0</v>
      </c>
      <c r="F4855" s="74">
        <f t="shared" ref="F4855:F4857" si="2120">SUM(D4855:E4855)</f>
        <v>0</v>
      </c>
      <c r="G4855" s="53">
        <v>5</v>
      </c>
      <c r="H4855" s="53">
        <v>0</v>
      </c>
      <c r="I4855" s="74">
        <f t="shared" ref="I4855:I4857" si="2121">SUM(G4855:H4855)</f>
        <v>5</v>
      </c>
      <c r="J4855" s="74">
        <f t="shared" ref="J4855:J4857" si="2122">F4855+I4855</f>
        <v>5</v>
      </c>
      <c r="K4855" s="53">
        <v>0</v>
      </c>
      <c r="L4855" s="53">
        <v>0</v>
      </c>
      <c r="M4855" s="74">
        <f t="shared" ref="M4855:M4857" si="2123">SUM(K4855:L4855)</f>
        <v>0</v>
      </c>
      <c r="N4855" s="53">
        <v>0</v>
      </c>
      <c r="O4855" s="53">
        <v>0</v>
      </c>
      <c r="P4855" s="74">
        <f t="shared" ref="P4855:P4857" si="2124">SUM(N4855:O4855)</f>
        <v>0</v>
      </c>
      <c r="Q4855" s="58">
        <f t="shared" ref="Q4855:Q4857" si="2125">M4855+P4855</f>
        <v>0</v>
      </c>
    </row>
    <row r="4856" spans="2:17" ht="19.5" customHeight="1" x14ac:dyDescent="0.2">
      <c r="C4856" s="42" t="s">
        <v>15</v>
      </c>
      <c r="D4856" s="43">
        <v>0</v>
      </c>
      <c r="E4856" s="43">
        <v>0</v>
      </c>
      <c r="F4856" s="44">
        <f t="shared" si="2120"/>
        <v>0</v>
      </c>
      <c r="G4856" s="43">
        <v>5</v>
      </c>
      <c r="H4856" s="43">
        <v>0</v>
      </c>
      <c r="I4856" s="44">
        <f t="shared" si="2121"/>
        <v>5</v>
      </c>
      <c r="J4856" s="44">
        <f t="shared" si="2122"/>
        <v>5</v>
      </c>
      <c r="K4856" s="43">
        <v>0</v>
      </c>
      <c r="L4856" s="43">
        <v>0</v>
      </c>
      <c r="M4856" s="44">
        <f t="shared" si="2123"/>
        <v>0</v>
      </c>
      <c r="N4856" s="43">
        <v>0</v>
      </c>
      <c r="O4856" s="40">
        <v>0</v>
      </c>
      <c r="P4856" s="44">
        <f t="shared" si="2124"/>
        <v>0</v>
      </c>
      <c r="Q4856" s="47">
        <f t="shared" si="2125"/>
        <v>0</v>
      </c>
    </row>
    <row r="4857" spans="2:17" ht="19.5" customHeight="1" x14ac:dyDescent="0.2">
      <c r="C4857" s="42" t="s">
        <v>16</v>
      </c>
      <c r="D4857" s="43">
        <v>0</v>
      </c>
      <c r="E4857" s="43">
        <v>0</v>
      </c>
      <c r="F4857" s="44">
        <f t="shared" si="2120"/>
        <v>0</v>
      </c>
      <c r="G4857" s="43">
        <v>0</v>
      </c>
      <c r="H4857" s="43">
        <v>0</v>
      </c>
      <c r="I4857" s="44">
        <f t="shared" si="2121"/>
        <v>0</v>
      </c>
      <c r="J4857" s="44">
        <f t="shared" si="2122"/>
        <v>0</v>
      </c>
      <c r="K4857" s="43">
        <v>0</v>
      </c>
      <c r="L4857" s="43">
        <v>0</v>
      </c>
      <c r="M4857" s="44">
        <f t="shared" si="2123"/>
        <v>0</v>
      </c>
      <c r="N4857" s="43">
        <v>0</v>
      </c>
      <c r="O4857" s="43">
        <v>0</v>
      </c>
      <c r="P4857" s="44">
        <f t="shared" si="2124"/>
        <v>0</v>
      </c>
      <c r="Q4857" s="47">
        <f t="shared" si="2125"/>
        <v>0</v>
      </c>
    </row>
    <row r="4858" spans="2:17" ht="19.5" customHeight="1" x14ac:dyDescent="0.2">
      <c r="C4858" s="50"/>
      <c r="D4858" s="43"/>
      <c r="E4858" s="43"/>
      <c r="F4858" s="43"/>
      <c r="G4858" s="43"/>
      <c r="H4858" s="43"/>
      <c r="I4858" s="43"/>
      <c r="J4858" s="43"/>
      <c r="K4858" s="43"/>
      <c r="L4858" s="43"/>
      <c r="M4858" s="43"/>
      <c r="N4858" s="43"/>
      <c r="O4858" s="43"/>
      <c r="P4858" s="43"/>
      <c r="Q4858" s="51"/>
    </row>
    <row r="4859" spans="2:17" ht="19.5" customHeight="1" x14ac:dyDescent="0.2">
      <c r="B4859" s="1" t="s">
        <v>498</v>
      </c>
      <c r="C4859" s="50" t="s">
        <v>27</v>
      </c>
      <c r="D4859" s="44">
        <f>SUM(D4843:D4851,D4855:D4857)</f>
        <v>0</v>
      </c>
      <c r="E4859" s="44">
        <f t="shared" ref="E4859:Q4859" si="2126">SUM(E4843:E4851,E4855:E4857)</f>
        <v>116</v>
      </c>
      <c r="F4859" s="44">
        <f t="shared" si="2126"/>
        <v>116</v>
      </c>
      <c r="G4859" s="44">
        <f t="shared" si="2126"/>
        <v>21</v>
      </c>
      <c r="H4859" s="44">
        <f t="shared" si="2126"/>
        <v>0</v>
      </c>
      <c r="I4859" s="44">
        <f t="shared" si="2126"/>
        <v>21</v>
      </c>
      <c r="J4859" s="44">
        <f t="shared" si="2126"/>
        <v>137</v>
      </c>
      <c r="K4859" s="44">
        <f t="shared" si="2126"/>
        <v>0</v>
      </c>
      <c r="L4859" s="44">
        <f t="shared" si="2126"/>
        <v>0</v>
      </c>
      <c r="M4859" s="44">
        <f t="shared" si="2126"/>
        <v>0</v>
      </c>
      <c r="N4859" s="44">
        <f t="shared" si="2126"/>
        <v>0</v>
      </c>
      <c r="O4859" s="44">
        <f t="shared" si="2126"/>
        <v>0</v>
      </c>
      <c r="P4859" s="44">
        <f t="shared" si="2126"/>
        <v>0</v>
      </c>
      <c r="Q4859" s="44">
        <f t="shared" si="2126"/>
        <v>0</v>
      </c>
    </row>
    <row r="4860" spans="2:17" ht="7" customHeight="1" thickBot="1" x14ac:dyDescent="0.25">
      <c r="C4860" s="59"/>
      <c r="D4860" s="60"/>
      <c r="E4860" s="60"/>
      <c r="F4860" s="60"/>
      <c r="G4860" s="60"/>
      <c r="H4860" s="60"/>
      <c r="I4860" s="60"/>
      <c r="J4860" s="60"/>
      <c r="K4860" s="60"/>
      <c r="L4860" s="60"/>
      <c r="M4860" s="60"/>
      <c r="N4860" s="60"/>
      <c r="O4860" s="60"/>
      <c r="P4860" s="60"/>
      <c r="Q4860" s="76"/>
    </row>
    <row r="4861" spans="2:17" ht="19.5" customHeight="1" x14ac:dyDescent="0.2">
      <c r="C4861" s="163" t="str">
        <f>C4807</f>
        <v>令　和　7　年　空　港　管　理　状　況　調　書</v>
      </c>
      <c r="D4861" s="163"/>
      <c r="E4861" s="163"/>
      <c r="F4861" s="163"/>
      <c r="G4861" s="163"/>
      <c r="H4861" s="163"/>
      <c r="I4861" s="163"/>
      <c r="J4861" s="163"/>
      <c r="K4861" s="163"/>
      <c r="L4861" s="163"/>
      <c r="M4861" s="163"/>
      <c r="N4861" s="163"/>
      <c r="O4861" s="163"/>
      <c r="P4861" s="163"/>
      <c r="Q4861" s="163"/>
    </row>
    <row r="4862" spans="2:17" ht="19.5" customHeight="1" thickBot="1" x14ac:dyDescent="0.25">
      <c r="C4862" s="77" t="s">
        <v>0</v>
      </c>
      <c r="D4862" s="77" t="s">
        <v>690</v>
      </c>
      <c r="E4862" s="78"/>
      <c r="F4862" s="78"/>
      <c r="G4862" s="78"/>
      <c r="H4862" s="78"/>
      <c r="I4862" s="78"/>
      <c r="J4862" s="78"/>
      <c r="K4862" s="78"/>
      <c r="L4862" s="78"/>
      <c r="M4862" s="78"/>
      <c r="N4862" s="78"/>
      <c r="O4862" s="78"/>
      <c r="P4862" s="79"/>
      <c r="Q4862" s="79"/>
    </row>
    <row r="4863" spans="2:17" ht="19.5" customHeight="1" x14ac:dyDescent="0.2">
      <c r="C4863" s="25" t="s">
        <v>1</v>
      </c>
      <c r="D4863" s="26"/>
      <c r="E4863" s="27" t="s">
        <v>2</v>
      </c>
      <c r="F4863" s="27"/>
      <c r="G4863" s="164" t="s">
        <v>593</v>
      </c>
      <c r="H4863" s="165"/>
      <c r="I4863" s="165"/>
      <c r="J4863" s="165"/>
      <c r="K4863" s="165"/>
      <c r="L4863" s="165"/>
      <c r="M4863" s="165"/>
      <c r="N4863" s="166"/>
      <c r="O4863" s="164" t="s">
        <v>594</v>
      </c>
      <c r="P4863" s="165"/>
      <c r="Q4863" s="167"/>
    </row>
    <row r="4864" spans="2:17" ht="19.5" customHeight="1" x14ac:dyDescent="0.2">
      <c r="C4864" s="28"/>
      <c r="D4864" s="29" t="s">
        <v>3</v>
      </c>
      <c r="E4864" s="29" t="s">
        <v>4</v>
      </c>
      <c r="F4864" s="29" t="s">
        <v>5</v>
      </c>
      <c r="G4864" s="29"/>
      <c r="H4864" s="30" t="s">
        <v>6</v>
      </c>
      <c r="I4864" s="30"/>
      <c r="J4864" s="31"/>
      <c r="K4864" s="29"/>
      <c r="L4864" s="31" t="s">
        <v>7</v>
      </c>
      <c r="M4864" s="31"/>
      <c r="N4864" s="29" t="s">
        <v>8</v>
      </c>
      <c r="O4864" s="32" t="s">
        <v>595</v>
      </c>
      <c r="P4864" s="33" t="s">
        <v>596</v>
      </c>
      <c r="Q4864" s="34" t="s">
        <v>597</v>
      </c>
    </row>
    <row r="4865" spans="2:17" ht="19.5" customHeight="1" x14ac:dyDescent="0.2">
      <c r="C4865" s="28" t="s">
        <v>9</v>
      </c>
      <c r="D4865" s="32"/>
      <c r="E4865" s="32"/>
      <c r="F4865" s="32"/>
      <c r="G4865" s="29" t="s">
        <v>10</v>
      </c>
      <c r="H4865" s="29" t="s">
        <v>11</v>
      </c>
      <c r="I4865" s="29" t="s">
        <v>12</v>
      </c>
      <c r="J4865" s="29" t="s">
        <v>13</v>
      </c>
      <c r="K4865" s="29" t="s">
        <v>10</v>
      </c>
      <c r="L4865" s="29" t="s">
        <v>11</v>
      </c>
      <c r="M4865" s="29" t="s">
        <v>13</v>
      </c>
      <c r="N4865" s="32"/>
      <c r="O4865" s="35"/>
      <c r="P4865" s="36"/>
      <c r="Q4865" s="37"/>
    </row>
    <row r="4866" spans="2:17" ht="7" customHeight="1" x14ac:dyDescent="0.2">
      <c r="C4866" s="38"/>
      <c r="D4866" s="29"/>
      <c r="E4866" s="29"/>
      <c r="F4866" s="29"/>
      <c r="G4866" s="29"/>
      <c r="H4866" s="29"/>
      <c r="I4866" s="29"/>
      <c r="J4866" s="29"/>
      <c r="K4866" s="29"/>
      <c r="L4866" s="29"/>
      <c r="M4866" s="29"/>
      <c r="N4866" s="29"/>
      <c r="O4866" s="39"/>
      <c r="P4866" s="40"/>
      <c r="Q4866" s="41"/>
    </row>
    <row r="4867" spans="2:17" ht="19.5" customHeight="1" x14ac:dyDescent="0.2">
      <c r="C4867" s="42" t="s">
        <v>14</v>
      </c>
      <c r="D4867" s="43">
        <v>80</v>
      </c>
      <c r="E4867" s="43">
        <v>533</v>
      </c>
      <c r="F4867" s="44">
        <f>SUM(D4867:E4867)</f>
        <v>613</v>
      </c>
      <c r="G4867" s="43">
        <v>9229</v>
      </c>
      <c r="H4867" s="43">
        <v>10516</v>
      </c>
      <c r="I4867" s="43">
        <v>0</v>
      </c>
      <c r="J4867" s="45">
        <f>SUM(G4867:I4867)</f>
        <v>19745</v>
      </c>
      <c r="K4867" s="46">
        <v>46546</v>
      </c>
      <c r="L4867" s="46">
        <v>44991</v>
      </c>
      <c r="M4867" s="45">
        <f>SUM(K4867:L4867)</f>
        <v>91537</v>
      </c>
      <c r="N4867" s="45">
        <f>J4867+M4867</f>
        <v>111282</v>
      </c>
      <c r="O4867" s="46">
        <v>2250</v>
      </c>
      <c r="P4867" s="46">
        <v>0</v>
      </c>
      <c r="Q4867" s="47">
        <f>SUM(O4867:P4867)</f>
        <v>2250</v>
      </c>
    </row>
    <row r="4868" spans="2:17" ht="19.5" customHeight="1" x14ac:dyDescent="0.2">
      <c r="C4868" s="42" t="s">
        <v>15</v>
      </c>
      <c r="D4868" s="43">
        <v>72</v>
      </c>
      <c r="E4868" s="43">
        <v>446</v>
      </c>
      <c r="F4868" s="44">
        <f t="shared" ref="F4868:F4878" si="2127">SUM(D4868:E4868)</f>
        <v>518</v>
      </c>
      <c r="G4868" s="43">
        <v>9468</v>
      </c>
      <c r="H4868" s="43">
        <v>8858</v>
      </c>
      <c r="I4868" s="43">
        <v>0</v>
      </c>
      <c r="J4868" s="45">
        <f t="shared" ref="J4868:J4878" si="2128">SUM(G4868:I4868)</f>
        <v>18326</v>
      </c>
      <c r="K4868" s="46">
        <v>40816</v>
      </c>
      <c r="L4868" s="46">
        <v>41108</v>
      </c>
      <c r="M4868" s="45">
        <f t="shared" ref="M4868:M4878" si="2129">SUM(K4868:L4868)</f>
        <v>81924</v>
      </c>
      <c r="N4868" s="45">
        <f t="shared" ref="N4868:N4878" si="2130">J4868+M4868</f>
        <v>100250</v>
      </c>
      <c r="O4868" s="46">
        <v>1946</v>
      </c>
      <c r="P4868" s="48">
        <v>0</v>
      </c>
      <c r="Q4868" s="47">
        <f t="shared" ref="Q4868:Q4878" si="2131">SUM(O4868:P4868)</f>
        <v>1946</v>
      </c>
    </row>
    <row r="4869" spans="2:17" ht="19.5" customHeight="1" x14ac:dyDescent="0.2">
      <c r="C4869" s="42" t="s">
        <v>16</v>
      </c>
      <c r="D4869" s="43">
        <v>85</v>
      </c>
      <c r="E4869" s="43">
        <v>570</v>
      </c>
      <c r="F4869" s="44">
        <f t="shared" si="2127"/>
        <v>655</v>
      </c>
      <c r="G4869" s="43">
        <v>9706</v>
      </c>
      <c r="H4869" s="43">
        <v>9877</v>
      </c>
      <c r="I4869" s="43">
        <v>0</v>
      </c>
      <c r="J4869" s="45">
        <f t="shared" si="2128"/>
        <v>19583</v>
      </c>
      <c r="K4869" s="46">
        <v>55417</v>
      </c>
      <c r="L4869" s="46">
        <v>56433</v>
      </c>
      <c r="M4869" s="45">
        <f t="shared" si="2129"/>
        <v>111850</v>
      </c>
      <c r="N4869" s="45">
        <f t="shared" si="2130"/>
        <v>131433</v>
      </c>
      <c r="O4869" s="46">
        <v>3045</v>
      </c>
      <c r="P4869" s="46">
        <v>0</v>
      </c>
      <c r="Q4869" s="47">
        <f t="shared" si="2131"/>
        <v>3045</v>
      </c>
    </row>
    <row r="4870" spans="2:17" ht="19.5" customHeight="1" x14ac:dyDescent="0.2">
      <c r="C4870" s="42" t="s">
        <v>17</v>
      </c>
      <c r="D4870" s="43">
        <v>81</v>
      </c>
      <c r="E4870" s="43">
        <v>535</v>
      </c>
      <c r="F4870" s="44">
        <f t="shared" si="2127"/>
        <v>616</v>
      </c>
      <c r="G4870" s="43">
        <v>10817</v>
      </c>
      <c r="H4870" s="43">
        <v>10943</v>
      </c>
      <c r="I4870" s="43">
        <v>0</v>
      </c>
      <c r="J4870" s="45">
        <f t="shared" si="2128"/>
        <v>21760</v>
      </c>
      <c r="K4870" s="43">
        <v>47256</v>
      </c>
      <c r="L4870" s="43">
        <v>48320</v>
      </c>
      <c r="M4870" s="45">
        <f t="shared" si="2129"/>
        <v>95576</v>
      </c>
      <c r="N4870" s="45">
        <f t="shared" si="2130"/>
        <v>117336</v>
      </c>
      <c r="O4870" s="43">
        <v>2631</v>
      </c>
      <c r="P4870" s="43">
        <v>0</v>
      </c>
      <c r="Q4870" s="47">
        <f t="shared" si="2131"/>
        <v>2631</v>
      </c>
    </row>
    <row r="4871" spans="2:17" ht="19.5" customHeight="1" x14ac:dyDescent="0.2">
      <c r="C4871" s="42" t="s">
        <v>18</v>
      </c>
      <c r="D4871" s="43">
        <v>95</v>
      </c>
      <c r="E4871" s="43">
        <v>568</v>
      </c>
      <c r="F4871" s="44">
        <f t="shared" si="2127"/>
        <v>663</v>
      </c>
      <c r="G4871" s="43">
        <v>11085</v>
      </c>
      <c r="H4871" s="43">
        <v>11341</v>
      </c>
      <c r="I4871" s="43">
        <v>0</v>
      </c>
      <c r="J4871" s="45">
        <f t="shared" si="2128"/>
        <v>22426</v>
      </c>
      <c r="K4871" s="43">
        <v>53555</v>
      </c>
      <c r="L4871" s="43">
        <v>54331</v>
      </c>
      <c r="M4871" s="45">
        <f t="shared" si="2129"/>
        <v>107886</v>
      </c>
      <c r="N4871" s="45">
        <f t="shared" si="2130"/>
        <v>130312</v>
      </c>
      <c r="O4871" s="43">
        <v>2883</v>
      </c>
      <c r="P4871" s="43">
        <v>0</v>
      </c>
      <c r="Q4871" s="47">
        <f t="shared" si="2131"/>
        <v>2883</v>
      </c>
    </row>
    <row r="4872" spans="2:17" ht="19.5" customHeight="1" x14ac:dyDescent="0.2">
      <c r="C4872" s="42" t="s">
        <v>19</v>
      </c>
      <c r="D4872" s="43">
        <v>95</v>
      </c>
      <c r="E4872" s="43">
        <v>543</v>
      </c>
      <c r="F4872" s="44">
        <f t="shared" si="2127"/>
        <v>638</v>
      </c>
      <c r="G4872" s="43">
        <v>10374</v>
      </c>
      <c r="H4872" s="43">
        <v>9911</v>
      </c>
      <c r="I4872" s="43">
        <v>0</v>
      </c>
      <c r="J4872" s="45">
        <f t="shared" si="2128"/>
        <v>20285</v>
      </c>
      <c r="K4872" s="43">
        <v>52784</v>
      </c>
      <c r="L4872" s="43">
        <v>52966</v>
      </c>
      <c r="M4872" s="45">
        <f t="shared" si="2129"/>
        <v>105750</v>
      </c>
      <c r="N4872" s="45">
        <f t="shared" si="2130"/>
        <v>126035</v>
      </c>
      <c r="O4872" s="43">
        <v>2981</v>
      </c>
      <c r="P4872" s="43">
        <v>0</v>
      </c>
      <c r="Q4872" s="47">
        <f t="shared" si="2131"/>
        <v>2981</v>
      </c>
    </row>
    <row r="4873" spans="2:17" ht="19.5" customHeight="1" x14ac:dyDescent="0.2">
      <c r="C4873" s="42" t="s">
        <v>20</v>
      </c>
      <c r="D4873" s="43">
        <v>96</v>
      </c>
      <c r="E4873" s="43">
        <v>580</v>
      </c>
      <c r="F4873" s="44">
        <f t="shared" si="2127"/>
        <v>676</v>
      </c>
      <c r="G4873" s="43">
        <v>8857</v>
      </c>
      <c r="H4873" s="43">
        <v>9179</v>
      </c>
      <c r="I4873" s="43">
        <v>0</v>
      </c>
      <c r="J4873" s="45">
        <f t="shared" si="2128"/>
        <v>18036</v>
      </c>
      <c r="K4873" s="43">
        <v>51000</v>
      </c>
      <c r="L4873" s="43">
        <v>52689</v>
      </c>
      <c r="M4873" s="45">
        <f t="shared" si="2129"/>
        <v>103689</v>
      </c>
      <c r="N4873" s="45">
        <f t="shared" si="2130"/>
        <v>121725</v>
      </c>
      <c r="O4873" s="43">
        <v>3246</v>
      </c>
      <c r="P4873" s="43">
        <v>0</v>
      </c>
      <c r="Q4873" s="47">
        <f t="shared" si="2131"/>
        <v>3246</v>
      </c>
    </row>
    <row r="4874" spans="2:17" ht="19.5" customHeight="1" x14ac:dyDescent="0.2">
      <c r="C4874" s="42" t="s">
        <v>21</v>
      </c>
      <c r="D4874" s="43">
        <v>95</v>
      </c>
      <c r="E4874" s="43">
        <v>553</v>
      </c>
      <c r="F4874" s="44">
        <f t="shared" si="2127"/>
        <v>648</v>
      </c>
      <c r="G4874" s="43">
        <v>11171</v>
      </c>
      <c r="H4874" s="43">
        <v>10792</v>
      </c>
      <c r="I4874" s="43">
        <v>0</v>
      </c>
      <c r="J4874" s="45">
        <f t="shared" si="2128"/>
        <v>21963</v>
      </c>
      <c r="K4874" s="43">
        <v>60638</v>
      </c>
      <c r="L4874" s="43">
        <v>61621</v>
      </c>
      <c r="M4874" s="45">
        <f t="shared" si="2129"/>
        <v>122259</v>
      </c>
      <c r="N4874" s="45">
        <f t="shared" si="2130"/>
        <v>144222</v>
      </c>
      <c r="O4874" s="43">
        <v>3141</v>
      </c>
      <c r="P4874" s="43">
        <v>0</v>
      </c>
      <c r="Q4874" s="47">
        <f t="shared" si="2131"/>
        <v>3141</v>
      </c>
    </row>
    <row r="4875" spans="2:17" ht="19.5" customHeight="1" x14ac:dyDescent="0.2">
      <c r="C4875" s="42" t="s">
        <v>22</v>
      </c>
      <c r="D4875" s="43">
        <v>89</v>
      </c>
      <c r="E4875" s="43">
        <v>524</v>
      </c>
      <c r="F4875" s="44">
        <f t="shared" si="2127"/>
        <v>613</v>
      </c>
      <c r="G4875" s="43">
        <v>9469</v>
      </c>
      <c r="H4875" s="43">
        <v>10577</v>
      </c>
      <c r="I4875" s="43">
        <v>0</v>
      </c>
      <c r="J4875" s="45">
        <f t="shared" si="2128"/>
        <v>20046</v>
      </c>
      <c r="K4875" s="43">
        <v>54293</v>
      </c>
      <c r="L4875" s="43">
        <v>56291</v>
      </c>
      <c r="M4875" s="45">
        <f t="shared" si="2129"/>
        <v>110584</v>
      </c>
      <c r="N4875" s="45">
        <f t="shared" si="2130"/>
        <v>130630</v>
      </c>
      <c r="O4875" s="43">
        <v>2749</v>
      </c>
      <c r="P4875" s="43">
        <v>0</v>
      </c>
      <c r="Q4875" s="47">
        <f t="shared" si="2131"/>
        <v>2749</v>
      </c>
    </row>
    <row r="4876" spans="2:17" ht="19.5" customHeight="1" x14ac:dyDescent="0.2">
      <c r="C4876" s="42" t="s">
        <v>23</v>
      </c>
      <c r="D4876" s="43">
        <v>95</v>
      </c>
      <c r="E4876" s="43">
        <v>539</v>
      </c>
      <c r="F4876" s="44">
        <f t="shared" si="2127"/>
        <v>634</v>
      </c>
      <c r="G4876" s="43">
        <v>11894</v>
      </c>
      <c r="H4876" s="43">
        <v>11835</v>
      </c>
      <c r="I4876" s="43">
        <v>0</v>
      </c>
      <c r="J4876" s="45">
        <f t="shared" si="2128"/>
        <v>23729</v>
      </c>
      <c r="K4876" s="43">
        <v>58762</v>
      </c>
      <c r="L4876" s="43">
        <v>60422</v>
      </c>
      <c r="M4876" s="45">
        <f t="shared" si="2129"/>
        <v>119184</v>
      </c>
      <c r="N4876" s="45">
        <f t="shared" si="2130"/>
        <v>142913</v>
      </c>
      <c r="O4876" s="43">
        <v>2916</v>
      </c>
      <c r="P4876" s="43">
        <v>0</v>
      </c>
      <c r="Q4876" s="47">
        <f t="shared" si="2131"/>
        <v>2916</v>
      </c>
    </row>
    <row r="4877" spans="2:17" ht="19.5" customHeight="1" x14ac:dyDescent="0.2">
      <c r="C4877" s="42" t="s">
        <v>24</v>
      </c>
      <c r="D4877" s="43">
        <v>94</v>
      </c>
      <c r="E4877" s="43">
        <v>502</v>
      </c>
      <c r="F4877" s="44">
        <f t="shared" si="2127"/>
        <v>596</v>
      </c>
      <c r="G4877" s="43">
        <v>11580</v>
      </c>
      <c r="H4877" s="43">
        <v>12056</v>
      </c>
      <c r="I4877" s="43">
        <v>0</v>
      </c>
      <c r="J4877" s="45">
        <f t="shared" si="2128"/>
        <v>23636</v>
      </c>
      <c r="K4877" s="43">
        <v>54421</v>
      </c>
      <c r="L4877" s="43">
        <v>55101</v>
      </c>
      <c r="M4877" s="45">
        <f t="shared" si="2129"/>
        <v>109522</v>
      </c>
      <c r="N4877" s="45">
        <f t="shared" si="2130"/>
        <v>133158</v>
      </c>
      <c r="O4877" s="43">
        <v>2714</v>
      </c>
      <c r="P4877" s="43">
        <v>0</v>
      </c>
      <c r="Q4877" s="47">
        <f t="shared" si="2131"/>
        <v>2714</v>
      </c>
    </row>
    <row r="4878" spans="2:17" ht="19.5" customHeight="1" x14ac:dyDescent="0.2">
      <c r="C4878" s="42" t="s">
        <v>25</v>
      </c>
      <c r="D4878" s="43">
        <v>87</v>
      </c>
      <c r="E4878" s="43">
        <v>493</v>
      </c>
      <c r="F4878" s="44">
        <f t="shared" si="2127"/>
        <v>580</v>
      </c>
      <c r="G4878" s="43">
        <v>11787</v>
      </c>
      <c r="H4878" s="43">
        <v>11556</v>
      </c>
      <c r="I4878" s="43">
        <v>0</v>
      </c>
      <c r="J4878" s="45">
        <f t="shared" si="2128"/>
        <v>23343</v>
      </c>
      <c r="K4878" s="43">
        <v>47382</v>
      </c>
      <c r="L4878" s="43">
        <v>49394</v>
      </c>
      <c r="M4878" s="45">
        <f t="shared" si="2129"/>
        <v>96776</v>
      </c>
      <c r="N4878" s="45">
        <f t="shared" si="2130"/>
        <v>120119</v>
      </c>
      <c r="O4878" s="43">
        <v>2515</v>
      </c>
      <c r="P4878" s="43">
        <v>0</v>
      </c>
      <c r="Q4878" s="47">
        <f t="shared" si="2131"/>
        <v>2515</v>
      </c>
    </row>
    <row r="4879" spans="2:17" ht="19.5" customHeight="1" x14ac:dyDescent="0.2">
      <c r="C4879" s="50"/>
      <c r="D4879" s="43"/>
      <c r="E4879" s="43"/>
      <c r="F4879" s="43"/>
      <c r="G4879" s="43"/>
      <c r="H4879" s="43"/>
      <c r="I4879" s="43"/>
      <c r="J4879" s="43"/>
      <c r="K4879" s="43"/>
      <c r="L4879" s="43"/>
      <c r="M4879" s="43"/>
      <c r="N4879" s="43"/>
      <c r="O4879" s="43"/>
      <c r="P4879" s="40"/>
      <c r="Q4879" s="51"/>
    </row>
    <row r="4880" spans="2:17" ht="19.5" customHeight="1" x14ac:dyDescent="0.2">
      <c r="B4880" s="1" t="s">
        <v>499</v>
      </c>
      <c r="C4880" s="50" t="s">
        <v>26</v>
      </c>
      <c r="D4880" s="44">
        <f>SUM(D4867:D4878)</f>
        <v>1064</v>
      </c>
      <c r="E4880" s="44">
        <f t="shared" ref="E4880:Q4880" si="2132">SUM(E4867:E4878)</f>
        <v>6386</v>
      </c>
      <c r="F4880" s="44">
        <f t="shared" si="2132"/>
        <v>7450</v>
      </c>
      <c r="G4880" s="44">
        <f t="shared" si="2132"/>
        <v>125437</v>
      </c>
      <c r="H4880" s="44">
        <f t="shared" si="2132"/>
        <v>127441</v>
      </c>
      <c r="I4880" s="44">
        <f t="shared" si="2132"/>
        <v>0</v>
      </c>
      <c r="J4880" s="44">
        <f t="shared" si="2132"/>
        <v>252878</v>
      </c>
      <c r="K4880" s="44">
        <f t="shared" si="2132"/>
        <v>622870</v>
      </c>
      <c r="L4880" s="44">
        <f t="shared" si="2132"/>
        <v>633667</v>
      </c>
      <c r="M4880" s="44">
        <f t="shared" si="2132"/>
        <v>1256537</v>
      </c>
      <c r="N4880" s="44">
        <f t="shared" si="2132"/>
        <v>1509415</v>
      </c>
      <c r="O4880" s="44">
        <f t="shared" si="2132"/>
        <v>33017</v>
      </c>
      <c r="P4880" s="44">
        <f t="shared" si="2132"/>
        <v>0</v>
      </c>
      <c r="Q4880" s="44">
        <f t="shared" si="2132"/>
        <v>33017</v>
      </c>
    </row>
    <row r="4881" spans="2:17" ht="7" customHeight="1" x14ac:dyDescent="0.2">
      <c r="C4881" s="50"/>
      <c r="D4881" s="43"/>
      <c r="E4881" s="43"/>
      <c r="F4881" s="43"/>
      <c r="G4881" s="43"/>
      <c r="H4881" s="43"/>
      <c r="I4881" s="43"/>
      <c r="J4881" s="43"/>
      <c r="K4881" s="43"/>
      <c r="L4881" s="43"/>
      <c r="M4881" s="43"/>
      <c r="N4881" s="43"/>
      <c r="O4881" s="43"/>
      <c r="P4881" s="43"/>
      <c r="Q4881" s="51"/>
    </row>
    <row r="4882" spans="2:17" ht="19.5" customHeight="1" x14ac:dyDescent="0.2">
      <c r="C4882" s="52" t="s">
        <v>14</v>
      </c>
      <c r="D4882" s="53">
        <v>64</v>
      </c>
      <c r="E4882" s="53">
        <v>441</v>
      </c>
      <c r="F4882" s="54">
        <f t="shared" ref="F4882:F4884" si="2133">SUM(D4882:E4882)</f>
        <v>505</v>
      </c>
      <c r="G4882" s="82">
        <v>8709</v>
      </c>
      <c r="H4882" s="82">
        <v>9347</v>
      </c>
      <c r="I4882" s="82">
        <v>0</v>
      </c>
      <c r="J4882" s="13">
        <f t="shared" ref="J4882:J4884" si="2134">SUM(G4882:I4882)</f>
        <v>18056</v>
      </c>
      <c r="K4882" s="82">
        <v>37460</v>
      </c>
      <c r="L4882" s="82">
        <v>36109</v>
      </c>
      <c r="M4882" s="16">
        <f>SUM(K4882:L4882)</f>
        <v>73569</v>
      </c>
      <c r="N4882" s="57">
        <f>J4882+M4882</f>
        <v>91625</v>
      </c>
      <c r="O4882" s="56">
        <v>1904</v>
      </c>
      <c r="P4882" s="56">
        <v>0</v>
      </c>
      <c r="Q4882" s="58">
        <f>SUM(O4882:P4882)</f>
        <v>1904</v>
      </c>
    </row>
    <row r="4883" spans="2:17" ht="19.5" customHeight="1" x14ac:dyDescent="0.2">
      <c r="C4883" s="42" t="s">
        <v>15</v>
      </c>
      <c r="D4883" s="43">
        <v>56</v>
      </c>
      <c r="E4883" s="43">
        <v>439</v>
      </c>
      <c r="F4883" s="44">
        <f t="shared" si="2133"/>
        <v>495</v>
      </c>
      <c r="G4883" s="85">
        <v>8190</v>
      </c>
      <c r="H4883" s="85">
        <v>7962</v>
      </c>
      <c r="I4883" s="85">
        <v>0</v>
      </c>
      <c r="J4883" s="88">
        <f t="shared" si="2134"/>
        <v>16152</v>
      </c>
      <c r="K4883" s="85">
        <v>43235</v>
      </c>
      <c r="L4883" s="85">
        <v>43774</v>
      </c>
      <c r="M4883" s="88">
        <f>SUM(K4883:L4883)</f>
        <v>87009</v>
      </c>
      <c r="N4883" s="45">
        <f>J4883+M4883</f>
        <v>103161</v>
      </c>
      <c r="O4883" s="46">
        <v>2227</v>
      </c>
      <c r="P4883" s="48">
        <v>0</v>
      </c>
      <c r="Q4883" s="47">
        <f>SUM(O4883:P4883)</f>
        <v>2227</v>
      </c>
    </row>
    <row r="4884" spans="2:17" ht="19.5" customHeight="1" x14ac:dyDescent="0.2">
      <c r="C4884" s="42" t="s">
        <v>16</v>
      </c>
      <c r="D4884" s="43">
        <v>68</v>
      </c>
      <c r="E4884" s="43">
        <v>544</v>
      </c>
      <c r="F4884" s="44">
        <f t="shared" si="2133"/>
        <v>612</v>
      </c>
      <c r="G4884" s="85">
        <v>9037</v>
      </c>
      <c r="H4884" s="85">
        <v>9578</v>
      </c>
      <c r="I4884" s="85">
        <v>0</v>
      </c>
      <c r="J4884" s="88">
        <f t="shared" si="2134"/>
        <v>18615</v>
      </c>
      <c r="K4884" s="85">
        <v>55163</v>
      </c>
      <c r="L4884" s="85">
        <v>56408</v>
      </c>
      <c r="M4884" s="88">
        <f>SUM(K4884:L4884)</f>
        <v>111571</v>
      </c>
      <c r="N4884" s="45">
        <f>J4884+M4884</f>
        <v>130186</v>
      </c>
      <c r="O4884" s="46">
        <v>2906</v>
      </c>
      <c r="P4884" s="48">
        <v>0</v>
      </c>
      <c r="Q4884" s="47">
        <f>SUM(O4884:P4884)</f>
        <v>2906</v>
      </c>
    </row>
    <row r="4885" spans="2:17" ht="19.5" customHeight="1" x14ac:dyDescent="0.2">
      <c r="C4885" s="50"/>
      <c r="D4885" s="43"/>
      <c r="E4885" s="43"/>
      <c r="F4885" s="43"/>
      <c r="G4885" s="43"/>
      <c r="H4885" s="43"/>
      <c r="I4885" s="43"/>
      <c r="J4885" s="43"/>
      <c r="K4885" s="137"/>
      <c r="L4885" s="137"/>
      <c r="M4885" s="43"/>
      <c r="N4885" s="43"/>
      <c r="O4885" s="43"/>
      <c r="P4885" s="43"/>
      <c r="Q4885" s="51"/>
    </row>
    <row r="4886" spans="2:17" ht="19.5" customHeight="1" x14ac:dyDescent="0.2">
      <c r="B4886" s="1" t="s">
        <v>500</v>
      </c>
      <c r="C4886" s="50" t="s">
        <v>27</v>
      </c>
      <c r="D4886" s="44">
        <f>SUM(D4870:D4878,D4882:D4884)</f>
        <v>1015</v>
      </c>
      <c r="E4886" s="44">
        <f t="shared" ref="E4886:Q4886" si="2135">SUM(E4870:E4878,E4882:E4884)</f>
        <v>6261</v>
      </c>
      <c r="F4886" s="44">
        <f t="shared" si="2135"/>
        <v>7276</v>
      </c>
      <c r="G4886" s="44">
        <f t="shared" si="2135"/>
        <v>122970</v>
      </c>
      <c r="H4886" s="44">
        <f t="shared" si="2135"/>
        <v>125077</v>
      </c>
      <c r="I4886" s="44">
        <f t="shared" si="2135"/>
        <v>0</v>
      </c>
      <c r="J4886" s="44">
        <f t="shared" si="2135"/>
        <v>248047</v>
      </c>
      <c r="K4886" s="44">
        <f t="shared" si="2135"/>
        <v>615949</v>
      </c>
      <c r="L4886" s="44">
        <f t="shared" si="2135"/>
        <v>627426</v>
      </c>
      <c r="M4886" s="44">
        <f t="shared" si="2135"/>
        <v>1243375</v>
      </c>
      <c r="N4886" s="44">
        <f t="shared" si="2135"/>
        <v>1491422</v>
      </c>
      <c r="O4886" s="44">
        <f t="shared" si="2135"/>
        <v>32813</v>
      </c>
      <c r="P4886" s="44">
        <f t="shared" si="2135"/>
        <v>0</v>
      </c>
      <c r="Q4886" s="44">
        <f t="shared" si="2135"/>
        <v>32813</v>
      </c>
    </row>
    <row r="4887" spans="2:17" ht="7" customHeight="1" thickBot="1" x14ac:dyDescent="0.25">
      <c r="C4887" s="59"/>
      <c r="D4887" s="60"/>
      <c r="E4887" s="60"/>
      <c r="F4887" s="60"/>
      <c r="G4887" s="60"/>
      <c r="H4887" s="60"/>
      <c r="I4887" s="60"/>
      <c r="J4887" s="60"/>
      <c r="K4887" s="60"/>
      <c r="L4887" s="60"/>
      <c r="M4887" s="60"/>
      <c r="N4887" s="60"/>
      <c r="O4887" s="60"/>
      <c r="P4887" s="61"/>
      <c r="Q4887" s="62"/>
    </row>
    <row r="4888" spans="2:17" ht="19.5" customHeight="1" x14ac:dyDescent="0.2">
      <c r="C4888" s="63"/>
      <c r="D4888" s="63"/>
      <c r="E4888" s="63"/>
      <c r="F4888" s="63"/>
      <c r="G4888" s="63"/>
      <c r="H4888" s="63"/>
      <c r="I4888" s="63"/>
      <c r="J4888" s="63"/>
      <c r="K4888" s="63"/>
      <c r="L4888" s="63"/>
      <c r="M4888" s="63"/>
      <c r="N4888" s="63"/>
      <c r="O4888" s="63"/>
      <c r="P4888" s="64"/>
      <c r="Q4888" s="64"/>
    </row>
    <row r="4889" spans="2:17" ht="19.5" customHeight="1" thickBot="1" x14ac:dyDescent="0.25">
      <c r="B4889" s="8"/>
      <c r="C4889" s="63"/>
      <c r="D4889" s="63"/>
      <c r="E4889" s="63"/>
      <c r="F4889" s="63"/>
      <c r="G4889" s="63"/>
      <c r="H4889" s="63"/>
      <c r="I4889" s="63"/>
      <c r="J4889" s="63"/>
      <c r="K4889" s="63"/>
      <c r="L4889" s="63"/>
      <c r="M4889" s="63"/>
      <c r="N4889" s="63"/>
      <c r="O4889" s="63"/>
      <c r="P4889" s="64"/>
      <c r="Q4889" s="64"/>
    </row>
    <row r="4890" spans="2:17" ht="19.5" customHeight="1" x14ac:dyDescent="0.2">
      <c r="C4890" s="25" t="s">
        <v>1</v>
      </c>
      <c r="D4890" s="26"/>
      <c r="E4890" s="27"/>
      <c r="F4890" s="27"/>
      <c r="G4890" s="27" t="s">
        <v>598</v>
      </c>
      <c r="H4890" s="27"/>
      <c r="I4890" s="27"/>
      <c r="J4890" s="27"/>
      <c r="K4890" s="26"/>
      <c r="L4890" s="27"/>
      <c r="M4890" s="27"/>
      <c r="N4890" s="27" t="s">
        <v>31</v>
      </c>
      <c r="O4890" s="27"/>
      <c r="P4890" s="65"/>
      <c r="Q4890" s="66"/>
    </row>
    <row r="4891" spans="2:17" ht="19.5" customHeight="1" x14ac:dyDescent="0.2">
      <c r="C4891" s="67"/>
      <c r="D4891" s="29"/>
      <c r="E4891" s="31" t="s">
        <v>6</v>
      </c>
      <c r="F4891" s="31"/>
      <c r="G4891" s="29"/>
      <c r="H4891" s="31" t="s">
        <v>7</v>
      </c>
      <c r="I4891" s="31"/>
      <c r="J4891" s="29" t="s">
        <v>28</v>
      </c>
      <c r="K4891" s="29"/>
      <c r="L4891" s="31" t="s">
        <v>6</v>
      </c>
      <c r="M4891" s="31"/>
      <c r="N4891" s="29"/>
      <c r="O4891" s="31" t="s">
        <v>7</v>
      </c>
      <c r="P4891" s="68"/>
      <c r="Q4891" s="69" t="s">
        <v>8</v>
      </c>
    </row>
    <row r="4892" spans="2:17" ht="19.5" customHeight="1" x14ac:dyDescent="0.2">
      <c r="C4892" s="70" t="s">
        <v>9</v>
      </c>
      <c r="D4892" s="29" t="s">
        <v>29</v>
      </c>
      <c r="E4892" s="29" t="s">
        <v>30</v>
      </c>
      <c r="F4892" s="29" t="s">
        <v>13</v>
      </c>
      <c r="G4892" s="29" t="s">
        <v>29</v>
      </c>
      <c r="H4892" s="29" t="s">
        <v>30</v>
      </c>
      <c r="I4892" s="29" t="s">
        <v>13</v>
      </c>
      <c r="J4892" s="32"/>
      <c r="K4892" s="29" t="s">
        <v>29</v>
      </c>
      <c r="L4892" s="29" t="s">
        <v>30</v>
      </c>
      <c r="M4892" s="29" t="s">
        <v>13</v>
      </c>
      <c r="N4892" s="29" t="s">
        <v>29</v>
      </c>
      <c r="O4892" s="29" t="s">
        <v>30</v>
      </c>
      <c r="P4892" s="71" t="s">
        <v>13</v>
      </c>
      <c r="Q4892" s="72"/>
    </row>
    <row r="4893" spans="2:17" ht="7" customHeight="1" x14ac:dyDescent="0.2">
      <c r="C4893" s="73"/>
      <c r="D4893" s="29"/>
      <c r="E4893" s="29"/>
      <c r="F4893" s="29"/>
      <c r="G4893" s="29"/>
      <c r="H4893" s="29"/>
      <c r="I4893" s="29"/>
      <c r="J4893" s="29"/>
      <c r="K4893" s="29"/>
      <c r="L4893" s="29"/>
      <c r="M4893" s="29"/>
      <c r="N4893" s="29"/>
      <c r="O4893" s="29"/>
      <c r="P4893" s="71"/>
      <c r="Q4893" s="69"/>
    </row>
    <row r="4894" spans="2:17" ht="19.5" customHeight="1" x14ac:dyDescent="0.2">
      <c r="C4894" s="42" t="s">
        <v>14</v>
      </c>
      <c r="D4894" s="43">
        <v>105</v>
      </c>
      <c r="E4894" s="43">
        <v>16</v>
      </c>
      <c r="F4894" s="44">
        <f>SUM(D4894:E4894)</f>
        <v>121</v>
      </c>
      <c r="G4894" s="43">
        <v>28</v>
      </c>
      <c r="H4894" s="43">
        <v>34</v>
      </c>
      <c r="I4894" s="44">
        <f t="shared" ref="I4894:I4905" si="2136">SUM(G4894:H4894)</f>
        <v>62</v>
      </c>
      <c r="J4894" s="44">
        <f>F4894+I4894</f>
        <v>183</v>
      </c>
      <c r="K4894" s="43">
        <v>0</v>
      </c>
      <c r="L4894" s="43">
        <v>0</v>
      </c>
      <c r="M4894" s="44">
        <f>SUM(K4894:L4894)</f>
        <v>0</v>
      </c>
      <c r="N4894" s="43">
        <v>29578</v>
      </c>
      <c r="O4894" s="43">
        <v>27734</v>
      </c>
      <c r="P4894" s="44">
        <f>SUM(N4894:O4894)</f>
        <v>57312</v>
      </c>
      <c r="Q4894" s="47">
        <f>M4894+P4894</f>
        <v>57312</v>
      </c>
    </row>
    <row r="4895" spans="2:17" ht="19.5" customHeight="1" x14ac:dyDescent="0.2">
      <c r="C4895" s="42" t="s">
        <v>15</v>
      </c>
      <c r="D4895" s="43">
        <v>94</v>
      </c>
      <c r="E4895" s="43">
        <v>11</v>
      </c>
      <c r="F4895" s="44">
        <f t="shared" ref="F4895:F4905" si="2137">SUM(D4895:E4895)</f>
        <v>105</v>
      </c>
      <c r="G4895" s="43">
        <v>23</v>
      </c>
      <c r="H4895" s="43">
        <v>32</v>
      </c>
      <c r="I4895" s="44">
        <f t="shared" si="2136"/>
        <v>55</v>
      </c>
      <c r="J4895" s="44">
        <f>F4895+I4895</f>
        <v>160</v>
      </c>
      <c r="K4895" s="43">
        <v>0</v>
      </c>
      <c r="L4895" s="43">
        <v>0</v>
      </c>
      <c r="M4895" s="44">
        <f t="shared" ref="M4895:M4905" si="2138">SUM(K4895:L4895)</f>
        <v>0</v>
      </c>
      <c r="N4895" s="43">
        <v>19016</v>
      </c>
      <c r="O4895" s="40">
        <v>32290</v>
      </c>
      <c r="P4895" s="44">
        <f t="shared" ref="P4895:P4905" si="2139">SUM(N4895:O4895)</f>
        <v>51306</v>
      </c>
      <c r="Q4895" s="47">
        <f t="shared" ref="Q4895:Q4905" si="2140">M4895+P4895</f>
        <v>51306</v>
      </c>
    </row>
    <row r="4896" spans="2:17" ht="19.5" customHeight="1" x14ac:dyDescent="0.2">
      <c r="C4896" s="42" t="s">
        <v>16</v>
      </c>
      <c r="D4896" s="43">
        <v>160</v>
      </c>
      <c r="E4896" s="43">
        <v>23</v>
      </c>
      <c r="F4896" s="44">
        <f t="shared" si="2137"/>
        <v>183</v>
      </c>
      <c r="G4896" s="43">
        <v>22</v>
      </c>
      <c r="H4896" s="43">
        <v>38</v>
      </c>
      <c r="I4896" s="44">
        <f t="shared" si="2136"/>
        <v>60</v>
      </c>
      <c r="J4896" s="44">
        <f>F4896+I4896</f>
        <v>243</v>
      </c>
      <c r="K4896" s="43">
        <v>0</v>
      </c>
      <c r="L4896" s="43">
        <v>0</v>
      </c>
      <c r="M4896" s="44">
        <f t="shared" si="2138"/>
        <v>0</v>
      </c>
      <c r="N4896" s="43">
        <v>20056</v>
      </c>
      <c r="O4896" s="43">
        <v>35195</v>
      </c>
      <c r="P4896" s="44">
        <f t="shared" si="2139"/>
        <v>55251</v>
      </c>
      <c r="Q4896" s="47">
        <f t="shared" si="2140"/>
        <v>55251</v>
      </c>
    </row>
    <row r="4897" spans="2:17" ht="19.5" customHeight="1" x14ac:dyDescent="0.2">
      <c r="C4897" s="42" t="s">
        <v>17</v>
      </c>
      <c r="D4897" s="43">
        <v>193</v>
      </c>
      <c r="E4897" s="43">
        <v>17</v>
      </c>
      <c r="F4897" s="44">
        <f t="shared" si="2137"/>
        <v>210</v>
      </c>
      <c r="G4897" s="43">
        <v>43</v>
      </c>
      <c r="H4897" s="43">
        <v>36</v>
      </c>
      <c r="I4897" s="44">
        <f t="shared" si="2136"/>
        <v>79</v>
      </c>
      <c r="J4897" s="44">
        <f t="shared" ref="J4897:J4905" si="2141">F4897+I4897</f>
        <v>289</v>
      </c>
      <c r="K4897" s="43">
        <v>0</v>
      </c>
      <c r="L4897" s="43">
        <v>0</v>
      </c>
      <c r="M4897" s="44">
        <f t="shared" si="2138"/>
        <v>0</v>
      </c>
      <c r="N4897" s="43">
        <v>18204</v>
      </c>
      <c r="O4897" s="43">
        <v>32638</v>
      </c>
      <c r="P4897" s="44">
        <f t="shared" si="2139"/>
        <v>50842</v>
      </c>
      <c r="Q4897" s="47">
        <f t="shared" si="2140"/>
        <v>50842</v>
      </c>
    </row>
    <row r="4898" spans="2:17" ht="19.5" customHeight="1" x14ac:dyDescent="0.2">
      <c r="C4898" s="42" t="s">
        <v>18</v>
      </c>
      <c r="D4898" s="43">
        <v>110</v>
      </c>
      <c r="E4898" s="43">
        <v>23</v>
      </c>
      <c r="F4898" s="44">
        <f t="shared" si="2137"/>
        <v>133</v>
      </c>
      <c r="G4898" s="43">
        <v>19</v>
      </c>
      <c r="H4898" s="43">
        <v>33</v>
      </c>
      <c r="I4898" s="44">
        <f t="shared" si="2136"/>
        <v>52</v>
      </c>
      <c r="J4898" s="44">
        <f t="shared" si="2141"/>
        <v>185</v>
      </c>
      <c r="K4898" s="43">
        <v>0</v>
      </c>
      <c r="L4898" s="43">
        <v>0</v>
      </c>
      <c r="M4898" s="44">
        <f t="shared" si="2138"/>
        <v>0</v>
      </c>
      <c r="N4898" s="43">
        <v>18456</v>
      </c>
      <c r="O4898" s="43">
        <v>32291</v>
      </c>
      <c r="P4898" s="44">
        <f t="shared" si="2139"/>
        <v>50747</v>
      </c>
      <c r="Q4898" s="47">
        <f t="shared" si="2140"/>
        <v>50747</v>
      </c>
    </row>
    <row r="4899" spans="2:17" ht="19.5" customHeight="1" x14ac:dyDescent="0.2">
      <c r="C4899" s="42" t="s">
        <v>19</v>
      </c>
      <c r="D4899" s="43">
        <v>120</v>
      </c>
      <c r="E4899" s="43">
        <v>15</v>
      </c>
      <c r="F4899" s="44">
        <f t="shared" si="2137"/>
        <v>135</v>
      </c>
      <c r="G4899" s="43">
        <v>25</v>
      </c>
      <c r="H4899" s="43">
        <v>32</v>
      </c>
      <c r="I4899" s="44">
        <f t="shared" si="2136"/>
        <v>57</v>
      </c>
      <c r="J4899" s="44">
        <f t="shared" si="2141"/>
        <v>192</v>
      </c>
      <c r="K4899" s="43">
        <v>0</v>
      </c>
      <c r="L4899" s="43">
        <v>0</v>
      </c>
      <c r="M4899" s="44">
        <f t="shared" si="2138"/>
        <v>0</v>
      </c>
      <c r="N4899" s="43">
        <v>20006</v>
      </c>
      <c r="O4899" s="43">
        <v>30907</v>
      </c>
      <c r="P4899" s="44">
        <f t="shared" si="2139"/>
        <v>50913</v>
      </c>
      <c r="Q4899" s="47">
        <f t="shared" si="2140"/>
        <v>50913</v>
      </c>
    </row>
    <row r="4900" spans="2:17" ht="19.5" customHeight="1" x14ac:dyDescent="0.2">
      <c r="C4900" s="42" t="s">
        <v>20</v>
      </c>
      <c r="D4900" s="43">
        <v>169</v>
      </c>
      <c r="E4900" s="43">
        <v>24</v>
      </c>
      <c r="F4900" s="44">
        <f t="shared" si="2137"/>
        <v>193</v>
      </c>
      <c r="G4900" s="43">
        <v>44</v>
      </c>
      <c r="H4900" s="43">
        <v>32</v>
      </c>
      <c r="I4900" s="44">
        <f t="shared" si="2136"/>
        <v>76</v>
      </c>
      <c r="J4900" s="44">
        <f t="shared" si="2141"/>
        <v>269</v>
      </c>
      <c r="K4900" s="43">
        <v>0</v>
      </c>
      <c r="L4900" s="43">
        <v>0</v>
      </c>
      <c r="M4900" s="44">
        <f t="shared" si="2138"/>
        <v>0</v>
      </c>
      <c r="N4900" s="43">
        <v>17399</v>
      </c>
      <c r="O4900" s="43">
        <v>32590</v>
      </c>
      <c r="P4900" s="44">
        <f t="shared" si="2139"/>
        <v>49989</v>
      </c>
      <c r="Q4900" s="47">
        <f t="shared" si="2140"/>
        <v>49989</v>
      </c>
    </row>
    <row r="4901" spans="2:17" ht="19.5" customHeight="1" x14ac:dyDescent="0.2">
      <c r="C4901" s="42" t="s">
        <v>21</v>
      </c>
      <c r="D4901" s="43">
        <v>124</v>
      </c>
      <c r="E4901" s="43">
        <v>19</v>
      </c>
      <c r="F4901" s="44">
        <f t="shared" si="2137"/>
        <v>143</v>
      </c>
      <c r="G4901" s="43">
        <v>16</v>
      </c>
      <c r="H4901" s="43">
        <v>30</v>
      </c>
      <c r="I4901" s="44">
        <f t="shared" si="2136"/>
        <v>46</v>
      </c>
      <c r="J4901" s="44">
        <f t="shared" si="2141"/>
        <v>189</v>
      </c>
      <c r="K4901" s="43">
        <v>0</v>
      </c>
      <c r="L4901" s="43">
        <v>0</v>
      </c>
      <c r="M4901" s="44">
        <f t="shared" si="2138"/>
        <v>0</v>
      </c>
      <c r="N4901" s="43">
        <v>17340</v>
      </c>
      <c r="O4901" s="43">
        <v>30733</v>
      </c>
      <c r="P4901" s="44">
        <f t="shared" si="2139"/>
        <v>48073</v>
      </c>
      <c r="Q4901" s="47">
        <f t="shared" si="2140"/>
        <v>48073</v>
      </c>
    </row>
    <row r="4902" spans="2:17" ht="19.5" customHeight="1" x14ac:dyDescent="0.2">
      <c r="C4902" s="42" t="s">
        <v>22</v>
      </c>
      <c r="D4902" s="43">
        <v>119</v>
      </c>
      <c r="E4902" s="43">
        <v>16</v>
      </c>
      <c r="F4902" s="44">
        <f t="shared" si="2137"/>
        <v>135</v>
      </c>
      <c r="G4902" s="43">
        <v>65</v>
      </c>
      <c r="H4902" s="43">
        <v>37</v>
      </c>
      <c r="I4902" s="44">
        <f t="shared" si="2136"/>
        <v>102</v>
      </c>
      <c r="J4902" s="44">
        <f t="shared" si="2141"/>
        <v>237</v>
      </c>
      <c r="K4902" s="43">
        <v>0</v>
      </c>
      <c r="L4902" s="43">
        <v>0</v>
      </c>
      <c r="M4902" s="44">
        <f t="shared" si="2138"/>
        <v>0</v>
      </c>
      <c r="N4902" s="43">
        <v>16186</v>
      </c>
      <c r="O4902" s="43">
        <v>30867</v>
      </c>
      <c r="P4902" s="44">
        <f t="shared" si="2139"/>
        <v>47053</v>
      </c>
      <c r="Q4902" s="47">
        <f t="shared" si="2140"/>
        <v>47053</v>
      </c>
    </row>
    <row r="4903" spans="2:17" ht="19.5" customHeight="1" x14ac:dyDescent="0.2">
      <c r="C4903" s="42" t="s">
        <v>23</v>
      </c>
      <c r="D4903" s="43">
        <v>24</v>
      </c>
      <c r="E4903" s="43">
        <v>138</v>
      </c>
      <c r="F4903" s="44">
        <f t="shared" si="2137"/>
        <v>162</v>
      </c>
      <c r="G4903" s="43">
        <v>46</v>
      </c>
      <c r="H4903" s="43">
        <v>38</v>
      </c>
      <c r="I4903" s="44">
        <f t="shared" si="2136"/>
        <v>84</v>
      </c>
      <c r="J4903" s="44">
        <f t="shared" si="2141"/>
        <v>246</v>
      </c>
      <c r="K4903" s="43">
        <v>0</v>
      </c>
      <c r="L4903" s="43">
        <v>0</v>
      </c>
      <c r="M4903" s="44">
        <f t="shared" si="2138"/>
        <v>0</v>
      </c>
      <c r="N4903" s="43">
        <v>19544</v>
      </c>
      <c r="O4903" s="43">
        <v>34957</v>
      </c>
      <c r="P4903" s="44">
        <f t="shared" si="2139"/>
        <v>54501</v>
      </c>
      <c r="Q4903" s="47">
        <f t="shared" si="2140"/>
        <v>54501</v>
      </c>
    </row>
    <row r="4904" spans="2:17" ht="19.5" customHeight="1" x14ac:dyDescent="0.2">
      <c r="C4904" s="42" t="s">
        <v>24</v>
      </c>
      <c r="D4904" s="43">
        <v>157</v>
      </c>
      <c r="E4904" s="43">
        <v>40</v>
      </c>
      <c r="F4904" s="44">
        <f t="shared" si="2137"/>
        <v>197</v>
      </c>
      <c r="G4904" s="43">
        <v>29</v>
      </c>
      <c r="H4904" s="43">
        <v>29</v>
      </c>
      <c r="I4904" s="44">
        <f t="shared" si="2136"/>
        <v>58</v>
      </c>
      <c r="J4904" s="44">
        <f t="shared" si="2141"/>
        <v>255</v>
      </c>
      <c r="K4904" s="43">
        <v>0</v>
      </c>
      <c r="L4904" s="43">
        <v>0</v>
      </c>
      <c r="M4904" s="44">
        <f t="shared" si="2138"/>
        <v>0</v>
      </c>
      <c r="N4904" s="43">
        <v>17942</v>
      </c>
      <c r="O4904" s="43">
        <v>33671</v>
      </c>
      <c r="P4904" s="44">
        <f t="shared" si="2139"/>
        <v>51613</v>
      </c>
      <c r="Q4904" s="47">
        <f t="shared" si="2140"/>
        <v>51613</v>
      </c>
    </row>
    <row r="4905" spans="2:17" ht="19.5" customHeight="1" x14ac:dyDescent="0.2">
      <c r="C4905" s="42" t="s">
        <v>25</v>
      </c>
      <c r="D4905" s="43">
        <v>130</v>
      </c>
      <c r="E4905" s="43">
        <v>28</v>
      </c>
      <c r="F4905" s="44">
        <f t="shared" si="2137"/>
        <v>158</v>
      </c>
      <c r="G4905" s="43">
        <v>45</v>
      </c>
      <c r="H4905" s="43">
        <v>30</v>
      </c>
      <c r="I4905" s="44">
        <f t="shared" si="2136"/>
        <v>75</v>
      </c>
      <c r="J4905" s="44">
        <f t="shared" si="2141"/>
        <v>233</v>
      </c>
      <c r="K4905" s="43">
        <v>0</v>
      </c>
      <c r="L4905" s="43">
        <v>0</v>
      </c>
      <c r="M4905" s="44">
        <f t="shared" si="2138"/>
        <v>0</v>
      </c>
      <c r="N4905" s="43">
        <v>20159</v>
      </c>
      <c r="O4905" s="43">
        <v>36673</v>
      </c>
      <c r="P4905" s="44">
        <f t="shared" si="2139"/>
        <v>56832</v>
      </c>
      <c r="Q4905" s="47">
        <f t="shared" si="2140"/>
        <v>56832</v>
      </c>
    </row>
    <row r="4906" spans="2:17" ht="19.5" customHeight="1" x14ac:dyDescent="0.2">
      <c r="C4906" s="50"/>
      <c r="D4906" s="43"/>
      <c r="E4906" s="43"/>
      <c r="F4906" s="43"/>
      <c r="G4906" s="43"/>
      <c r="H4906" s="43"/>
      <c r="I4906" s="43"/>
      <c r="J4906" s="43"/>
      <c r="K4906" s="43"/>
      <c r="L4906" s="43"/>
      <c r="M4906" s="43"/>
      <c r="N4906" s="43"/>
      <c r="O4906" s="43"/>
      <c r="P4906" s="43"/>
      <c r="Q4906" s="51"/>
    </row>
    <row r="4907" spans="2:17" ht="19.5" customHeight="1" x14ac:dyDescent="0.2">
      <c r="B4907" s="1" t="s">
        <v>501</v>
      </c>
      <c r="C4907" s="50" t="s">
        <v>26</v>
      </c>
      <c r="D4907" s="44">
        <f>SUM(D4894:D4906)</f>
        <v>1505</v>
      </c>
      <c r="E4907" s="44">
        <f t="shared" ref="E4907:Q4907" si="2142">SUM(E4894:E4906)</f>
        <v>370</v>
      </c>
      <c r="F4907" s="44">
        <f t="shared" si="2142"/>
        <v>1875</v>
      </c>
      <c r="G4907" s="44">
        <f t="shared" si="2142"/>
        <v>405</v>
      </c>
      <c r="H4907" s="44">
        <f t="shared" si="2142"/>
        <v>401</v>
      </c>
      <c r="I4907" s="44">
        <f t="shared" si="2142"/>
        <v>806</v>
      </c>
      <c r="J4907" s="44">
        <f t="shared" si="2142"/>
        <v>2681</v>
      </c>
      <c r="K4907" s="44">
        <f t="shared" si="2142"/>
        <v>0</v>
      </c>
      <c r="L4907" s="44">
        <f t="shared" si="2142"/>
        <v>0</v>
      </c>
      <c r="M4907" s="44">
        <f t="shared" si="2142"/>
        <v>0</v>
      </c>
      <c r="N4907" s="44">
        <f t="shared" si="2142"/>
        <v>233886</v>
      </c>
      <c r="O4907" s="44">
        <f t="shared" si="2142"/>
        <v>390546</v>
      </c>
      <c r="P4907" s="44">
        <f t="shared" si="2142"/>
        <v>624432</v>
      </c>
      <c r="Q4907" s="44">
        <f t="shared" si="2142"/>
        <v>624432</v>
      </c>
    </row>
    <row r="4908" spans="2:17" ht="7" customHeight="1" x14ac:dyDescent="0.2">
      <c r="C4908" s="50"/>
      <c r="D4908" s="43"/>
      <c r="E4908" s="43"/>
      <c r="F4908" s="43"/>
      <c r="G4908" s="43"/>
      <c r="H4908" s="43"/>
      <c r="I4908" s="43"/>
      <c r="J4908" s="43"/>
      <c r="K4908" s="43"/>
      <c r="L4908" s="43"/>
      <c r="M4908" s="43"/>
      <c r="N4908" s="43"/>
      <c r="O4908" s="43"/>
      <c r="P4908" s="43"/>
      <c r="Q4908" s="51"/>
    </row>
    <row r="4909" spans="2:17" ht="19.5" customHeight="1" x14ac:dyDescent="0.2">
      <c r="C4909" s="52" t="s">
        <v>14</v>
      </c>
      <c r="D4909" s="53">
        <v>62</v>
      </c>
      <c r="E4909" s="53">
        <v>32</v>
      </c>
      <c r="F4909" s="74">
        <f t="shared" ref="F4909:F4911" si="2143">SUM(D4909:E4909)</f>
        <v>94</v>
      </c>
      <c r="G4909" s="53">
        <v>23</v>
      </c>
      <c r="H4909" s="53">
        <v>29</v>
      </c>
      <c r="I4909" s="74">
        <f t="shared" ref="I4909:I4911" si="2144">SUM(G4909:H4909)</f>
        <v>52</v>
      </c>
      <c r="J4909" s="74">
        <f t="shared" ref="J4909:J4911" si="2145">F4909+I4909</f>
        <v>146</v>
      </c>
      <c r="K4909" s="53">
        <v>0</v>
      </c>
      <c r="L4909" s="53">
        <v>0</v>
      </c>
      <c r="M4909" s="74">
        <f t="shared" ref="M4909:M4911" si="2146">SUM(K4909:L4909)</f>
        <v>0</v>
      </c>
      <c r="N4909" s="82">
        <v>17894</v>
      </c>
      <c r="O4909" s="82">
        <v>36258</v>
      </c>
      <c r="P4909" s="74">
        <f t="shared" ref="P4909:P4911" si="2147">SUM(N4909:O4909)</f>
        <v>54152</v>
      </c>
      <c r="Q4909" s="58">
        <f t="shared" ref="Q4909:Q4911" si="2148">M4909+P4909</f>
        <v>54152</v>
      </c>
    </row>
    <row r="4910" spans="2:17" ht="19.5" customHeight="1" x14ac:dyDescent="0.2">
      <c r="C4910" s="42" t="s">
        <v>15</v>
      </c>
      <c r="D4910" s="43">
        <v>89</v>
      </c>
      <c r="E4910" s="43">
        <v>19</v>
      </c>
      <c r="F4910" s="44">
        <f t="shared" si="2143"/>
        <v>108</v>
      </c>
      <c r="G4910" s="43">
        <v>29</v>
      </c>
      <c r="H4910" s="43">
        <v>31</v>
      </c>
      <c r="I4910" s="44">
        <f t="shared" si="2144"/>
        <v>60</v>
      </c>
      <c r="J4910" s="44">
        <f t="shared" si="2145"/>
        <v>168</v>
      </c>
      <c r="K4910" s="43">
        <v>0</v>
      </c>
      <c r="L4910" s="43">
        <v>0</v>
      </c>
      <c r="M4910" s="44">
        <f t="shared" si="2146"/>
        <v>0</v>
      </c>
      <c r="N4910" s="85">
        <v>16545</v>
      </c>
      <c r="O4910" s="85">
        <v>28352</v>
      </c>
      <c r="P4910" s="44">
        <f t="shared" si="2147"/>
        <v>44897</v>
      </c>
      <c r="Q4910" s="47">
        <f t="shared" si="2148"/>
        <v>44897</v>
      </c>
    </row>
    <row r="4911" spans="2:17" ht="19.5" customHeight="1" x14ac:dyDescent="0.2">
      <c r="C4911" s="42" t="s">
        <v>16</v>
      </c>
      <c r="D4911" s="43">
        <v>127</v>
      </c>
      <c r="E4911" s="43">
        <v>15</v>
      </c>
      <c r="F4911" s="44">
        <f t="shared" si="2143"/>
        <v>142</v>
      </c>
      <c r="G4911" s="43">
        <v>28</v>
      </c>
      <c r="H4911" s="43">
        <v>37</v>
      </c>
      <c r="I4911" s="44">
        <f t="shared" si="2144"/>
        <v>65</v>
      </c>
      <c r="J4911" s="44">
        <f t="shared" si="2145"/>
        <v>207</v>
      </c>
      <c r="K4911" s="43">
        <v>0</v>
      </c>
      <c r="L4911" s="43">
        <v>0</v>
      </c>
      <c r="M4911" s="44">
        <f t="shared" si="2146"/>
        <v>0</v>
      </c>
      <c r="N4911" s="85">
        <v>18053</v>
      </c>
      <c r="O4911" s="85">
        <v>31994</v>
      </c>
      <c r="P4911" s="44">
        <f t="shared" si="2147"/>
        <v>50047</v>
      </c>
      <c r="Q4911" s="47">
        <f t="shared" si="2148"/>
        <v>50047</v>
      </c>
    </row>
    <row r="4912" spans="2:17" ht="19.5" customHeight="1" x14ac:dyDescent="0.2">
      <c r="C4912" s="50"/>
      <c r="D4912" s="43"/>
      <c r="E4912" s="43"/>
      <c r="F4912" s="43"/>
      <c r="G4912" s="43"/>
      <c r="H4912" s="43"/>
      <c r="I4912" s="43"/>
      <c r="J4912" s="43"/>
      <c r="K4912" s="43"/>
      <c r="L4912" s="43"/>
      <c r="M4912" s="43"/>
      <c r="N4912" s="43"/>
      <c r="O4912" s="43"/>
      <c r="P4912" s="43"/>
      <c r="Q4912" s="51"/>
    </row>
    <row r="4913" spans="2:17" ht="19.5" customHeight="1" x14ac:dyDescent="0.2">
      <c r="B4913" s="1" t="s">
        <v>502</v>
      </c>
      <c r="C4913" s="50" t="s">
        <v>27</v>
      </c>
      <c r="D4913" s="44">
        <f>SUM(D4897:D4905,D4909:D4911)</f>
        <v>1424</v>
      </c>
      <c r="E4913" s="44">
        <f t="shared" ref="E4913:Q4913" si="2149">SUM(E4897:E4905,E4909:E4911)</f>
        <v>386</v>
      </c>
      <c r="F4913" s="44">
        <f t="shared" si="2149"/>
        <v>1810</v>
      </c>
      <c r="G4913" s="44">
        <f t="shared" si="2149"/>
        <v>412</v>
      </c>
      <c r="H4913" s="44">
        <f t="shared" si="2149"/>
        <v>394</v>
      </c>
      <c r="I4913" s="44">
        <f t="shared" si="2149"/>
        <v>806</v>
      </c>
      <c r="J4913" s="44">
        <f t="shared" si="2149"/>
        <v>2616</v>
      </c>
      <c r="K4913" s="44">
        <f t="shared" si="2149"/>
        <v>0</v>
      </c>
      <c r="L4913" s="44">
        <f t="shared" si="2149"/>
        <v>0</v>
      </c>
      <c r="M4913" s="44">
        <f t="shared" si="2149"/>
        <v>0</v>
      </c>
      <c r="N4913" s="44">
        <f t="shared" si="2149"/>
        <v>217728</v>
      </c>
      <c r="O4913" s="44">
        <f t="shared" si="2149"/>
        <v>391931</v>
      </c>
      <c r="P4913" s="44">
        <f t="shared" si="2149"/>
        <v>609659</v>
      </c>
      <c r="Q4913" s="44">
        <f t="shared" si="2149"/>
        <v>609659</v>
      </c>
    </row>
    <row r="4914" spans="2:17" ht="7" customHeight="1" thickBot="1" x14ac:dyDescent="0.25">
      <c r="C4914" s="59"/>
      <c r="D4914" s="60"/>
      <c r="E4914" s="60"/>
      <c r="F4914" s="60"/>
      <c r="G4914" s="60"/>
      <c r="H4914" s="60"/>
      <c r="I4914" s="60"/>
      <c r="J4914" s="60"/>
      <c r="K4914" s="60"/>
      <c r="L4914" s="60"/>
      <c r="M4914" s="60"/>
      <c r="N4914" s="60"/>
      <c r="O4914" s="60"/>
      <c r="P4914" s="60"/>
      <c r="Q4914" s="76"/>
    </row>
    <row r="4915" spans="2:17" ht="19.5" customHeight="1" x14ac:dyDescent="0.2">
      <c r="C4915" s="173" t="str">
        <f>C4861</f>
        <v>令　和　7　年　空　港　管　理　状　況　調　書</v>
      </c>
      <c r="D4915" s="173"/>
      <c r="E4915" s="173"/>
      <c r="F4915" s="173"/>
      <c r="G4915" s="173"/>
      <c r="H4915" s="173"/>
      <c r="I4915" s="173"/>
      <c r="J4915" s="173"/>
      <c r="K4915" s="173"/>
      <c r="L4915" s="173"/>
      <c r="M4915" s="173"/>
      <c r="N4915" s="173"/>
      <c r="O4915" s="173"/>
      <c r="P4915" s="173"/>
      <c r="Q4915" s="173"/>
    </row>
    <row r="4916" spans="2:17" ht="19.5" customHeight="1" thickBot="1" x14ac:dyDescent="0.25">
      <c r="C4916" s="145" t="s">
        <v>0</v>
      </c>
      <c r="D4916" s="145" t="s">
        <v>691</v>
      </c>
      <c r="E4916" s="146"/>
      <c r="F4916" s="146"/>
      <c r="G4916" s="146"/>
      <c r="H4916" s="146"/>
      <c r="I4916" s="146"/>
      <c r="J4916" s="146"/>
      <c r="K4916" s="146"/>
      <c r="L4916" s="146"/>
      <c r="M4916" s="146"/>
      <c r="N4916" s="146"/>
      <c r="O4916" s="146"/>
      <c r="P4916" s="146"/>
      <c r="Q4916" s="146"/>
    </row>
    <row r="4917" spans="2:17" ht="19.5" customHeight="1" x14ac:dyDescent="0.2">
      <c r="C4917" s="25" t="s">
        <v>1</v>
      </c>
      <c r="D4917" s="26"/>
      <c r="E4917" s="27" t="s">
        <v>2</v>
      </c>
      <c r="F4917" s="27"/>
      <c r="G4917" s="164" t="s">
        <v>593</v>
      </c>
      <c r="H4917" s="165"/>
      <c r="I4917" s="165"/>
      <c r="J4917" s="165"/>
      <c r="K4917" s="165"/>
      <c r="L4917" s="165"/>
      <c r="M4917" s="165"/>
      <c r="N4917" s="166"/>
      <c r="O4917" s="164" t="s">
        <v>594</v>
      </c>
      <c r="P4917" s="165"/>
      <c r="Q4917" s="167"/>
    </row>
    <row r="4918" spans="2:17" ht="19.5" customHeight="1" x14ac:dyDescent="0.2">
      <c r="C4918" s="28"/>
      <c r="D4918" s="29" t="s">
        <v>3</v>
      </c>
      <c r="E4918" s="29" t="s">
        <v>4</v>
      </c>
      <c r="F4918" s="29" t="s">
        <v>5</v>
      </c>
      <c r="G4918" s="29"/>
      <c r="H4918" s="30" t="s">
        <v>6</v>
      </c>
      <c r="I4918" s="30"/>
      <c r="J4918" s="31"/>
      <c r="K4918" s="29"/>
      <c r="L4918" s="31" t="s">
        <v>7</v>
      </c>
      <c r="M4918" s="31"/>
      <c r="N4918" s="29" t="s">
        <v>8</v>
      </c>
      <c r="O4918" s="32" t="s">
        <v>595</v>
      </c>
      <c r="P4918" s="33" t="s">
        <v>596</v>
      </c>
      <c r="Q4918" s="34" t="s">
        <v>597</v>
      </c>
    </row>
    <row r="4919" spans="2:17" ht="19.5" customHeight="1" x14ac:dyDescent="0.2">
      <c r="C4919" s="28" t="s">
        <v>9</v>
      </c>
      <c r="D4919" s="32"/>
      <c r="E4919" s="32"/>
      <c r="F4919" s="32"/>
      <c r="G4919" s="29" t="s">
        <v>10</v>
      </c>
      <c r="H4919" s="29" t="s">
        <v>11</v>
      </c>
      <c r="I4919" s="29" t="s">
        <v>12</v>
      </c>
      <c r="J4919" s="29" t="s">
        <v>13</v>
      </c>
      <c r="K4919" s="29" t="s">
        <v>10</v>
      </c>
      <c r="L4919" s="29" t="s">
        <v>11</v>
      </c>
      <c r="M4919" s="29" t="s">
        <v>13</v>
      </c>
      <c r="N4919" s="32"/>
      <c r="O4919" s="35"/>
      <c r="P4919" s="36"/>
      <c r="Q4919" s="37"/>
    </row>
    <row r="4920" spans="2:17" ht="7" customHeight="1" x14ac:dyDescent="0.2">
      <c r="C4920" s="38"/>
      <c r="D4920" s="29"/>
      <c r="E4920" s="29"/>
      <c r="F4920" s="29"/>
      <c r="G4920" s="29"/>
      <c r="H4920" s="29"/>
      <c r="I4920" s="29"/>
      <c r="J4920" s="29"/>
      <c r="K4920" s="29"/>
      <c r="L4920" s="29"/>
      <c r="M4920" s="29"/>
      <c r="N4920" s="29"/>
      <c r="O4920" s="39"/>
      <c r="P4920" s="40"/>
      <c r="Q4920" s="41"/>
    </row>
    <row r="4921" spans="2:17" ht="19.5" customHeight="1" x14ac:dyDescent="0.2">
      <c r="C4921" s="42" t="s">
        <v>14</v>
      </c>
      <c r="D4921" s="43">
        <v>27</v>
      </c>
      <c r="E4921" s="43">
        <v>223</v>
      </c>
      <c r="F4921" s="44">
        <f>SUM(D4921:E4921)</f>
        <v>250</v>
      </c>
      <c r="G4921" s="43">
        <v>3526</v>
      </c>
      <c r="H4921" s="43">
        <v>3999</v>
      </c>
      <c r="I4921" s="43">
        <v>0</v>
      </c>
      <c r="J4921" s="45">
        <f>SUM(G4921:I4921)</f>
        <v>7525</v>
      </c>
      <c r="K4921" s="46">
        <v>23740</v>
      </c>
      <c r="L4921" s="46">
        <v>19298</v>
      </c>
      <c r="M4921" s="45">
        <f>SUM(K4921:L4921)</f>
        <v>43038</v>
      </c>
      <c r="N4921" s="45">
        <f>J4921+M4921</f>
        <v>50563</v>
      </c>
      <c r="O4921" s="46">
        <v>741</v>
      </c>
      <c r="P4921" s="46">
        <v>0</v>
      </c>
      <c r="Q4921" s="47">
        <f>SUM(O4921:P4921)</f>
        <v>741</v>
      </c>
    </row>
    <row r="4922" spans="2:17" ht="19.5" customHeight="1" x14ac:dyDescent="0.2">
      <c r="C4922" s="42" t="s">
        <v>15</v>
      </c>
      <c r="D4922" s="43">
        <v>22</v>
      </c>
      <c r="E4922" s="43">
        <v>191</v>
      </c>
      <c r="F4922" s="44">
        <f t="shared" ref="F4922:F4932" si="2150">SUM(D4922:E4922)</f>
        <v>213</v>
      </c>
      <c r="G4922" s="43">
        <v>3484</v>
      </c>
      <c r="H4922" s="43">
        <v>3045</v>
      </c>
      <c r="I4922" s="43">
        <v>0</v>
      </c>
      <c r="J4922" s="45">
        <f t="shared" ref="J4922:J4932" si="2151">SUM(G4922:I4922)</f>
        <v>6529</v>
      </c>
      <c r="K4922" s="46">
        <v>18945</v>
      </c>
      <c r="L4922" s="46">
        <v>18813</v>
      </c>
      <c r="M4922" s="45">
        <f t="shared" ref="M4922:M4932" si="2152">SUM(K4922:L4922)</f>
        <v>37758</v>
      </c>
      <c r="N4922" s="45">
        <f t="shared" ref="N4922:N4932" si="2153">J4922+M4922</f>
        <v>44287</v>
      </c>
      <c r="O4922" s="46">
        <v>478</v>
      </c>
      <c r="P4922" s="48">
        <v>0</v>
      </c>
      <c r="Q4922" s="47">
        <f t="shared" ref="Q4922:Q4932" si="2154">SUM(O4922:P4922)</f>
        <v>478</v>
      </c>
    </row>
    <row r="4923" spans="2:17" ht="19.5" customHeight="1" x14ac:dyDescent="0.2">
      <c r="C4923" s="42" t="s">
        <v>16</v>
      </c>
      <c r="D4923" s="43">
        <v>22</v>
      </c>
      <c r="E4923" s="43">
        <v>229</v>
      </c>
      <c r="F4923" s="44">
        <f t="shared" si="2150"/>
        <v>251</v>
      </c>
      <c r="G4923" s="43">
        <v>3098</v>
      </c>
      <c r="H4923" s="43">
        <v>3391</v>
      </c>
      <c r="I4923" s="43">
        <v>0</v>
      </c>
      <c r="J4923" s="45">
        <f t="shared" si="2151"/>
        <v>6489</v>
      </c>
      <c r="K4923" s="46">
        <v>27034</v>
      </c>
      <c r="L4923" s="46">
        <v>26144</v>
      </c>
      <c r="M4923" s="45">
        <f t="shared" si="2152"/>
        <v>53178</v>
      </c>
      <c r="N4923" s="45">
        <f t="shared" si="2153"/>
        <v>59667</v>
      </c>
      <c r="O4923" s="46">
        <v>853</v>
      </c>
      <c r="P4923" s="46">
        <v>0</v>
      </c>
      <c r="Q4923" s="47">
        <f t="shared" si="2154"/>
        <v>853</v>
      </c>
    </row>
    <row r="4924" spans="2:17" ht="19.5" customHeight="1" x14ac:dyDescent="0.2">
      <c r="C4924" s="42" t="s">
        <v>17</v>
      </c>
      <c r="D4924" s="43">
        <v>34</v>
      </c>
      <c r="E4924" s="43">
        <v>215</v>
      </c>
      <c r="F4924" s="44">
        <f t="shared" si="2150"/>
        <v>249</v>
      </c>
      <c r="G4924" s="43">
        <v>4632</v>
      </c>
      <c r="H4924" s="43">
        <v>4720</v>
      </c>
      <c r="I4924" s="43">
        <v>0</v>
      </c>
      <c r="J4924" s="45">
        <f t="shared" si="2151"/>
        <v>9352</v>
      </c>
      <c r="K4924" s="43">
        <v>22250</v>
      </c>
      <c r="L4924" s="43">
        <v>22228</v>
      </c>
      <c r="M4924" s="45">
        <f t="shared" si="2152"/>
        <v>44478</v>
      </c>
      <c r="N4924" s="45">
        <f t="shared" si="2153"/>
        <v>53830</v>
      </c>
      <c r="O4924" s="43">
        <v>921</v>
      </c>
      <c r="P4924" s="43">
        <v>0</v>
      </c>
      <c r="Q4924" s="47">
        <f t="shared" si="2154"/>
        <v>921</v>
      </c>
    </row>
    <row r="4925" spans="2:17" ht="19.5" customHeight="1" x14ac:dyDescent="0.2">
      <c r="C4925" s="42" t="s">
        <v>18</v>
      </c>
      <c r="D4925" s="43">
        <v>36</v>
      </c>
      <c r="E4925" s="43">
        <v>223</v>
      </c>
      <c r="F4925" s="44">
        <f t="shared" si="2150"/>
        <v>259</v>
      </c>
      <c r="G4925" s="43">
        <v>4591</v>
      </c>
      <c r="H4925" s="43">
        <v>4841</v>
      </c>
      <c r="I4925" s="43">
        <v>0</v>
      </c>
      <c r="J4925" s="45">
        <f t="shared" si="2151"/>
        <v>9432</v>
      </c>
      <c r="K4925" s="43">
        <v>26610</v>
      </c>
      <c r="L4925" s="43">
        <v>24848</v>
      </c>
      <c r="M4925" s="45">
        <f t="shared" si="2152"/>
        <v>51458</v>
      </c>
      <c r="N4925" s="45">
        <f t="shared" si="2153"/>
        <v>60890</v>
      </c>
      <c r="O4925" s="43">
        <v>1022</v>
      </c>
      <c r="P4925" s="43">
        <v>0</v>
      </c>
      <c r="Q4925" s="47">
        <f t="shared" si="2154"/>
        <v>1022</v>
      </c>
    </row>
    <row r="4926" spans="2:17" ht="19.5" customHeight="1" x14ac:dyDescent="0.2">
      <c r="C4926" s="42" t="s">
        <v>19</v>
      </c>
      <c r="D4926" s="43">
        <v>44</v>
      </c>
      <c r="E4926" s="43">
        <v>210</v>
      </c>
      <c r="F4926" s="44">
        <f t="shared" si="2150"/>
        <v>254</v>
      </c>
      <c r="G4926" s="43">
        <v>5393</v>
      </c>
      <c r="H4926" s="43">
        <v>5710</v>
      </c>
      <c r="I4926" s="43">
        <v>0</v>
      </c>
      <c r="J4926" s="45">
        <f t="shared" si="2151"/>
        <v>11103</v>
      </c>
      <c r="K4926" s="43">
        <v>23642</v>
      </c>
      <c r="L4926" s="43">
        <v>23188</v>
      </c>
      <c r="M4926" s="45">
        <f t="shared" si="2152"/>
        <v>46830</v>
      </c>
      <c r="N4926" s="45">
        <f t="shared" si="2153"/>
        <v>57933</v>
      </c>
      <c r="O4926" s="43">
        <v>1034</v>
      </c>
      <c r="P4926" s="43">
        <v>0</v>
      </c>
      <c r="Q4926" s="47">
        <f t="shared" si="2154"/>
        <v>1034</v>
      </c>
    </row>
    <row r="4927" spans="2:17" ht="19.5" customHeight="1" x14ac:dyDescent="0.2">
      <c r="C4927" s="42" t="s">
        <v>20</v>
      </c>
      <c r="D4927" s="43">
        <v>44</v>
      </c>
      <c r="E4927" s="43">
        <v>219</v>
      </c>
      <c r="F4927" s="44">
        <f t="shared" si="2150"/>
        <v>263</v>
      </c>
      <c r="G4927" s="43">
        <v>5158</v>
      </c>
      <c r="H4927" s="43">
        <v>5572</v>
      </c>
      <c r="I4927" s="43">
        <v>0</v>
      </c>
      <c r="J4927" s="45">
        <f t="shared" si="2151"/>
        <v>10730</v>
      </c>
      <c r="K4927" s="43">
        <v>24543</v>
      </c>
      <c r="L4927" s="43">
        <v>24874</v>
      </c>
      <c r="M4927" s="45">
        <f t="shared" si="2152"/>
        <v>49417</v>
      </c>
      <c r="N4927" s="45">
        <f t="shared" si="2153"/>
        <v>60147</v>
      </c>
      <c r="O4927" s="43">
        <v>1162</v>
      </c>
      <c r="P4927" s="43">
        <v>0</v>
      </c>
      <c r="Q4927" s="47">
        <f t="shared" si="2154"/>
        <v>1162</v>
      </c>
    </row>
    <row r="4928" spans="2:17" ht="19.5" customHeight="1" x14ac:dyDescent="0.2">
      <c r="C4928" s="42" t="s">
        <v>21</v>
      </c>
      <c r="D4928" s="43">
        <v>44</v>
      </c>
      <c r="E4928" s="43">
        <v>226</v>
      </c>
      <c r="F4928" s="44">
        <f t="shared" si="2150"/>
        <v>270</v>
      </c>
      <c r="G4928" s="43">
        <v>6860</v>
      </c>
      <c r="H4928" s="43">
        <v>6889</v>
      </c>
      <c r="I4928" s="43">
        <v>0</v>
      </c>
      <c r="J4928" s="45">
        <f t="shared" si="2151"/>
        <v>13749</v>
      </c>
      <c r="K4928" s="43">
        <v>31791</v>
      </c>
      <c r="L4928" s="43">
        <v>29213</v>
      </c>
      <c r="M4928" s="45">
        <f t="shared" si="2152"/>
        <v>61004</v>
      </c>
      <c r="N4928" s="45">
        <f t="shared" si="2153"/>
        <v>74753</v>
      </c>
      <c r="O4928" s="43">
        <v>1210</v>
      </c>
      <c r="P4928" s="43">
        <v>0</v>
      </c>
      <c r="Q4928" s="47">
        <f t="shared" si="2154"/>
        <v>1210</v>
      </c>
    </row>
    <row r="4929" spans="2:17" ht="19.5" customHeight="1" x14ac:dyDescent="0.2">
      <c r="C4929" s="42" t="s">
        <v>22</v>
      </c>
      <c r="D4929" s="43">
        <v>30</v>
      </c>
      <c r="E4929" s="43">
        <v>219</v>
      </c>
      <c r="F4929" s="44">
        <f t="shared" si="2150"/>
        <v>249</v>
      </c>
      <c r="G4929" s="43">
        <v>4651</v>
      </c>
      <c r="H4929" s="43">
        <v>4916</v>
      </c>
      <c r="I4929" s="43">
        <v>0</v>
      </c>
      <c r="J4929" s="45">
        <f t="shared" si="2151"/>
        <v>9567</v>
      </c>
      <c r="K4929" s="43">
        <v>27472</v>
      </c>
      <c r="L4929" s="43">
        <v>26049</v>
      </c>
      <c r="M4929" s="45">
        <f t="shared" si="2152"/>
        <v>53521</v>
      </c>
      <c r="N4929" s="45">
        <f t="shared" si="2153"/>
        <v>63088</v>
      </c>
      <c r="O4929" s="43">
        <v>961</v>
      </c>
      <c r="P4929" s="43">
        <v>0</v>
      </c>
      <c r="Q4929" s="47">
        <f t="shared" si="2154"/>
        <v>961</v>
      </c>
    </row>
    <row r="4930" spans="2:17" ht="19.5" customHeight="1" x14ac:dyDescent="0.2">
      <c r="C4930" s="42" t="s">
        <v>23</v>
      </c>
      <c r="D4930" s="43">
        <v>31</v>
      </c>
      <c r="E4930" s="43">
        <v>225</v>
      </c>
      <c r="F4930" s="44">
        <f t="shared" si="2150"/>
        <v>256</v>
      </c>
      <c r="G4930" s="43">
        <v>5279</v>
      </c>
      <c r="H4930" s="43">
        <v>5137</v>
      </c>
      <c r="I4930" s="43">
        <v>0</v>
      </c>
      <c r="J4930" s="45">
        <f t="shared" si="2151"/>
        <v>10416</v>
      </c>
      <c r="K4930" s="43">
        <v>30314</v>
      </c>
      <c r="L4930" s="43">
        <v>29680</v>
      </c>
      <c r="M4930" s="45">
        <f t="shared" si="2152"/>
        <v>59994</v>
      </c>
      <c r="N4930" s="45">
        <f t="shared" si="2153"/>
        <v>70410</v>
      </c>
      <c r="O4930" s="43">
        <v>1063</v>
      </c>
      <c r="P4930" s="43">
        <v>0</v>
      </c>
      <c r="Q4930" s="47">
        <f t="shared" si="2154"/>
        <v>1063</v>
      </c>
    </row>
    <row r="4931" spans="2:17" ht="19.5" customHeight="1" x14ac:dyDescent="0.2">
      <c r="C4931" s="42" t="s">
        <v>24</v>
      </c>
      <c r="D4931" s="43">
        <v>25</v>
      </c>
      <c r="E4931" s="43">
        <v>211</v>
      </c>
      <c r="F4931" s="44">
        <f t="shared" si="2150"/>
        <v>236</v>
      </c>
      <c r="G4931" s="43">
        <v>4160</v>
      </c>
      <c r="H4931" s="43">
        <v>4426</v>
      </c>
      <c r="I4931" s="43">
        <v>0</v>
      </c>
      <c r="J4931" s="45">
        <f t="shared" si="2151"/>
        <v>8586</v>
      </c>
      <c r="K4931" s="43">
        <v>31596</v>
      </c>
      <c r="L4931" s="43">
        <v>30979</v>
      </c>
      <c r="M4931" s="45">
        <f t="shared" si="2152"/>
        <v>62575</v>
      </c>
      <c r="N4931" s="45">
        <f t="shared" si="2153"/>
        <v>71161</v>
      </c>
      <c r="O4931" s="43">
        <v>891</v>
      </c>
      <c r="P4931" s="43">
        <v>0</v>
      </c>
      <c r="Q4931" s="47">
        <f t="shared" si="2154"/>
        <v>891</v>
      </c>
    </row>
    <row r="4932" spans="2:17" ht="19.5" customHeight="1" x14ac:dyDescent="0.2">
      <c r="C4932" s="42" t="s">
        <v>25</v>
      </c>
      <c r="D4932" s="43">
        <v>31</v>
      </c>
      <c r="E4932" s="43">
        <v>222</v>
      </c>
      <c r="F4932" s="44">
        <f t="shared" si="2150"/>
        <v>253</v>
      </c>
      <c r="G4932" s="43">
        <v>5432</v>
      </c>
      <c r="H4932" s="43">
        <v>5517</v>
      </c>
      <c r="I4932" s="43">
        <v>0</v>
      </c>
      <c r="J4932" s="45">
        <f t="shared" si="2151"/>
        <v>10949</v>
      </c>
      <c r="K4932" s="43">
        <v>27679</v>
      </c>
      <c r="L4932" s="43">
        <v>30268</v>
      </c>
      <c r="M4932" s="45">
        <f t="shared" si="2152"/>
        <v>57947</v>
      </c>
      <c r="N4932" s="45">
        <f t="shared" si="2153"/>
        <v>68896</v>
      </c>
      <c r="O4932" s="43">
        <v>826</v>
      </c>
      <c r="P4932" s="43">
        <v>0</v>
      </c>
      <c r="Q4932" s="47">
        <f t="shared" si="2154"/>
        <v>826</v>
      </c>
    </row>
    <row r="4933" spans="2:17" ht="19.5" customHeight="1" x14ac:dyDescent="0.2">
      <c r="C4933" s="50"/>
      <c r="D4933" s="43"/>
      <c r="E4933" s="43"/>
      <c r="F4933" s="43"/>
      <c r="G4933" s="43"/>
      <c r="H4933" s="43"/>
      <c r="I4933" s="43"/>
      <c r="J4933" s="43"/>
      <c r="K4933" s="43"/>
      <c r="L4933" s="43"/>
      <c r="M4933" s="43"/>
      <c r="N4933" s="43"/>
      <c r="O4933" s="43"/>
      <c r="P4933" s="40"/>
      <c r="Q4933" s="51"/>
    </row>
    <row r="4934" spans="2:17" ht="19.5" customHeight="1" x14ac:dyDescent="0.2">
      <c r="B4934" s="1" t="s">
        <v>503</v>
      </c>
      <c r="C4934" s="50" t="s">
        <v>26</v>
      </c>
      <c r="D4934" s="44">
        <f>SUM(D4921:D4932)</f>
        <v>390</v>
      </c>
      <c r="E4934" s="44">
        <f t="shared" ref="E4934:Q4934" si="2155">SUM(E4921:E4932)</f>
        <v>2613</v>
      </c>
      <c r="F4934" s="44">
        <f t="shared" si="2155"/>
        <v>3003</v>
      </c>
      <c r="G4934" s="44">
        <f t="shared" si="2155"/>
        <v>56264</v>
      </c>
      <c r="H4934" s="44">
        <f t="shared" si="2155"/>
        <v>58163</v>
      </c>
      <c r="I4934" s="44">
        <f t="shared" si="2155"/>
        <v>0</v>
      </c>
      <c r="J4934" s="44">
        <f t="shared" si="2155"/>
        <v>114427</v>
      </c>
      <c r="K4934" s="44">
        <f t="shared" si="2155"/>
        <v>315616</v>
      </c>
      <c r="L4934" s="44">
        <f t="shared" si="2155"/>
        <v>305582</v>
      </c>
      <c r="M4934" s="44">
        <f t="shared" si="2155"/>
        <v>621198</v>
      </c>
      <c r="N4934" s="44">
        <f t="shared" si="2155"/>
        <v>735625</v>
      </c>
      <c r="O4934" s="44">
        <f t="shared" si="2155"/>
        <v>11162</v>
      </c>
      <c r="P4934" s="44">
        <f t="shared" si="2155"/>
        <v>0</v>
      </c>
      <c r="Q4934" s="44">
        <f t="shared" si="2155"/>
        <v>11162</v>
      </c>
    </row>
    <row r="4935" spans="2:17" ht="7" customHeight="1" x14ac:dyDescent="0.2">
      <c r="C4935" s="50"/>
      <c r="D4935" s="43"/>
      <c r="E4935" s="43"/>
      <c r="F4935" s="43"/>
      <c r="G4935" s="43"/>
      <c r="H4935" s="43"/>
      <c r="I4935" s="43"/>
      <c r="J4935" s="43"/>
      <c r="K4935" s="43"/>
      <c r="L4935" s="43"/>
      <c r="M4935" s="43"/>
      <c r="N4935" s="43"/>
      <c r="O4935" s="43"/>
      <c r="P4935" s="43"/>
      <c r="Q4935" s="51"/>
    </row>
    <row r="4936" spans="2:17" ht="19.5" customHeight="1" x14ac:dyDescent="0.2">
      <c r="C4936" s="52" t="s">
        <v>14</v>
      </c>
      <c r="D4936" s="53">
        <v>40</v>
      </c>
      <c r="E4936" s="53">
        <v>220</v>
      </c>
      <c r="F4936" s="54">
        <f t="shared" ref="F4936:F4938" si="2156">SUM(D4936:E4936)</f>
        <v>260</v>
      </c>
      <c r="G4936" s="82">
        <v>7124</v>
      </c>
      <c r="H4936" s="82">
        <v>7760</v>
      </c>
      <c r="I4936" s="82">
        <v>0</v>
      </c>
      <c r="J4936" s="13">
        <f t="shared" ref="J4936:J4938" si="2157">SUM(G4936:I4936)</f>
        <v>14884</v>
      </c>
      <c r="K4936" s="82">
        <v>25841</v>
      </c>
      <c r="L4936" s="82">
        <v>21608</v>
      </c>
      <c r="M4936" s="57">
        <f>SUM(K4936:L4936)</f>
        <v>47449</v>
      </c>
      <c r="N4936" s="57">
        <f>J4936+M4936</f>
        <v>62333</v>
      </c>
      <c r="O4936" s="56">
        <v>790</v>
      </c>
      <c r="P4936" s="56">
        <v>0</v>
      </c>
      <c r="Q4936" s="58">
        <f>SUM(O4936:P4936)</f>
        <v>790</v>
      </c>
    </row>
    <row r="4937" spans="2:17" ht="19.5" customHeight="1" x14ac:dyDescent="0.2">
      <c r="C4937" s="42" t="s">
        <v>15</v>
      </c>
      <c r="D4937" s="43">
        <v>35</v>
      </c>
      <c r="E4937" s="43">
        <v>193</v>
      </c>
      <c r="F4937" s="44">
        <f t="shared" si="2156"/>
        <v>228</v>
      </c>
      <c r="G4937" s="85">
        <v>6579</v>
      </c>
      <c r="H4937" s="85">
        <v>6645</v>
      </c>
      <c r="I4937" s="85">
        <v>0</v>
      </c>
      <c r="J4937" s="88">
        <f t="shared" si="2157"/>
        <v>13224</v>
      </c>
      <c r="K4937" s="85">
        <v>22594</v>
      </c>
      <c r="L4937" s="85">
        <v>21936</v>
      </c>
      <c r="M4937" s="45">
        <f>SUM(K4937:L4937)</f>
        <v>44530</v>
      </c>
      <c r="N4937" s="45">
        <f>J4937+M4937</f>
        <v>57754</v>
      </c>
      <c r="O4937" s="46">
        <v>1020</v>
      </c>
      <c r="P4937" s="48">
        <v>0</v>
      </c>
      <c r="Q4937" s="47">
        <f>SUM(O4937:P4937)</f>
        <v>1020</v>
      </c>
    </row>
    <row r="4938" spans="2:17" ht="19.5" customHeight="1" x14ac:dyDescent="0.2">
      <c r="C4938" s="42" t="s">
        <v>16</v>
      </c>
      <c r="D4938" s="43">
        <v>39</v>
      </c>
      <c r="E4938" s="43">
        <v>218</v>
      </c>
      <c r="F4938" s="44">
        <f t="shared" si="2156"/>
        <v>257</v>
      </c>
      <c r="G4938" s="85">
        <v>7085</v>
      </c>
      <c r="H4938" s="85">
        <v>7315</v>
      </c>
      <c r="I4938" s="85">
        <v>0</v>
      </c>
      <c r="J4938" s="88">
        <f t="shared" si="2157"/>
        <v>14400</v>
      </c>
      <c r="K4938" s="85">
        <v>30221</v>
      </c>
      <c r="L4938" s="85">
        <v>29310</v>
      </c>
      <c r="M4938" s="45">
        <f>SUM(K4938:L4938)</f>
        <v>59531</v>
      </c>
      <c r="N4938" s="45">
        <f>J4938+M4938</f>
        <v>73931</v>
      </c>
      <c r="O4938" s="46">
        <v>1057</v>
      </c>
      <c r="P4938" s="48">
        <v>0</v>
      </c>
      <c r="Q4938" s="47">
        <f>SUM(O4938:P4938)</f>
        <v>1057</v>
      </c>
    </row>
    <row r="4939" spans="2:17" ht="19.5" customHeight="1" x14ac:dyDescent="0.2">
      <c r="C4939" s="50"/>
      <c r="D4939" s="43"/>
      <c r="E4939" s="43"/>
      <c r="F4939" s="43"/>
      <c r="G4939" s="43"/>
      <c r="H4939" s="43"/>
      <c r="I4939" s="43"/>
      <c r="J4939" s="43"/>
      <c r="K4939" s="43"/>
      <c r="L4939" s="43"/>
      <c r="M4939" s="43"/>
      <c r="N4939" s="43"/>
      <c r="O4939" s="43"/>
      <c r="P4939" s="43"/>
      <c r="Q4939" s="51"/>
    </row>
    <row r="4940" spans="2:17" ht="19.5" customHeight="1" x14ac:dyDescent="0.2">
      <c r="B4940" s="1" t="s">
        <v>504</v>
      </c>
      <c r="C4940" s="50" t="s">
        <v>27</v>
      </c>
      <c r="D4940" s="44">
        <f>SUM(D4924:D4932,D4936:D4938)</f>
        <v>433</v>
      </c>
      <c r="E4940" s="44">
        <f t="shared" ref="E4940:Q4940" si="2158">SUM(E4924:E4932,E4936:E4938)</f>
        <v>2601</v>
      </c>
      <c r="F4940" s="44">
        <f t="shared" si="2158"/>
        <v>3034</v>
      </c>
      <c r="G4940" s="44">
        <f t="shared" si="2158"/>
        <v>66944</v>
      </c>
      <c r="H4940" s="44">
        <f t="shared" si="2158"/>
        <v>69448</v>
      </c>
      <c r="I4940" s="44">
        <f t="shared" si="2158"/>
        <v>0</v>
      </c>
      <c r="J4940" s="44">
        <f t="shared" si="2158"/>
        <v>136392</v>
      </c>
      <c r="K4940" s="44">
        <f t="shared" si="2158"/>
        <v>324553</v>
      </c>
      <c r="L4940" s="44">
        <f t="shared" si="2158"/>
        <v>314181</v>
      </c>
      <c r="M4940" s="44">
        <f t="shared" si="2158"/>
        <v>638734</v>
      </c>
      <c r="N4940" s="44">
        <f t="shared" si="2158"/>
        <v>775126</v>
      </c>
      <c r="O4940" s="44">
        <f t="shared" si="2158"/>
        <v>11957</v>
      </c>
      <c r="P4940" s="44">
        <f t="shared" si="2158"/>
        <v>0</v>
      </c>
      <c r="Q4940" s="44">
        <f t="shared" si="2158"/>
        <v>11957</v>
      </c>
    </row>
    <row r="4941" spans="2:17" ht="7" customHeight="1" thickBot="1" x14ac:dyDescent="0.25">
      <c r="C4941" s="59"/>
      <c r="D4941" s="60"/>
      <c r="E4941" s="60"/>
      <c r="F4941" s="60"/>
      <c r="G4941" s="60"/>
      <c r="H4941" s="60"/>
      <c r="I4941" s="60"/>
      <c r="J4941" s="60"/>
      <c r="K4941" s="60"/>
      <c r="L4941" s="60"/>
      <c r="M4941" s="60"/>
      <c r="N4941" s="60"/>
      <c r="O4941" s="60"/>
      <c r="P4941" s="61"/>
      <c r="Q4941" s="62"/>
    </row>
    <row r="4942" spans="2:17" ht="19.5" customHeight="1" x14ac:dyDescent="0.2">
      <c r="C4942" s="63"/>
      <c r="D4942" s="63"/>
      <c r="E4942" s="63"/>
      <c r="F4942" s="63"/>
      <c r="G4942" s="63"/>
      <c r="H4942" s="63"/>
      <c r="I4942" s="63"/>
      <c r="J4942" s="63"/>
      <c r="K4942" s="63"/>
      <c r="L4942" s="63"/>
      <c r="M4942" s="63"/>
      <c r="N4942" s="63"/>
      <c r="O4942" s="63"/>
      <c r="P4942" s="64"/>
      <c r="Q4942" s="64"/>
    </row>
    <row r="4943" spans="2:17" ht="19.5" customHeight="1" thickBot="1" x14ac:dyDescent="0.25">
      <c r="C4943" s="63"/>
      <c r="D4943" s="63"/>
      <c r="E4943" s="63"/>
      <c r="F4943" s="63"/>
      <c r="G4943" s="63"/>
      <c r="H4943" s="63"/>
      <c r="I4943" s="63"/>
      <c r="J4943" s="63"/>
      <c r="K4943" s="63"/>
      <c r="L4943" s="63"/>
      <c r="M4943" s="63"/>
      <c r="N4943" s="63"/>
      <c r="O4943" s="63"/>
      <c r="P4943" s="64"/>
      <c r="Q4943" s="64"/>
    </row>
    <row r="4944" spans="2:17" ht="19.5" customHeight="1" x14ac:dyDescent="0.2">
      <c r="C4944" s="25" t="s">
        <v>1</v>
      </c>
      <c r="D4944" s="26"/>
      <c r="E4944" s="27"/>
      <c r="F4944" s="27"/>
      <c r="G4944" s="27" t="s">
        <v>598</v>
      </c>
      <c r="H4944" s="27"/>
      <c r="I4944" s="27"/>
      <c r="J4944" s="27"/>
      <c r="K4944" s="26"/>
      <c r="L4944" s="27"/>
      <c r="M4944" s="27"/>
      <c r="N4944" s="27" t="s">
        <v>31</v>
      </c>
      <c r="O4944" s="27"/>
      <c r="P4944" s="65"/>
      <c r="Q4944" s="66"/>
    </row>
    <row r="4945" spans="3:17" ht="19.5" customHeight="1" x14ac:dyDescent="0.2">
      <c r="C4945" s="67"/>
      <c r="D4945" s="29"/>
      <c r="E4945" s="31" t="s">
        <v>6</v>
      </c>
      <c r="F4945" s="31"/>
      <c r="G4945" s="29"/>
      <c r="H4945" s="31" t="s">
        <v>7</v>
      </c>
      <c r="I4945" s="31"/>
      <c r="J4945" s="29" t="s">
        <v>28</v>
      </c>
      <c r="K4945" s="29"/>
      <c r="L4945" s="31" t="s">
        <v>6</v>
      </c>
      <c r="M4945" s="31"/>
      <c r="N4945" s="29"/>
      <c r="O4945" s="31" t="s">
        <v>7</v>
      </c>
      <c r="P4945" s="68"/>
      <c r="Q4945" s="69" t="s">
        <v>8</v>
      </c>
    </row>
    <row r="4946" spans="3:17" ht="19.5" customHeight="1" x14ac:dyDescent="0.2">
      <c r="C4946" s="70" t="s">
        <v>9</v>
      </c>
      <c r="D4946" s="29" t="s">
        <v>29</v>
      </c>
      <c r="E4946" s="29" t="s">
        <v>30</v>
      </c>
      <c r="F4946" s="29" t="s">
        <v>13</v>
      </c>
      <c r="G4946" s="29" t="s">
        <v>29</v>
      </c>
      <c r="H4946" s="29" t="s">
        <v>30</v>
      </c>
      <c r="I4946" s="29" t="s">
        <v>13</v>
      </c>
      <c r="J4946" s="32"/>
      <c r="K4946" s="29" t="s">
        <v>29</v>
      </c>
      <c r="L4946" s="29" t="s">
        <v>30</v>
      </c>
      <c r="M4946" s="29" t="s">
        <v>13</v>
      </c>
      <c r="N4946" s="29" t="s">
        <v>29</v>
      </c>
      <c r="O4946" s="29" t="s">
        <v>30</v>
      </c>
      <c r="P4946" s="71" t="s">
        <v>13</v>
      </c>
      <c r="Q4946" s="72"/>
    </row>
    <row r="4947" spans="3:17" ht="7" customHeight="1" x14ac:dyDescent="0.2">
      <c r="C4947" s="73"/>
      <c r="D4947" s="29"/>
      <c r="E4947" s="29"/>
      <c r="F4947" s="29"/>
      <c r="G4947" s="29"/>
      <c r="H4947" s="29"/>
      <c r="I4947" s="29"/>
      <c r="J4947" s="29"/>
      <c r="K4947" s="29"/>
      <c r="L4947" s="29"/>
      <c r="M4947" s="29"/>
      <c r="N4947" s="29"/>
      <c r="O4947" s="29"/>
      <c r="P4947" s="71"/>
      <c r="Q4947" s="69"/>
    </row>
    <row r="4948" spans="3:17" ht="19.5" customHeight="1" x14ac:dyDescent="0.2">
      <c r="C4948" s="42" t="s">
        <v>14</v>
      </c>
      <c r="D4948" s="43">
        <v>0</v>
      </c>
      <c r="E4948" s="43">
        <v>0</v>
      </c>
      <c r="F4948" s="44">
        <f>SUM(D4948:E4948)</f>
        <v>0</v>
      </c>
      <c r="G4948" s="43">
        <v>36</v>
      </c>
      <c r="H4948" s="43">
        <v>17</v>
      </c>
      <c r="I4948" s="44">
        <f t="shared" ref="I4948:I4959" si="2159">SUM(G4948:H4948)</f>
        <v>53</v>
      </c>
      <c r="J4948" s="44">
        <f>F4948+I4948</f>
        <v>53</v>
      </c>
      <c r="K4948" s="43">
        <v>0</v>
      </c>
      <c r="L4948" s="43">
        <v>0</v>
      </c>
      <c r="M4948" s="44">
        <f>SUM(K4948:L4948)</f>
        <v>0</v>
      </c>
      <c r="N4948" s="43">
        <v>6320</v>
      </c>
      <c r="O4948" s="43">
        <v>27075</v>
      </c>
      <c r="P4948" s="44">
        <f>SUM(N4948:O4948)</f>
        <v>33395</v>
      </c>
      <c r="Q4948" s="47">
        <f>M4948+P4948</f>
        <v>33395</v>
      </c>
    </row>
    <row r="4949" spans="3:17" ht="19.5" customHeight="1" x14ac:dyDescent="0.2">
      <c r="C4949" s="42" t="s">
        <v>15</v>
      </c>
      <c r="D4949" s="43">
        <v>0</v>
      </c>
      <c r="E4949" s="43">
        <v>0</v>
      </c>
      <c r="F4949" s="44">
        <f t="shared" ref="F4949:F4959" si="2160">SUM(D4949:E4949)</f>
        <v>0</v>
      </c>
      <c r="G4949" s="43">
        <v>26</v>
      </c>
      <c r="H4949" s="43">
        <v>14</v>
      </c>
      <c r="I4949" s="44">
        <f t="shared" si="2159"/>
        <v>40</v>
      </c>
      <c r="J4949" s="44">
        <f>F4949+I4949</f>
        <v>40</v>
      </c>
      <c r="K4949" s="43">
        <v>0</v>
      </c>
      <c r="L4949" s="43">
        <v>0</v>
      </c>
      <c r="M4949" s="44">
        <f t="shared" ref="M4949:M4959" si="2161">SUM(K4949:L4949)</f>
        <v>0</v>
      </c>
      <c r="N4949" s="43">
        <v>5279</v>
      </c>
      <c r="O4949" s="40">
        <v>22271</v>
      </c>
      <c r="P4949" s="44">
        <f t="shared" ref="P4949:P4959" si="2162">SUM(N4949:O4949)</f>
        <v>27550</v>
      </c>
      <c r="Q4949" s="47">
        <f t="shared" ref="Q4949:Q4959" si="2163">M4949+P4949</f>
        <v>27550</v>
      </c>
    </row>
    <row r="4950" spans="3:17" ht="19.5" customHeight="1" x14ac:dyDescent="0.2">
      <c r="C4950" s="42" t="s">
        <v>16</v>
      </c>
      <c r="D4950" s="43">
        <v>0</v>
      </c>
      <c r="E4950" s="43">
        <v>0</v>
      </c>
      <c r="F4950" s="44">
        <f t="shared" si="2160"/>
        <v>0</v>
      </c>
      <c r="G4950" s="43">
        <v>29</v>
      </c>
      <c r="H4950" s="43">
        <v>18</v>
      </c>
      <c r="I4950" s="44">
        <f t="shared" si="2159"/>
        <v>47</v>
      </c>
      <c r="J4950" s="44">
        <f>F4950+I4950</f>
        <v>47</v>
      </c>
      <c r="K4950" s="43">
        <v>0</v>
      </c>
      <c r="L4950" s="43">
        <v>0</v>
      </c>
      <c r="M4950" s="44">
        <f t="shared" si="2161"/>
        <v>0</v>
      </c>
      <c r="N4950" s="43">
        <v>6019</v>
      </c>
      <c r="O4950" s="43">
        <v>25241</v>
      </c>
      <c r="P4950" s="44">
        <f t="shared" si="2162"/>
        <v>31260</v>
      </c>
      <c r="Q4950" s="47">
        <f t="shared" si="2163"/>
        <v>31260</v>
      </c>
    </row>
    <row r="4951" spans="3:17" ht="19.5" customHeight="1" x14ac:dyDescent="0.2">
      <c r="C4951" s="42" t="s">
        <v>17</v>
      </c>
      <c r="D4951" s="43">
        <v>0</v>
      </c>
      <c r="E4951" s="43">
        <v>0</v>
      </c>
      <c r="F4951" s="44">
        <f t="shared" si="2160"/>
        <v>0</v>
      </c>
      <c r="G4951" s="43">
        <v>30</v>
      </c>
      <c r="H4951" s="43">
        <v>16</v>
      </c>
      <c r="I4951" s="44">
        <f t="shared" si="2159"/>
        <v>46</v>
      </c>
      <c r="J4951" s="44">
        <f t="shared" ref="J4951:J4959" si="2164">F4951+I4951</f>
        <v>46</v>
      </c>
      <c r="K4951" s="43">
        <v>0</v>
      </c>
      <c r="L4951" s="43">
        <v>0</v>
      </c>
      <c r="M4951" s="44">
        <f t="shared" si="2161"/>
        <v>0</v>
      </c>
      <c r="N4951" s="43">
        <v>5753</v>
      </c>
      <c r="O4951" s="43">
        <v>24551</v>
      </c>
      <c r="P4951" s="44">
        <f t="shared" si="2162"/>
        <v>30304</v>
      </c>
      <c r="Q4951" s="47">
        <f t="shared" si="2163"/>
        <v>30304</v>
      </c>
    </row>
    <row r="4952" spans="3:17" ht="19.5" customHeight="1" x14ac:dyDescent="0.2">
      <c r="C4952" s="42" t="s">
        <v>18</v>
      </c>
      <c r="D4952" s="43">
        <v>0</v>
      </c>
      <c r="E4952" s="43">
        <v>0</v>
      </c>
      <c r="F4952" s="44">
        <f t="shared" si="2160"/>
        <v>0</v>
      </c>
      <c r="G4952" s="43">
        <v>32</v>
      </c>
      <c r="H4952" s="43">
        <v>16</v>
      </c>
      <c r="I4952" s="44">
        <f t="shared" si="2159"/>
        <v>48</v>
      </c>
      <c r="J4952" s="44">
        <f t="shared" si="2164"/>
        <v>48</v>
      </c>
      <c r="K4952" s="43">
        <v>0</v>
      </c>
      <c r="L4952" s="43">
        <v>0</v>
      </c>
      <c r="M4952" s="44">
        <f t="shared" si="2161"/>
        <v>0</v>
      </c>
      <c r="N4952" s="43">
        <v>5679</v>
      </c>
      <c r="O4952" s="43">
        <v>23696</v>
      </c>
      <c r="P4952" s="44">
        <f t="shared" si="2162"/>
        <v>29375</v>
      </c>
      <c r="Q4952" s="47">
        <f t="shared" si="2163"/>
        <v>29375</v>
      </c>
    </row>
    <row r="4953" spans="3:17" ht="19.5" customHeight="1" x14ac:dyDescent="0.2">
      <c r="C4953" s="42" t="s">
        <v>19</v>
      </c>
      <c r="D4953" s="43">
        <v>0</v>
      </c>
      <c r="E4953" s="43">
        <v>0</v>
      </c>
      <c r="F4953" s="44">
        <f t="shared" si="2160"/>
        <v>0</v>
      </c>
      <c r="G4953" s="43">
        <v>30</v>
      </c>
      <c r="H4953" s="43">
        <v>17</v>
      </c>
      <c r="I4953" s="44">
        <f t="shared" si="2159"/>
        <v>47</v>
      </c>
      <c r="J4953" s="44">
        <f t="shared" si="2164"/>
        <v>47</v>
      </c>
      <c r="K4953" s="43">
        <v>0</v>
      </c>
      <c r="L4953" s="43">
        <v>0</v>
      </c>
      <c r="M4953" s="44">
        <f t="shared" si="2161"/>
        <v>0</v>
      </c>
      <c r="N4953" s="43">
        <v>5391</v>
      </c>
      <c r="O4953" s="43">
        <v>22384</v>
      </c>
      <c r="P4953" s="44">
        <f t="shared" si="2162"/>
        <v>27775</v>
      </c>
      <c r="Q4953" s="47">
        <f t="shared" si="2163"/>
        <v>27775</v>
      </c>
    </row>
    <row r="4954" spans="3:17" ht="19.5" customHeight="1" x14ac:dyDescent="0.2">
      <c r="C4954" s="42" t="s">
        <v>20</v>
      </c>
      <c r="D4954" s="43">
        <v>0</v>
      </c>
      <c r="E4954" s="43">
        <v>0</v>
      </c>
      <c r="F4954" s="44">
        <f t="shared" si="2160"/>
        <v>0</v>
      </c>
      <c r="G4954" s="43">
        <v>33</v>
      </c>
      <c r="H4954" s="43">
        <v>20</v>
      </c>
      <c r="I4954" s="44">
        <f t="shared" si="2159"/>
        <v>53</v>
      </c>
      <c r="J4954" s="44">
        <f t="shared" si="2164"/>
        <v>53</v>
      </c>
      <c r="K4954" s="43">
        <v>0</v>
      </c>
      <c r="L4954" s="43">
        <v>0</v>
      </c>
      <c r="M4954" s="44">
        <f t="shared" si="2161"/>
        <v>0</v>
      </c>
      <c r="N4954" s="43">
        <v>5918</v>
      </c>
      <c r="O4954" s="43">
        <v>24150</v>
      </c>
      <c r="P4954" s="44">
        <f t="shared" si="2162"/>
        <v>30068</v>
      </c>
      <c r="Q4954" s="47">
        <f t="shared" si="2163"/>
        <v>30068</v>
      </c>
    </row>
    <row r="4955" spans="3:17" ht="19.5" customHeight="1" x14ac:dyDescent="0.2">
      <c r="C4955" s="42" t="s">
        <v>21</v>
      </c>
      <c r="D4955" s="43">
        <v>0</v>
      </c>
      <c r="E4955" s="43">
        <v>0</v>
      </c>
      <c r="F4955" s="44">
        <f t="shared" si="2160"/>
        <v>0</v>
      </c>
      <c r="G4955" s="43">
        <v>22</v>
      </c>
      <c r="H4955" s="43">
        <v>18</v>
      </c>
      <c r="I4955" s="44">
        <f t="shared" si="2159"/>
        <v>40</v>
      </c>
      <c r="J4955" s="44">
        <f t="shared" si="2164"/>
        <v>40</v>
      </c>
      <c r="K4955" s="43">
        <v>0</v>
      </c>
      <c r="L4955" s="43">
        <v>0</v>
      </c>
      <c r="M4955" s="44">
        <f t="shared" si="2161"/>
        <v>0</v>
      </c>
      <c r="N4955" s="43">
        <v>5493</v>
      </c>
      <c r="O4955" s="43">
        <v>22509</v>
      </c>
      <c r="P4955" s="44">
        <f t="shared" si="2162"/>
        <v>28002</v>
      </c>
      <c r="Q4955" s="47">
        <f t="shared" si="2163"/>
        <v>28002</v>
      </c>
    </row>
    <row r="4956" spans="3:17" ht="19.5" customHeight="1" x14ac:dyDescent="0.2">
      <c r="C4956" s="42" t="s">
        <v>22</v>
      </c>
      <c r="D4956" s="43">
        <v>0</v>
      </c>
      <c r="E4956" s="43">
        <v>0</v>
      </c>
      <c r="F4956" s="44">
        <f t="shared" si="2160"/>
        <v>0</v>
      </c>
      <c r="G4956" s="43">
        <v>27</v>
      </c>
      <c r="H4956" s="43">
        <v>19</v>
      </c>
      <c r="I4956" s="44">
        <f t="shared" si="2159"/>
        <v>46</v>
      </c>
      <c r="J4956" s="44">
        <f t="shared" si="2164"/>
        <v>46</v>
      </c>
      <c r="K4956" s="43">
        <v>0</v>
      </c>
      <c r="L4956" s="43">
        <v>0</v>
      </c>
      <c r="M4956" s="44">
        <f t="shared" si="2161"/>
        <v>0</v>
      </c>
      <c r="N4956" s="43">
        <v>5542</v>
      </c>
      <c r="O4956" s="43">
        <v>21470</v>
      </c>
      <c r="P4956" s="44">
        <f t="shared" si="2162"/>
        <v>27012</v>
      </c>
      <c r="Q4956" s="47">
        <f t="shared" si="2163"/>
        <v>27012</v>
      </c>
    </row>
    <row r="4957" spans="3:17" ht="19.5" customHeight="1" x14ac:dyDescent="0.2">
      <c r="C4957" s="42" t="s">
        <v>23</v>
      </c>
      <c r="D4957" s="43">
        <v>0</v>
      </c>
      <c r="E4957" s="43">
        <v>0</v>
      </c>
      <c r="F4957" s="44">
        <f t="shared" si="2160"/>
        <v>0</v>
      </c>
      <c r="G4957" s="43">
        <v>29</v>
      </c>
      <c r="H4957" s="43">
        <v>20</v>
      </c>
      <c r="I4957" s="44">
        <f t="shared" si="2159"/>
        <v>49</v>
      </c>
      <c r="J4957" s="44">
        <f t="shared" si="2164"/>
        <v>49</v>
      </c>
      <c r="K4957" s="43">
        <v>0</v>
      </c>
      <c r="L4957" s="43">
        <v>0</v>
      </c>
      <c r="M4957" s="44">
        <f t="shared" si="2161"/>
        <v>0</v>
      </c>
      <c r="N4957" s="43">
        <v>6041</v>
      </c>
      <c r="O4957" s="43">
        <v>26847</v>
      </c>
      <c r="P4957" s="44">
        <f t="shared" si="2162"/>
        <v>32888</v>
      </c>
      <c r="Q4957" s="47">
        <f t="shared" si="2163"/>
        <v>32888</v>
      </c>
    </row>
    <row r="4958" spans="3:17" ht="19.5" customHeight="1" x14ac:dyDescent="0.2">
      <c r="C4958" s="42" t="s">
        <v>24</v>
      </c>
      <c r="D4958" s="43">
        <v>0</v>
      </c>
      <c r="E4958" s="43">
        <v>0</v>
      </c>
      <c r="F4958" s="44">
        <f t="shared" si="2160"/>
        <v>0</v>
      </c>
      <c r="G4958" s="43">
        <v>27</v>
      </c>
      <c r="H4958" s="43">
        <v>21</v>
      </c>
      <c r="I4958" s="44">
        <f t="shared" si="2159"/>
        <v>48</v>
      </c>
      <c r="J4958" s="44">
        <f t="shared" si="2164"/>
        <v>48</v>
      </c>
      <c r="K4958" s="43">
        <v>0</v>
      </c>
      <c r="L4958" s="43">
        <v>0</v>
      </c>
      <c r="M4958" s="44">
        <f t="shared" si="2161"/>
        <v>0</v>
      </c>
      <c r="N4958" s="43">
        <v>5747</v>
      </c>
      <c r="O4958" s="43">
        <v>22407</v>
      </c>
      <c r="P4958" s="44">
        <f t="shared" si="2162"/>
        <v>28154</v>
      </c>
      <c r="Q4958" s="47">
        <f t="shared" si="2163"/>
        <v>28154</v>
      </c>
    </row>
    <row r="4959" spans="3:17" ht="19.5" customHeight="1" x14ac:dyDescent="0.2">
      <c r="C4959" s="42" t="s">
        <v>25</v>
      </c>
      <c r="D4959" s="43">
        <v>0</v>
      </c>
      <c r="E4959" s="43">
        <v>0</v>
      </c>
      <c r="F4959" s="44">
        <f t="shared" si="2160"/>
        <v>0</v>
      </c>
      <c r="G4959" s="43">
        <v>30</v>
      </c>
      <c r="H4959" s="43">
        <v>23</v>
      </c>
      <c r="I4959" s="44">
        <f t="shared" si="2159"/>
        <v>53</v>
      </c>
      <c r="J4959" s="44">
        <f t="shared" si="2164"/>
        <v>53</v>
      </c>
      <c r="K4959" s="43">
        <v>0</v>
      </c>
      <c r="L4959" s="43">
        <v>0</v>
      </c>
      <c r="M4959" s="44">
        <f t="shared" si="2161"/>
        <v>0</v>
      </c>
      <c r="N4959" s="43">
        <v>7122</v>
      </c>
      <c r="O4959" s="43">
        <v>26687</v>
      </c>
      <c r="P4959" s="44">
        <f t="shared" si="2162"/>
        <v>33809</v>
      </c>
      <c r="Q4959" s="47">
        <f t="shared" si="2163"/>
        <v>33809</v>
      </c>
    </row>
    <row r="4960" spans="3:17" ht="19.5" customHeight="1" x14ac:dyDescent="0.2">
      <c r="C4960" s="50"/>
      <c r="D4960" s="43"/>
      <c r="E4960" s="43"/>
      <c r="F4960" s="43"/>
      <c r="G4960" s="43"/>
      <c r="H4960" s="43"/>
      <c r="I4960" s="43"/>
      <c r="J4960" s="43"/>
      <c r="K4960" s="43"/>
      <c r="L4960" s="43"/>
      <c r="M4960" s="43"/>
      <c r="N4960" s="43"/>
      <c r="O4960" s="43"/>
      <c r="P4960" s="43"/>
      <c r="Q4960" s="51"/>
    </row>
    <row r="4961" spans="2:17" ht="19.5" customHeight="1" x14ac:dyDescent="0.2">
      <c r="B4961" s="1" t="s">
        <v>505</v>
      </c>
      <c r="C4961" s="50" t="s">
        <v>26</v>
      </c>
      <c r="D4961" s="44">
        <f>SUM(D4948:D4960)</f>
        <v>0</v>
      </c>
      <c r="E4961" s="44">
        <f t="shared" ref="E4961:P4961" si="2165">SUM(E4948:E4960)</f>
        <v>0</v>
      </c>
      <c r="F4961" s="44">
        <f t="shared" si="2165"/>
        <v>0</v>
      </c>
      <c r="G4961" s="44">
        <f t="shared" si="2165"/>
        <v>351</v>
      </c>
      <c r="H4961" s="44">
        <f t="shared" si="2165"/>
        <v>219</v>
      </c>
      <c r="I4961" s="44">
        <f t="shared" si="2165"/>
        <v>570</v>
      </c>
      <c r="J4961" s="44">
        <f t="shared" si="2165"/>
        <v>570</v>
      </c>
      <c r="K4961" s="44">
        <f t="shared" si="2165"/>
        <v>0</v>
      </c>
      <c r="L4961" s="44">
        <f t="shared" si="2165"/>
        <v>0</v>
      </c>
      <c r="M4961" s="44">
        <f t="shared" si="2165"/>
        <v>0</v>
      </c>
      <c r="N4961" s="44">
        <f t="shared" si="2165"/>
        <v>70304</v>
      </c>
      <c r="O4961" s="44">
        <f t="shared" si="2165"/>
        <v>289288</v>
      </c>
      <c r="P4961" s="44">
        <f t="shared" si="2165"/>
        <v>359592</v>
      </c>
      <c r="Q4961" s="44">
        <f>SUM(Q4948:Q4960)</f>
        <v>359592</v>
      </c>
    </row>
    <row r="4962" spans="2:17" ht="7" customHeight="1" x14ac:dyDescent="0.2">
      <c r="C4962" s="50"/>
      <c r="D4962" s="43"/>
      <c r="E4962" s="43"/>
      <c r="F4962" s="43"/>
      <c r="G4962" s="43"/>
      <c r="H4962" s="43"/>
      <c r="I4962" s="43"/>
      <c r="J4962" s="43"/>
      <c r="K4962" s="43"/>
      <c r="L4962" s="43"/>
      <c r="M4962" s="43"/>
      <c r="N4962" s="43"/>
      <c r="O4962" s="43"/>
      <c r="P4962" s="43"/>
      <c r="Q4962" s="51"/>
    </row>
    <row r="4963" spans="2:17" ht="19.5" customHeight="1" x14ac:dyDescent="0.2">
      <c r="C4963" s="52" t="s">
        <v>14</v>
      </c>
      <c r="D4963" s="53">
        <v>0</v>
      </c>
      <c r="E4963" s="53">
        <v>0</v>
      </c>
      <c r="F4963" s="74">
        <f t="shared" ref="F4963:F4965" si="2166">SUM(D4963:E4963)</f>
        <v>0</v>
      </c>
      <c r="G4963" s="53">
        <v>28</v>
      </c>
      <c r="H4963" s="53">
        <v>15</v>
      </c>
      <c r="I4963" s="74">
        <f t="shared" ref="I4963:I4965" si="2167">SUM(G4963:H4963)</f>
        <v>43</v>
      </c>
      <c r="J4963" s="74">
        <f t="shared" ref="J4963:J4965" si="2168">F4963+I4963</f>
        <v>43</v>
      </c>
      <c r="K4963" s="53">
        <v>0</v>
      </c>
      <c r="L4963" s="53">
        <v>0</v>
      </c>
      <c r="M4963" s="74">
        <f t="shared" ref="M4963:M4965" si="2169">SUM(K4963:L4963)</f>
        <v>0</v>
      </c>
      <c r="N4963" s="82">
        <v>5483</v>
      </c>
      <c r="O4963" s="82">
        <v>27338</v>
      </c>
      <c r="P4963" s="74">
        <f t="shared" ref="P4963:P4965" si="2170">SUM(N4963:O4963)</f>
        <v>32821</v>
      </c>
      <c r="Q4963" s="58">
        <f t="shared" ref="Q4963:Q4965" si="2171">M4963+P4963</f>
        <v>32821</v>
      </c>
    </row>
    <row r="4964" spans="2:17" ht="19.5" customHeight="1" x14ac:dyDescent="0.2">
      <c r="C4964" s="42" t="s">
        <v>15</v>
      </c>
      <c r="D4964" s="43">
        <v>0</v>
      </c>
      <c r="E4964" s="43">
        <v>0</v>
      </c>
      <c r="F4964" s="44">
        <f t="shared" si="2166"/>
        <v>0</v>
      </c>
      <c r="G4964" s="43">
        <v>25</v>
      </c>
      <c r="H4964" s="43">
        <v>14</v>
      </c>
      <c r="I4964" s="44">
        <f t="shared" si="2167"/>
        <v>39</v>
      </c>
      <c r="J4964" s="44">
        <f t="shared" si="2168"/>
        <v>39</v>
      </c>
      <c r="K4964" s="43">
        <v>0</v>
      </c>
      <c r="L4964" s="43">
        <v>0</v>
      </c>
      <c r="M4964" s="44">
        <f t="shared" si="2169"/>
        <v>0</v>
      </c>
      <c r="N4964" s="85">
        <v>5071</v>
      </c>
      <c r="O4964" s="85">
        <v>21006</v>
      </c>
      <c r="P4964" s="44">
        <f t="shared" si="2170"/>
        <v>26077</v>
      </c>
      <c r="Q4964" s="47">
        <f t="shared" si="2171"/>
        <v>26077</v>
      </c>
    </row>
    <row r="4965" spans="2:17" ht="19.5" customHeight="1" x14ac:dyDescent="0.2">
      <c r="C4965" s="42" t="s">
        <v>16</v>
      </c>
      <c r="D4965" s="43">
        <v>0</v>
      </c>
      <c r="E4965" s="43">
        <v>0</v>
      </c>
      <c r="F4965" s="44">
        <f t="shared" si="2166"/>
        <v>0</v>
      </c>
      <c r="G4965" s="43">
        <v>26</v>
      </c>
      <c r="H4965" s="43">
        <v>16</v>
      </c>
      <c r="I4965" s="44">
        <f t="shared" si="2167"/>
        <v>42</v>
      </c>
      <c r="J4965" s="44">
        <f t="shared" si="2168"/>
        <v>42</v>
      </c>
      <c r="K4965" s="43">
        <v>0</v>
      </c>
      <c r="L4965" s="43">
        <v>0</v>
      </c>
      <c r="M4965" s="44">
        <f t="shared" si="2169"/>
        <v>0</v>
      </c>
      <c r="N4965" s="85">
        <v>5905</v>
      </c>
      <c r="O4965" s="85">
        <v>24825</v>
      </c>
      <c r="P4965" s="44">
        <f t="shared" si="2170"/>
        <v>30730</v>
      </c>
      <c r="Q4965" s="47">
        <f t="shared" si="2171"/>
        <v>30730</v>
      </c>
    </row>
    <row r="4966" spans="2:17" ht="19.5" customHeight="1" x14ac:dyDescent="0.2">
      <c r="C4966" s="50"/>
      <c r="D4966" s="43"/>
      <c r="E4966" s="43"/>
      <c r="F4966" s="43"/>
      <c r="G4966" s="43"/>
      <c r="H4966" s="43"/>
      <c r="I4966" s="43"/>
      <c r="J4966" s="43"/>
      <c r="K4966" s="43"/>
      <c r="L4966" s="43"/>
      <c r="M4966" s="43"/>
      <c r="N4966" s="43"/>
      <c r="O4966" s="43"/>
      <c r="P4966" s="43"/>
      <c r="Q4966" s="51"/>
    </row>
    <row r="4967" spans="2:17" ht="19.5" customHeight="1" x14ac:dyDescent="0.2">
      <c r="B4967" s="1" t="s">
        <v>506</v>
      </c>
      <c r="C4967" s="50" t="s">
        <v>27</v>
      </c>
      <c r="D4967" s="44">
        <f>SUM(D4951:D4959,D4963:D4965)</f>
        <v>0</v>
      </c>
      <c r="E4967" s="44">
        <f t="shared" ref="E4967:Q4967" si="2172">SUM(E4951:E4959,E4963:E4965)</f>
        <v>0</v>
      </c>
      <c r="F4967" s="44">
        <f t="shared" si="2172"/>
        <v>0</v>
      </c>
      <c r="G4967" s="44">
        <f t="shared" si="2172"/>
        <v>339</v>
      </c>
      <c r="H4967" s="44">
        <f t="shared" si="2172"/>
        <v>215</v>
      </c>
      <c r="I4967" s="44">
        <f t="shared" si="2172"/>
        <v>554</v>
      </c>
      <c r="J4967" s="44">
        <f t="shared" si="2172"/>
        <v>554</v>
      </c>
      <c r="K4967" s="44">
        <f t="shared" si="2172"/>
        <v>0</v>
      </c>
      <c r="L4967" s="44">
        <f t="shared" si="2172"/>
        <v>0</v>
      </c>
      <c r="M4967" s="44">
        <f t="shared" si="2172"/>
        <v>0</v>
      </c>
      <c r="N4967" s="44">
        <f t="shared" si="2172"/>
        <v>69145</v>
      </c>
      <c r="O4967" s="44">
        <f t="shared" si="2172"/>
        <v>287870</v>
      </c>
      <c r="P4967" s="44">
        <f t="shared" si="2172"/>
        <v>357015</v>
      </c>
      <c r="Q4967" s="44">
        <f t="shared" si="2172"/>
        <v>357015</v>
      </c>
    </row>
    <row r="4968" spans="2:17" ht="7" customHeight="1" thickBot="1" x14ac:dyDescent="0.25">
      <c r="C4968" s="59"/>
      <c r="D4968" s="60"/>
      <c r="E4968" s="60"/>
      <c r="F4968" s="60"/>
      <c r="G4968" s="60"/>
      <c r="H4968" s="60"/>
      <c r="I4968" s="60"/>
      <c r="J4968" s="60"/>
      <c r="K4968" s="60"/>
      <c r="L4968" s="60"/>
      <c r="M4968" s="60"/>
      <c r="N4968" s="60"/>
      <c r="O4968" s="60"/>
      <c r="P4968" s="60"/>
      <c r="Q4968" s="76"/>
    </row>
    <row r="4969" spans="2:17" ht="19.5" customHeight="1" x14ac:dyDescent="0.2">
      <c r="C4969" s="173" t="str">
        <f>C4915</f>
        <v>令　和　7　年　空　港　管　理　状　況　調　書</v>
      </c>
      <c r="D4969" s="173"/>
      <c r="E4969" s="173"/>
      <c r="F4969" s="173"/>
      <c r="G4969" s="173"/>
      <c r="H4969" s="173"/>
      <c r="I4969" s="173"/>
      <c r="J4969" s="173"/>
      <c r="K4969" s="173"/>
      <c r="L4969" s="173"/>
      <c r="M4969" s="173"/>
      <c r="N4969" s="173"/>
      <c r="O4969" s="173"/>
      <c r="P4969" s="173"/>
      <c r="Q4969" s="173"/>
    </row>
    <row r="4970" spans="2:17" ht="19.5" customHeight="1" thickBot="1" x14ac:dyDescent="0.25">
      <c r="C4970" s="145" t="s">
        <v>0</v>
      </c>
      <c r="D4970" s="145" t="s">
        <v>692</v>
      </c>
      <c r="E4970" s="146"/>
      <c r="F4970" s="146"/>
      <c r="G4970" s="146"/>
      <c r="H4970" s="146"/>
      <c r="I4970" s="146"/>
      <c r="J4970" s="146"/>
      <c r="K4970" s="146"/>
      <c r="L4970" s="146"/>
      <c r="M4970" s="146"/>
      <c r="N4970" s="146"/>
      <c r="O4970" s="146"/>
      <c r="P4970" s="146"/>
      <c r="Q4970" s="146"/>
    </row>
    <row r="4971" spans="2:17" ht="19.5" customHeight="1" x14ac:dyDescent="0.2">
      <c r="C4971" s="25" t="s">
        <v>1</v>
      </c>
      <c r="D4971" s="26"/>
      <c r="E4971" s="27" t="s">
        <v>2</v>
      </c>
      <c r="F4971" s="27"/>
      <c r="G4971" s="164" t="s">
        <v>593</v>
      </c>
      <c r="H4971" s="165"/>
      <c r="I4971" s="165"/>
      <c r="J4971" s="165"/>
      <c r="K4971" s="165"/>
      <c r="L4971" s="165"/>
      <c r="M4971" s="165"/>
      <c r="N4971" s="166"/>
      <c r="O4971" s="164" t="s">
        <v>594</v>
      </c>
      <c r="P4971" s="165"/>
      <c r="Q4971" s="167"/>
    </row>
    <row r="4972" spans="2:17" ht="19.5" customHeight="1" x14ac:dyDescent="0.2">
      <c r="C4972" s="28"/>
      <c r="D4972" s="29" t="s">
        <v>3</v>
      </c>
      <c r="E4972" s="29" t="s">
        <v>4</v>
      </c>
      <c r="F4972" s="29" t="s">
        <v>5</v>
      </c>
      <c r="G4972" s="29"/>
      <c r="H4972" s="30" t="s">
        <v>6</v>
      </c>
      <c r="I4972" s="30"/>
      <c r="J4972" s="31"/>
      <c r="K4972" s="29"/>
      <c r="L4972" s="31" t="s">
        <v>7</v>
      </c>
      <c r="M4972" s="31"/>
      <c r="N4972" s="29" t="s">
        <v>8</v>
      </c>
      <c r="O4972" s="32" t="s">
        <v>595</v>
      </c>
      <c r="P4972" s="33" t="s">
        <v>596</v>
      </c>
      <c r="Q4972" s="34" t="s">
        <v>597</v>
      </c>
    </row>
    <row r="4973" spans="2:17" ht="19.5" customHeight="1" x14ac:dyDescent="0.2">
      <c r="C4973" s="28" t="s">
        <v>9</v>
      </c>
      <c r="D4973" s="32"/>
      <c r="E4973" s="32"/>
      <c r="F4973" s="32"/>
      <c r="G4973" s="29" t="s">
        <v>10</v>
      </c>
      <c r="H4973" s="29" t="s">
        <v>11</v>
      </c>
      <c r="I4973" s="29" t="s">
        <v>12</v>
      </c>
      <c r="J4973" s="29" t="s">
        <v>13</v>
      </c>
      <c r="K4973" s="29" t="s">
        <v>10</v>
      </c>
      <c r="L4973" s="29" t="s">
        <v>11</v>
      </c>
      <c r="M4973" s="29" t="s">
        <v>13</v>
      </c>
      <c r="N4973" s="32"/>
      <c r="O4973" s="35"/>
      <c r="P4973" s="36"/>
      <c r="Q4973" s="37"/>
    </row>
    <row r="4974" spans="2:17" ht="7" customHeight="1" x14ac:dyDescent="0.2">
      <c r="C4974" s="38"/>
      <c r="D4974" s="29"/>
      <c r="E4974" s="29"/>
      <c r="F4974" s="29"/>
      <c r="G4974" s="29"/>
      <c r="H4974" s="29"/>
      <c r="I4974" s="29"/>
      <c r="J4974" s="29"/>
      <c r="K4974" s="29"/>
      <c r="L4974" s="29"/>
      <c r="M4974" s="29"/>
      <c r="N4974" s="29"/>
      <c r="O4974" s="39"/>
      <c r="P4974" s="40"/>
      <c r="Q4974" s="41"/>
    </row>
    <row r="4975" spans="2:17" ht="19.5" customHeight="1" x14ac:dyDescent="0.2">
      <c r="C4975" s="42" t="s">
        <v>14</v>
      </c>
      <c r="D4975" s="43">
        <v>0</v>
      </c>
      <c r="E4975" s="43">
        <v>186</v>
      </c>
      <c r="F4975" s="44">
        <f>SUM(D4975:E4975)</f>
        <v>186</v>
      </c>
      <c r="G4975" s="43">
        <v>0</v>
      </c>
      <c r="H4975" s="43">
        <v>0</v>
      </c>
      <c r="I4975" s="43">
        <v>0</v>
      </c>
      <c r="J4975" s="45">
        <f>SUM(G4975:I4975)</f>
        <v>0</v>
      </c>
      <c r="K4975" s="46">
        <v>21232</v>
      </c>
      <c r="L4975" s="46">
        <v>19496</v>
      </c>
      <c r="M4975" s="45">
        <f>SUM(K4975:L4975)</f>
        <v>40728</v>
      </c>
      <c r="N4975" s="45">
        <f>J4975+M4975</f>
        <v>40728</v>
      </c>
      <c r="O4975" s="46">
        <v>716</v>
      </c>
      <c r="P4975" s="46">
        <v>0</v>
      </c>
      <c r="Q4975" s="47">
        <f>SUM(O4975:P4975)</f>
        <v>716</v>
      </c>
    </row>
    <row r="4976" spans="2:17" ht="19.5" customHeight="1" x14ac:dyDescent="0.2">
      <c r="C4976" s="42" t="s">
        <v>15</v>
      </c>
      <c r="D4976" s="43">
        <v>0</v>
      </c>
      <c r="E4976" s="43">
        <v>168</v>
      </c>
      <c r="F4976" s="44">
        <f t="shared" ref="F4976:F4986" si="2173">SUM(D4976:E4976)</f>
        <v>168</v>
      </c>
      <c r="G4976" s="43">
        <v>0</v>
      </c>
      <c r="H4976" s="43">
        <v>0</v>
      </c>
      <c r="I4976" s="43">
        <v>0</v>
      </c>
      <c r="J4976" s="45">
        <f t="shared" ref="J4976:J4986" si="2174">SUM(G4976:I4976)</f>
        <v>0</v>
      </c>
      <c r="K4976" s="46">
        <v>19682</v>
      </c>
      <c r="L4976" s="46">
        <v>19601</v>
      </c>
      <c r="M4976" s="45">
        <f t="shared" ref="M4976:M4986" si="2175">SUM(K4976:L4976)</f>
        <v>39283</v>
      </c>
      <c r="N4976" s="45">
        <f t="shared" ref="N4976:N4986" si="2176">J4976+M4976</f>
        <v>39283</v>
      </c>
      <c r="O4976" s="46">
        <v>581</v>
      </c>
      <c r="P4976" s="48">
        <v>0</v>
      </c>
      <c r="Q4976" s="47">
        <f t="shared" ref="Q4976:Q4986" si="2177">SUM(O4976:P4976)</f>
        <v>581</v>
      </c>
    </row>
    <row r="4977" spans="2:17" ht="19.5" customHeight="1" x14ac:dyDescent="0.2">
      <c r="C4977" s="42" t="s">
        <v>16</v>
      </c>
      <c r="D4977" s="43">
        <v>0</v>
      </c>
      <c r="E4977" s="43">
        <v>186</v>
      </c>
      <c r="F4977" s="44">
        <f t="shared" si="2173"/>
        <v>186</v>
      </c>
      <c r="G4977" s="43">
        <v>0</v>
      </c>
      <c r="H4977" s="43">
        <v>0</v>
      </c>
      <c r="I4977" s="43">
        <v>0</v>
      </c>
      <c r="J4977" s="45">
        <f t="shared" si="2174"/>
        <v>0</v>
      </c>
      <c r="K4977" s="46">
        <v>24046</v>
      </c>
      <c r="L4977" s="46">
        <v>23532</v>
      </c>
      <c r="M4977" s="45">
        <f t="shared" si="2175"/>
        <v>47578</v>
      </c>
      <c r="N4977" s="45">
        <f t="shared" si="2176"/>
        <v>47578</v>
      </c>
      <c r="O4977" s="46">
        <v>793</v>
      </c>
      <c r="P4977" s="46">
        <v>0</v>
      </c>
      <c r="Q4977" s="47">
        <f t="shared" si="2177"/>
        <v>793</v>
      </c>
    </row>
    <row r="4978" spans="2:17" ht="19.5" customHeight="1" x14ac:dyDescent="0.2">
      <c r="C4978" s="42" t="s">
        <v>17</v>
      </c>
      <c r="D4978" s="43">
        <v>0</v>
      </c>
      <c r="E4978" s="43">
        <v>180</v>
      </c>
      <c r="F4978" s="44">
        <f t="shared" si="2173"/>
        <v>180</v>
      </c>
      <c r="G4978" s="43">
        <v>0</v>
      </c>
      <c r="H4978" s="43">
        <v>0</v>
      </c>
      <c r="I4978" s="43">
        <v>0</v>
      </c>
      <c r="J4978" s="45">
        <f t="shared" si="2174"/>
        <v>0</v>
      </c>
      <c r="K4978" s="43">
        <v>20194</v>
      </c>
      <c r="L4978" s="43">
        <v>20443</v>
      </c>
      <c r="M4978" s="45">
        <f t="shared" si="2175"/>
        <v>40637</v>
      </c>
      <c r="N4978" s="45">
        <f t="shared" si="2176"/>
        <v>40637</v>
      </c>
      <c r="O4978" s="43">
        <v>835</v>
      </c>
      <c r="P4978" s="43">
        <v>0</v>
      </c>
      <c r="Q4978" s="47">
        <f t="shared" si="2177"/>
        <v>835</v>
      </c>
    </row>
    <row r="4979" spans="2:17" ht="19.5" customHeight="1" x14ac:dyDescent="0.2">
      <c r="C4979" s="42" t="s">
        <v>18</v>
      </c>
      <c r="D4979" s="43">
        <v>0</v>
      </c>
      <c r="E4979" s="43">
        <v>186</v>
      </c>
      <c r="F4979" s="44">
        <f t="shared" si="2173"/>
        <v>186</v>
      </c>
      <c r="G4979" s="43">
        <v>0</v>
      </c>
      <c r="H4979" s="43">
        <v>0</v>
      </c>
      <c r="I4979" s="43">
        <v>0</v>
      </c>
      <c r="J4979" s="45">
        <f t="shared" si="2174"/>
        <v>0</v>
      </c>
      <c r="K4979" s="43">
        <v>23006</v>
      </c>
      <c r="L4979" s="43">
        <v>21890</v>
      </c>
      <c r="M4979" s="45">
        <f t="shared" si="2175"/>
        <v>44896</v>
      </c>
      <c r="N4979" s="45">
        <f t="shared" si="2176"/>
        <v>44896</v>
      </c>
      <c r="O4979" s="43">
        <v>861</v>
      </c>
      <c r="P4979" s="43">
        <v>0</v>
      </c>
      <c r="Q4979" s="47">
        <f t="shared" si="2177"/>
        <v>861</v>
      </c>
    </row>
    <row r="4980" spans="2:17" ht="19.5" customHeight="1" x14ac:dyDescent="0.2">
      <c r="C4980" s="42" t="s">
        <v>19</v>
      </c>
      <c r="D4980" s="43">
        <v>0</v>
      </c>
      <c r="E4980" s="43">
        <v>180</v>
      </c>
      <c r="F4980" s="44">
        <f t="shared" si="2173"/>
        <v>180</v>
      </c>
      <c r="G4980" s="43">
        <v>0</v>
      </c>
      <c r="H4980" s="43">
        <v>0</v>
      </c>
      <c r="I4980" s="43">
        <v>0</v>
      </c>
      <c r="J4980" s="45">
        <f t="shared" si="2174"/>
        <v>0</v>
      </c>
      <c r="K4980" s="43">
        <v>20830</v>
      </c>
      <c r="L4980" s="43">
        <v>20139</v>
      </c>
      <c r="M4980" s="45">
        <f t="shared" si="2175"/>
        <v>40969</v>
      </c>
      <c r="N4980" s="45">
        <f t="shared" si="2176"/>
        <v>40969</v>
      </c>
      <c r="O4980" s="43">
        <v>784</v>
      </c>
      <c r="P4980" s="43">
        <v>0</v>
      </c>
      <c r="Q4980" s="47">
        <f t="shared" si="2177"/>
        <v>784</v>
      </c>
    </row>
    <row r="4981" spans="2:17" ht="19.5" customHeight="1" x14ac:dyDescent="0.2">
      <c r="C4981" s="42" t="s">
        <v>20</v>
      </c>
      <c r="D4981" s="43">
        <v>0</v>
      </c>
      <c r="E4981" s="43">
        <v>185</v>
      </c>
      <c r="F4981" s="44">
        <f t="shared" si="2173"/>
        <v>185</v>
      </c>
      <c r="G4981" s="43">
        <v>0</v>
      </c>
      <c r="H4981" s="43">
        <v>0</v>
      </c>
      <c r="I4981" s="43">
        <v>0</v>
      </c>
      <c r="J4981" s="45">
        <f t="shared" si="2174"/>
        <v>0</v>
      </c>
      <c r="K4981" s="43">
        <v>21728</v>
      </c>
      <c r="L4981" s="43">
        <v>22302</v>
      </c>
      <c r="M4981" s="45">
        <f t="shared" si="2175"/>
        <v>44030</v>
      </c>
      <c r="N4981" s="45">
        <f t="shared" si="2176"/>
        <v>44030</v>
      </c>
      <c r="O4981" s="43">
        <v>975</v>
      </c>
      <c r="P4981" s="43">
        <v>0</v>
      </c>
      <c r="Q4981" s="47">
        <f t="shared" si="2177"/>
        <v>975</v>
      </c>
    </row>
    <row r="4982" spans="2:17" ht="19.5" customHeight="1" x14ac:dyDescent="0.2">
      <c r="C4982" s="42" t="s">
        <v>21</v>
      </c>
      <c r="D4982" s="43">
        <v>0</v>
      </c>
      <c r="E4982" s="43">
        <v>185</v>
      </c>
      <c r="F4982" s="44">
        <f t="shared" si="2173"/>
        <v>185</v>
      </c>
      <c r="G4982" s="43">
        <v>0</v>
      </c>
      <c r="H4982" s="43">
        <v>0</v>
      </c>
      <c r="I4982" s="43">
        <v>0</v>
      </c>
      <c r="J4982" s="45">
        <f t="shared" si="2174"/>
        <v>0</v>
      </c>
      <c r="K4982" s="43">
        <v>27561</v>
      </c>
      <c r="L4982" s="43">
        <v>27107</v>
      </c>
      <c r="M4982" s="45">
        <f t="shared" si="2175"/>
        <v>54668</v>
      </c>
      <c r="N4982" s="45">
        <f t="shared" si="2176"/>
        <v>54668</v>
      </c>
      <c r="O4982" s="43">
        <v>868</v>
      </c>
      <c r="P4982" s="43">
        <v>0</v>
      </c>
      <c r="Q4982" s="47">
        <f t="shared" si="2177"/>
        <v>868</v>
      </c>
    </row>
    <row r="4983" spans="2:17" ht="19.5" customHeight="1" x14ac:dyDescent="0.2">
      <c r="C4983" s="42" t="s">
        <v>22</v>
      </c>
      <c r="D4983" s="43">
        <v>0</v>
      </c>
      <c r="E4983" s="43">
        <v>180</v>
      </c>
      <c r="F4983" s="44">
        <f t="shared" si="2173"/>
        <v>180</v>
      </c>
      <c r="G4983" s="43">
        <v>0</v>
      </c>
      <c r="H4983" s="43">
        <v>0</v>
      </c>
      <c r="I4983" s="43">
        <v>0</v>
      </c>
      <c r="J4983" s="45">
        <f t="shared" si="2174"/>
        <v>0</v>
      </c>
      <c r="K4983" s="43">
        <v>22782</v>
      </c>
      <c r="L4983" s="43">
        <v>22385</v>
      </c>
      <c r="M4983" s="45">
        <f t="shared" si="2175"/>
        <v>45167</v>
      </c>
      <c r="N4983" s="45">
        <f t="shared" si="2176"/>
        <v>45167</v>
      </c>
      <c r="O4983" s="43">
        <v>747</v>
      </c>
      <c r="P4983" s="43">
        <v>0</v>
      </c>
      <c r="Q4983" s="47">
        <f t="shared" si="2177"/>
        <v>747</v>
      </c>
    </row>
    <row r="4984" spans="2:17" ht="19.5" customHeight="1" x14ac:dyDescent="0.2">
      <c r="C4984" s="42" t="s">
        <v>23</v>
      </c>
      <c r="D4984" s="43">
        <v>0</v>
      </c>
      <c r="E4984" s="43">
        <v>185</v>
      </c>
      <c r="F4984" s="44">
        <f t="shared" si="2173"/>
        <v>185</v>
      </c>
      <c r="G4984" s="43">
        <v>0</v>
      </c>
      <c r="H4984" s="43">
        <v>0</v>
      </c>
      <c r="I4984" s="43">
        <v>0</v>
      </c>
      <c r="J4984" s="45">
        <f t="shared" si="2174"/>
        <v>0</v>
      </c>
      <c r="K4984" s="43">
        <v>24573</v>
      </c>
      <c r="L4984" s="43">
        <v>24945</v>
      </c>
      <c r="M4984" s="45">
        <f t="shared" si="2175"/>
        <v>49518</v>
      </c>
      <c r="N4984" s="45">
        <f t="shared" si="2176"/>
        <v>49518</v>
      </c>
      <c r="O4984" s="43">
        <v>890</v>
      </c>
      <c r="P4984" s="43">
        <v>0</v>
      </c>
      <c r="Q4984" s="47">
        <f t="shared" si="2177"/>
        <v>890</v>
      </c>
    </row>
    <row r="4985" spans="2:17" ht="19.5" customHeight="1" x14ac:dyDescent="0.2">
      <c r="C4985" s="42" t="s">
        <v>24</v>
      </c>
      <c r="D4985" s="43">
        <v>0</v>
      </c>
      <c r="E4985" s="43">
        <v>179</v>
      </c>
      <c r="F4985" s="44">
        <f t="shared" si="2173"/>
        <v>179</v>
      </c>
      <c r="G4985" s="43">
        <v>0</v>
      </c>
      <c r="H4985" s="43">
        <v>0</v>
      </c>
      <c r="I4985" s="43">
        <v>0</v>
      </c>
      <c r="J4985" s="45">
        <f t="shared" si="2174"/>
        <v>0</v>
      </c>
      <c r="K4985" s="43">
        <v>24705</v>
      </c>
      <c r="L4985" s="43">
        <v>24757</v>
      </c>
      <c r="M4985" s="45">
        <f t="shared" si="2175"/>
        <v>49462</v>
      </c>
      <c r="N4985" s="45">
        <f t="shared" si="2176"/>
        <v>49462</v>
      </c>
      <c r="O4985" s="43">
        <v>777</v>
      </c>
      <c r="P4985" s="43">
        <v>0</v>
      </c>
      <c r="Q4985" s="47">
        <f t="shared" si="2177"/>
        <v>777</v>
      </c>
    </row>
    <row r="4986" spans="2:17" ht="19.5" customHeight="1" x14ac:dyDescent="0.2">
      <c r="C4986" s="42" t="s">
        <v>25</v>
      </c>
      <c r="D4986" s="43">
        <v>0</v>
      </c>
      <c r="E4986" s="43">
        <v>186</v>
      </c>
      <c r="F4986" s="44">
        <f t="shared" si="2173"/>
        <v>186</v>
      </c>
      <c r="G4986" s="43">
        <v>0</v>
      </c>
      <c r="H4986" s="43">
        <v>0</v>
      </c>
      <c r="I4986" s="43">
        <v>0</v>
      </c>
      <c r="J4986" s="45">
        <f t="shared" si="2174"/>
        <v>0</v>
      </c>
      <c r="K4986" s="43">
        <v>23393</v>
      </c>
      <c r="L4986" s="43">
        <v>23635</v>
      </c>
      <c r="M4986" s="45">
        <f t="shared" si="2175"/>
        <v>47028</v>
      </c>
      <c r="N4986" s="45">
        <f t="shared" si="2176"/>
        <v>47028</v>
      </c>
      <c r="O4986" s="43">
        <v>812</v>
      </c>
      <c r="P4986" s="43">
        <v>0</v>
      </c>
      <c r="Q4986" s="47">
        <f t="shared" si="2177"/>
        <v>812</v>
      </c>
    </row>
    <row r="4987" spans="2:17" ht="19.5" customHeight="1" x14ac:dyDescent="0.2">
      <c r="C4987" s="50"/>
      <c r="D4987" s="43"/>
      <c r="E4987" s="43"/>
      <c r="F4987" s="43"/>
      <c r="G4987" s="43"/>
      <c r="H4987" s="43"/>
      <c r="I4987" s="43"/>
      <c r="J4987" s="43"/>
      <c r="K4987" s="43"/>
      <c r="L4987" s="43"/>
      <c r="M4987" s="43"/>
      <c r="N4987" s="43"/>
      <c r="O4987" s="43"/>
      <c r="P4987" s="40"/>
      <c r="Q4987" s="51"/>
    </row>
    <row r="4988" spans="2:17" ht="19.5" customHeight="1" x14ac:dyDescent="0.2">
      <c r="B4988" s="1" t="s">
        <v>507</v>
      </c>
      <c r="C4988" s="50" t="s">
        <v>26</v>
      </c>
      <c r="D4988" s="44">
        <f>SUM(D4975:D4986)</f>
        <v>0</v>
      </c>
      <c r="E4988" s="44">
        <f t="shared" ref="E4988:Q4988" si="2178">SUM(E4975:E4986)</f>
        <v>2186</v>
      </c>
      <c r="F4988" s="44">
        <f t="shared" si="2178"/>
        <v>2186</v>
      </c>
      <c r="G4988" s="44">
        <f t="shared" si="2178"/>
        <v>0</v>
      </c>
      <c r="H4988" s="44">
        <f t="shared" si="2178"/>
        <v>0</v>
      </c>
      <c r="I4988" s="44">
        <f t="shared" si="2178"/>
        <v>0</v>
      </c>
      <c r="J4988" s="44">
        <f t="shared" si="2178"/>
        <v>0</v>
      </c>
      <c r="K4988" s="44">
        <f t="shared" si="2178"/>
        <v>273732</v>
      </c>
      <c r="L4988" s="44">
        <f t="shared" si="2178"/>
        <v>270232</v>
      </c>
      <c r="M4988" s="44">
        <f t="shared" si="2178"/>
        <v>543964</v>
      </c>
      <c r="N4988" s="44">
        <f t="shared" si="2178"/>
        <v>543964</v>
      </c>
      <c r="O4988" s="44">
        <f t="shared" si="2178"/>
        <v>9639</v>
      </c>
      <c r="P4988" s="44">
        <f t="shared" si="2178"/>
        <v>0</v>
      </c>
      <c r="Q4988" s="44">
        <f t="shared" si="2178"/>
        <v>9639</v>
      </c>
    </row>
    <row r="4989" spans="2:17" ht="7" customHeight="1" x14ac:dyDescent="0.2">
      <c r="C4989" s="50"/>
      <c r="D4989" s="43"/>
      <c r="E4989" s="43"/>
      <c r="F4989" s="43"/>
      <c r="G4989" s="43"/>
      <c r="H4989" s="43"/>
      <c r="I4989" s="43"/>
      <c r="J4989" s="43"/>
      <c r="K4989" s="43"/>
      <c r="L4989" s="43"/>
      <c r="M4989" s="43"/>
      <c r="N4989" s="43"/>
      <c r="O4989" s="43"/>
      <c r="P4989" s="43"/>
      <c r="Q4989" s="51"/>
    </row>
    <row r="4990" spans="2:17" ht="19.5" customHeight="1" x14ac:dyDescent="0.2">
      <c r="C4990" s="52" t="s">
        <v>14</v>
      </c>
      <c r="D4990" s="53">
        <v>0</v>
      </c>
      <c r="E4990" s="53">
        <v>184</v>
      </c>
      <c r="F4990" s="54">
        <f t="shared" ref="F4990:F4992" si="2179">SUM(D4990:E4990)</f>
        <v>184</v>
      </c>
      <c r="G4990" s="53">
        <v>0</v>
      </c>
      <c r="H4990" s="53">
        <v>0</v>
      </c>
      <c r="I4990" s="53">
        <v>0</v>
      </c>
      <c r="J4990" s="55">
        <f t="shared" ref="J4990:J4992" si="2180">SUM(G4990:I4990)</f>
        <v>0</v>
      </c>
      <c r="K4990" s="82">
        <v>22342</v>
      </c>
      <c r="L4990" s="82">
        <v>20717</v>
      </c>
      <c r="M4990" s="57">
        <f>SUM(K4990:L4990)</f>
        <v>43059</v>
      </c>
      <c r="N4990" s="57">
        <f>J4990+M4990</f>
        <v>43059</v>
      </c>
      <c r="O4990" s="56">
        <v>739</v>
      </c>
      <c r="P4990" s="56">
        <v>0</v>
      </c>
      <c r="Q4990" s="58">
        <f>SUM(O4990:P4990)</f>
        <v>739</v>
      </c>
    </row>
    <row r="4991" spans="2:17" ht="19.5" customHeight="1" x14ac:dyDescent="0.2">
      <c r="C4991" s="42" t="s">
        <v>15</v>
      </c>
      <c r="D4991" s="43">
        <v>0</v>
      </c>
      <c r="E4991" s="43">
        <v>160</v>
      </c>
      <c r="F4991" s="44">
        <f t="shared" si="2179"/>
        <v>160</v>
      </c>
      <c r="G4991" s="43">
        <v>0</v>
      </c>
      <c r="H4991" s="43">
        <v>0</v>
      </c>
      <c r="I4991" s="43">
        <v>0</v>
      </c>
      <c r="J4991" s="45">
        <f t="shared" si="2180"/>
        <v>0</v>
      </c>
      <c r="K4991" s="85">
        <v>20559</v>
      </c>
      <c r="L4991" s="85">
        <v>20040</v>
      </c>
      <c r="M4991" s="45">
        <f>SUM(K4991:L4991)</f>
        <v>40599</v>
      </c>
      <c r="N4991" s="45">
        <f>J4991+M4991</f>
        <v>40599</v>
      </c>
      <c r="O4991" s="46">
        <v>703</v>
      </c>
      <c r="P4991" s="48">
        <v>0</v>
      </c>
      <c r="Q4991" s="47">
        <f>SUM(O4991:P4991)</f>
        <v>703</v>
      </c>
    </row>
    <row r="4992" spans="2:17" ht="19.5" customHeight="1" x14ac:dyDescent="0.2">
      <c r="C4992" s="42" t="s">
        <v>16</v>
      </c>
      <c r="D4992" s="43">
        <v>0</v>
      </c>
      <c r="E4992" s="43">
        <v>186</v>
      </c>
      <c r="F4992" s="44">
        <f t="shared" si="2179"/>
        <v>186</v>
      </c>
      <c r="G4992" s="43">
        <v>0</v>
      </c>
      <c r="H4992" s="43">
        <v>0</v>
      </c>
      <c r="I4992" s="43">
        <v>0</v>
      </c>
      <c r="J4992" s="45">
        <f t="shared" si="2180"/>
        <v>0</v>
      </c>
      <c r="K4992" s="85">
        <v>25377</v>
      </c>
      <c r="L4992" s="85">
        <v>25315</v>
      </c>
      <c r="M4992" s="45">
        <f>SUM(K4992:L4992)</f>
        <v>50692</v>
      </c>
      <c r="N4992" s="45">
        <f>J4992+M4992</f>
        <v>50692</v>
      </c>
      <c r="O4992" s="46">
        <v>815</v>
      </c>
      <c r="P4992" s="48">
        <v>0</v>
      </c>
      <c r="Q4992" s="47">
        <f>SUM(O4992:P4992)</f>
        <v>815</v>
      </c>
    </row>
    <row r="4993" spans="2:17" ht="19.5" customHeight="1" x14ac:dyDescent="0.2">
      <c r="C4993" s="50"/>
      <c r="D4993" s="43"/>
      <c r="E4993" s="43"/>
      <c r="F4993" s="43"/>
      <c r="G4993" s="43"/>
      <c r="H4993" s="43"/>
      <c r="I4993" s="43"/>
      <c r="J4993" s="43"/>
      <c r="K4993" s="137"/>
      <c r="L4993" s="137"/>
      <c r="M4993" s="43"/>
      <c r="N4993" s="43"/>
      <c r="O4993" s="43"/>
      <c r="P4993" s="43"/>
      <c r="Q4993" s="51"/>
    </row>
    <row r="4994" spans="2:17" ht="19.5" customHeight="1" x14ac:dyDescent="0.2">
      <c r="B4994" s="1" t="s">
        <v>508</v>
      </c>
      <c r="C4994" s="50" t="s">
        <v>27</v>
      </c>
      <c r="D4994" s="44">
        <f>SUM(D4978:D4986,D4990:D4992)</f>
        <v>0</v>
      </c>
      <c r="E4994" s="44">
        <f t="shared" ref="E4994:Q4994" si="2181">SUM(E4978:E4986,E4990:E4992)</f>
        <v>2176</v>
      </c>
      <c r="F4994" s="44">
        <f t="shared" si="2181"/>
        <v>2176</v>
      </c>
      <c r="G4994" s="44">
        <f t="shared" si="2181"/>
        <v>0</v>
      </c>
      <c r="H4994" s="44">
        <f t="shared" si="2181"/>
        <v>0</v>
      </c>
      <c r="I4994" s="44">
        <f t="shared" si="2181"/>
        <v>0</v>
      </c>
      <c r="J4994" s="44">
        <f t="shared" si="2181"/>
        <v>0</v>
      </c>
      <c r="K4994" s="44">
        <f t="shared" si="2181"/>
        <v>277050</v>
      </c>
      <c r="L4994" s="44">
        <f t="shared" si="2181"/>
        <v>273675</v>
      </c>
      <c r="M4994" s="44">
        <f t="shared" si="2181"/>
        <v>550725</v>
      </c>
      <c r="N4994" s="44">
        <f t="shared" si="2181"/>
        <v>550725</v>
      </c>
      <c r="O4994" s="44">
        <f t="shared" si="2181"/>
        <v>9806</v>
      </c>
      <c r="P4994" s="44">
        <f t="shared" si="2181"/>
        <v>0</v>
      </c>
      <c r="Q4994" s="44">
        <f t="shared" si="2181"/>
        <v>9806</v>
      </c>
    </row>
    <row r="4995" spans="2:17" ht="7" customHeight="1" thickBot="1" x14ac:dyDescent="0.25">
      <c r="C4995" s="59"/>
      <c r="D4995" s="60"/>
      <c r="E4995" s="60"/>
      <c r="F4995" s="60"/>
      <c r="G4995" s="60"/>
      <c r="H4995" s="60"/>
      <c r="I4995" s="60"/>
      <c r="J4995" s="60"/>
      <c r="K4995" s="60"/>
      <c r="L4995" s="60"/>
      <c r="M4995" s="60"/>
      <c r="N4995" s="60"/>
      <c r="O4995" s="60"/>
      <c r="P4995" s="61"/>
      <c r="Q4995" s="62"/>
    </row>
    <row r="4996" spans="2:17" ht="19.5" customHeight="1" x14ac:dyDescent="0.2">
      <c r="C4996" s="63"/>
      <c r="D4996" s="63"/>
      <c r="E4996" s="63"/>
      <c r="F4996" s="63"/>
      <c r="G4996" s="63"/>
      <c r="H4996" s="63"/>
      <c r="I4996" s="63"/>
      <c r="J4996" s="63"/>
      <c r="K4996" s="63"/>
      <c r="L4996" s="63"/>
      <c r="M4996" s="63"/>
      <c r="N4996" s="63"/>
      <c r="O4996" s="63"/>
      <c r="P4996" s="64"/>
      <c r="Q4996" s="64"/>
    </row>
    <row r="4997" spans="2:17" ht="19.5" customHeight="1" thickBot="1" x14ac:dyDescent="0.25">
      <c r="C4997" s="63"/>
      <c r="D4997" s="63"/>
      <c r="E4997" s="63"/>
      <c r="F4997" s="63"/>
      <c r="G4997" s="63"/>
      <c r="H4997" s="63"/>
      <c r="I4997" s="63"/>
      <c r="J4997" s="63"/>
      <c r="K4997" s="63"/>
      <c r="L4997" s="63"/>
      <c r="M4997" s="63"/>
      <c r="N4997" s="63"/>
      <c r="O4997" s="63"/>
      <c r="P4997" s="64"/>
      <c r="Q4997" s="64"/>
    </row>
    <row r="4998" spans="2:17" ht="19.5" customHeight="1" x14ac:dyDescent="0.2">
      <c r="C4998" s="25" t="s">
        <v>1</v>
      </c>
      <c r="D4998" s="26"/>
      <c r="E4998" s="27"/>
      <c r="F4998" s="27"/>
      <c r="G4998" s="27" t="s">
        <v>598</v>
      </c>
      <c r="H4998" s="27"/>
      <c r="I4998" s="27"/>
      <c r="J4998" s="27"/>
      <c r="K4998" s="26"/>
      <c r="L4998" s="27"/>
      <c r="M4998" s="27"/>
      <c r="N4998" s="27" t="s">
        <v>31</v>
      </c>
      <c r="O4998" s="27"/>
      <c r="P4998" s="65"/>
      <c r="Q4998" s="66"/>
    </row>
    <row r="4999" spans="2:17" ht="19.5" customHeight="1" x14ac:dyDescent="0.2">
      <c r="C4999" s="67"/>
      <c r="D4999" s="29"/>
      <c r="E4999" s="31" t="s">
        <v>6</v>
      </c>
      <c r="F4999" s="31"/>
      <c r="G4999" s="29"/>
      <c r="H4999" s="31" t="s">
        <v>7</v>
      </c>
      <c r="I4999" s="31"/>
      <c r="J4999" s="29" t="s">
        <v>28</v>
      </c>
      <c r="K4999" s="29"/>
      <c r="L4999" s="31" t="s">
        <v>6</v>
      </c>
      <c r="M4999" s="31"/>
      <c r="N4999" s="29"/>
      <c r="O4999" s="31" t="s">
        <v>7</v>
      </c>
      <c r="P4999" s="68"/>
      <c r="Q4999" s="69" t="s">
        <v>8</v>
      </c>
    </row>
    <row r="5000" spans="2:17" ht="19.5" customHeight="1" x14ac:dyDescent="0.2">
      <c r="C5000" s="70" t="s">
        <v>9</v>
      </c>
      <c r="D5000" s="29" t="s">
        <v>29</v>
      </c>
      <c r="E5000" s="29" t="s">
        <v>30</v>
      </c>
      <c r="F5000" s="29" t="s">
        <v>13</v>
      </c>
      <c r="G5000" s="29" t="s">
        <v>29</v>
      </c>
      <c r="H5000" s="29" t="s">
        <v>30</v>
      </c>
      <c r="I5000" s="29" t="s">
        <v>13</v>
      </c>
      <c r="J5000" s="32"/>
      <c r="K5000" s="29" t="s">
        <v>29</v>
      </c>
      <c r="L5000" s="29" t="s">
        <v>30</v>
      </c>
      <c r="M5000" s="29" t="s">
        <v>13</v>
      </c>
      <c r="N5000" s="29" t="s">
        <v>29</v>
      </c>
      <c r="O5000" s="29" t="s">
        <v>30</v>
      </c>
      <c r="P5000" s="71" t="s">
        <v>13</v>
      </c>
      <c r="Q5000" s="72"/>
    </row>
    <row r="5001" spans="2:17" ht="7" customHeight="1" x14ac:dyDescent="0.2">
      <c r="C5001" s="73"/>
      <c r="D5001" s="29"/>
      <c r="E5001" s="29"/>
      <c r="F5001" s="29"/>
      <c r="G5001" s="29"/>
      <c r="H5001" s="29"/>
      <c r="I5001" s="29"/>
      <c r="J5001" s="29"/>
      <c r="K5001" s="29"/>
      <c r="L5001" s="29"/>
      <c r="M5001" s="29"/>
      <c r="N5001" s="29"/>
      <c r="O5001" s="29"/>
      <c r="P5001" s="71"/>
      <c r="Q5001" s="69"/>
    </row>
    <row r="5002" spans="2:17" ht="19.5" customHeight="1" x14ac:dyDescent="0.2">
      <c r="C5002" s="42" t="s">
        <v>14</v>
      </c>
      <c r="D5002" s="43">
        <v>0</v>
      </c>
      <c r="E5002" s="43">
        <v>0</v>
      </c>
      <c r="F5002" s="44">
        <f>SUM(D5002:E5002)</f>
        <v>0</v>
      </c>
      <c r="G5002" s="43">
        <v>22</v>
      </c>
      <c r="H5002" s="43">
        <v>3</v>
      </c>
      <c r="I5002" s="44">
        <f t="shared" ref="I5002:I5013" si="2182">SUM(G5002:H5002)</f>
        <v>25</v>
      </c>
      <c r="J5002" s="44">
        <f>F5002+I5002</f>
        <v>25</v>
      </c>
      <c r="K5002" s="43">
        <v>0</v>
      </c>
      <c r="L5002" s="43">
        <v>0</v>
      </c>
      <c r="M5002" s="44">
        <f>SUM(K5002:L5002)</f>
        <v>0</v>
      </c>
      <c r="N5002" s="43">
        <v>3252</v>
      </c>
      <c r="O5002" s="43">
        <v>14188</v>
      </c>
      <c r="P5002" s="44">
        <f>SUM(N5002:O5002)</f>
        <v>17440</v>
      </c>
      <c r="Q5002" s="47">
        <f>M5002+P5002</f>
        <v>17440</v>
      </c>
    </row>
    <row r="5003" spans="2:17" ht="19.5" customHeight="1" x14ac:dyDescent="0.2">
      <c r="C5003" s="42" t="s">
        <v>15</v>
      </c>
      <c r="D5003" s="43">
        <v>0</v>
      </c>
      <c r="E5003" s="43">
        <v>0</v>
      </c>
      <c r="F5003" s="44">
        <f t="shared" ref="F5003:F5013" si="2183">SUM(D5003:E5003)</f>
        <v>0</v>
      </c>
      <c r="G5003" s="43">
        <v>24</v>
      </c>
      <c r="H5003" s="43">
        <v>2</v>
      </c>
      <c r="I5003" s="44">
        <f t="shared" si="2182"/>
        <v>26</v>
      </c>
      <c r="J5003" s="44">
        <f>F5003+I5003</f>
        <v>26</v>
      </c>
      <c r="K5003" s="43">
        <v>0</v>
      </c>
      <c r="L5003" s="43">
        <v>0</v>
      </c>
      <c r="M5003" s="44">
        <f t="shared" ref="M5003:M5013" si="2184">SUM(K5003:L5003)</f>
        <v>0</v>
      </c>
      <c r="N5003" s="43">
        <v>2077</v>
      </c>
      <c r="O5003" s="40">
        <v>15550</v>
      </c>
      <c r="P5003" s="44">
        <f t="shared" ref="P5003:P5013" si="2185">SUM(N5003:O5003)</f>
        <v>17627</v>
      </c>
      <c r="Q5003" s="47">
        <f t="shared" ref="Q5003:Q5013" si="2186">M5003+P5003</f>
        <v>17627</v>
      </c>
    </row>
    <row r="5004" spans="2:17" ht="19.5" customHeight="1" x14ac:dyDescent="0.2">
      <c r="C5004" s="42" t="s">
        <v>16</v>
      </c>
      <c r="D5004" s="43">
        <v>0</v>
      </c>
      <c r="E5004" s="43">
        <v>0</v>
      </c>
      <c r="F5004" s="44">
        <f t="shared" si="2183"/>
        <v>0</v>
      </c>
      <c r="G5004" s="43">
        <v>19</v>
      </c>
      <c r="H5004" s="43">
        <v>3</v>
      </c>
      <c r="I5004" s="44">
        <f t="shared" si="2182"/>
        <v>22</v>
      </c>
      <c r="J5004" s="44">
        <f>F5004+I5004</f>
        <v>22</v>
      </c>
      <c r="K5004" s="43">
        <v>0</v>
      </c>
      <c r="L5004" s="43">
        <v>0</v>
      </c>
      <c r="M5004" s="44">
        <f t="shared" si="2184"/>
        <v>0</v>
      </c>
      <c r="N5004" s="43">
        <v>3140</v>
      </c>
      <c r="O5004" s="43">
        <v>19159</v>
      </c>
      <c r="P5004" s="44">
        <f t="shared" si="2185"/>
        <v>22299</v>
      </c>
      <c r="Q5004" s="47">
        <f t="shared" si="2186"/>
        <v>22299</v>
      </c>
    </row>
    <row r="5005" spans="2:17" ht="19.5" customHeight="1" x14ac:dyDescent="0.2">
      <c r="C5005" s="42" t="s">
        <v>17</v>
      </c>
      <c r="D5005" s="43">
        <v>0</v>
      </c>
      <c r="E5005" s="43">
        <v>0</v>
      </c>
      <c r="F5005" s="44">
        <f t="shared" si="2183"/>
        <v>0</v>
      </c>
      <c r="G5005" s="43">
        <v>21</v>
      </c>
      <c r="H5005" s="43">
        <v>4</v>
      </c>
      <c r="I5005" s="44">
        <f t="shared" si="2182"/>
        <v>25</v>
      </c>
      <c r="J5005" s="44">
        <f t="shared" ref="J5005:J5013" si="2187">F5005+I5005</f>
        <v>25</v>
      </c>
      <c r="K5005" s="43">
        <v>0</v>
      </c>
      <c r="L5005" s="43">
        <v>0</v>
      </c>
      <c r="M5005" s="44">
        <f t="shared" si="2184"/>
        <v>0</v>
      </c>
      <c r="N5005" s="43">
        <v>3083</v>
      </c>
      <c r="O5005" s="43">
        <v>17476</v>
      </c>
      <c r="P5005" s="44">
        <f t="shared" si="2185"/>
        <v>20559</v>
      </c>
      <c r="Q5005" s="47">
        <f t="shared" si="2186"/>
        <v>20559</v>
      </c>
    </row>
    <row r="5006" spans="2:17" ht="19.5" customHeight="1" x14ac:dyDescent="0.2">
      <c r="C5006" s="42" t="s">
        <v>18</v>
      </c>
      <c r="D5006" s="43">
        <v>0</v>
      </c>
      <c r="E5006" s="43">
        <v>0</v>
      </c>
      <c r="F5006" s="44">
        <f t="shared" si="2183"/>
        <v>0</v>
      </c>
      <c r="G5006" s="43">
        <v>18</v>
      </c>
      <c r="H5006" s="43">
        <v>4</v>
      </c>
      <c r="I5006" s="44">
        <f t="shared" si="2182"/>
        <v>22</v>
      </c>
      <c r="J5006" s="44">
        <f t="shared" si="2187"/>
        <v>22</v>
      </c>
      <c r="K5006" s="43">
        <v>0</v>
      </c>
      <c r="L5006" s="43">
        <v>0</v>
      </c>
      <c r="M5006" s="44">
        <f t="shared" si="2184"/>
        <v>0</v>
      </c>
      <c r="N5006" s="43">
        <v>3350</v>
      </c>
      <c r="O5006" s="43">
        <v>17026</v>
      </c>
      <c r="P5006" s="44">
        <f t="shared" si="2185"/>
        <v>20376</v>
      </c>
      <c r="Q5006" s="47">
        <f t="shared" si="2186"/>
        <v>20376</v>
      </c>
    </row>
    <row r="5007" spans="2:17" ht="19.5" customHeight="1" x14ac:dyDescent="0.2">
      <c r="C5007" s="42" t="s">
        <v>19</v>
      </c>
      <c r="D5007" s="43">
        <v>0</v>
      </c>
      <c r="E5007" s="43">
        <v>0</v>
      </c>
      <c r="F5007" s="44">
        <f t="shared" si="2183"/>
        <v>0</v>
      </c>
      <c r="G5007" s="43">
        <v>20</v>
      </c>
      <c r="H5007" s="43">
        <v>3</v>
      </c>
      <c r="I5007" s="44">
        <f t="shared" si="2182"/>
        <v>23</v>
      </c>
      <c r="J5007" s="44">
        <f t="shared" si="2187"/>
        <v>23</v>
      </c>
      <c r="K5007" s="43">
        <v>0</v>
      </c>
      <c r="L5007" s="43">
        <v>0</v>
      </c>
      <c r="M5007" s="44">
        <f t="shared" si="2184"/>
        <v>0</v>
      </c>
      <c r="N5007" s="43">
        <v>3424</v>
      </c>
      <c r="O5007" s="43">
        <v>19493</v>
      </c>
      <c r="P5007" s="44">
        <f t="shared" si="2185"/>
        <v>22917</v>
      </c>
      <c r="Q5007" s="47">
        <f t="shared" si="2186"/>
        <v>22917</v>
      </c>
    </row>
    <row r="5008" spans="2:17" ht="19.5" customHeight="1" x14ac:dyDescent="0.2">
      <c r="C5008" s="42" t="s">
        <v>20</v>
      </c>
      <c r="D5008" s="43">
        <v>0</v>
      </c>
      <c r="E5008" s="43">
        <v>0</v>
      </c>
      <c r="F5008" s="44">
        <f t="shared" si="2183"/>
        <v>0</v>
      </c>
      <c r="G5008" s="43">
        <v>24</v>
      </c>
      <c r="H5008" s="43">
        <v>6</v>
      </c>
      <c r="I5008" s="44">
        <f t="shared" si="2182"/>
        <v>30</v>
      </c>
      <c r="J5008" s="44">
        <f t="shared" si="2187"/>
        <v>30</v>
      </c>
      <c r="K5008" s="43">
        <v>0</v>
      </c>
      <c r="L5008" s="43">
        <v>0</v>
      </c>
      <c r="M5008" s="44">
        <f t="shared" si="2184"/>
        <v>0</v>
      </c>
      <c r="N5008" s="43">
        <v>2793</v>
      </c>
      <c r="O5008" s="43">
        <v>19577</v>
      </c>
      <c r="P5008" s="44">
        <f t="shared" si="2185"/>
        <v>22370</v>
      </c>
      <c r="Q5008" s="47">
        <f t="shared" si="2186"/>
        <v>22370</v>
      </c>
    </row>
    <row r="5009" spans="2:17" ht="19.5" customHeight="1" x14ac:dyDescent="0.2">
      <c r="C5009" s="42" t="s">
        <v>21</v>
      </c>
      <c r="D5009" s="43">
        <v>0</v>
      </c>
      <c r="E5009" s="43">
        <v>0</v>
      </c>
      <c r="F5009" s="44">
        <f t="shared" si="2183"/>
        <v>0</v>
      </c>
      <c r="G5009" s="43">
        <v>18</v>
      </c>
      <c r="H5009" s="43">
        <v>2</v>
      </c>
      <c r="I5009" s="44">
        <f t="shared" si="2182"/>
        <v>20</v>
      </c>
      <c r="J5009" s="44">
        <f t="shared" si="2187"/>
        <v>20</v>
      </c>
      <c r="K5009" s="43">
        <v>0</v>
      </c>
      <c r="L5009" s="43">
        <v>0</v>
      </c>
      <c r="M5009" s="44">
        <f t="shared" si="2184"/>
        <v>0</v>
      </c>
      <c r="N5009" s="43">
        <v>2409</v>
      </c>
      <c r="O5009" s="43">
        <v>20216</v>
      </c>
      <c r="P5009" s="44">
        <f t="shared" si="2185"/>
        <v>22625</v>
      </c>
      <c r="Q5009" s="47">
        <f t="shared" si="2186"/>
        <v>22625</v>
      </c>
    </row>
    <row r="5010" spans="2:17" ht="19.5" customHeight="1" x14ac:dyDescent="0.2">
      <c r="C5010" s="42" t="s">
        <v>22</v>
      </c>
      <c r="D5010" s="43">
        <v>0</v>
      </c>
      <c r="E5010" s="43">
        <v>0</v>
      </c>
      <c r="F5010" s="44">
        <f t="shared" si="2183"/>
        <v>0</v>
      </c>
      <c r="G5010" s="43">
        <v>16</v>
      </c>
      <c r="H5010" s="43">
        <v>2</v>
      </c>
      <c r="I5010" s="44">
        <f t="shared" si="2182"/>
        <v>18</v>
      </c>
      <c r="J5010" s="44">
        <f t="shared" si="2187"/>
        <v>18</v>
      </c>
      <c r="K5010" s="43">
        <v>0</v>
      </c>
      <c r="L5010" s="43">
        <v>0</v>
      </c>
      <c r="M5010" s="44">
        <f t="shared" si="2184"/>
        <v>0</v>
      </c>
      <c r="N5010" s="43">
        <v>1899</v>
      </c>
      <c r="O5010" s="43">
        <v>20832</v>
      </c>
      <c r="P5010" s="44">
        <f t="shared" si="2185"/>
        <v>22731</v>
      </c>
      <c r="Q5010" s="47">
        <f t="shared" si="2186"/>
        <v>22731</v>
      </c>
    </row>
    <row r="5011" spans="2:17" ht="19.5" customHeight="1" x14ac:dyDescent="0.2">
      <c r="C5011" s="42" t="s">
        <v>23</v>
      </c>
      <c r="D5011" s="43">
        <v>0</v>
      </c>
      <c r="E5011" s="43">
        <v>0</v>
      </c>
      <c r="F5011" s="44">
        <f t="shared" si="2183"/>
        <v>0</v>
      </c>
      <c r="G5011" s="43">
        <v>21</v>
      </c>
      <c r="H5011" s="43">
        <v>3</v>
      </c>
      <c r="I5011" s="44">
        <f t="shared" si="2182"/>
        <v>24</v>
      </c>
      <c r="J5011" s="44">
        <f t="shared" si="2187"/>
        <v>24</v>
      </c>
      <c r="K5011" s="43">
        <v>0</v>
      </c>
      <c r="L5011" s="43">
        <v>0</v>
      </c>
      <c r="M5011" s="44">
        <f t="shared" si="2184"/>
        <v>0</v>
      </c>
      <c r="N5011" s="43">
        <v>2205</v>
      </c>
      <c r="O5011" s="43">
        <v>22974</v>
      </c>
      <c r="P5011" s="44">
        <f t="shared" si="2185"/>
        <v>25179</v>
      </c>
      <c r="Q5011" s="47">
        <f t="shared" si="2186"/>
        <v>25179</v>
      </c>
    </row>
    <row r="5012" spans="2:17" ht="19.5" customHeight="1" x14ac:dyDescent="0.2">
      <c r="C5012" s="42" t="s">
        <v>24</v>
      </c>
      <c r="D5012" s="43">
        <v>0</v>
      </c>
      <c r="E5012" s="43">
        <v>0</v>
      </c>
      <c r="F5012" s="44">
        <f t="shared" si="2183"/>
        <v>0</v>
      </c>
      <c r="G5012" s="43">
        <v>23</v>
      </c>
      <c r="H5012" s="43">
        <v>2</v>
      </c>
      <c r="I5012" s="44">
        <f t="shared" si="2182"/>
        <v>25</v>
      </c>
      <c r="J5012" s="44">
        <f t="shared" si="2187"/>
        <v>25</v>
      </c>
      <c r="K5012" s="43">
        <v>0</v>
      </c>
      <c r="L5012" s="43">
        <v>0</v>
      </c>
      <c r="M5012" s="44">
        <f t="shared" si="2184"/>
        <v>0</v>
      </c>
      <c r="N5012" s="43">
        <v>1452</v>
      </c>
      <c r="O5012" s="43">
        <v>17535</v>
      </c>
      <c r="P5012" s="44">
        <f t="shared" si="2185"/>
        <v>18987</v>
      </c>
      <c r="Q5012" s="47">
        <f t="shared" si="2186"/>
        <v>18987</v>
      </c>
    </row>
    <row r="5013" spans="2:17" ht="19.5" customHeight="1" x14ac:dyDescent="0.2">
      <c r="C5013" s="42" t="s">
        <v>25</v>
      </c>
      <c r="D5013" s="43">
        <v>0</v>
      </c>
      <c r="E5013" s="43">
        <v>0</v>
      </c>
      <c r="F5013" s="44">
        <f t="shared" si="2183"/>
        <v>0</v>
      </c>
      <c r="G5013" s="43">
        <v>38</v>
      </c>
      <c r="H5013" s="43">
        <v>6</v>
      </c>
      <c r="I5013" s="44">
        <f t="shared" si="2182"/>
        <v>44</v>
      </c>
      <c r="J5013" s="44">
        <f t="shared" si="2187"/>
        <v>44</v>
      </c>
      <c r="K5013" s="43">
        <v>0</v>
      </c>
      <c r="L5013" s="43">
        <v>0</v>
      </c>
      <c r="M5013" s="44">
        <f t="shared" si="2184"/>
        <v>0</v>
      </c>
      <c r="N5013" s="43">
        <v>2828</v>
      </c>
      <c r="O5013" s="43">
        <v>25495</v>
      </c>
      <c r="P5013" s="44">
        <f t="shared" si="2185"/>
        <v>28323</v>
      </c>
      <c r="Q5013" s="47">
        <f t="shared" si="2186"/>
        <v>28323</v>
      </c>
    </row>
    <row r="5014" spans="2:17" ht="19.5" customHeight="1" x14ac:dyDescent="0.2">
      <c r="C5014" s="50"/>
      <c r="D5014" s="43"/>
      <c r="E5014" s="43"/>
      <c r="F5014" s="43"/>
      <c r="G5014" s="43"/>
      <c r="H5014" s="43"/>
      <c r="I5014" s="43"/>
      <c r="J5014" s="43"/>
      <c r="K5014" s="43"/>
      <c r="L5014" s="43"/>
      <c r="M5014" s="43"/>
      <c r="N5014" s="43"/>
      <c r="O5014" s="43"/>
      <c r="P5014" s="43"/>
      <c r="Q5014" s="51"/>
    </row>
    <row r="5015" spans="2:17" ht="19.5" customHeight="1" x14ac:dyDescent="0.2">
      <c r="B5015" s="1" t="s">
        <v>509</v>
      </c>
      <c r="C5015" s="50" t="s">
        <v>26</v>
      </c>
      <c r="D5015" s="44">
        <f>SUM(D5002:D5014)</f>
        <v>0</v>
      </c>
      <c r="E5015" s="44">
        <f t="shared" ref="E5015:Q5015" si="2188">SUM(E5002:E5014)</f>
        <v>0</v>
      </c>
      <c r="F5015" s="44">
        <f t="shared" si="2188"/>
        <v>0</v>
      </c>
      <c r="G5015" s="44">
        <f t="shared" si="2188"/>
        <v>264</v>
      </c>
      <c r="H5015" s="44">
        <f t="shared" si="2188"/>
        <v>40</v>
      </c>
      <c r="I5015" s="44">
        <f t="shared" si="2188"/>
        <v>304</v>
      </c>
      <c r="J5015" s="44">
        <f t="shared" si="2188"/>
        <v>304</v>
      </c>
      <c r="K5015" s="44">
        <f t="shared" si="2188"/>
        <v>0</v>
      </c>
      <c r="L5015" s="44">
        <f t="shared" si="2188"/>
        <v>0</v>
      </c>
      <c r="M5015" s="44">
        <f t="shared" si="2188"/>
        <v>0</v>
      </c>
      <c r="N5015" s="44">
        <f t="shared" si="2188"/>
        <v>31912</v>
      </c>
      <c r="O5015" s="44">
        <f t="shared" si="2188"/>
        <v>229521</v>
      </c>
      <c r="P5015" s="44">
        <f t="shared" si="2188"/>
        <v>261433</v>
      </c>
      <c r="Q5015" s="44">
        <f t="shared" si="2188"/>
        <v>261433</v>
      </c>
    </row>
    <row r="5016" spans="2:17" ht="7" customHeight="1" x14ac:dyDescent="0.2">
      <c r="C5016" s="50"/>
      <c r="D5016" s="43"/>
      <c r="E5016" s="43"/>
      <c r="F5016" s="43"/>
      <c r="G5016" s="43"/>
      <c r="H5016" s="43"/>
      <c r="I5016" s="43"/>
      <c r="J5016" s="43"/>
      <c r="K5016" s="43"/>
      <c r="L5016" s="43"/>
      <c r="M5016" s="43"/>
      <c r="N5016" s="43"/>
      <c r="O5016" s="43"/>
      <c r="P5016" s="43"/>
      <c r="Q5016" s="51"/>
    </row>
    <row r="5017" spans="2:17" ht="19.5" customHeight="1" x14ac:dyDescent="0.2">
      <c r="C5017" s="52" t="s">
        <v>14</v>
      </c>
      <c r="D5017" s="53">
        <v>0</v>
      </c>
      <c r="E5017" s="53">
        <v>0</v>
      </c>
      <c r="F5017" s="74">
        <f t="shared" ref="F5017:F5019" si="2189">SUM(D5017:E5017)</f>
        <v>0</v>
      </c>
      <c r="G5017" s="53">
        <v>26</v>
      </c>
      <c r="H5017" s="53">
        <v>6</v>
      </c>
      <c r="I5017" s="74">
        <f t="shared" ref="I5017:I5019" si="2190">SUM(G5017:H5017)</f>
        <v>32</v>
      </c>
      <c r="J5017" s="74">
        <f t="shared" ref="J5017:J5019" si="2191">F5017+I5017</f>
        <v>32</v>
      </c>
      <c r="K5017" s="53">
        <v>0</v>
      </c>
      <c r="L5017" s="53">
        <v>0</v>
      </c>
      <c r="M5017" s="74">
        <f t="shared" ref="M5017:M5019" si="2192">SUM(K5017:L5017)</f>
        <v>0</v>
      </c>
      <c r="N5017" s="82">
        <v>2425</v>
      </c>
      <c r="O5017" s="82">
        <v>16171</v>
      </c>
      <c r="P5017" s="74">
        <f t="shared" ref="P5017:P5019" si="2193">SUM(N5017:O5017)</f>
        <v>18596</v>
      </c>
      <c r="Q5017" s="58">
        <f t="shared" ref="Q5017:Q5019" si="2194">M5017+P5017</f>
        <v>18596</v>
      </c>
    </row>
    <row r="5018" spans="2:17" ht="19.5" customHeight="1" x14ac:dyDescent="0.2">
      <c r="C5018" s="42" t="s">
        <v>15</v>
      </c>
      <c r="D5018" s="43">
        <v>0</v>
      </c>
      <c r="E5018" s="43">
        <v>0</v>
      </c>
      <c r="F5018" s="44">
        <f t="shared" si="2189"/>
        <v>0</v>
      </c>
      <c r="G5018" s="43">
        <v>21</v>
      </c>
      <c r="H5018" s="43">
        <v>3</v>
      </c>
      <c r="I5018" s="44">
        <f t="shared" si="2190"/>
        <v>24</v>
      </c>
      <c r="J5018" s="44">
        <f t="shared" si="2191"/>
        <v>24</v>
      </c>
      <c r="K5018" s="43">
        <v>0</v>
      </c>
      <c r="L5018" s="43">
        <v>0</v>
      </c>
      <c r="M5018" s="44">
        <f t="shared" si="2192"/>
        <v>0</v>
      </c>
      <c r="N5018" s="85">
        <v>2013</v>
      </c>
      <c r="O5018" s="85">
        <v>17899</v>
      </c>
      <c r="P5018" s="44">
        <f t="shared" si="2193"/>
        <v>19912</v>
      </c>
      <c r="Q5018" s="47">
        <f t="shared" si="2194"/>
        <v>19912</v>
      </c>
    </row>
    <row r="5019" spans="2:17" ht="19.5" customHeight="1" x14ac:dyDescent="0.2">
      <c r="C5019" s="42" t="s">
        <v>16</v>
      </c>
      <c r="D5019" s="43">
        <v>0</v>
      </c>
      <c r="E5019" s="43">
        <v>0</v>
      </c>
      <c r="F5019" s="44">
        <f t="shared" si="2189"/>
        <v>0</v>
      </c>
      <c r="G5019" s="43">
        <v>19</v>
      </c>
      <c r="H5019" s="43">
        <v>3</v>
      </c>
      <c r="I5019" s="44">
        <f t="shared" si="2190"/>
        <v>22</v>
      </c>
      <c r="J5019" s="44">
        <f t="shared" si="2191"/>
        <v>22</v>
      </c>
      <c r="K5019" s="43">
        <v>0</v>
      </c>
      <c r="L5019" s="43">
        <v>0</v>
      </c>
      <c r="M5019" s="44">
        <f t="shared" si="2192"/>
        <v>0</v>
      </c>
      <c r="N5019" s="85">
        <v>2308</v>
      </c>
      <c r="O5019" s="85">
        <v>19052</v>
      </c>
      <c r="P5019" s="44">
        <f t="shared" si="2193"/>
        <v>21360</v>
      </c>
      <c r="Q5019" s="47">
        <f t="shared" si="2194"/>
        <v>21360</v>
      </c>
    </row>
    <row r="5020" spans="2:17" ht="19.5" customHeight="1" x14ac:dyDescent="0.2">
      <c r="C5020" s="50"/>
      <c r="D5020" s="43"/>
      <c r="E5020" s="43"/>
      <c r="F5020" s="43"/>
      <c r="G5020" s="43"/>
      <c r="H5020" s="43"/>
      <c r="I5020" s="43"/>
      <c r="J5020" s="43"/>
      <c r="K5020" s="43"/>
      <c r="L5020" s="43"/>
      <c r="M5020" s="43"/>
      <c r="N5020" s="43"/>
      <c r="O5020" s="43"/>
      <c r="P5020" s="43"/>
      <c r="Q5020" s="51"/>
    </row>
    <row r="5021" spans="2:17" ht="19.5" customHeight="1" x14ac:dyDescent="0.2">
      <c r="B5021" s="1" t="s">
        <v>510</v>
      </c>
      <c r="C5021" s="50" t="s">
        <v>27</v>
      </c>
      <c r="D5021" s="44">
        <f>SUM(D5005:D5013,D5017:D5019)</f>
        <v>0</v>
      </c>
      <c r="E5021" s="44">
        <f t="shared" ref="E5021:Q5021" si="2195">SUM(E5005:E5013,E5017:E5019)</f>
        <v>0</v>
      </c>
      <c r="F5021" s="44">
        <f t="shared" si="2195"/>
        <v>0</v>
      </c>
      <c r="G5021" s="44">
        <f t="shared" si="2195"/>
        <v>265</v>
      </c>
      <c r="H5021" s="44">
        <f t="shared" si="2195"/>
        <v>44</v>
      </c>
      <c r="I5021" s="44">
        <f t="shared" si="2195"/>
        <v>309</v>
      </c>
      <c r="J5021" s="44">
        <f t="shared" si="2195"/>
        <v>309</v>
      </c>
      <c r="K5021" s="44">
        <f t="shared" si="2195"/>
        <v>0</v>
      </c>
      <c r="L5021" s="44">
        <f t="shared" si="2195"/>
        <v>0</v>
      </c>
      <c r="M5021" s="44">
        <f t="shared" si="2195"/>
        <v>0</v>
      </c>
      <c r="N5021" s="44">
        <f t="shared" si="2195"/>
        <v>30189</v>
      </c>
      <c r="O5021" s="44">
        <f t="shared" si="2195"/>
        <v>233746</v>
      </c>
      <c r="P5021" s="44">
        <f t="shared" si="2195"/>
        <v>263935</v>
      </c>
      <c r="Q5021" s="44">
        <f t="shared" si="2195"/>
        <v>263935</v>
      </c>
    </row>
    <row r="5022" spans="2:17" ht="7" customHeight="1" thickBot="1" x14ac:dyDescent="0.25">
      <c r="C5022" s="59"/>
      <c r="D5022" s="60"/>
      <c r="E5022" s="60"/>
      <c r="F5022" s="60"/>
      <c r="G5022" s="60"/>
      <c r="H5022" s="60"/>
      <c r="I5022" s="60"/>
      <c r="J5022" s="60"/>
      <c r="K5022" s="60"/>
      <c r="L5022" s="60"/>
      <c r="M5022" s="60"/>
      <c r="N5022" s="60"/>
      <c r="O5022" s="60"/>
      <c r="P5022" s="60"/>
      <c r="Q5022" s="76"/>
    </row>
    <row r="5023" spans="2:17" ht="19.5" customHeight="1" x14ac:dyDescent="0.2">
      <c r="C5023" s="173" t="str">
        <f>C4969</f>
        <v>令　和　7　年　空　港　管　理　状　況　調　書</v>
      </c>
      <c r="D5023" s="173"/>
      <c r="E5023" s="173"/>
      <c r="F5023" s="173"/>
      <c r="G5023" s="173"/>
      <c r="H5023" s="173"/>
      <c r="I5023" s="173"/>
      <c r="J5023" s="173"/>
      <c r="K5023" s="173"/>
      <c r="L5023" s="173"/>
      <c r="M5023" s="173"/>
      <c r="N5023" s="173"/>
      <c r="O5023" s="173"/>
      <c r="P5023" s="173"/>
      <c r="Q5023" s="173"/>
    </row>
    <row r="5024" spans="2:17" ht="19.5" customHeight="1" thickBot="1" x14ac:dyDescent="0.25">
      <c r="C5024" s="145" t="s">
        <v>0</v>
      </c>
      <c r="D5024" s="145" t="s">
        <v>693</v>
      </c>
      <c r="E5024" s="146"/>
      <c r="F5024" s="146"/>
      <c r="G5024" s="146"/>
      <c r="H5024" s="146"/>
      <c r="I5024" s="146"/>
      <c r="J5024" s="146"/>
      <c r="K5024" s="146"/>
      <c r="L5024" s="146"/>
      <c r="M5024" s="146"/>
      <c r="N5024" s="146"/>
      <c r="O5024" s="146"/>
      <c r="P5024" s="146"/>
      <c r="Q5024" s="146"/>
    </row>
    <row r="5025" spans="3:17" ht="19.5" customHeight="1" x14ac:dyDescent="0.2">
      <c r="C5025" s="25" t="s">
        <v>1</v>
      </c>
      <c r="D5025" s="26"/>
      <c r="E5025" s="27" t="s">
        <v>2</v>
      </c>
      <c r="F5025" s="27"/>
      <c r="G5025" s="164" t="s">
        <v>593</v>
      </c>
      <c r="H5025" s="165"/>
      <c r="I5025" s="165"/>
      <c r="J5025" s="165"/>
      <c r="K5025" s="165"/>
      <c r="L5025" s="165"/>
      <c r="M5025" s="165"/>
      <c r="N5025" s="166"/>
      <c r="O5025" s="164" t="s">
        <v>594</v>
      </c>
      <c r="P5025" s="165"/>
      <c r="Q5025" s="167"/>
    </row>
    <row r="5026" spans="3:17" ht="19.5" customHeight="1" x14ac:dyDescent="0.2">
      <c r="C5026" s="28"/>
      <c r="D5026" s="29" t="s">
        <v>3</v>
      </c>
      <c r="E5026" s="29" t="s">
        <v>4</v>
      </c>
      <c r="F5026" s="29" t="s">
        <v>5</v>
      </c>
      <c r="G5026" s="29"/>
      <c r="H5026" s="30" t="s">
        <v>6</v>
      </c>
      <c r="I5026" s="30"/>
      <c r="J5026" s="31"/>
      <c r="K5026" s="29"/>
      <c r="L5026" s="31" t="s">
        <v>7</v>
      </c>
      <c r="M5026" s="31"/>
      <c r="N5026" s="29" t="s">
        <v>8</v>
      </c>
      <c r="O5026" s="32" t="s">
        <v>595</v>
      </c>
      <c r="P5026" s="33" t="s">
        <v>596</v>
      </c>
      <c r="Q5026" s="34" t="s">
        <v>597</v>
      </c>
    </row>
    <row r="5027" spans="3:17" ht="19.5" customHeight="1" x14ac:dyDescent="0.2">
      <c r="C5027" s="28" t="s">
        <v>9</v>
      </c>
      <c r="D5027" s="32"/>
      <c r="E5027" s="32"/>
      <c r="F5027" s="32"/>
      <c r="G5027" s="29" t="s">
        <v>10</v>
      </c>
      <c r="H5027" s="29" t="s">
        <v>11</v>
      </c>
      <c r="I5027" s="29" t="s">
        <v>12</v>
      </c>
      <c r="J5027" s="29" t="s">
        <v>13</v>
      </c>
      <c r="K5027" s="29" t="s">
        <v>10</v>
      </c>
      <c r="L5027" s="29" t="s">
        <v>11</v>
      </c>
      <c r="M5027" s="29" t="s">
        <v>13</v>
      </c>
      <c r="N5027" s="32"/>
      <c r="O5027" s="35"/>
      <c r="P5027" s="36"/>
      <c r="Q5027" s="37"/>
    </row>
    <row r="5028" spans="3:17" ht="7" customHeight="1" x14ac:dyDescent="0.2">
      <c r="C5028" s="38"/>
      <c r="D5028" s="29"/>
      <c r="E5028" s="29"/>
      <c r="F5028" s="29"/>
      <c r="G5028" s="29"/>
      <c r="H5028" s="29"/>
      <c r="I5028" s="29"/>
      <c r="J5028" s="29"/>
      <c r="K5028" s="29"/>
      <c r="L5028" s="29"/>
      <c r="M5028" s="29"/>
      <c r="N5028" s="29"/>
      <c r="O5028" s="39"/>
      <c r="P5028" s="40"/>
      <c r="Q5028" s="41"/>
    </row>
    <row r="5029" spans="3:17" ht="19.5" customHeight="1" x14ac:dyDescent="0.2">
      <c r="C5029" s="42" t="s">
        <v>14</v>
      </c>
      <c r="D5029" s="43">
        <v>24</v>
      </c>
      <c r="E5029" s="43">
        <v>397</v>
      </c>
      <c r="F5029" s="44">
        <f>SUM(D5029:E5029)</f>
        <v>421</v>
      </c>
      <c r="G5029" s="43">
        <v>2413</v>
      </c>
      <c r="H5029" s="43">
        <v>3140</v>
      </c>
      <c r="I5029" s="43">
        <v>0</v>
      </c>
      <c r="J5029" s="45">
        <f>SUM(G5029:I5029)</f>
        <v>5553</v>
      </c>
      <c r="K5029" s="46">
        <v>42942</v>
      </c>
      <c r="L5029" s="46">
        <v>37686</v>
      </c>
      <c r="M5029" s="45">
        <f>SUM(K5029:L5029)</f>
        <v>80628</v>
      </c>
      <c r="N5029" s="45">
        <f>J5029+M5029</f>
        <v>86181</v>
      </c>
      <c r="O5029" s="46">
        <v>1516</v>
      </c>
      <c r="P5029" s="46">
        <v>0</v>
      </c>
      <c r="Q5029" s="47">
        <f>SUM(O5029:P5029)</f>
        <v>1516</v>
      </c>
    </row>
    <row r="5030" spans="3:17" ht="19.5" customHeight="1" x14ac:dyDescent="0.2">
      <c r="C5030" s="42" t="s">
        <v>15</v>
      </c>
      <c r="D5030" s="43">
        <v>22</v>
      </c>
      <c r="E5030" s="43">
        <v>360</v>
      </c>
      <c r="F5030" s="44">
        <f t="shared" ref="F5030:F5040" si="2196">SUM(D5030:E5030)</f>
        <v>382</v>
      </c>
      <c r="G5030" s="43">
        <v>3160</v>
      </c>
      <c r="H5030" s="43">
        <v>2885</v>
      </c>
      <c r="I5030" s="43">
        <v>0</v>
      </c>
      <c r="J5030" s="45">
        <f t="shared" ref="J5030:J5040" si="2197">SUM(G5030:I5030)</f>
        <v>6045</v>
      </c>
      <c r="K5030" s="46">
        <v>40766</v>
      </c>
      <c r="L5030" s="46">
        <v>40877</v>
      </c>
      <c r="M5030" s="45">
        <f t="shared" ref="M5030:M5040" si="2198">SUM(K5030:L5030)</f>
        <v>81643</v>
      </c>
      <c r="N5030" s="45">
        <f t="shared" ref="N5030:N5040" si="2199">J5030+M5030</f>
        <v>87688</v>
      </c>
      <c r="O5030" s="46">
        <v>1334</v>
      </c>
      <c r="P5030" s="48">
        <v>0</v>
      </c>
      <c r="Q5030" s="47">
        <f t="shared" ref="Q5030:Q5040" si="2200">SUM(O5030:P5030)</f>
        <v>1334</v>
      </c>
    </row>
    <row r="5031" spans="3:17" ht="19.5" customHeight="1" x14ac:dyDescent="0.2">
      <c r="C5031" s="42" t="s">
        <v>16</v>
      </c>
      <c r="D5031" s="43">
        <v>22</v>
      </c>
      <c r="E5031" s="43">
        <v>397</v>
      </c>
      <c r="F5031" s="44">
        <f t="shared" si="2196"/>
        <v>419</v>
      </c>
      <c r="G5031" s="43">
        <v>2625</v>
      </c>
      <c r="H5031" s="43">
        <v>3158</v>
      </c>
      <c r="I5031" s="43">
        <v>0</v>
      </c>
      <c r="J5031" s="45">
        <f t="shared" si="2197"/>
        <v>5783</v>
      </c>
      <c r="K5031" s="46">
        <v>46997</v>
      </c>
      <c r="L5031" s="46">
        <v>46591</v>
      </c>
      <c r="M5031" s="45">
        <f t="shared" si="2198"/>
        <v>93588</v>
      </c>
      <c r="N5031" s="45">
        <f t="shared" si="2199"/>
        <v>99371</v>
      </c>
      <c r="O5031" s="46">
        <v>1602</v>
      </c>
      <c r="P5031" s="46">
        <v>0</v>
      </c>
      <c r="Q5031" s="47">
        <f t="shared" si="2200"/>
        <v>1602</v>
      </c>
    </row>
    <row r="5032" spans="3:17" ht="19.5" customHeight="1" x14ac:dyDescent="0.2">
      <c r="C5032" s="42" t="s">
        <v>17</v>
      </c>
      <c r="D5032" s="43">
        <v>25</v>
      </c>
      <c r="E5032" s="43">
        <v>370</v>
      </c>
      <c r="F5032" s="44">
        <f t="shared" si="2196"/>
        <v>395</v>
      </c>
      <c r="G5032" s="43">
        <v>2519</v>
      </c>
      <c r="H5032" s="43">
        <v>2687</v>
      </c>
      <c r="I5032" s="43">
        <v>0</v>
      </c>
      <c r="J5032" s="45">
        <f t="shared" si="2197"/>
        <v>5206</v>
      </c>
      <c r="K5032" s="43">
        <v>37539</v>
      </c>
      <c r="L5032" s="43">
        <v>38222</v>
      </c>
      <c r="M5032" s="45">
        <f t="shared" si="2198"/>
        <v>75761</v>
      </c>
      <c r="N5032" s="45">
        <f t="shared" si="2199"/>
        <v>80967</v>
      </c>
      <c r="O5032" s="43">
        <v>1609</v>
      </c>
      <c r="P5032" s="43">
        <v>0</v>
      </c>
      <c r="Q5032" s="47">
        <f t="shared" si="2200"/>
        <v>1609</v>
      </c>
    </row>
    <row r="5033" spans="3:17" ht="19.5" customHeight="1" x14ac:dyDescent="0.2">
      <c r="C5033" s="42" t="s">
        <v>18</v>
      </c>
      <c r="D5033" s="43">
        <v>24</v>
      </c>
      <c r="E5033" s="43">
        <v>375</v>
      </c>
      <c r="F5033" s="44">
        <f t="shared" si="2196"/>
        <v>399</v>
      </c>
      <c r="G5033" s="43">
        <v>2166</v>
      </c>
      <c r="H5033" s="43">
        <v>2225</v>
      </c>
      <c r="I5033" s="43">
        <v>0</v>
      </c>
      <c r="J5033" s="45">
        <f t="shared" si="2197"/>
        <v>4391</v>
      </c>
      <c r="K5033" s="43">
        <v>44390</v>
      </c>
      <c r="L5033" s="43">
        <v>43848</v>
      </c>
      <c r="M5033" s="45">
        <f t="shared" si="2198"/>
        <v>88238</v>
      </c>
      <c r="N5033" s="45">
        <f t="shared" si="2199"/>
        <v>92629</v>
      </c>
      <c r="O5033" s="43">
        <v>1688</v>
      </c>
      <c r="P5033" s="43">
        <v>0</v>
      </c>
      <c r="Q5033" s="47">
        <f t="shared" si="2200"/>
        <v>1688</v>
      </c>
    </row>
    <row r="5034" spans="3:17" ht="19.5" customHeight="1" x14ac:dyDescent="0.2">
      <c r="C5034" s="42" t="s">
        <v>19</v>
      </c>
      <c r="D5034" s="43">
        <v>20</v>
      </c>
      <c r="E5034" s="43">
        <v>355</v>
      </c>
      <c r="F5034" s="44">
        <f t="shared" si="2196"/>
        <v>375</v>
      </c>
      <c r="G5034" s="43">
        <v>2064</v>
      </c>
      <c r="H5034" s="43">
        <v>2233</v>
      </c>
      <c r="I5034" s="43">
        <v>0</v>
      </c>
      <c r="J5034" s="45">
        <f t="shared" si="2197"/>
        <v>4297</v>
      </c>
      <c r="K5034" s="43">
        <v>40595</v>
      </c>
      <c r="L5034" s="43">
        <v>40537</v>
      </c>
      <c r="M5034" s="45">
        <f t="shared" si="2198"/>
        <v>81132</v>
      </c>
      <c r="N5034" s="45">
        <f t="shared" si="2199"/>
        <v>85429</v>
      </c>
      <c r="O5034" s="43">
        <v>1551</v>
      </c>
      <c r="P5034" s="43">
        <v>0</v>
      </c>
      <c r="Q5034" s="47">
        <f t="shared" si="2200"/>
        <v>1551</v>
      </c>
    </row>
    <row r="5035" spans="3:17" ht="19.5" customHeight="1" x14ac:dyDescent="0.2">
      <c r="C5035" s="42" t="s">
        <v>20</v>
      </c>
      <c r="D5035" s="43">
        <v>23</v>
      </c>
      <c r="E5035" s="43">
        <v>379</v>
      </c>
      <c r="F5035" s="44">
        <f t="shared" si="2196"/>
        <v>402</v>
      </c>
      <c r="G5035" s="43">
        <v>2267</v>
      </c>
      <c r="H5035" s="43">
        <v>2274</v>
      </c>
      <c r="I5035" s="43">
        <v>0</v>
      </c>
      <c r="J5035" s="45">
        <f t="shared" si="2197"/>
        <v>4541</v>
      </c>
      <c r="K5035" s="43">
        <v>40934</v>
      </c>
      <c r="L5035" s="43">
        <v>41705</v>
      </c>
      <c r="M5035" s="45">
        <f t="shared" si="2198"/>
        <v>82639</v>
      </c>
      <c r="N5035" s="45">
        <f t="shared" si="2199"/>
        <v>87180</v>
      </c>
      <c r="O5035" s="43">
        <v>1583</v>
      </c>
      <c r="P5035" s="43">
        <v>0</v>
      </c>
      <c r="Q5035" s="47">
        <f t="shared" si="2200"/>
        <v>1583</v>
      </c>
    </row>
    <row r="5036" spans="3:17" ht="19.5" customHeight="1" x14ac:dyDescent="0.2">
      <c r="C5036" s="42" t="s">
        <v>21</v>
      </c>
      <c r="D5036" s="43">
        <v>22</v>
      </c>
      <c r="E5036" s="43">
        <v>403</v>
      </c>
      <c r="F5036" s="44">
        <f t="shared" si="2196"/>
        <v>425</v>
      </c>
      <c r="G5036" s="43">
        <v>3288</v>
      </c>
      <c r="H5036" s="43">
        <v>3221</v>
      </c>
      <c r="I5036" s="43">
        <v>0</v>
      </c>
      <c r="J5036" s="45">
        <f t="shared" si="2197"/>
        <v>6509</v>
      </c>
      <c r="K5036" s="43">
        <v>53121</v>
      </c>
      <c r="L5036" s="43">
        <v>53310</v>
      </c>
      <c r="M5036" s="45">
        <f t="shared" si="2198"/>
        <v>106431</v>
      </c>
      <c r="N5036" s="45">
        <f t="shared" si="2199"/>
        <v>112940</v>
      </c>
      <c r="O5036" s="43">
        <v>2024</v>
      </c>
      <c r="P5036" s="43">
        <v>0</v>
      </c>
      <c r="Q5036" s="47">
        <f t="shared" si="2200"/>
        <v>2024</v>
      </c>
    </row>
    <row r="5037" spans="3:17" ht="19.5" customHeight="1" x14ac:dyDescent="0.2">
      <c r="C5037" s="42" t="s">
        <v>22</v>
      </c>
      <c r="D5037" s="43">
        <v>13</v>
      </c>
      <c r="E5037" s="43">
        <v>373</v>
      </c>
      <c r="F5037" s="44">
        <f t="shared" si="2196"/>
        <v>386</v>
      </c>
      <c r="G5037" s="43">
        <v>1921</v>
      </c>
      <c r="H5037" s="43">
        <v>1914</v>
      </c>
      <c r="I5037" s="43">
        <v>0</v>
      </c>
      <c r="J5037" s="45">
        <f t="shared" si="2197"/>
        <v>3835</v>
      </c>
      <c r="K5037" s="43">
        <v>43294</v>
      </c>
      <c r="L5037" s="43">
        <v>43021</v>
      </c>
      <c r="M5037" s="45">
        <f t="shared" si="2198"/>
        <v>86315</v>
      </c>
      <c r="N5037" s="45">
        <f t="shared" si="2199"/>
        <v>90150</v>
      </c>
      <c r="O5037" s="43">
        <v>1509</v>
      </c>
      <c r="P5037" s="43">
        <v>0</v>
      </c>
      <c r="Q5037" s="47">
        <f t="shared" si="2200"/>
        <v>1509</v>
      </c>
    </row>
    <row r="5038" spans="3:17" ht="19.5" customHeight="1" x14ac:dyDescent="0.2">
      <c r="C5038" s="42" t="s">
        <v>23</v>
      </c>
      <c r="D5038" s="43">
        <v>13</v>
      </c>
      <c r="E5038" s="43">
        <v>378</v>
      </c>
      <c r="F5038" s="44">
        <f t="shared" si="2196"/>
        <v>391</v>
      </c>
      <c r="G5038" s="43">
        <v>2106</v>
      </c>
      <c r="H5038" s="43">
        <v>1917</v>
      </c>
      <c r="I5038" s="43">
        <v>0</v>
      </c>
      <c r="J5038" s="45">
        <f t="shared" si="2197"/>
        <v>4023</v>
      </c>
      <c r="K5038" s="43">
        <v>46912</v>
      </c>
      <c r="L5038" s="43">
        <v>46896</v>
      </c>
      <c r="M5038" s="45">
        <f t="shared" si="2198"/>
        <v>93808</v>
      </c>
      <c r="N5038" s="45">
        <f t="shared" si="2199"/>
        <v>97831</v>
      </c>
      <c r="O5038" s="43">
        <v>1621</v>
      </c>
      <c r="P5038" s="43">
        <v>0</v>
      </c>
      <c r="Q5038" s="47">
        <f t="shared" si="2200"/>
        <v>1621</v>
      </c>
    </row>
    <row r="5039" spans="3:17" ht="19.5" customHeight="1" x14ac:dyDescent="0.2">
      <c r="C5039" s="42" t="s">
        <v>24</v>
      </c>
      <c r="D5039" s="43">
        <v>15</v>
      </c>
      <c r="E5039" s="43">
        <v>371</v>
      </c>
      <c r="F5039" s="44">
        <f t="shared" si="2196"/>
        <v>386</v>
      </c>
      <c r="G5039" s="43">
        <v>2373</v>
      </c>
      <c r="H5039" s="43">
        <v>2440</v>
      </c>
      <c r="I5039" s="43">
        <v>0</v>
      </c>
      <c r="J5039" s="45">
        <f t="shared" si="2197"/>
        <v>4813</v>
      </c>
      <c r="K5039" s="43">
        <v>49779</v>
      </c>
      <c r="L5039" s="43">
        <v>49472</v>
      </c>
      <c r="M5039" s="45">
        <f t="shared" si="2198"/>
        <v>99251</v>
      </c>
      <c r="N5039" s="45">
        <f t="shared" si="2199"/>
        <v>104064</v>
      </c>
      <c r="O5039" s="43">
        <v>1608</v>
      </c>
      <c r="P5039" s="43">
        <v>0</v>
      </c>
      <c r="Q5039" s="47">
        <f t="shared" si="2200"/>
        <v>1608</v>
      </c>
    </row>
    <row r="5040" spans="3:17" ht="19.5" customHeight="1" x14ac:dyDescent="0.2">
      <c r="C5040" s="42" t="s">
        <v>25</v>
      </c>
      <c r="D5040" s="43">
        <v>13</v>
      </c>
      <c r="E5040" s="43">
        <v>374</v>
      </c>
      <c r="F5040" s="44">
        <f t="shared" si="2196"/>
        <v>387</v>
      </c>
      <c r="G5040" s="43">
        <v>2162</v>
      </c>
      <c r="H5040" s="43">
        <v>2015</v>
      </c>
      <c r="I5040" s="43">
        <v>0</v>
      </c>
      <c r="J5040" s="45">
        <f t="shared" si="2197"/>
        <v>4177</v>
      </c>
      <c r="K5040" s="43">
        <v>42489</v>
      </c>
      <c r="L5040" s="43">
        <v>45329</v>
      </c>
      <c r="M5040" s="45">
        <f t="shared" si="2198"/>
        <v>87818</v>
      </c>
      <c r="N5040" s="45">
        <f t="shared" si="2199"/>
        <v>91995</v>
      </c>
      <c r="O5040" s="43">
        <v>1552</v>
      </c>
      <c r="P5040" s="43">
        <v>0</v>
      </c>
      <c r="Q5040" s="47">
        <f t="shared" si="2200"/>
        <v>1552</v>
      </c>
    </row>
    <row r="5041" spans="2:17" ht="19.5" customHeight="1" x14ac:dyDescent="0.2">
      <c r="C5041" s="50"/>
      <c r="D5041" s="43"/>
      <c r="E5041" s="43"/>
      <c r="F5041" s="43"/>
      <c r="G5041" s="43"/>
      <c r="H5041" s="43"/>
      <c r="I5041" s="43"/>
      <c r="J5041" s="43"/>
      <c r="K5041" s="43"/>
      <c r="L5041" s="43"/>
      <c r="M5041" s="43"/>
      <c r="N5041" s="43"/>
      <c r="O5041" s="43"/>
      <c r="P5041" s="40"/>
      <c r="Q5041" s="51"/>
    </row>
    <row r="5042" spans="2:17" ht="19.5" customHeight="1" x14ac:dyDescent="0.2">
      <c r="B5042" s="1" t="s">
        <v>511</v>
      </c>
      <c r="C5042" s="50" t="s">
        <v>26</v>
      </c>
      <c r="D5042" s="44">
        <f>SUM(D5029:D5040)</f>
        <v>236</v>
      </c>
      <c r="E5042" s="44">
        <f t="shared" ref="E5042:Q5042" si="2201">SUM(E5029:E5040)</f>
        <v>4532</v>
      </c>
      <c r="F5042" s="44">
        <f t="shared" si="2201"/>
        <v>4768</v>
      </c>
      <c r="G5042" s="44">
        <f t="shared" si="2201"/>
        <v>29064</v>
      </c>
      <c r="H5042" s="44">
        <f t="shared" si="2201"/>
        <v>30109</v>
      </c>
      <c r="I5042" s="44">
        <f t="shared" si="2201"/>
        <v>0</v>
      </c>
      <c r="J5042" s="44">
        <f t="shared" si="2201"/>
        <v>59173</v>
      </c>
      <c r="K5042" s="44">
        <f t="shared" si="2201"/>
        <v>529758</v>
      </c>
      <c r="L5042" s="44">
        <f t="shared" si="2201"/>
        <v>527494</v>
      </c>
      <c r="M5042" s="44">
        <f t="shared" si="2201"/>
        <v>1057252</v>
      </c>
      <c r="N5042" s="44">
        <f t="shared" si="2201"/>
        <v>1116425</v>
      </c>
      <c r="O5042" s="44">
        <f t="shared" si="2201"/>
        <v>19197</v>
      </c>
      <c r="P5042" s="44">
        <f t="shared" si="2201"/>
        <v>0</v>
      </c>
      <c r="Q5042" s="44">
        <f t="shared" si="2201"/>
        <v>19197</v>
      </c>
    </row>
    <row r="5043" spans="2:17" ht="7" customHeight="1" x14ac:dyDescent="0.2">
      <c r="C5043" s="50"/>
      <c r="D5043" s="43"/>
      <c r="E5043" s="43"/>
      <c r="F5043" s="43"/>
      <c r="G5043" s="43"/>
      <c r="H5043" s="43"/>
      <c r="I5043" s="43"/>
      <c r="J5043" s="43"/>
      <c r="K5043" s="43"/>
      <c r="L5043" s="43"/>
      <c r="M5043" s="43"/>
      <c r="N5043" s="43"/>
      <c r="O5043" s="43"/>
      <c r="P5043" s="43"/>
      <c r="Q5043" s="51"/>
    </row>
    <row r="5044" spans="2:17" ht="19.5" customHeight="1" x14ac:dyDescent="0.2">
      <c r="C5044" s="52" t="s">
        <v>14</v>
      </c>
      <c r="D5044" s="53">
        <v>14</v>
      </c>
      <c r="E5044" s="53">
        <v>362</v>
      </c>
      <c r="F5044" s="54">
        <f t="shared" ref="F5044:F5046" si="2202">SUM(D5044:E5044)</f>
        <v>376</v>
      </c>
      <c r="G5044" s="82">
        <v>1840</v>
      </c>
      <c r="H5044" s="82">
        <v>2039</v>
      </c>
      <c r="I5044" s="82">
        <v>0</v>
      </c>
      <c r="J5044" s="13">
        <f t="shared" ref="J5044:J5046" si="2203">SUM(G5044:I5044)</f>
        <v>3879</v>
      </c>
      <c r="K5044" s="82">
        <v>42755</v>
      </c>
      <c r="L5044" s="82">
        <v>38679</v>
      </c>
      <c r="M5044" s="57">
        <f>SUM(K5044:L5044)</f>
        <v>81434</v>
      </c>
      <c r="N5044" s="57">
        <f>J5044+M5044</f>
        <v>85313</v>
      </c>
      <c r="O5044" s="56">
        <v>1609</v>
      </c>
      <c r="P5044" s="56">
        <v>0</v>
      </c>
      <c r="Q5044" s="58">
        <f>SUM(O5044:P5044)</f>
        <v>1609</v>
      </c>
    </row>
    <row r="5045" spans="2:17" ht="19.5" customHeight="1" x14ac:dyDescent="0.2">
      <c r="C5045" s="42" t="s">
        <v>15</v>
      </c>
      <c r="D5045" s="43">
        <v>12</v>
      </c>
      <c r="E5045" s="43">
        <v>354</v>
      </c>
      <c r="F5045" s="44">
        <f t="shared" si="2202"/>
        <v>366</v>
      </c>
      <c r="G5045" s="85">
        <v>2136</v>
      </c>
      <c r="H5045" s="85">
        <v>1949</v>
      </c>
      <c r="I5045" s="85">
        <v>0</v>
      </c>
      <c r="J5045" s="88">
        <f t="shared" si="2203"/>
        <v>4085</v>
      </c>
      <c r="K5045" s="85">
        <v>41899</v>
      </c>
      <c r="L5045" s="85">
        <v>41415</v>
      </c>
      <c r="M5045" s="45">
        <f>SUM(K5045:L5045)</f>
        <v>83314</v>
      </c>
      <c r="N5045" s="45">
        <f>J5045+M5045</f>
        <v>87399</v>
      </c>
      <c r="O5045" s="46">
        <v>1478</v>
      </c>
      <c r="P5045" s="48">
        <v>0</v>
      </c>
      <c r="Q5045" s="47">
        <f>SUM(O5045:P5045)</f>
        <v>1478</v>
      </c>
    </row>
    <row r="5046" spans="2:17" ht="19.5" customHeight="1" x14ac:dyDescent="0.2">
      <c r="C5046" s="42" t="s">
        <v>16</v>
      </c>
      <c r="D5046" s="43">
        <v>13</v>
      </c>
      <c r="E5046" s="43">
        <v>396</v>
      </c>
      <c r="F5046" s="44">
        <f t="shared" si="2202"/>
        <v>409</v>
      </c>
      <c r="G5046" s="85">
        <v>2323</v>
      </c>
      <c r="H5046" s="85">
        <v>2297</v>
      </c>
      <c r="I5046" s="85">
        <v>0</v>
      </c>
      <c r="J5046" s="88">
        <f t="shared" si="2203"/>
        <v>4620</v>
      </c>
      <c r="K5046" s="85">
        <v>48791</v>
      </c>
      <c r="L5046" s="85">
        <v>49191</v>
      </c>
      <c r="M5046" s="45">
        <f>SUM(K5046:L5046)</f>
        <v>97982</v>
      </c>
      <c r="N5046" s="45">
        <f>J5046+M5046</f>
        <v>102602</v>
      </c>
      <c r="O5046" s="46">
        <v>1513</v>
      </c>
      <c r="P5046" s="48">
        <v>0</v>
      </c>
      <c r="Q5046" s="47">
        <f>SUM(O5046:P5046)</f>
        <v>1513</v>
      </c>
    </row>
    <row r="5047" spans="2:17" ht="19.5" customHeight="1" x14ac:dyDescent="0.2">
      <c r="C5047" s="50"/>
      <c r="D5047" s="43"/>
      <c r="E5047" s="43"/>
      <c r="F5047" s="43"/>
      <c r="G5047" s="89"/>
      <c r="H5047" s="89"/>
      <c r="I5047" s="89"/>
      <c r="J5047" s="89"/>
      <c r="K5047" s="89"/>
      <c r="L5047" s="89"/>
      <c r="M5047" s="43"/>
      <c r="N5047" s="43"/>
      <c r="O5047" s="43"/>
      <c r="P5047" s="43"/>
      <c r="Q5047" s="51"/>
    </row>
    <row r="5048" spans="2:17" ht="19.5" customHeight="1" x14ac:dyDescent="0.2">
      <c r="B5048" s="1" t="s">
        <v>512</v>
      </c>
      <c r="C5048" s="50" t="s">
        <v>27</v>
      </c>
      <c r="D5048" s="44">
        <f>SUM(D5032:D5040,D5044:D5046)</f>
        <v>207</v>
      </c>
      <c r="E5048" s="44">
        <f t="shared" ref="E5048:Q5048" si="2204">SUM(E5032:E5040,E5044:E5046)</f>
        <v>4490</v>
      </c>
      <c r="F5048" s="44">
        <f t="shared" si="2204"/>
        <v>4697</v>
      </c>
      <c r="G5048" s="87">
        <f t="shared" si="2204"/>
        <v>27165</v>
      </c>
      <c r="H5048" s="87">
        <f t="shared" si="2204"/>
        <v>27211</v>
      </c>
      <c r="I5048" s="87">
        <f t="shared" si="2204"/>
        <v>0</v>
      </c>
      <c r="J5048" s="87">
        <f t="shared" si="2204"/>
        <v>54376</v>
      </c>
      <c r="K5048" s="87">
        <f t="shared" si="2204"/>
        <v>532498</v>
      </c>
      <c r="L5048" s="87">
        <f t="shared" si="2204"/>
        <v>531625</v>
      </c>
      <c r="M5048" s="44">
        <f t="shared" si="2204"/>
        <v>1064123</v>
      </c>
      <c r="N5048" s="44">
        <f t="shared" si="2204"/>
        <v>1118499</v>
      </c>
      <c r="O5048" s="44">
        <f t="shared" si="2204"/>
        <v>19345</v>
      </c>
      <c r="P5048" s="44">
        <f t="shared" si="2204"/>
        <v>0</v>
      </c>
      <c r="Q5048" s="44">
        <f t="shared" si="2204"/>
        <v>19345</v>
      </c>
    </row>
    <row r="5049" spans="2:17" ht="7" customHeight="1" thickBot="1" x14ac:dyDescent="0.25">
      <c r="C5049" s="59"/>
      <c r="D5049" s="60"/>
      <c r="E5049" s="60"/>
      <c r="F5049" s="60"/>
      <c r="G5049" s="60"/>
      <c r="H5049" s="60"/>
      <c r="I5049" s="60"/>
      <c r="J5049" s="60"/>
      <c r="K5049" s="60"/>
      <c r="L5049" s="60"/>
      <c r="M5049" s="60"/>
      <c r="N5049" s="60"/>
      <c r="O5049" s="60"/>
      <c r="P5049" s="61"/>
      <c r="Q5049" s="62"/>
    </row>
    <row r="5050" spans="2:17" ht="19.5" customHeight="1" x14ac:dyDescent="0.2">
      <c r="C5050" s="63"/>
      <c r="D5050" s="63"/>
      <c r="E5050" s="63"/>
      <c r="F5050" s="63"/>
      <c r="G5050" s="63"/>
      <c r="H5050" s="63"/>
      <c r="I5050" s="63"/>
      <c r="J5050" s="63"/>
      <c r="K5050" s="63"/>
      <c r="L5050" s="63"/>
      <c r="M5050" s="63"/>
      <c r="N5050" s="63"/>
      <c r="O5050" s="63"/>
      <c r="P5050" s="64"/>
      <c r="Q5050" s="64"/>
    </row>
    <row r="5051" spans="2:17" ht="19.5" customHeight="1" thickBot="1" x14ac:dyDescent="0.25">
      <c r="C5051" s="63"/>
      <c r="D5051" s="63"/>
      <c r="E5051" s="63"/>
      <c r="F5051" s="63"/>
      <c r="G5051" s="63"/>
      <c r="H5051" s="63"/>
      <c r="I5051" s="63"/>
      <c r="J5051" s="63"/>
      <c r="K5051" s="63"/>
      <c r="L5051" s="63"/>
      <c r="M5051" s="63"/>
      <c r="N5051" s="63"/>
      <c r="O5051" s="63"/>
      <c r="P5051" s="64"/>
      <c r="Q5051" s="64"/>
    </row>
    <row r="5052" spans="2:17" ht="19.5" customHeight="1" x14ac:dyDescent="0.2">
      <c r="C5052" s="25" t="s">
        <v>1</v>
      </c>
      <c r="D5052" s="26"/>
      <c r="E5052" s="27"/>
      <c r="F5052" s="27"/>
      <c r="G5052" s="27" t="s">
        <v>598</v>
      </c>
      <c r="H5052" s="27"/>
      <c r="I5052" s="27"/>
      <c r="J5052" s="27"/>
      <c r="K5052" s="26"/>
      <c r="L5052" s="27"/>
      <c r="M5052" s="27"/>
      <c r="N5052" s="27" t="s">
        <v>31</v>
      </c>
      <c r="O5052" s="27"/>
      <c r="P5052" s="65"/>
      <c r="Q5052" s="66"/>
    </row>
    <row r="5053" spans="2:17" ht="19.5" customHeight="1" x14ac:dyDescent="0.2">
      <c r="C5053" s="67"/>
      <c r="D5053" s="29"/>
      <c r="E5053" s="31" t="s">
        <v>6</v>
      </c>
      <c r="F5053" s="31"/>
      <c r="G5053" s="29"/>
      <c r="H5053" s="31" t="s">
        <v>7</v>
      </c>
      <c r="I5053" s="31"/>
      <c r="J5053" s="29" t="s">
        <v>28</v>
      </c>
      <c r="K5053" s="29"/>
      <c r="L5053" s="31" t="s">
        <v>6</v>
      </c>
      <c r="M5053" s="31"/>
      <c r="N5053" s="29"/>
      <c r="O5053" s="31" t="s">
        <v>7</v>
      </c>
      <c r="P5053" s="68"/>
      <c r="Q5053" s="69" t="s">
        <v>8</v>
      </c>
    </row>
    <row r="5054" spans="2:17" ht="19.5" customHeight="1" x14ac:dyDescent="0.2">
      <c r="C5054" s="70" t="s">
        <v>9</v>
      </c>
      <c r="D5054" s="29" t="s">
        <v>29</v>
      </c>
      <c r="E5054" s="29" t="s">
        <v>30</v>
      </c>
      <c r="F5054" s="29" t="s">
        <v>13</v>
      </c>
      <c r="G5054" s="29" t="s">
        <v>29</v>
      </c>
      <c r="H5054" s="29" t="s">
        <v>30</v>
      </c>
      <c r="I5054" s="29" t="s">
        <v>13</v>
      </c>
      <c r="J5054" s="32"/>
      <c r="K5054" s="29" t="s">
        <v>29</v>
      </c>
      <c r="L5054" s="29" t="s">
        <v>30</v>
      </c>
      <c r="M5054" s="29" t="s">
        <v>13</v>
      </c>
      <c r="N5054" s="29" t="s">
        <v>29</v>
      </c>
      <c r="O5054" s="29" t="s">
        <v>30</v>
      </c>
      <c r="P5054" s="71" t="s">
        <v>13</v>
      </c>
      <c r="Q5054" s="72"/>
    </row>
    <row r="5055" spans="2:17" ht="7" customHeight="1" x14ac:dyDescent="0.2">
      <c r="C5055" s="73"/>
      <c r="D5055" s="29"/>
      <c r="E5055" s="29"/>
      <c r="F5055" s="29"/>
      <c r="G5055" s="29"/>
      <c r="H5055" s="29"/>
      <c r="I5055" s="29"/>
      <c r="J5055" s="29"/>
      <c r="K5055" s="29"/>
      <c r="L5055" s="29"/>
      <c r="M5055" s="29"/>
      <c r="N5055" s="29"/>
      <c r="O5055" s="29"/>
      <c r="P5055" s="71"/>
      <c r="Q5055" s="69"/>
    </row>
    <row r="5056" spans="2:17" ht="19.5" customHeight="1" x14ac:dyDescent="0.2">
      <c r="C5056" s="42" t="s">
        <v>14</v>
      </c>
      <c r="D5056" s="43">
        <v>0</v>
      </c>
      <c r="E5056" s="43">
        <v>0</v>
      </c>
      <c r="F5056" s="44">
        <f>SUM(D5056:E5056)</f>
        <v>0</v>
      </c>
      <c r="G5056" s="43">
        <v>77</v>
      </c>
      <c r="H5056" s="43">
        <v>32</v>
      </c>
      <c r="I5056" s="44">
        <f t="shared" ref="I5056:I5067" si="2205">SUM(G5056:H5056)</f>
        <v>109</v>
      </c>
      <c r="J5056" s="44">
        <f>F5056+I5056</f>
        <v>109</v>
      </c>
      <c r="K5056" s="43">
        <v>0</v>
      </c>
      <c r="L5056" s="43">
        <v>0</v>
      </c>
      <c r="M5056" s="44">
        <f>SUM(K5056:L5056)</f>
        <v>0</v>
      </c>
      <c r="N5056" s="43">
        <v>4311</v>
      </c>
      <c r="O5056" s="43">
        <v>13582</v>
      </c>
      <c r="P5056" s="44">
        <f>SUM(N5056:O5056)</f>
        <v>17893</v>
      </c>
      <c r="Q5056" s="47">
        <f>M5056+P5056</f>
        <v>17893</v>
      </c>
    </row>
    <row r="5057" spans="2:17" ht="19.5" customHeight="1" x14ac:dyDescent="0.2">
      <c r="C5057" s="42" t="s">
        <v>15</v>
      </c>
      <c r="D5057" s="43">
        <v>0</v>
      </c>
      <c r="E5057" s="43">
        <v>0</v>
      </c>
      <c r="F5057" s="44">
        <f t="shared" ref="F5057:F5067" si="2206">SUM(D5057:E5057)</f>
        <v>0</v>
      </c>
      <c r="G5057" s="43">
        <v>64</v>
      </c>
      <c r="H5057" s="43">
        <v>28</v>
      </c>
      <c r="I5057" s="44">
        <f t="shared" si="2205"/>
        <v>92</v>
      </c>
      <c r="J5057" s="44">
        <f>F5057+I5057</f>
        <v>92</v>
      </c>
      <c r="K5057" s="43">
        <v>0</v>
      </c>
      <c r="L5057" s="43">
        <v>0</v>
      </c>
      <c r="M5057" s="44">
        <f t="shared" ref="M5057:M5067" si="2207">SUM(K5057:L5057)</f>
        <v>0</v>
      </c>
      <c r="N5057" s="43">
        <v>4274</v>
      </c>
      <c r="O5057" s="40">
        <v>12856</v>
      </c>
      <c r="P5057" s="44">
        <f t="shared" ref="P5057:P5067" si="2208">SUM(N5057:O5057)</f>
        <v>17130</v>
      </c>
      <c r="Q5057" s="47">
        <f t="shared" ref="Q5057:Q5067" si="2209">M5057+P5057</f>
        <v>17130</v>
      </c>
    </row>
    <row r="5058" spans="2:17" ht="19.5" customHeight="1" x14ac:dyDescent="0.2">
      <c r="C5058" s="42" t="s">
        <v>16</v>
      </c>
      <c r="D5058" s="43">
        <v>0</v>
      </c>
      <c r="E5058" s="43">
        <v>0</v>
      </c>
      <c r="F5058" s="44">
        <f t="shared" si="2206"/>
        <v>0</v>
      </c>
      <c r="G5058" s="43">
        <v>98</v>
      </c>
      <c r="H5058" s="43">
        <v>38</v>
      </c>
      <c r="I5058" s="44">
        <f t="shared" si="2205"/>
        <v>136</v>
      </c>
      <c r="J5058" s="44">
        <f>F5058+I5058</f>
        <v>136</v>
      </c>
      <c r="K5058" s="43">
        <v>0</v>
      </c>
      <c r="L5058" s="43">
        <v>0</v>
      </c>
      <c r="M5058" s="44">
        <f t="shared" si="2207"/>
        <v>0</v>
      </c>
      <c r="N5058" s="43">
        <v>4418</v>
      </c>
      <c r="O5058" s="43">
        <v>14702</v>
      </c>
      <c r="P5058" s="44">
        <f t="shared" si="2208"/>
        <v>19120</v>
      </c>
      <c r="Q5058" s="47">
        <f t="shared" si="2209"/>
        <v>19120</v>
      </c>
    </row>
    <row r="5059" spans="2:17" ht="19.5" customHeight="1" x14ac:dyDescent="0.2">
      <c r="C5059" s="42" t="s">
        <v>17</v>
      </c>
      <c r="D5059" s="43">
        <v>0</v>
      </c>
      <c r="E5059" s="43">
        <v>0</v>
      </c>
      <c r="F5059" s="44">
        <f t="shared" si="2206"/>
        <v>0</v>
      </c>
      <c r="G5059" s="43">
        <v>82</v>
      </c>
      <c r="H5059" s="43">
        <v>28</v>
      </c>
      <c r="I5059" s="44">
        <f t="shared" si="2205"/>
        <v>110</v>
      </c>
      <c r="J5059" s="44">
        <f t="shared" ref="J5059:J5067" si="2210">F5059+I5059</f>
        <v>110</v>
      </c>
      <c r="K5059" s="43">
        <v>0</v>
      </c>
      <c r="L5059" s="43">
        <v>0</v>
      </c>
      <c r="M5059" s="44">
        <f t="shared" si="2207"/>
        <v>0</v>
      </c>
      <c r="N5059" s="43">
        <v>4391</v>
      </c>
      <c r="O5059" s="43">
        <v>13686</v>
      </c>
      <c r="P5059" s="44">
        <f t="shared" si="2208"/>
        <v>18077</v>
      </c>
      <c r="Q5059" s="47">
        <f t="shared" si="2209"/>
        <v>18077</v>
      </c>
    </row>
    <row r="5060" spans="2:17" ht="19.5" customHeight="1" x14ac:dyDescent="0.2">
      <c r="C5060" s="42" t="s">
        <v>18</v>
      </c>
      <c r="D5060" s="43">
        <v>0</v>
      </c>
      <c r="E5060" s="43">
        <v>0</v>
      </c>
      <c r="F5060" s="44">
        <f t="shared" si="2206"/>
        <v>0</v>
      </c>
      <c r="G5060" s="43">
        <v>59</v>
      </c>
      <c r="H5060" s="43">
        <v>25</v>
      </c>
      <c r="I5060" s="44">
        <f t="shared" si="2205"/>
        <v>84</v>
      </c>
      <c r="J5060" s="44">
        <f t="shared" si="2210"/>
        <v>84</v>
      </c>
      <c r="K5060" s="43">
        <v>0</v>
      </c>
      <c r="L5060" s="43">
        <v>0</v>
      </c>
      <c r="M5060" s="44">
        <f t="shared" si="2207"/>
        <v>0</v>
      </c>
      <c r="N5060" s="43">
        <v>4113</v>
      </c>
      <c r="O5060" s="43">
        <v>14156</v>
      </c>
      <c r="P5060" s="44">
        <f t="shared" si="2208"/>
        <v>18269</v>
      </c>
      <c r="Q5060" s="47">
        <f t="shared" si="2209"/>
        <v>18269</v>
      </c>
    </row>
    <row r="5061" spans="2:17" ht="19.5" customHeight="1" x14ac:dyDescent="0.2">
      <c r="C5061" s="42" t="s">
        <v>19</v>
      </c>
      <c r="D5061" s="43">
        <v>0</v>
      </c>
      <c r="E5061" s="43">
        <v>0</v>
      </c>
      <c r="F5061" s="44">
        <f t="shared" si="2206"/>
        <v>0</v>
      </c>
      <c r="G5061" s="43">
        <v>96</v>
      </c>
      <c r="H5061" s="43">
        <v>27</v>
      </c>
      <c r="I5061" s="44">
        <f t="shared" si="2205"/>
        <v>123</v>
      </c>
      <c r="J5061" s="44">
        <f t="shared" si="2210"/>
        <v>123</v>
      </c>
      <c r="K5061" s="43">
        <v>0</v>
      </c>
      <c r="L5061" s="43">
        <v>0</v>
      </c>
      <c r="M5061" s="44">
        <f t="shared" si="2207"/>
        <v>0</v>
      </c>
      <c r="N5061" s="43">
        <v>4197</v>
      </c>
      <c r="O5061" s="43">
        <v>12908</v>
      </c>
      <c r="P5061" s="44">
        <f t="shared" si="2208"/>
        <v>17105</v>
      </c>
      <c r="Q5061" s="47">
        <f t="shared" si="2209"/>
        <v>17105</v>
      </c>
    </row>
    <row r="5062" spans="2:17" ht="19.5" customHeight="1" x14ac:dyDescent="0.2">
      <c r="C5062" s="42" t="s">
        <v>20</v>
      </c>
      <c r="D5062" s="43">
        <v>0</v>
      </c>
      <c r="E5062" s="43">
        <v>0</v>
      </c>
      <c r="F5062" s="44">
        <f t="shared" si="2206"/>
        <v>0</v>
      </c>
      <c r="G5062" s="43">
        <v>60</v>
      </c>
      <c r="H5062" s="43">
        <v>33</v>
      </c>
      <c r="I5062" s="44">
        <f t="shared" si="2205"/>
        <v>93</v>
      </c>
      <c r="J5062" s="44">
        <f t="shared" si="2210"/>
        <v>93</v>
      </c>
      <c r="K5062" s="43">
        <v>0</v>
      </c>
      <c r="L5062" s="43">
        <v>0</v>
      </c>
      <c r="M5062" s="44">
        <f t="shared" si="2207"/>
        <v>0</v>
      </c>
      <c r="N5062" s="43">
        <v>4410</v>
      </c>
      <c r="O5062" s="43">
        <v>13370</v>
      </c>
      <c r="P5062" s="44">
        <f t="shared" si="2208"/>
        <v>17780</v>
      </c>
      <c r="Q5062" s="47">
        <f t="shared" si="2209"/>
        <v>17780</v>
      </c>
    </row>
    <row r="5063" spans="2:17" ht="19.5" customHeight="1" x14ac:dyDescent="0.2">
      <c r="C5063" s="42" t="s">
        <v>21</v>
      </c>
      <c r="D5063" s="43">
        <v>0</v>
      </c>
      <c r="E5063" s="43">
        <v>0</v>
      </c>
      <c r="F5063" s="44">
        <f t="shared" si="2206"/>
        <v>0</v>
      </c>
      <c r="G5063" s="43">
        <v>48</v>
      </c>
      <c r="H5063" s="43">
        <v>30</v>
      </c>
      <c r="I5063" s="44">
        <f t="shared" si="2205"/>
        <v>78</v>
      </c>
      <c r="J5063" s="44">
        <f t="shared" si="2210"/>
        <v>78</v>
      </c>
      <c r="K5063" s="43">
        <v>0</v>
      </c>
      <c r="L5063" s="43">
        <v>0</v>
      </c>
      <c r="M5063" s="44">
        <f t="shared" si="2207"/>
        <v>0</v>
      </c>
      <c r="N5063" s="43">
        <v>4361</v>
      </c>
      <c r="O5063" s="43">
        <v>12462</v>
      </c>
      <c r="P5063" s="44">
        <f t="shared" si="2208"/>
        <v>16823</v>
      </c>
      <c r="Q5063" s="47">
        <f t="shared" si="2209"/>
        <v>16823</v>
      </c>
    </row>
    <row r="5064" spans="2:17" ht="19.5" customHeight="1" x14ac:dyDescent="0.2">
      <c r="C5064" s="42" t="s">
        <v>22</v>
      </c>
      <c r="D5064" s="43">
        <v>0</v>
      </c>
      <c r="E5064" s="43">
        <v>0</v>
      </c>
      <c r="F5064" s="44">
        <f t="shared" si="2206"/>
        <v>0</v>
      </c>
      <c r="G5064" s="43">
        <v>44</v>
      </c>
      <c r="H5064" s="43">
        <v>30</v>
      </c>
      <c r="I5064" s="44">
        <f t="shared" si="2205"/>
        <v>74</v>
      </c>
      <c r="J5064" s="44">
        <f t="shared" si="2210"/>
        <v>74</v>
      </c>
      <c r="K5064" s="43">
        <v>0</v>
      </c>
      <c r="L5064" s="43">
        <v>0</v>
      </c>
      <c r="M5064" s="44">
        <f t="shared" si="2207"/>
        <v>0</v>
      </c>
      <c r="N5064" s="43">
        <v>5170</v>
      </c>
      <c r="O5064" s="43">
        <v>12667</v>
      </c>
      <c r="P5064" s="44">
        <f t="shared" si="2208"/>
        <v>17837</v>
      </c>
      <c r="Q5064" s="47">
        <f t="shared" si="2209"/>
        <v>17837</v>
      </c>
    </row>
    <row r="5065" spans="2:17" ht="19.5" customHeight="1" x14ac:dyDescent="0.2">
      <c r="C5065" s="42" t="s">
        <v>23</v>
      </c>
      <c r="D5065" s="43">
        <v>0</v>
      </c>
      <c r="E5065" s="43">
        <v>0</v>
      </c>
      <c r="F5065" s="44">
        <f t="shared" si="2206"/>
        <v>0</v>
      </c>
      <c r="G5065" s="43">
        <v>38</v>
      </c>
      <c r="H5065" s="43">
        <v>31</v>
      </c>
      <c r="I5065" s="44">
        <f t="shared" si="2205"/>
        <v>69</v>
      </c>
      <c r="J5065" s="44">
        <f t="shared" si="2210"/>
        <v>69</v>
      </c>
      <c r="K5065" s="43">
        <v>0</v>
      </c>
      <c r="L5065" s="43">
        <v>0</v>
      </c>
      <c r="M5065" s="44">
        <f t="shared" si="2207"/>
        <v>0</v>
      </c>
      <c r="N5065" s="43">
        <v>4407</v>
      </c>
      <c r="O5065" s="43">
        <v>14064</v>
      </c>
      <c r="P5065" s="44">
        <f t="shared" si="2208"/>
        <v>18471</v>
      </c>
      <c r="Q5065" s="47">
        <f t="shared" si="2209"/>
        <v>18471</v>
      </c>
    </row>
    <row r="5066" spans="2:17" ht="19.5" customHeight="1" x14ac:dyDescent="0.2">
      <c r="C5066" s="42" t="s">
        <v>24</v>
      </c>
      <c r="D5066" s="43">
        <v>0</v>
      </c>
      <c r="E5066" s="43">
        <v>0</v>
      </c>
      <c r="F5066" s="44">
        <f t="shared" si="2206"/>
        <v>0</v>
      </c>
      <c r="G5066" s="43">
        <v>43</v>
      </c>
      <c r="H5066" s="43">
        <v>37</v>
      </c>
      <c r="I5066" s="44">
        <f t="shared" si="2205"/>
        <v>80</v>
      </c>
      <c r="J5066" s="44">
        <f t="shared" si="2210"/>
        <v>80</v>
      </c>
      <c r="K5066" s="43">
        <v>0</v>
      </c>
      <c r="L5066" s="43">
        <v>0</v>
      </c>
      <c r="M5066" s="44">
        <f t="shared" si="2207"/>
        <v>0</v>
      </c>
      <c r="N5066" s="43">
        <v>3966</v>
      </c>
      <c r="O5066" s="43">
        <v>13389</v>
      </c>
      <c r="P5066" s="44">
        <f t="shared" si="2208"/>
        <v>17355</v>
      </c>
      <c r="Q5066" s="47">
        <f t="shared" si="2209"/>
        <v>17355</v>
      </c>
    </row>
    <row r="5067" spans="2:17" ht="19.5" customHeight="1" x14ac:dyDescent="0.2">
      <c r="C5067" s="42" t="s">
        <v>25</v>
      </c>
      <c r="D5067" s="43">
        <v>0</v>
      </c>
      <c r="E5067" s="43">
        <v>0</v>
      </c>
      <c r="F5067" s="44">
        <f t="shared" si="2206"/>
        <v>0</v>
      </c>
      <c r="G5067" s="43">
        <v>56</v>
      </c>
      <c r="H5067" s="43">
        <v>45</v>
      </c>
      <c r="I5067" s="44">
        <f t="shared" si="2205"/>
        <v>101</v>
      </c>
      <c r="J5067" s="44">
        <f t="shared" si="2210"/>
        <v>101</v>
      </c>
      <c r="K5067" s="43">
        <v>0</v>
      </c>
      <c r="L5067" s="43">
        <v>0</v>
      </c>
      <c r="M5067" s="44">
        <f t="shared" si="2207"/>
        <v>0</v>
      </c>
      <c r="N5067" s="43">
        <v>4379</v>
      </c>
      <c r="O5067" s="43">
        <v>14533</v>
      </c>
      <c r="P5067" s="44">
        <f t="shared" si="2208"/>
        <v>18912</v>
      </c>
      <c r="Q5067" s="47">
        <f t="shared" si="2209"/>
        <v>18912</v>
      </c>
    </row>
    <row r="5068" spans="2:17" ht="19.5" customHeight="1" x14ac:dyDescent="0.2">
      <c r="C5068" s="50"/>
      <c r="D5068" s="43"/>
      <c r="E5068" s="43"/>
      <c r="F5068" s="43"/>
      <c r="G5068" s="43"/>
      <c r="H5068" s="43"/>
      <c r="I5068" s="43"/>
      <c r="J5068" s="43"/>
      <c r="K5068" s="43"/>
      <c r="L5068" s="43"/>
      <c r="M5068" s="43"/>
      <c r="N5068" s="43"/>
      <c r="O5068" s="43"/>
      <c r="P5068" s="43"/>
      <c r="Q5068" s="51"/>
    </row>
    <row r="5069" spans="2:17" ht="19.5" customHeight="1" x14ac:dyDescent="0.2">
      <c r="B5069" s="1" t="s">
        <v>513</v>
      </c>
      <c r="C5069" s="50" t="s">
        <v>26</v>
      </c>
      <c r="D5069" s="44">
        <f>SUM(D5056:D5068)</f>
        <v>0</v>
      </c>
      <c r="E5069" s="44">
        <f t="shared" ref="E5069:Q5069" si="2211">SUM(E5056:E5068)</f>
        <v>0</v>
      </c>
      <c r="F5069" s="44">
        <f t="shared" si="2211"/>
        <v>0</v>
      </c>
      <c r="G5069" s="44">
        <f t="shared" si="2211"/>
        <v>765</v>
      </c>
      <c r="H5069" s="44">
        <f t="shared" si="2211"/>
        <v>384</v>
      </c>
      <c r="I5069" s="44">
        <f t="shared" si="2211"/>
        <v>1149</v>
      </c>
      <c r="J5069" s="44">
        <f t="shared" si="2211"/>
        <v>1149</v>
      </c>
      <c r="K5069" s="44">
        <f t="shared" si="2211"/>
        <v>0</v>
      </c>
      <c r="L5069" s="44">
        <f t="shared" si="2211"/>
        <v>0</v>
      </c>
      <c r="M5069" s="44">
        <f t="shared" si="2211"/>
        <v>0</v>
      </c>
      <c r="N5069" s="44">
        <f t="shared" si="2211"/>
        <v>52397</v>
      </c>
      <c r="O5069" s="44">
        <f t="shared" si="2211"/>
        <v>162375</v>
      </c>
      <c r="P5069" s="44">
        <f t="shared" si="2211"/>
        <v>214772</v>
      </c>
      <c r="Q5069" s="44">
        <f t="shared" si="2211"/>
        <v>214772</v>
      </c>
    </row>
    <row r="5070" spans="2:17" ht="7" customHeight="1" x14ac:dyDescent="0.2">
      <c r="C5070" s="50"/>
      <c r="D5070" s="43"/>
      <c r="E5070" s="43"/>
      <c r="F5070" s="43"/>
      <c r="G5070" s="43"/>
      <c r="H5070" s="43"/>
      <c r="I5070" s="43"/>
      <c r="J5070" s="43"/>
      <c r="K5070" s="43"/>
      <c r="L5070" s="43"/>
      <c r="M5070" s="43"/>
      <c r="N5070" s="43"/>
      <c r="O5070" s="43"/>
      <c r="P5070" s="43"/>
      <c r="Q5070" s="51"/>
    </row>
    <row r="5071" spans="2:17" ht="19.5" customHeight="1" x14ac:dyDescent="0.2">
      <c r="C5071" s="52" t="s">
        <v>14</v>
      </c>
      <c r="D5071" s="53">
        <v>0</v>
      </c>
      <c r="E5071" s="53">
        <v>0</v>
      </c>
      <c r="F5071" s="74">
        <f t="shared" ref="F5071:F5073" si="2212">SUM(D5071:E5071)</f>
        <v>0</v>
      </c>
      <c r="G5071" s="53">
        <v>53</v>
      </c>
      <c r="H5071" s="53">
        <v>26</v>
      </c>
      <c r="I5071" s="74">
        <f t="shared" ref="I5071:I5073" si="2213">SUM(G5071:H5071)</f>
        <v>79</v>
      </c>
      <c r="J5071" s="74">
        <f t="shared" ref="J5071:J5073" si="2214">F5071+I5071</f>
        <v>79</v>
      </c>
      <c r="K5071" s="53">
        <v>0</v>
      </c>
      <c r="L5071" s="53">
        <v>0</v>
      </c>
      <c r="M5071" s="74">
        <f t="shared" ref="M5071:M5073" si="2215">SUM(K5071:L5071)</f>
        <v>0</v>
      </c>
      <c r="N5071" s="82">
        <v>4178</v>
      </c>
      <c r="O5071" s="82">
        <v>13950</v>
      </c>
      <c r="P5071" s="74">
        <f t="shared" ref="P5071:P5073" si="2216">SUM(N5071:O5071)</f>
        <v>18128</v>
      </c>
      <c r="Q5071" s="58">
        <f t="shared" ref="Q5071:Q5073" si="2217">M5071+P5071</f>
        <v>18128</v>
      </c>
    </row>
    <row r="5072" spans="2:17" ht="19.5" customHeight="1" x14ac:dyDescent="0.2">
      <c r="C5072" s="42" t="s">
        <v>15</v>
      </c>
      <c r="D5072" s="43">
        <v>0</v>
      </c>
      <c r="E5072" s="43">
        <v>0</v>
      </c>
      <c r="F5072" s="44">
        <f t="shared" si="2212"/>
        <v>0</v>
      </c>
      <c r="G5072" s="43">
        <v>52</v>
      </c>
      <c r="H5072" s="43">
        <v>27</v>
      </c>
      <c r="I5072" s="44">
        <f t="shared" si="2213"/>
        <v>79</v>
      </c>
      <c r="J5072" s="44">
        <f t="shared" si="2214"/>
        <v>79</v>
      </c>
      <c r="K5072" s="43">
        <v>0</v>
      </c>
      <c r="L5072" s="43">
        <v>0</v>
      </c>
      <c r="M5072" s="44">
        <f t="shared" si="2215"/>
        <v>0</v>
      </c>
      <c r="N5072" s="85">
        <v>3589</v>
      </c>
      <c r="O5072" s="85">
        <v>12313</v>
      </c>
      <c r="P5072" s="44">
        <f t="shared" si="2216"/>
        <v>15902</v>
      </c>
      <c r="Q5072" s="47">
        <f t="shared" si="2217"/>
        <v>15902</v>
      </c>
    </row>
    <row r="5073" spans="2:17" ht="19.5" customHeight="1" x14ac:dyDescent="0.2">
      <c r="C5073" s="42" t="s">
        <v>16</v>
      </c>
      <c r="D5073" s="43">
        <v>0</v>
      </c>
      <c r="E5073" s="43">
        <v>0</v>
      </c>
      <c r="F5073" s="44">
        <f t="shared" si="2212"/>
        <v>0</v>
      </c>
      <c r="G5073" s="43">
        <v>47</v>
      </c>
      <c r="H5073" s="43">
        <v>31</v>
      </c>
      <c r="I5073" s="44">
        <f t="shared" si="2213"/>
        <v>78</v>
      </c>
      <c r="J5073" s="44">
        <f t="shared" si="2214"/>
        <v>78</v>
      </c>
      <c r="K5073" s="43">
        <v>0</v>
      </c>
      <c r="L5073" s="43">
        <v>0</v>
      </c>
      <c r="M5073" s="44">
        <f t="shared" si="2215"/>
        <v>0</v>
      </c>
      <c r="N5073" s="85">
        <v>4322</v>
      </c>
      <c r="O5073" s="85">
        <v>14405</v>
      </c>
      <c r="P5073" s="44">
        <f t="shared" si="2216"/>
        <v>18727</v>
      </c>
      <c r="Q5073" s="47">
        <f t="shared" si="2217"/>
        <v>18727</v>
      </c>
    </row>
    <row r="5074" spans="2:17" ht="19.5" customHeight="1" x14ac:dyDescent="0.2">
      <c r="C5074" s="50"/>
      <c r="D5074" s="43"/>
      <c r="E5074" s="43"/>
      <c r="F5074" s="43"/>
      <c r="G5074" s="43"/>
      <c r="H5074" s="43"/>
      <c r="I5074" s="43"/>
      <c r="J5074" s="43"/>
      <c r="K5074" s="43"/>
      <c r="L5074" s="43"/>
      <c r="M5074" s="43"/>
      <c r="N5074" s="43"/>
      <c r="O5074" s="43"/>
      <c r="P5074" s="43"/>
      <c r="Q5074" s="51"/>
    </row>
    <row r="5075" spans="2:17" ht="19.5" customHeight="1" x14ac:dyDescent="0.2">
      <c r="B5075" s="1" t="s">
        <v>514</v>
      </c>
      <c r="C5075" s="50" t="s">
        <v>27</v>
      </c>
      <c r="D5075" s="44">
        <f>SUM(D5059:D5067,D5071:D5073)</f>
        <v>0</v>
      </c>
      <c r="E5075" s="44">
        <f t="shared" ref="E5075:Q5075" si="2218">SUM(E5059:E5067,E5071:E5073)</f>
        <v>0</v>
      </c>
      <c r="F5075" s="44">
        <f t="shared" si="2218"/>
        <v>0</v>
      </c>
      <c r="G5075" s="44">
        <f t="shared" si="2218"/>
        <v>678</v>
      </c>
      <c r="H5075" s="44">
        <f t="shared" si="2218"/>
        <v>370</v>
      </c>
      <c r="I5075" s="44">
        <f t="shared" si="2218"/>
        <v>1048</v>
      </c>
      <c r="J5075" s="44">
        <f t="shared" si="2218"/>
        <v>1048</v>
      </c>
      <c r="K5075" s="44">
        <f t="shared" si="2218"/>
        <v>0</v>
      </c>
      <c r="L5075" s="44">
        <f t="shared" si="2218"/>
        <v>0</v>
      </c>
      <c r="M5075" s="44">
        <f t="shared" si="2218"/>
        <v>0</v>
      </c>
      <c r="N5075" s="44">
        <f t="shared" si="2218"/>
        <v>51483</v>
      </c>
      <c r="O5075" s="44">
        <f t="shared" si="2218"/>
        <v>161903</v>
      </c>
      <c r="P5075" s="44">
        <f t="shared" si="2218"/>
        <v>213386</v>
      </c>
      <c r="Q5075" s="44">
        <f t="shared" si="2218"/>
        <v>213386</v>
      </c>
    </row>
    <row r="5076" spans="2:17" ht="7" customHeight="1" thickBot="1" x14ac:dyDescent="0.25">
      <c r="C5076" s="59"/>
      <c r="D5076" s="60"/>
      <c r="E5076" s="60"/>
      <c r="F5076" s="60"/>
      <c r="G5076" s="60"/>
      <c r="H5076" s="60"/>
      <c r="I5076" s="60"/>
      <c r="J5076" s="60"/>
      <c r="K5076" s="60"/>
      <c r="L5076" s="60"/>
      <c r="M5076" s="60"/>
      <c r="N5076" s="60"/>
      <c r="O5076" s="60"/>
      <c r="P5076" s="60"/>
      <c r="Q5076" s="76"/>
    </row>
    <row r="5077" spans="2:17" ht="19.5" customHeight="1" x14ac:dyDescent="0.2">
      <c r="C5077" s="163" t="str">
        <f>C5023</f>
        <v>令　和　7　年　空　港　管　理　状　況　調　書</v>
      </c>
      <c r="D5077" s="163"/>
      <c r="E5077" s="163"/>
      <c r="F5077" s="163"/>
      <c r="G5077" s="163"/>
      <c r="H5077" s="163"/>
      <c r="I5077" s="163"/>
      <c r="J5077" s="163"/>
      <c r="K5077" s="163"/>
      <c r="L5077" s="163"/>
      <c r="M5077" s="163"/>
      <c r="N5077" s="163"/>
      <c r="O5077" s="163"/>
      <c r="P5077" s="163"/>
      <c r="Q5077" s="163"/>
    </row>
    <row r="5078" spans="2:17" ht="19.5" customHeight="1" thickBot="1" x14ac:dyDescent="0.25">
      <c r="C5078" s="77" t="s">
        <v>0</v>
      </c>
      <c r="D5078" s="77" t="s">
        <v>694</v>
      </c>
      <c r="E5078" s="78"/>
      <c r="F5078" s="78"/>
      <c r="G5078" s="78"/>
      <c r="H5078" s="78"/>
      <c r="I5078" s="78"/>
      <c r="J5078" s="78"/>
      <c r="K5078" s="78"/>
      <c r="L5078" s="78"/>
      <c r="M5078" s="78"/>
      <c r="N5078" s="78"/>
      <c r="O5078" s="78"/>
      <c r="P5078" s="79"/>
      <c r="Q5078" s="79"/>
    </row>
    <row r="5079" spans="2:17" ht="19.5" customHeight="1" x14ac:dyDescent="0.2">
      <c r="C5079" s="93" t="s">
        <v>1</v>
      </c>
      <c r="D5079" s="94"/>
      <c r="E5079" s="95" t="s">
        <v>2</v>
      </c>
      <c r="F5079" s="95"/>
      <c r="G5079" s="168" t="s">
        <v>593</v>
      </c>
      <c r="H5079" s="169"/>
      <c r="I5079" s="169"/>
      <c r="J5079" s="169"/>
      <c r="K5079" s="169"/>
      <c r="L5079" s="169"/>
      <c r="M5079" s="169"/>
      <c r="N5079" s="170"/>
      <c r="O5079" s="168" t="s">
        <v>594</v>
      </c>
      <c r="P5079" s="169"/>
      <c r="Q5079" s="171"/>
    </row>
    <row r="5080" spans="2:17" ht="19.5" customHeight="1" x14ac:dyDescent="0.2">
      <c r="C5080" s="96"/>
      <c r="D5080" s="97" t="s">
        <v>3</v>
      </c>
      <c r="E5080" s="97" t="s">
        <v>4</v>
      </c>
      <c r="F5080" s="97" t="s">
        <v>5</v>
      </c>
      <c r="G5080" s="97"/>
      <c r="H5080" s="150" t="s">
        <v>6</v>
      </c>
      <c r="I5080" s="150"/>
      <c r="J5080" s="98"/>
      <c r="K5080" s="97"/>
      <c r="L5080" s="98" t="s">
        <v>7</v>
      </c>
      <c r="M5080" s="98"/>
      <c r="N5080" s="97" t="s">
        <v>8</v>
      </c>
      <c r="O5080" s="99" t="s">
        <v>595</v>
      </c>
      <c r="P5080" s="100" t="s">
        <v>596</v>
      </c>
      <c r="Q5080" s="101" t="s">
        <v>597</v>
      </c>
    </row>
    <row r="5081" spans="2:17" ht="19.5" customHeight="1" x14ac:dyDescent="0.2">
      <c r="C5081" s="96" t="s">
        <v>9</v>
      </c>
      <c r="D5081" s="99"/>
      <c r="E5081" s="99"/>
      <c r="F5081" s="99"/>
      <c r="G5081" s="97" t="s">
        <v>10</v>
      </c>
      <c r="H5081" s="97" t="s">
        <v>11</v>
      </c>
      <c r="I5081" s="97" t="s">
        <v>12</v>
      </c>
      <c r="J5081" s="97" t="s">
        <v>13</v>
      </c>
      <c r="K5081" s="97" t="s">
        <v>10</v>
      </c>
      <c r="L5081" s="97" t="s">
        <v>11</v>
      </c>
      <c r="M5081" s="97" t="s">
        <v>13</v>
      </c>
      <c r="N5081" s="99"/>
      <c r="O5081" s="102"/>
      <c r="P5081" s="103"/>
      <c r="Q5081" s="104"/>
    </row>
    <row r="5082" spans="2:17" ht="7" customHeight="1" x14ac:dyDescent="0.2">
      <c r="C5082" s="105"/>
      <c r="D5082" s="97"/>
      <c r="E5082" s="97"/>
      <c r="F5082" s="97"/>
      <c r="G5082" s="97"/>
      <c r="H5082" s="97"/>
      <c r="I5082" s="97"/>
      <c r="J5082" s="97"/>
      <c r="K5082" s="97"/>
      <c r="L5082" s="97"/>
      <c r="M5082" s="97"/>
      <c r="N5082" s="97"/>
      <c r="O5082" s="106"/>
      <c r="P5082" s="107"/>
      <c r="Q5082" s="108"/>
    </row>
    <row r="5083" spans="2:17" ht="19.5" customHeight="1" x14ac:dyDescent="0.2">
      <c r="C5083" s="109" t="s">
        <v>14</v>
      </c>
      <c r="D5083" s="110">
        <f t="shared" ref="D5083:E5094" si="2219">D4705+D4759+D4813+D4867+D4921+D5029+D4975</f>
        <v>162</v>
      </c>
      <c r="E5083" s="110">
        <f t="shared" si="2219"/>
        <v>2386</v>
      </c>
      <c r="F5083" s="110">
        <f>SUM(D5083:E5083)</f>
        <v>2548</v>
      </c>
      <c r="G5083" s="110">
        <f t="shared" ref="G5083:I5094" si="2220">G4705+G4759+G4813+G4867+G4921+G5029+G4975</f>
        <v>18915</v>
      </c>
      <c r="H5083" s="110">
        <f t="shared" si="2220"/>
        <v>22241</v>
      </c>
      <c r="I5083" s="110">
        <f t="shared" si="2220"/>
        <v>0</v>
      </c>
      <c r="J5083" s="110">
        <f>SUM(G5083:I5083)</f>
        <v>41156</v>
      </c>
      <c r="K5083" s="110">
        <f t="shared" ref="K5083:L5094" si="2221">K4705+K4759+K4813+K4867+K4921+K5029+K4975</f>
        <v>188355</v>
      </c>
      <c r="L5083" s="110">
        <f t="shared" si="2221"/>
        <v>176564</v>
      </c>
      <c r="M5083" s="110">
        <f>SUM(K5083:L5083)</f>
        <v>364919</v>
      </c>
      <c r="N5083" s="110">
        <f>J5083+M5083</f>
        <v>406075</v>
      </c>
      <c r="O5083" s="110">
        <f t="shared" ref="O5083:P5094" si="2222">O4705+O4759+O4813+O4867+O4921+O5029+O4975</f>
        <v>6855</v>
      </c>
      <c r="P5083" s="110">
        <f t="shared" si="2222"/>
        <v>1</v>
      </c>
      <c r="Q5083" s="111">
        <f>SUM(O5083:P5083)</f>
        <v>6856</v>
      </c>
    </row>
    <row r="5084" spans="2:17" ht="19.5" customHeight="1" x14ac:dyDescent="0.2">
      <c r="C5084" s="109" t="s">
        <v>15</v>
      </c>
      <c r="D5084" s="110">
        <f t="shared" si="2219"/>
        <v>143</v>
      </c>
      <c r="E5084" s="110">
        <f t="shared" si="2219"/>
        <v>2146</v>
      </c>
      <c r="F5084" s="110">
        <f t="shared" ref="F5084:F5093" si="2223">SUM(D5084:E5084)</f>
        <v>2289</v>
      </c>
      <c r="G5084" s="110">
        <f t="shared" si="2220"/>
        <v>20444</v>
      </c>
      <c r="H5084" s="110">
        <f t="shared" si="2220"/>
        <v>18337</v>
      </c>
      <c r="I5084" s="110">
        <f t="shared" si="2220"/>
        <v>0</v>
      </c>
      <c r="J5084" s="110">
        <f t="shared" ref="J5084:J5094" si="2224">SUM(G5084:I5084)</f>
        <v>38781</v>
      </c>
      <c r="K5084" s="110">
        <f t="shared" si="2221"/>
        <v>174285</v>
      </c>
      <c r="L5084" s="110">
        <f t="shared" si="2221"/>
        <v>175200</v>
      </c>
      <c r="M5084" s="110">
        <f t="shared" ref="M5084:M5094" si="2225">SUM(K5084:L5084)</f>
        <v>349485</v>
      </c>
      <c r="N5084" s="110">
        <f t="shared" ref="N5084:N5094" si="2226">J5084+M5084</f>
        <v>388266</v>
      </c>
      <c r="O5084" s="110">
        <f t="shared" si="2222"/>
        <v>5873</v>
      </c>
      <c r="P5084" s="110">
        <f t="shared" si="2222"/>
        <v>0</v>
      </c>
      <c r="Q5084" s="111">
        <f t="shared" ref="Q5084:Q5094" si="2227">SUM(O5084:P5084)</f>
        <v>5873</v>
      </c>
    </row>
    <row r="5085" spans="2:17" ht="19.5" customHeight="1" x14ac:dyDescent="0.2">
      <c r="C5085" s="109" t="s">
        <v>16</v>
      </c>
      <c r="D5085" s="110">
        <f t="shared" si="2219"/>
        <v>152</v>
      </c>
      <c r="E5085" s="110">
        <f t="shared" si="2219"/>
        <v>2568</v>
      </c>
      <c r="F5085" s="110">
        <f t="shared" si="2223"/>
        <v>2720</v>
      </c>
      <c r="G5085" s="110">
        <f t="shared" si="2220"/>
        <v>18753</v>
      </c>
      <c r="H5085" s="110">
        <f t="shared" si="2220"/>
        <v>19545</v>
      </c>
      <c r="I5085" s="110">
        <f t="shared" si="2220"/>
        <v>0</v>
      </c>
      <c r="J5085" s="110">
        <f t="shared" si="2224"/>
        <v>38298</v>
      </c>
      <c r="K5085" s="110">
        <f t="shared" si="2221"/>
        <v>219538</v>
      </c>
      <c r="L5085" s="110">
        <f t="shared" si="2221"/>
        <v>218361</v>
      </c>
      <c r="M5085" s="110">
        <f t="shared" si="2225"/>
        <v>437899</v>
      </c>
      <c r="N5085" s="110">
        <f t="shared" si="2226"/>
        <v>476197</v>
      </c>
      <c r="O5085" s="110">
        <f t="shared" si="2222"/>
        <v>8096</v>
      </c>
      <c r="P5085" s="110">
        <f t="shared" si="2222"/>
        <v>1</v>
      </c>
      <c r="Q5085" s="111">
        <f t="shared" si="2227"/>
        <v>8097</v>
      </c>
    </row>
    <row r="5086" spans="2:17" ht="19.5" customHeight="1" x14ac:dyDescent="0.2">
      <c r="C5086" s="109" t="s">
        <v>17</v>
      </c>
      <c r="D5086" s="110">
        <f t="shared" si="2219"/>
        <v>166</v>
      </c>
      <c r="E5086" s="110">
        <f t="shared" si="2219"/>
        <v>2660</v>
      </c>
      <c r="F5086" s="110">
        <f t="shared" si="2223"/>
        <v>2826</v>
      </c>
      <c r="G5086" s="110">
        <f t="shared" si="2220"/>
        <v>21142</v>
      </c>
      <c r="H5086" s="110">
        <f t="shared" si="2220"/>
        <v>21455</v>
      </c>
      <c r="I5086" s="110">
        <f t="shared" si="2220"/>
        <v>0</v>
      </c>
      <c r="J5086" s="110">
        <f t="shared" si="2224"/>
        <v>42597</v>
      </c>
      <c r="K5086" s="110">
        <f t="shared" si="2221"/>
        <v>192134</v>
      </c>
      <c r="L5086" s="110">
        <f t="shared" si="2221"/>
        <v>192863</v>
      </c>
      <c r="M5086" s="110">
        <f t="shared" si="2225"/>
        <v>384997</v>
      </c>
      <c r="N5086" s="110">
        <f t="shared" si="2226"/>
        <v>427594</v>
      </c>
      <c r="O5086" s="110">
        <f t="shared" si="2222"/>
        <v>8060</v>
      </c>
      <c r="P5086" s="110">
        <f t="shared" si="2222"/>
        <v>2</v>
      </c>
      <c r="Q5086" s="111">
        <f t="shared" si="2227"/>
        <v>8062</v>
      </c>
    </row>
    <row r="5087" spans="2:17" ht="19.5" customHeight="1" x14ac:dyDescent="0.2">
      <c r="C5087" s="109" t="s">
        <v>18</v>
      </c>
      <c r="D5087" s="110">
        <f t="shared" si="2219"/>
        <v>192</v>
      </c>
      <c r="E5087" s="110">
        <f t="shared" si="2219"/>
        <v>2894</v>
      </c>
      <c r="F5087" s="110">
        <f t="shared" si="2223"/>
        <v>3086</v>
      </c>
      <c r="G5087" s="110">
        <f t="shared" si="2220"/>
        <v>21697</v>
      </c>
      <c r="H5087" s="110">
        <f t="shared" si="2220"/>
        <v>22093</v>
      </c>
      <c r="I5087" s="110">
        <f t="shared" si="2220"/>
        <v>0</v>
      </c>
      <c r="J5087" s="110">
        <f t="shared" si="2224"/>
        <v>43790</v>
      </c>
      <c r="K5087" s="110">
        <f t="shared" si="2221"/>
        <v>224947</v>
      </c>
      <c r="L5087" s="110">
        <f t="shared" si="2221"/>
        <v>223081</v>
      </c>
      <c r="M5087" s="110">
        <f t="shared" si="2225"/>
        <v>448028</v>
      </c>
      <c r="N5087" s="110">
        <f t="shared" si="2226"/>
        <v>491818</v>
      </c>
      <c r="O5087" s="110">
        <f t="shared" si="2222"/>
        <v>8936</v>
      </c>
      <c r="P5087" s="110">
        <f t="shared" si="2222"/>
        <v>9</v>
      </c>
      <c r="Q5087" s="111">
        <f t="shared" si="2227"/>
        <v>8945</v>
      </c>
    </row>
    <row r="5088" spans="2:17" ht="19.5" customHeight="1" x14ac:dyDescent="0.2">
      <c r="C5088" s="109" t="s">
        <v>19</v>
      </c>
      <c r="D5088" s="110">
        <f t="shared" si="2219"/>
        <v>192</v>
      </c>
      <c r="E5088" s="110">
        <f t="shared" si="2219"/>
        <v>2862</v>
      </c>
      <c r="F5088" s="110">
        <f t="shared" si="2223"/>
        <v>3054</v>
      </c>
      <c r="G5088" s="110">
        <f t="shared" si="2220"/>
        <v>21225</v>
      </c>
      <c r="H5088" s="110">
        <f t="shared" si="2220"/>
        <v>20878</v>
      </c>
      <c r="I5088" s="110">
        <f t="shared" si="2220"/>
        <v>0</v>
      </c>
      <c r="J5088" s="110">
        <f t="shared" si="2224"/>
        <v>42103</v>
      </c>
      <c r="K5088" s="110">
        <f t="shared" si="2221"/>
        <v>212956</v>
      </c>
      <c r="L5088" s="110">
        <f t="shared" si="2221"/>
        <v>212113</v>
      </c>
      <c r="M5088" s="110">
        <f t="shared" si="2225"/>
        <v>425069</v>
      </c>
      <c r="N5088" s="110">
        <f t="shared" si="2226"/>
        <v>467172</v>
      </c>
      <c r="O5088" s="110">
        <f t="shared" si="2222"/>
        <v>8548</v>
      </c>
      <c r="P5088" s="110">
        <f t="shared" si="2222"/>
        <v>13</v>
      </c>
      <c r="Q5088" s="111">
        <f t="shared" si="2227"/>
        <v>8561</v>
      </c>
    </row>
    <row r="5089" spans="3:17" ht="19.5" customHeight="1" x14ac:dyDescent="0.2">
      <c r="C5089" s="109" t="s">
        <v>20</v>
      </c>
      <c r="D5089" s="110">
        <f t="shared" si="2219"/>
        <v>199</v>
      </c>
      <c r="E5089" s="110">
        <f t="shared" si="2219"/>
        <v>2954</v>
      </c>
      <c r="F5089" s="110">
        <f t="shared" si="2223"/>
        <v>3153</v>
      </c>
      <c r="G5089" s="110">
        <f t="shared" si="2220"/>
        <v>19935</v>
      </c>
      <c r="H5089" s="110">
        <f t="shared" si="2220"/>
        <v>20410</v>
      </c>
      <c r="I5089" s="110">
        <f t="shared" si="2220"/>
        <v>0</v>
      </c>
      <c r="J5089" s="110">
        <f t="shared" si="2224"/>
        <v>40345</v>
      </c>
      <c r="K5089" s="110">
        <f t="shared" si="2221"/>
        <v>215816</v>
      </c>
      <c r="L5089" s="110">
        <f t="shared" si="2221"/>
        <v>219480</v>
      </c>
      <c r="M5089" s="110">
        <f t="shared" si="2225"/>
        <v>435296</v>
      </c>
      <c r="N5089" s="110">
        <f t="shared" si="2226"/>
        <v>475641</v>
      </c>
      <c r="O5089" s="110">
        <f t="shared" si="2222"/>
        <v>9316</v>
      </c>
      <c r="P5089" s="110">
        <f t="shared" si="2222"/>
        <v>10</v>
      </c>
      <c r="Q5089" s="111">
        <f t="shared" si="2227"/>
        <v>9326</v>
      </c>
    </row>
    <row r="5090" spans="3:17" ht="19.5" customHeight="1" x14ac:dyDescent="0.2">
      <c r="C5090" s="109" t="s">
        <v>21</v>
      </c>
      <c r="D5090" s="110">
        <f t="shared" si="2219"/>
        <v>196</v>
      </c>
      <c r="E5090" s="110">
        <f t="shared" si="2219"/>
        <v>2911</v>
      </c>
      <c r="F5090" s="110">
        <f t="shared" si="2223"/>
        <v>3107</v>
      </c>
      <c r="G5090" s="110">
        <f t="shared" si="2220"/>
        <v>26276</v>
      </c>
      <c r="H5090" s="110">
        <f t="shared" si="2220"/>
        <v>25503</v>
      </c>
      <c r="I5090" s="110">
        <f t="shared" si="2220"/>
        <v>0</v>
      </c>
      <c r="J5090" s="110">
        <f t="shared" si="2224"/>
        <v>51779</v>
      </c>
      <c r="K5090" s="110">
        <f t="shared" si="2221"/>
        <v>259046</v>
      </c>
      <c r="L5090" s="110">
        <f t="shared" si="2221"/>
        <v>257749</v>
      </c>
      <c r="M5090" s="110">
        <f t="shared" si="2225"/>
        <v>516795</v>
      </c>
      <c r="N5090" s="110">
        <f t="shared" si="2226"/>
        <v>568574</v>
      </c>
      <c r="O5090" s="110">
        <f t="shared" si="2222"/>
        <v>9629</v>
      </c>
      <c r="P5090" s="110">
        <f t="shared" si="2222"/>
        <v>7</v>
      </c>
      <c r="Q5090" s="111">
        <f t="shared" si="2227"/>
        <v>9636</v>
      </c>
    </row>
    <row r="5091" spans="3:17" ht="19.5" customHeight="1" x14ac:dyDescent="0.2">
      <c r="C5091" s="109" t="s">
        <v>22</v>
      </c>
      <c r="D5091" s="110">
        <f t="shared" si="2219"/>
        <v>166</v>
      </c>
      <c r="E5091" s="110">
        <f t="shared" si="2219"/>
        <v>2875</v>
      </c>
      <c r="F5091" s="110">
        <f t="shared" si="2223"/>
        <v>3041</v>
      </c>
      <c r="G5091" s="110">
        <f t="shared" si="2220"/>
        <v>20260</v>
      </c>
      <c r="H5091" s="110">
        <f t="shared" si="2220"/>
        <v>21853</v>
      </c>
      <c r="I5091" s="110">
        <f t="shared" si="2220"/>
        <v>0</v>
      </c>
      <c r="J5091" s="110">
        <f t="shared" si="2224"/>
        <v>42113</v>
      </c>
      <c r="K5091" s="110">
        <f t="shared" si="2221"/>
        <v>229424</v>
      </c>
      <c r="L5091" s="110">
        <f t="shared" si="2221"/>
        <v>229542</v>
      </c>
      <c r="M5091" s="110">
        <f t="shared" si="2225"/>
        <v>458966</v>
      </c>
      <c r="N5091" s="110">
        <f t="shared" si="2226"/>
        <v>501079</v>
      </c>
      <c r="O5091" s="110">
        <f t="shared" si="2222"/>
        <v>8350</v>
      </c>
      <c r="P5091" s="110">
        <f t="shared" si="2222"/>
        <v>11</v>
      </c>
      <c r="Q5091" s="111">
        <f t="shared" si="2227"/>
        <v>8361</v>
      </c>
    </row>
    <row r="5092" spans="3:17" ht="19.5" customHeight="1" x14ac:dyDescent="0.2">
      <c r="C5092" s="109" t="s">
        <v>23</v>
      </c>
      <c r="D5092" s="110">
        <f t="shared" si="2219"/>
        <v>175</v>
      </c>
      <c r="E5092" s="110">
        <f t="shared" si="2219"/>
        <v>2898</v>
      </c>
      <c r="F5092" s="110">
        <f t="shared" si="2223"/>
        <v>3073</v>
      </c>
      <c r="G5092" s="110">
        <f t="shared" si="2220"/>
        <v>24531</v>
      </c>
      <c r="H5092" s="110">
        <f t="shared" si="2220"/>
        <v>23821</v>
      </c>
      <c r="I5092" s="110">
        <f t="shared" si="2220"/>
        <v>0</v>
      </c>
      <c r="J5092" s="110">
        <f t="shared" si="2224"/>
        <v>48352</v>
      </c>
      <c r="K5092" s="110">
        <f t="shared" si="2221"/>
        <v>246152</v>
      </c>
      <c r="L5092" s="110">
        <f t="shared" si="2221"/>
        <v>247859</v>
      </c>
      <c r="M5092" s="110">
        <f t="shared" si="2225"/>
        <v>494011</v>
      </c>
      <c r="N5092" s="110">
        <f t="shared" si="2226"/>
        <v>542363</v>
      </c>
      <c r="O5092" s="110">
        <f t="shared" si="2222"/>
        <v>9019</v>
      </c>
      <c r="P5092" s="110">
        <f t="shared" si="2222"/>
        <v>6</v>
      </c>
      <c r="Q5092" s="111">
        <f t="shared" si="2227"/>
        <v>9025</v>
      </c>
    </row>
    <row r="5093" spans="3:17" ht="19.5" customHeight="1" x14ac:dyDescent="0.2">
      <c r="C5093" s="109" t="s">
        <v>24</v>
      </c>
      <c r="D5093" s="110">
        <f t="shared" si="2219"/>
        <v>166</v>
      </c>
      <c r="E5093" s="110">
        <f t="shared" si="2219"/>
        <v>2400</v>
      </c>
      <c r="F5093" s="110">
        <f t="shared" si="2223"/>
        <v>2566</v>
      </c>
      <c r="G5093" s="110">
        <f t="shared" si="2220"/>
        <v>22467</v>
      </c>
      <c r="H5093" s="110">
        <f t="shared" si="2220"/>
        <v>23231</v>
      </c>
      <c r="I5093" s="110">
        <f t="shared" si="2220"/>
        <v>0</v>
      </c>
      <c r="J5093" s="110">
        <f t="shared" si="2224"/>
        <v>45698</v>
      </c>
      <c r="K5093" s="110">
        <f t="shared" si="2221"/>
        <v>226880</v>
      </c>
      <c r="L5093" s="110">
        <f t="shared" si="2221"/>
        <v>227370</v>
      </c>
      <c r="M5093" s="110">
        <f t="shared" si="2225"/>
        <v>454250</v>
      </c>
      <c r="N5093" s="110">
        <f t="shared" si="2226"/>
        <v>499948</v>
      </c>
      <c r="O5093" s="110">
        <f t="shared" si="2222"/>
        <v>7827</v>
      </c>
      <c r="P5093" s="110">
        <f t="shared" si="2222"/>
        <v>3</v>
      </c>
      <c r="Q5093" s="111">
        <f t="shared" si="2227"/>
        <v>7830</v>
      </c>
    </row>
    <row r="5094" spans="3:17" ht="19.5" customHeight="1" x14ac:dyDescent="0.2">
      <c r="C5094" s="109" t="s">
        <v>25</v>
      </c>
      <c r="D5094" s="110">
        <f t="shared" si="2219"/>
        <v>157</v>
      </c>
      <c r="E5094" s="110">
        <f t="shared" si="2219"/>
        <v>2333</v>
      </c>
      <c r="F5094" s="110">
        <f>SUM(D5094:E5094)</f>
        <v>2490</v>
      </c>
      <c r="G5094" s="110">
        <f t="shared" si="2220"/>
        <v>21951</v>
      </c>
      <c r="H5094" s="110">
        <f t="shared" si="2220"/>
        <v>21049</v>
      </c>
      <c r="I5094" s="110">
        <f t="shared" si="2220"/>
        <v>0</v>
      </c>
      <c r="J5094" s="110">
        <f t="shared" si="2224"/>
        <v>43000</v>
      </c>
      <c r="K5094" s="110">
        <f t="shared" si="2221"/>
        <v>200704</v>
      </c>
      <c r="L5094" s="110">
        <f t="shared" si="2221"/>
        <v>206809</v>
      </c>
      <c r="M5094" s="110">
        <f t="shared" si="2225"/>
        <v>407513</v>
      </c>
      <c r="N5094" s="110">
        <f t="shared" si="2226"/>
        <v>450513</v>
      </c>
      <c r="O5094" s="110">
        <f t="shared" si="2222"/>
        <v>7334</v>
      </c>
      <c r="P5094" s="110">
        <f t="shared" si="2222"/>
        <v>1</v>
      </c>
      <c r="Q5094" s="111">
        <f t="shared" si="2227"/>
        <v>7335</v>
      </c>
    </row>
    <row r="5095" spans="3:17" ht="19.5" customHeight="1" x14ac:dyDescent="0.2">
      <c r="C5095" s="112"/>
      <c r="D5095" s="49"/>
      <c r="E5095" s="49"/>
      <c r="F5095" s="49"/>
      <c r="G5095" s="49"/>
      <c r="H5095" s="49"/>
      <c r="I5095" s="49"/>
      <c r="J5095" s="49"/>
      <c r="K5095" s="49"/>
      <c r="L5095" s="49"/>
      <c r="M5095" s="49"/>
      <c r="N5095" s="49"/>
      <c r="O5095" s="49"/>
      <c r="P5095" s="49"/>
      <c r="Q5095" s="113"/>
    </row>
    <row r="5096" spans="3:17" ht="19.5" customHeight="1" x14ac:dyDescent="0.2">
      <c r="C5096" s="112" t="s">
        <v>624</v>
      </c>
      <c r="D5096" s="110">
        <f t="shared" ref="D5096:Q5096" si="2228">SUM(D5083:D5095)</f>
        <v>2066</v>
      </c>
      <c r="E5096" s="110">
        <f t="shared" si="2228"/>
        <v>31887</v>
      </c>
      <c r="F5096" s="110">
        <f t="shared" si="2228"/>
        <v>33953</v>
      </c>
      <c r="G5096" s="110">
        <f t="shared" si="2228"/>
        <v>257596</v>
      </c>
      <c r="H5096" s="110">
        <f t="shared" si="2228"/>
        <v>260416</v>
      </c>
      <c r="I5096" s="110">
        <f t="shared" si="2228"/>
        <v>0</v>
      </c>
      <c r="J5096" s="110">
        <f t="shared" si="2228"/>
        <v>518012</v>
      </c>
      <c r="K5096" s="110">
        <f t="shared" si="2228"/>
        <v>2590237</v>
      </c>
      <c r="L5096" s="110">
        <f t="shared" si="2228"/>
        <v>2586991</v>
      </c>
      <c r="M5096" s="110">
        <f t="shared" si="2228"/>
        <v>5177228</v>
      </c>
      <c r="N5096" s="110">
        <f t="shared" si="2228"/>
        <v>5695240</v>
      </c>
      <c r="O5096" s="110">
        <f t="shared" si="2228"/>
        <v>97843</v>
      </c>
      <c r="P5096" s="110">
        <f t="shared" si="2228"/>
        <v>64</v>
      </c>
      <c r="Q5096" s="111">
        <f t="shared" si="2228"/>
        <v>97907</v>
      </c>
    </row>
    <row r="5097" spans="3:17" ht="7" customHeight="1" x14ac:dyDescent="0.2">
      <c r="C5097" s="112"/>
      <c r="D5097" s="114"/>
      <c r="E5097" s="114"/>
      <c r="F5097" s="114"/>
      <c r="G5097" s="114"/>
      <c r="H5097" s="114"/>
      <c r="I5097" s="114"/>
      <c r="J5097" s="49"/>
      <c r="K5097" s="114"/>
      <c r="L5097" s="114"/>
      <c r="M5097" s="114"/>
      <c r="N5097" s="114"/>
      <c r="O5097" s="114"/>
      <c r="P5097" s="114"/>
      <c r="Q5097" s="115"/>
    </row>
    <row r="5098" spans="3:17" ht="19.5" customHeight="1" x14ac:dyDescent="0.2">
      <c r="C5098" s="116" t="s">
        <v>14</v>
      </c>
      <c r="D5098" s="110">
        <f t="shared" ref="D5098:E5100" si="2229">D4720+D4774+D4828+D4882+D4936+D5044+D4990</f>
        <v>145</v>
      </c>
      <c r="E5098" s="110">
        <f t="shared" si="2229"/>
        <v>2163</v>
      </c>
      <c r="F5098" s="110">
        <f>SUM(D5098:E5098)</f>
        <v>2308</v>
      </c>
      <c r="G5098" s="110">
        <f t="shared" ref="G5098:I5100" si="2230">G4720+G4774+G4828+G4882+G4936+G5044+G4990</f>
        <v>19725</v>
      </c>
      <c r="H5098" s="110">
        <f t="shared" si="2230"/>
        <v>21591</v>
      </c>
      <c r="I5098" s="110">
        <f t="shared" si="2230"/>
        <v>0</v>
      </c>
      <c r="J5098" s="152">
        <f>SUM(G5098:I5098)</f>
        <v>41316</v>
      </c>
      <c r="K5098" s="110">
        <f t="shared" ref="K5098:L5100" si="2231">K4720+K4774+K4828+K4882+K4936+K5044+K4990</f>
        <v>183529</v>
      </c>
      <c r="L5098" s="110">
        <f t="shared" si="2231"/>
        <v>173932</v>
      </c>
      <c r="M5098" s="110">
        <f>SUM(K5098:L5098)</f>
        <v>357461</v>
      </c>
      <c r="N5098" s="110">
        <f>J5098+M5098</f>
        <v>398777</v>
      </c>
      <c r="O5098" s="110">
        <f t="shared" ref="O5098:P5100" si="2232">O4720+O4774+O4828+O4882+O4936+O5044+O4990</f>
        <v>6621</v>
      </c>
      <c r="P5098" s="110">
        <f t="shared" si="2232"/>
        <v>0</v>
      </c>
      <c r="Q5098" s="111">
        <f>SUM(O5098:P5098)</f>
        <v>6621</v>
      </c>
    </row>
    <row r="5099" spans="3:17" ht="19.5" customHeight="1" x14ac:dyDescent="0.2">
      <c r="C5099" s="109" t="s">
        <v>15</v>
      </c>
      <c r="D5099" s="110">
        <f t="shared" si="2229"/>
        <v>127</v>
      </c>
      <c r="E5099" s="110">
        <f t="shared" si="2229"/>
        <v>2125</v>
      </c>
      <c r="F5099" s="110">
        <f>SUM(D5099:E5099)</f>
        <v>2252</v>
      </c>
      <c r="G5099" s="110">
        <f t="shared" si="2230"/>
        <v>19310</v>
      </c>
      <c r="H5099" s="110">
        <f t="shared" si="2230"/>
        <v>18301</v>
      </c>
      <c r="I5099" s="110">
        <f t="shared" si="2230"/>
        <v>0</v>
      </c>
      <c r="J5099" s="110">
        <f>SUM(G5099:I5099)</f>
        <v>37611</v>
      </c>
      <c r="K5099" s="110">
        <f t="shared" si="2231"/>
        <v>184745</v>
      </c>
      <c r="L5099" s="110">
        <f t="shared" si="2231"/>
        <v>183128</v>
      </c>
      <c r="M5099" s="110">
        <f>SUM(K5099:L5099)</f>
        <v>367873</v>
      </c>
      <c r="N5099" s="110">
        <f>J5099+M5099</f>
        <v>405484</v>
      </c>
      <c r="O5099" s="110">
        <f t="shared" si="2232"/>
        <v>6884</v>
      </c>
      <c r="P5099" s="110">
        <f t="shared" si="2232"/>
        <v>0</v>
      </c>
      <c r="Q5099" s="111">
        <f>SUM(O5099:P5099)</f>
        <v>6884</v>
      </c>
    </row>
    <row r="5100" spans="3:17" ht="19.5" customHeight="1" x14ac:dyDescent="0.2">
      <c r="C5100" s="109" t="s">
        <v>16</v>
      </c>
      <c r="D5100" s="110">
        <f t="shared" si="2229"/>
        <v>146</v>
      </c>
      <c r="E5100" s="110">
        <f t="shared" si="2229"/>
        <v>2642</v>
      </c>
      <c r="F5100" s="110">
        <f>SUM(D5100:E5100)</f>
        <v>2788</v>
      </c>
      <c r="G5100" s="110">
        <f t="shared" si="2230"/>
        <v>21013</v>
      </c>
      <c r="H5100" s="110">
        <f t="shared" si="2230"/>
        <v>21625</v>
      </c>
      <c r="I5100" s="110">
        <f t="shared" si="2230"/>
        <v>0</v>
      </c>
      <c r="J5100" s="110">
        <f>SUM(G5100:I5100)</f>
        <v>42638</v>
      </c>
      <c r="K5100" s="110">
        <f t="shared" si="2231"/>
        <v>230696</v>
      </c>
      <c r="L5100" s="110">
        <f t="shared" si="2231"/>
        <v>231898</v>
      </c>
      <c r="M5100" s="110">
        <f>SUM(K5100:L5100)</f>
        <v>462594</v>
      </c>
      <c r="N5100" s="110">
        <f>J5100+M5100</f>
        <v>505232</v>
      </c>
      <c r="O5100" s="110">
        <f t="shared" si="2232"/>
        <v>8065</v>
      </c>
      <c r="P5100" s="110">
        <f t="shared" si="2232"/>
        <v>1</v>
      </c>
      <c r="Q5100" s="111">
        <f>SUM(O5100:P5100)</f>
        <v>8066</v>
      </c>
    </row>
    <row r="5101" spans="3:17" ht="19.5" customHeight="1" x14ac:dyDescent="0.2">
      <c r="C5101" s="112"/>
      <c r="D5101" s="49"/>
      <c r="E5101" s="49"/>
      <c r="F5101" s="49"/>
      <c r="G5101" s="49"/>
      <c r="H5101" s="49"/>
      <c r="I5101" s="49"/>
      <c r="J5101" s="49"/>
      <c r="K5101" s="49"/>
      <c r="L5101" s="49"/>
      <c r="M5101" s="49"/>
      <c r="N5101" s="49"/>
      <c r="O5101" s="49"/>
      <c r="P5101" s="49"/>
      <c r="Q5101" s="113"/>
    </row>
    <row r="5102" spans="3:17" ht="19.5" customHeight="1" x14ac:dyDescent="0.2">
      <c r="C5102" s="112" t="s">
        <v>27</v>
      </c>
      <c r="D5102" s="110">
        <f t="shared" ref="D5102:Q5102" si="2233">SUM(D5086:D5094,D5098:D5100)</f>
        <v>2027</v>
      </c>
      <c r="E5102" s="110">
        <f t="shared" si="2233"/>
        <v>31717</v>
      </c>
      <c r="F5102" s="110">
        <f t="shared" si="2233"/>
        <v>33744</v>
      </c>
      <c r="G5102" s="110">
        <f t="shared" si="2233"/>
        <v>259532</v>
      </c>
      <c r="H5102" s="110">
        <f t="shared" si="2233"/>
        <v>261810</v>
      </c>
      <c r="I5102" s="110">
        <f t="shared" si="2233"/>
        <v>0</v>
      </c>
      <c r="J5102" s="110">
        <f t="shared" si="2233"/>
        <v>521342</v>
      </c>
      <c r="K5102" s="110">
        <f t="shared" si="2233"/>
        <v>2607029</v>
      </c>
      <c r="L5102" s="110">
        <f t="shared" si="2233"/>
        <v>2605824</v>
      </c>
      <c r="M5102" s="110">
        <f t="shared" si="2233"/>
        <v>5212853</v>
      </c>
      <c r="N5102" s="110">
        <f t="shared" si="2233"/>
        <v>5734195</v>
      </c>
      <c r="O5102" s="110">
        <f t="shared" si="2233"/>
        <v>98589</v>
      </c>
      <c r="P5102" s="110">
        <f t="shared" si="2233"/>
        <v>63</v>
      </c>
      <c r="Q5102" s="111">
        <f t="shared" si="2233"/>
        <v>98652</v>
      </c>
    </row>
    <row r="5103" spans="3:17" ht="7" customHeight="1" thickBot="1" x14ac:dyDescent="0.25">
      <c r="C5103" s="118"/>
      <c r="D5103" s="119"/>
      <c r="E5103" s="119"/>
      <c r="F5103" s="119"/>
      <c r="G5103" s="119"/>
      <c r="H5103" s="119"/>
      <c r="I5103" s="119"/>
      <c r="J5103" s="119"/>
      <c r="K5103" s="119"/>
      <c r="L5103" s="119"/>
      <c r="M5103" s="119"/>
      <c r="N5103" s="119"/>
      <c r="O5103" s="119"/>
      <c r="P5103" s="120"/>
      <c r="Q5103" s="121"/>
    </row>
    <row r="5104" spans="3:17" ht="19.5" customHeight="1" x14ac:dyDescent="0.2">
      <c r="C5104" s="78"/>
      <c r="D5104" s="78"/>
      <c r="E5104" s="78"/>
      <c r="F5104" s="78"/>
      <c r="G5104" s="78"/>
      <c r="H5104" s="78"/>
      <c r="I5104" s="78"/>
      <c r="J5104" s="78"/>
      <c r="K5104" s="78"/>
      <c r="L5104" s="78"/>
      <c r="M5104" s="78"/>
      <c r="N5104" s="78"/>
      <c r="O5104" s="78"/>
      <c r="P5104" s="79"/>
      <c r="Q5104" s="79"/>
    </row>
    <row r="5105" spans="3:17" ht="19.5" customHeight="1" thickBot="1" x14ac:dyDescent="0.25">
      <c r="C5105" s="78"/>
      <c r="D5105" s="78"/>
      <c r="E5105" s="78"/>
      <c r="F5105" s="78"/>
      <c r="G5105" s="78"/>
      <c r="H5105" s="78"/>
      <c r="I5105" s="78"/>
      <c r="J5105" s="78"/>
      <c r="K5105" s="78"/>
      <c r="L5105" s="78"/>
      <c r="M5105" s="78"/>
      <c r="N5105" s="78"/>
      <c r="O5105" s="78"/>
      <c r="P5105" s="79"/>
      <c r="Q5105" s="79"/>
    </row>
    <row r="5106" spans="3:17" ht="19.5" customHeight="1" x14ac:dyDescent="0.2">
      <c r="C5106" s="93" t="s">
        <v>1</v>
      </c>
      <c r="D5106" s="94"/>
      <c r="E5106" s="95"/>
      <c r="F5106" s="95"/>
      <c r="G5106" s="95" t="s">
        <v>598</v>
      </c>
      <c r="H5106" s="95"/>
      <c r="I5106" s="95"/>
      <c r="J5106" s="95"/>
      <c r="K5106" s="94"/>
      <c r="L5106" s="95"/>
      <c r="M5106" s="95"/>
      <c r="N5106" s="95" t="s">
        <v>31</v>
      </c>
      <c r="O5106" s="95"/>
      <c r="P5106" s="122"/>
      <c r="Q5106" s="123"/>
    </row>
    <row r="5107" spans="3:17" ht="19.5" customHeight="1" x14ac:dyDescent="0.2">
      <c r="C5107" s="124"/>
      <c r="D5107" s="97"/>
      <c r="E5107" s="98" t="s">
        <v>6</v>
      </c>
      <c r="F5107" s="98"/>
      <c r="G5107" s="97"/>
      <c r="H5107" s="98" t="s">
        <v>7</v>
      </c>
      <c r="I5107" s="98"/>
      <c r="J5107" s="97" t="s">
        <v>28</v>
      </c>
      <c r="K5107" s="97"/>
      <c r="L5107" s="98" t="s">
        <v>6</v>
      </c>
      <c r="M5107" s="98"/>
      <c r="N5107" s="97"/>
      <c r="O5107" s="98" t="s">
        <v>7</v>
      </c>
      <c r="P5107" s="125"/>
      <c r="Q5107" s="126" t="s">
        <v>8</v>
      </c>
    </row>
    <row r="5108" spans="3:17" ht="19.5" customHeight="1" x14ac:dyDescent="0.2">
      <c r="C5108" s="127" t="s">
        <v>9</v>
      </c>
      <c r="D5108" s="97" t="s">
        <v>29</v>
      </c>
      <c r="E5108" s="97" t="s">
        <v>30</v>
      </c>
      <c r="F5108" s="97" t="s">
        <v>13</v>
      </c>
      <c r="G5108" s="97" t="s">
        <v>29</v>
      </c>
      <c r="H5108" s="97" t="s">
        <v>30</v>
      </c>
      <c r="I5108" s="97" t="s">
        <v>13</v>
      </c>
      <c r="J5108" s="99"/>
      <c r="K5108" s="97" t="s">
        <v>29</v>
      </c>
      <c r="L5108" s="97" t="s">
        <v>30</v>
      </c>
      <c r="M5108" s="97" t="s">
        <v>13</v>
      </c>
      <c r="N5108" s="97" t="s">
        <v>29</v>
      </c>
      <c r="O5108" s="97" t="s">
        <v>30</v>
      </c>
      <c r="P5108" s="128" t="s">
        <v>13</v>
      </c>
      <c r="Q5108" s="129"/>
    </row>
    <row r="5109" spans="3:17" ht="7" customHeight="1" x14ac:dyDescent="0.2">
      <c r="C5109" s="130"/>
      <c r="D5109" s="97"/>
      <c r="E5109" s="97"/>
      <c r="F5109" s="97"/>
      <c r="G5109" s="97"/>
      <c r="H5109" s="97"/>
      <c r="I5109" s="97"/>
      <c r="J5109" s="97"/>
      <c r="K5109" s="97"/>
      <c r="L5109" s="97"/>
      <c r="M5109" s="97"/>
      <c r="N5109" s="97"/>
      <c r="O5109" s="97"/>
      <c r="P5109" s="128"/>
      <c r="Q5109" s="126"/>
    </row>
    <row r="5110" spans="3:17" ht="19.5" customHeight="1" x14ac:dyDescent="0.2">
      <c r="C5110" s="109" t="s">
        <v>14</v>
      </c>
      <c r="D5110" s="110">
        <f t="shared" ref="D5110:E5121" si="2234">D4732+D4786+D4840+D4894+D4948+D5056+D5002</f>
        <v>105</v>
      </c>
      <c r="E5110" s="110">
        <f t="shared" si="2234"/>
        <v>25</v>
      </c>
      <c r="F5110" s="110">
        <f>SUM(D5110:E5110)</f>
        <v>130</v>
      </c>
      <c r="G5110" s="110">
        <f t="shared" ref="G5110:H5121" si="2235">G4732+G4786+G4840+G4894+G4948+G5056+G5002</f>
        <v>176</v>
      </c>
      <c r="H5110" s="110">
        <f t="shared" si="2235"/>
        <v>98</v>
      </c>
      <c r="I5110" s="110">
        <f>SUM(G5110:H5110)</f>
        <v>274</v>
      </c>
      <c r="J5110" s="110">
        <f>F5110+I5110</f>
        <v>404</v>
      </c>
      <c r="K5110" s="110">
        <f t="shared" ref="K5110:L5121" si="2236">K4732+K4786+K4840+K4894+K4948+K5056+K5002</f>
        <v>0</v>
      </c>
      <c r="L5110" s="110">
        <f t="shared" si="2236"/>
        <v>0</v>
      </c>
      <c r="M5110" s="110">
        <f>SUM(K5110:L5110)</f>
        <v>0</v>
      </c>
      <c r="N5110" s="110">
        <f t="shared" ref="N5110:O5121" si="2237">N4732+N4786+N4840+N4894+N4948+N5056+N5002</f>
        <v>50454</v>
      </c>
      <c r="O5110" s="110">
        <f t="shared" si="2237"/>
        <v>109204</v>
      </c>
      <c r="P5110" s="110">
        <f>SUM(N5110:O5110)</f>
        <v>159658</v>
      </c>
      <c r="Q5110" s="111">
        <f>P5110+M5110</f>
        <v>159658</v>
      </c>
    </row>
    <row r="5111" spans="3:17" ht="19.5" customHeight="1" x14ac:dyDescent="0.2">
      <c r="C5111" s="109" t="s">
        <v>15</v>
      </c>
      <c r="D5111" s="110">
        <f t="shared" si="2234"/>
        <v>94</v>
      </c>
      <c r="E5111" s="110">
        <f t="shared" si="2234"/>
        <v>21</v>
      </c>
      <c r="F5111" s="110">
        <f t="shared" ref="F5111:F5121" si="2238">SUM(D5111:E5111)</f>
        <v>115</v>
      </c>
      <c r="G5111" s="110">
        <f t="shared" si="2235"/>
        <v>151</v>
      </c>
      <c r="H5111" s="110">
        <f t="shared" si="2235"/>
        <v>89</v>
      </c>
      <c r="I5111" s="110">
        <f t="shared" ref="I5111:I5121" si="2239">SUM(G5111:H5111)</f>
        <v>240</v>
      </c>
      <c r="J5111" s="110">
        <f t="shared" ref="J5111:J5121" si="2240">F5111+I5111</f>
        <v>355</v>
      </c>
      <c r="K5111" s="110">
        <f t="shared" si="2236"/>
        <v>0</v>
      </c>
      <c r="L5111" s="110">
        <f t="shared" si="2236"/>
        <v>0</v>
      </c>
      <c r="M5111" s="110">
        <f t="shared" ref="M5111:M5121" si="2241">SUM(K5111:L5111)</f>
        <v>0</v>
      </c>
      <c r="N5111" s="110">
        <f t="shared" si="2237"/>
        <v>37437</v>
      </c>
      <c r="O5111" s="110">
        <f t="shared" si="2237"/>
        <v>108465</v>
      </c>
      <c r="P5111" s="110">
        <f t="shared" ref="P5111:P5121" si="2242">SUM(N5111:O5111)</f>
        <v>145902</v>
      </c>
      <c r="Q5111" s="111">
        <f t="shared" ref="Q5111:Q5121" si="2243">P5111+M5111</f>
        <v>145902</v>
      </c>
    </row>
    <row r="5112" spans="3:17" ht="19.5" customHeight="1" x14ac:dyDescent="0.2">
      <c r="C5112" s="109" t="s">
        <v>16</v>
      </c>
      <c r="D5112" s="110">
        <f t="shared" si="2234"/>
        <v>160</v>
      </c>
      <c r="E5112" s="110">
        <f t="shared" si="2234"/>
        <v>39</v>
      </c>
      <c r="F5112" s="110">
        <f t="shared" si="2238"/>
        <v>199</v>
      </c>
      <c r="G5112" s="110">
        <f t="shared" si="2235"/>
        <v>183</v>
      </c>
      <c r="H5112" s="110">
        <f t="shared" si="2235"/>
        <v>112</v>
      </c>
      <c r="I5112" s="110">
        <f t="shared" si="2239"/>
        <v>295</v>
      </c>
      <c r="J5112" s="110">
        <f t="shared" si="2240"/>
        <v>494</v>
      </c>
      <c r="K5112" s="110">
        <f t="shared" si="2236"/>
        <v>0</v>
      </c>
      <c r="L5112" s="110">
        <f t="shared" si="2236"/>
        <v>0</v>
      </c>
      <c r="M5112" s="110">
        <f t="shared" si="2241"/>
        <v>0</v>
      </c>
      <c r="N5112" s="110">
        <f t="shared" si="2237"/>
        <v>40783</v>
      </c>
      <c r="O5112" s="110">
        <f t="shared" si="2237"/>
        <v>123946</v>
      </c>
      <c r="P5112" s="110">
        <f t="shared" si="2242"/>
        <v>164729</v>
      </c>
      <c r="Q5112" s="111">
        <f t="shared" si="2243"/>
        <v>164729</v>
      </c>
    </row>
    <row r="5113" spans="3:17" ht="19.5" customHeight="1" x14ac:dyDescent="0.2">
      <c r="C5113" s="109" t="s">
        <v>17</v>
      </c>
      <c r="D5113" s="110">
        <f t="shared" si="2234"/>
        <v>193</v>
      </c>
      <c r="E5113" s="110">
        <f t="shared" si="2234"/>
        <v>34</v>
      </c>
      <c r="F5113" s="110">
        <f t="shared" si="2238"/>
        <v>227</v>
      </c>
      <c r="G5113" s="110">
        <f t="shared" si="2235"/>
        <v>191</v>
      </c>
      <c r="H5113" s="110">
        <f t="shared" si="2235"/>
        <v>96</v>
      </c>
      <c r="I5113" s="110">
        <f t="shared" si="2239"/>
        <v>287</v>
      </c>
      <c r="J5113" s="110">
        <f t="shared" si="2240"/>
        <v>514</v>
      </c>
      <c r="K5113" s="110">
        <f t="shared" si="2236"/>
        <v>0</v>
      </c>
      <c r="L5113" s="110">
        <f t="shared" si="2236"/>
        <v>0</v>
      </c>
      <c r="M5113" s="110">
        <f t="shared" si="2241"/>
        <v>0</v>
      </c>
      <c r="N5113" s="110">
        <f t="shared" si="2237"/>
        <v>39795</v>
      </c>
      <c r="O5113" s="110">
        <f t="shared" si="2237"/>
        <v>114603</v>
      </c>
      <c r="P5113" s="110">
        <f t="shared" si="2242"/>
        <v>154398</v>
      </c>
      <c r="Q5113" s="111">
        <f t="shared" si="2243"/>
        <v>154398</v>
      </c>
    </row>
    <row r="5114" spans="3:17" ht="19.5" customHeight="1" x14ac:dyDescent="0.2">
      <c r="C5114" s="109" t="s">
        <v>18</v>
      </c>
      <c r="D5114" s="110">
        <f t="shared" si="2234"/>
        <v>110</v>
      </c>
      <c r="E5114" s="110">
        <f t="shared" si="2234"/>
        <v>34</v>
      </c>
      <c r="F5114" s="110">
        <f t="shared" si="2238"/>
        <v>144</v>
      </c>
      <c r="G5114" s="110">
        <f t="shared" si="2235"/>
        <v>145</v>
      </c>
      <c r="H5114" s="110">
        <f t="shared" si="2235"/>
        <v>90</v>
      </c>
      <c r="I5114" s="110">
        <f t="shared" si="2239"/>
        <v>235</v>
      </c>
      <c r="J5114" s="110">
        <f t="shared" si="2240"/>
        <v>379</v>
      </c>
      <c r="K5114" s="110">
        <f t="shared" si="2236"/>
        <v>0</v>
      </c>
      <c r="L5114" s="110">
        <f t="shared" si="2236"/>
        <v>0</v>
      </c>
      <c r="M5114" s="110">
        <f t="shared" si="2241"/>
        <v>0</v>
      </c>
      <c r="N5114" s="110">
        <f t="shared" si="2237"/>
        <v>39040</v>
      </c>
      <c r="O5114" s="110">
        <f t="shared" si="2237"/>
        <v>115535</v>
      </c>
      <c r="P5114" s="110">
        <f t="shared" si="2242"/>
        <v>154575</v>
      </c>
      <c r="Q5114" s="111">
        <f t="shared" si="2243"/>
        <v>154575</v>
      </c>
    </row>
    <row r="5115" spans="3:17" ht="19.5" customHeight="1" x14ac:dyDescent="0.2">
      <c r="C5115" s="109" t="s">
        <v>19</v>
      </c>
      <c r="D5115" s="110">
        <f t="shared" si="2234"/>
        <v>120</v>
      </c>
      <c r="E5115" s="110">
        <f t="shared" si="2234"/>
        <v>24</v>
      </c>
      <c r="F5115" s="110">
        <f t="shared" si="2238"/>
        <v>144</v>
      </c>
      <c r="G5115" s="110">
        <f t="shared" si="2235"/>
        <v>177</v>
      </c>
      <c r="H5115" s="110">
        <f t="shared" si="2235"/>
        <v>91</v>
      </c>
      <c r="I5115" s="110">
        <f t="shared" si="2239"/>
        <v>268</v>
      </c>
      <c r="J5115" s="110">
        <f t="shared" si="2240"/>
        <v>412</v>
      </c>
      <c r="K5115" s="110">
        <f t="shared" si="2236"/>
        <v>0</v>
      </c>
      <c r="L5115" s="110">
        <f t="shared" si="2236"/>
        <v>0</v>
      </c>
      <c r="M5115" s="110">
        <f t="shared" si="2241"/>
        <v>0</v>
      </c>
      <c r="N5115" s="110">
        <f t="shared" si="2237"/>
        <v>42467</v>
      </c>
      <c r="O5115" s="110">
        <f t="shared" si="2237"/>
        <v>114829</v>
      </c>
      <c r="P5115" s="110">
        <f t="shared" si="2242"/>
        <v>157296</v>
      </c>
      <c r="Q5115" s="111">
        <f t="shared" si="2243"/>
        <v>157296</v>
      </c>
    </row>
    <row r="5116" spans="3:17" ht="19.5" customHeight="1" x14ac:dyDescent="0.2">
      <c r="C5116" s="109" t="s">
        <v>20</v>
      </c>
      <c r="D5116" s="110">
        <f t="shared" si="2234"/>
        <v>169</v>
      </c>
      <c r="E5116" s="110">
        <f t="shared" si="2234"/>
        <v>38</v>
      </c>
      <c r="F5116" s="110">
        <f t="shared" si="2238"/>
        <v>207</v>
      </c>
      <c r="G5116" s="110">
        <f t="shared" si="2235"/>
        <v>168</v>
      </c>
      <c r="H5116" s="110">
        <f t="shared" si="2235"/>
        <v>102</v>
      </c>
      <c r="I5116" s="110">
        <f t="shared" si="2239"/>
        <v>270</v>
      </c>
      <c r="J5116" s="110">
        <f t="shared" si="2240"/>
        <v>477</v>
      </c>
      <c r="K5116" s="110">
        <f t="shared" si="2236"/>
        <v>0</v>
      </c>
      <c r="L5116" s="110">
        <f t="shared" si="2236"/>
        <v>0</v>
      </c>
      <c r="M5116" s="110">
        <f t="shared" si="2241"/>
        <v>0</v>
      </c>
      <c r="N5116" s="110">
        <f t="shared" si="2237"/>
        <v>39970</v>
      </c>
      <c r="O5116" s="110">
        <f t="shared" si="2237"/>
        <v>124230</v>
      </c>
      <c r="P5116" s="110">
        <f t="shared" si="2242"/>
        <v>164200</v>
      </c>
      <c r="Q5116" s="111">
        <f t="shared" si="2243"/>
        <v>164200</v>
      </c>
    </row>
    <row r="5117" spans="3:17" ht="19.5" customHeight="1" x14ac:dyDescent="0.2">
      <c r="C5117" s="109" t="s">
        <v>21</v>
      </c>
      <c r="D5117" s="110">
        <f t="shared" si="2234"/>
        <v>124</v>
      </c>
      <c r="E5117" s="110">
        <f t="shared" si="2234"/>
        <v>33</v>
      </c>
      <c r="F5117" s="110">
        <f t="shared" si="2238"/>
        <v>157</v>
      </c>
      <c r="G5117" s="110">
        <f t="shared" si="2235"/>
        <v>112</v>
      </c>
      <c r="H5117" s="110">
        <f t="shared" si="2235"/>
        <v>92</v>
      </c>
      <c r="I5117" s="110">
        <f t="shared" si="2239"/>
        <v>204</v>
      </c>
      <c r="J5117" s="110">
        <f t="shared" si="2240"/>
        <v>361</v>
      </c>
      <c r="K5117" s="110">
        <f t="shared" si="2236"/>
        <v>0</v>
      </c>
      <c r="L5117" s="110">
        <f t="shared" si="2236"/>
        <v>0</v>
      </c>
      <c r="M5117" s="110">
        <f t="shared" si="2241"/>
        <v>0</v>
      </c>
      <c r="N5117" s="110">
        <f t="shared" si="2237"/>
        <v>37155</v>
      </c>
      <c r="O5117" s="110">
        <f t="shared" si="2237"/>
        <v>118363</v>
      </c>
      <c r="P5117" s="110">
        <f t="shared" si="2242"/>
        <v>155518</v>
      </c>
      <c r="Q5117" s="111">
        <f t="shared" si="2243"/>
        <v>155518</v>
      </c>
    </row>
    <row r="5118" spans="3:17" ht="19.5" customHeight="1" x14ac:dyDescent="0.2">
      <c r="C5118" s="109" t="s">
        <v>22</v>
      </c>
      <c r="D5118" s="110">
        <f t="shared" si="2234"/>
        <v>119</v>
      </c>
      <c r="E5118" s="110">
        <f t="shared" si="2234"/>
        <v>35</v>
      </c>
      <c r="F5118" s="110">
        <f t="shared" si="2238"/>
        <v>154</v>
      </c>
      <c r="G5118" s="110">
        <f t="shared" si="2235"/>
        <v>157</v>
      </c>
      <c r="H5118" s="110">
        <f t="shared" si="2235"/>
        <v>101</v>
      </c>
      <c r="I5118" s="110">
        <f t="shared" si="2239"/>
        <v>258</v>
      </c>
      <c r="J5118" s="110">
        <f t="shared" si="2240"/>
        <v>412</v>
      </c>
      <c r="K5118" s="110">
        <f t="shared" si="2236"/>
        <v>0</v>
      </c>
      <c r="L5118" s="110">
        <f t="shared" si="2236"/>
        <v>0</v>
      </c>
      <c r="M5118" s="110">
        <f t="shared" si="2241"/>
        <v>0</v>
      </c>
      <c r="N5118" s="110">
        <f t="shared" si="2237"/>
        <v>36585</v>
      </c>
      <c r="O5118" s="110">
        <f t="shared" si="2237"/>
        <v>113703</v>
      </c>
      <c r="P5118" s="110">
        <f t="shared" si="2242"/>
        <v>150288</v>
      </c>
      <c r="Q5118" s="111">
        <f t="shared" si="2243"/>
        <v>150288</v>
      </c>
    </row>
    <row r="5119" spans="3:17" ht="19.5" customHeight="1" x14ac:dyDescent="0.2">
      <c r="C5119" s="109" t="s">
        <v>23</v>
      </c>
      <c r="D5119" s="110">
        <f t="shared" si="2234"/>
        <v>24</v>
      </c>
      <c r="E5119" s="110">
        <f t="shared" si="2234"/>
        <v>154</v>
      </c>
      <c r="F5119" s="110">
        <f t="shared" si="2238"/>
        <v>178</v>
      </c>
      <c r="G5119" s="110">
        <f t="shared" si="2235"/>
        <v>157</v>
      </c>
      <c r="H5119" s="110">
        <f t="shared" si="2235"/>
        <v>105</v>
      </c>
      <c r="I5119" s="110">
        <f t="shared" si="2239"/>
        <v>262</v>
      </c>
      <c r="J5119" s="110">
        <f t="shared" si="2240"/>
        <v>440</v>
      </c>
      <c r="K5119" s="110">
        <f t="shared" si="2236"/>
        <v>0</v>
      </c>
      <c r="L5119" s="110">
        <f t="shared" si="2236"/>
        <v>0</v>
      </c>
      <c r="M5119" s="110">
        <f t="shared" si="2241"/>
        <v>0</v>
      </c>
      <c r="N5119" s="110">
        <f t="shared" si="2237"/>
        <v>39299</v>
      </c>
      <c r="O5119" s="110">
        <f t="shared" si="2237"/>
        <v>127028</v>
      </c>
      <c r="P5119" s="110">
        <f t="shared" si="2242"/>
        <v>166327</v>
      </c>
      <c r="Q5119" s="111">
        <f t="shared" si="2243"/>
        <v>166327</v>
      </c>
    </row>
    <row r="5120" spans="3:17" ht="19.5" customHeight="1" x14ac:dyDescent="0.2">
      <c r="C5120" s="109" t="s">
        <v>24</v>
      </c>
      <c r="D5120" s="110">
        <f t="shared" si="2234"/>
        <v>157</v>
      </c>
      <c r="E5120" s="110">
        <f t="shared" si="2234"/>
        <v>56</v>
      </c>
      <c r="F5120" s="110">
        <f t="shared" si="2238"/>
        <v>213</v>
      </c>
      <c r="G5120" s="110">
        <f t="shared" si="2235"/>
        <v>145</v>
      </c>
      <c r="H5120" s="110">
        <f t="shared" si="2235"/>
        <v>102</v>
      </c>
      <c r="I5120" s="110">
        <f t="shared" si="2239"/>
        <v>247</v>
      </c>
      <c r="J5120" s="110">
        <f t="shared" si="2240"/>
        <v>460</v>
      </c>
      <c r="K5120" s="110">
        <f t="shared" si="2236"/>
        <v>0</v>
      </c>
      <c r="L5120" s="110">
        <f t="shared" si="2236"/>
        <v>0</v>
      </c>
      <c r="M5120" s="110">
        <f t="shared" si="2241"/>
        <v>0</v>
      </c>
      <c r="N5120" s="110">
        <f t="shared" si="2237"/>
        <v>34581</v>
      </c>
      <c r="O5120" s="110">
        <f t="shared" si="2237"/>
        <v>116960</v>
      </c>
      <c r="P5120" s="110">
        <f t="shared" si="2242"/>
        <v>151541</v>
      </c>
      <c r="Q5120" s="111">
        <f t="shared" si="2243"/>
        <v>151541</v>
      </c>
    </row>
    <row r="5121" spans="3:17" ht="19.5" customHeight="1" x14ac:dyDescent="0.2">
      <c r="C5121" s="109" t="s">
        <v>25</v>
      </c>
      <c r="D5121" s="110">
        <f t="shared" si="2234"/>
        <v>130</v>
      </c>
      <c r="E5121" s="110">
        <f t="shared" si="2234"/>
        <v>28</v>
      </c>
      <c r="F5121" s="110">
        <f t="shared" si="2238"/>
        <v>158</v>
      </c>
      <c r="G5121" s="110">
        <f t="shared" si="2235"/>
        <v>195</v>
      </c>
      <c r="H5121" s="110">
        <f t="shared" si="2235"/>
        <v>115</v>
      </c>
      <c r="I5121" s="110">
        <f t="shared" si="2239"/>
        <v>310</v>
      </c>
      <c r="J5121" s="110">
        <f t="shared" si="2240"/>
        <v>468</v>
      </c>
      <c r="K5121" s="110">
        <f t="shared" si="2236"/>
        <v>0</v>
      </c>
      <c r="L5121" s="110">
        <f t="shared" si="2236"/>
        <v>0</v>
      </c>
      <c r="M5121" s="110">
        <f t="shared" si="2241"/>
        <v>0</v>
      </c>
      <c r="N5121" s="110">
        <f t="shared" si="2237"/>
        <v>44185</v>
      </c>
      <c r="O5121" s="110">
        <f t="shared" si="2237"/>
        <v>149472</v>
      </c>
      <c r="P5121" s="110">
        <f t="shared" si="2242"/>
        <v>193657</v>
      </c>
      <c r="Q5121" s="111">
        <f t="shared" si="2243"/>
        <v>193657</v>
      </c>
    </row>
    <row r="5122" spans="3:17" ht="19.5" customHeight="1" x14ac:dyDescent="0.2">
      <c r="C5122" s="112"/>
      <c r="D5122" s="49"/>
      <c r="E5122" s="49"/>
      <c r="F5122" s="49"/>
      <c r="G5122" s="49"/>
      <c r="H5122" s="49"/>
      <c r="I5122" s="49"/>
      <c r="J5122" s="49"/>
      <c r="K5122" s="49"/>
      <c r="L5122" s="49"/>
      <c r="M5122" s="49"/>
      <c r="N5122" s="49"/>
      <c r="O5122" s="49"/>
      <c r="P5122" s="49"/>
      <c r="Q5122" s="113"/>
    </row>
    <row r="5123" spans="3:17" ht="19.5" customHeight="1" x14ac:dyDescent="0.2">
      <c r="C5123" s="112" t="s">
        <v>26</v>
      </c>
      <c r="D5123" s="110">
        <f>SUM(D5110:D5122)</f>
        <v>1505</v>
      </c>
      <c r="E5123" s="110">
        <f>SUM(E5110:E5122)</f>
        <v>521</v>
      </c>
      <c r="F5123" s="110">
        <f>SUM(F5110:F5122)</f>
        <v>2026</v>
      </c>
      <c r="G5123" s="110">
        <f t="shared" ref="G5123:O5123" si="2244">SUM(G5110:G5122)</f>
        <v>1957</v>
      </c>
      <c r="H5123" s="110">
        <f t="shared" si="2244"/>
        <v>1193</v>
      </c>
      <c r="I5123" s="110">
        <f>SUM(I5110:I5122)</f>
        <v>3150</v>
      </c>
      <c r="J5123" s="110">
        <f t="shared" si="2244"/>
        <v>5176</v>
      </c>
      <c r="K5123" s="110">
        <f t="shared" si="2244"/>
        <v>0</v>
      </c>
      <c r="L5123" s="110">
        <f t="shared" si="2244"/>
        <v>0</v>
      </c>
      <c r="M5123" s="110">
        <f>SUM(M5110:M5122)</f>
        <v>0</v>
      </c>
      <c r="N5123" s="110">
        <f t="shared" si="2244"/>
        <v>481751</v>
      </c>
      <c r="O5123" s="110">
        <f t="shared" si="2244"/>
        <v>1436338</v>
      </c>
      <c r="P5123" s="110">
        <f>SUM(P5110:P5122)</f>
        <v>1918089</v>
      </c>
      <c r="Q5123" s="111">
        <f>SUM(Q5110:Q5122)</f>
        <v>1918089</v>
      </c>
    </row>
    <row r="5124" spans="3:17" ht="7" customHeight="1" x14ac:dyDescent="0.2">
      <c r="C5124" s="112"/>
      <c r="D5124" s="114"/>
      <c r="E5124" s="114"/>
      <c r="F5124" s="114"/>
      <c r="G5124" s="114"/>
      <c r="H5124" s="114"/>
      <c r="I5124" s="114"/>
      <c r="J5124" s="114"/>
      <c r="K5124" s="114"/>
      <c r="L5124" s="114"/>
      <c r="M5124" s="114"/>
      <c r="N5124" s="114"/>
      <c r="O5124" s="114"/>
      <c r="P5124" s="114"/>
      <c r="Q5124" s="115"/>
    </row>
    <row r="5125" spans="3:17" ht="19.5" customHeight="1" x14ac:dyDescent="0.2">
      <c r="C5125" s="116" t="s">
        <v>14</v>
      </c>
      <c r="D5125" s="110">
        <f t="shared" ref="D5125:E5127" si="2245">D4747+D4801+D4855+D4909+D4963+D5071+D5017</f>
        <v>62</v>
      </c>
      <c r="E5125" s="110">
        <f t="shared" si="2245"/>
        <v>32</v>
      </c>
      <c r="F5125" s="110">
        <f>SUM(D5125:E5125)</f>
        <v>94</v>
      </c>
      <c r="G5125" s="110">
        <f t="shared" ref="G5125:H5127" si="2246">G4747+G4801+G4855+G4909+G4963+G5071+G5017</f>
        <v>153</v>
      </c>
      <c r="H5125" s="110">
        <f t="shared" si="2246"/>
        <v>88</v>
      </c>
      <c r="I5125" s="110">
        <f>SUM(G5125:H5125)</f>
        <v>241</v>
      </c>
      <c r="J5125" s="110">
        <f>F5125+I5125</f>
        <v>335</v>
      </c>
      <c r="K5125" s="110">
        <f t="shared" ref="K5125:L5127" si="2247">K4747+K4801+K4855+K4909+K4963+K5071+K5017</f>
        <v>0</v>
      </c>
      <c r="L5125" s="110">
        <f t="shared" si="2247"/>
        <v>0</v>
      </c>
      <c r="M5125" s="110">
        <f>SUM(K5125:L5125)</f>
        <v>0</v>
      </c>
      <c r="N5125" s="110">
        <f t="shared" ref="N5125:O5127" si="2248">N4747+N4801+N4855+N4909+N4963+N5071+N5017</f>
        <v>36644</v>
      </c>
      <c r="O5125" s="110">
        <f t="shared" si="2248"/>
        <v>139801</v>
      </c>
      <c r="P5125" s="110">
        <f>SUM(N5125:O5125)</f>
        <v>176445</v>
      </c>
      <c r="Q5125" s="111">
        <f>P5125+M5125</f>
        <v>176445</v>
      </c>
    </row>
    <row r="5126" spans="3:17" ht="19.5" customHeight="1" x14ac:dyDescent="0.2">
      <c r="C5126" s="109" t="s">
        <v>15</v>
      </c>
      <c r="D5126" s="110">
        <f t="shared" si="2245"/>
        <v>89</v>
      </c>
      <c r="E5126" s="110">
        <f t="shared" si="2245"/>
        <v>19</v>
      </c>
      <c r="F5126" s="110">
        <f>SUM(D5126:E5126)</f>
        <v>108</v>
      </c>
      <c r="G5126" s="110">
        <f t="shared" si="2246"/>
        <v>149</v>
      </c>
      <c r="H5126" s="110">
        <f t="shared" si="2246"/>
        <v>88</v>
      </c>
      <c r="I5126" s="110">
        <f>SUM(G5126:H5126)</f>
        <v>237</v>
      </c>
      <c r="J5126" s="110">
        <f>F5126+I5126</f>
        <v>345</v>
      </c>
      <c r="K5126" s="110">
        <f t="shared" si="2247"/>
        <v>0</v>
      </c>
      <c r="L5126" s="110">
        <f t="shared" si="2247"/>
        <v>0</v>
      </c>
      <c r="M5126" s="110">
        <f>SUM(K5126:L5126)</f>
        <v>0</v>
      </c>
      <c r="N5126" s="110">
        <f t="shared" si="2248"/>
        <v>33595</v>
      </c>
      <c r="O5126" s="110">
        <f t="shared" si="2248"/>
        <v>105614</v>
      </c>
      <c r="P5126" s="110">
        <f>SUM(N5126:O5126)</f>
        <v>139209</v>
      </c>
      <c r="Q5126" s="111">
        <f>P5126+M5126</f>
        <v>139209</v>
      </c>
    </row>
    <row r="5127" spans="3:17" ht="19.5" customHeight="1" x14ac:dyDescent="0.2">
      <c r="C5127" s="109" t="s">
        <v>16</v>
      </c>
      <c r="D5127" s="110">
        <f t="shared" si="2245"/>
        <v>127</v>
      </c>
      <c r="E5127" s="110">
        <f t="shared" si="2245"/>
        <v>15</v>
      </c>
      <c r="F5127" s="110">
        <f>SUM(D5127:E5127)</f>
        <v>142</v>
      </c>
      <c r="G5127" s="110">
        <f t="shared" si="2246"/>
        <v>140</v>
      </c>
      <c r="H5127" s="110">
        <f t="shared" si="2246"/>
        <v>101</v>
      </c>
      <c r="I5127" s="110">
        <f>SUM(G5127:H5127)</f>
        <v>241</v>
      </c>
      <c r="J5127" s="110">
        <f>F5127+I5127</f>
        <v>383</v>
      </c>
      <c r="K5127" s="110">
        <f t="shared" si="2247"/>
        <v>0</v>
      </c>
      <c r="L5127" s="110">
        <f t="shared" si="2247"/>
        <v>0</v>
      </c>
      <c r="M5127" s="110">
        <f>SUM(K5127:L5127)</f>
        <v>0</v>
      </c>
      <c r="N5127" s="110">
        <f t="shared" si="2248"/>
        <v>37403</v>
      </c>
      <c r="O5127" s="110">
        <f t="shared" si="2248"/>
        <v>117484</v>
      </c>
      <c r="P5127" s="110">
        <f>SUM(N5127:O5127)</f>
        <v>154887</v>
      </c>
      <c r="Q5127" s="111">
        <f>P5127+M5127</f>
        <v>154887</v>
      </c>
    </row>
    <row r="5128" spans="3:17" ht="19.5" customHeight="1" x14ac:dyDescent="0.2">
      <c r="C5128" s="112"/>
      <c r="D5128" s="49"/>
      <c r="E5128" s="49"/>
      <c r="F5128" s="49"/>
      <c r="G5128" s="49"/>
      <c r="H5128" s="49"/>
      <c r="I5128" s="49"/>
      <c r="J5128" s="49"/>
      <c r="K5128" s="49"/>
      <c r="L5128" s="49"/>
      <c r="M5128" s="49"/>
      <c r="N5128" s="49"/>
      <c r="O5128" s="49"/>
      <c r="P5128" s="49"/>
      <c r="Q5128" s="113"/>
    </row>
    <row r="5129" spans="3:17" ht="19.5" customHeight="1" x14ac:dyDescent="0.2">
      <c r="C5129" s="112" t="s">
        <v>27</v>
      </c>
      <c r="D5129" s="110">
        <f>SUM(D5113:D5121,D5125:D5127)</f>
        <v>1424</v>
      </c>
      <c r="E5129" s="110">
        <f>SUM(E5113:E5121,E5125:E5127)</f>
        <v>502</v>
      </c>
      <c r="F5129" s="110">
        <f>SUM(F5113:F5121,F5125:F5127)</f>
        <v>1926</v>
      </c>
      <c r="G5129" s="110">
        <f t="shared" ref="G5129:P5129" si="2249">SUM(G5113:G5121,G5125:G5127)</f>
        <v>1889</v>
      </c>
      <c r="H5129" s="110">
        <f t="shared" si="2249"/>
        <v>1171</v>
      </c>
      <c r="I5129" s="110">
        <f>SUM(I5113:I5121,I5125:I5127)</f>
        <v>3060</v>
      </c>
      <c r="J5129" s="110">
        <f>SUM(J5113:J5121,J5125:J5127)</f>
        <v>4986</v>
      </c>
      <c r="K5129" s="110">
        <f t="shared" si="2249"/>
        <v>0</v>
      </c>
      <c r="L5129" s="110">
        <f t="shared" si="2249"/>
        <v>0</v>
      </c>
      <c r="M5129" s="110">
        <f t="shared" si="2249"/>
        <v>0</v>
      </c>
      <c r="N5129" s="110">
        <f t="shared" si="2249"/>
        <v>460719</v>
      </c>
      <c r="O5129" s="110">
        <f t="shared" si="2249"/>
        <v>1457622</v>
      </c>
      <c r="P5129" s="110">
        <f t="shared" si="2249"/>
        <v>1918341</v>
      </c>
      <c r="Q5129" s="111">
        <f>SUM(Q5113:Q5121,Q5125:Q5127)</f>
        <v>1918341</v>
      </c>
    </row>
    <row r="5130" spans="3:17" ht="7" customHeight="1" thickBot="1" x14ac:dyDescent="0.25">
      <c r="C5130" s="118"/>
      <c r="D5130" s="119"/>
      <c r="E5130" s="119"/>
      <c r="F5130" s="119"/>
      <c r="G5130" s="119"/>
      <c r="H5130" s="119"/>
      <c r="I5130" s="119"/>
      <c r="J5130" s="119"/>
      <c r="K5130" s="119"/>
      <c r="L5130" s="119"/>
      <c r="M5130" s="119"/>
      <c r="N5130" s="119"/>
      <c r="O5130" s="119"/>
      <c r="P5130" s="119"/>
      <c r="Q5130" s="132"/>
    </row>
    <row r="5131" spans="3:17" ht="19.5" customHeight="1" x14ac:dyDescent="0.2">
      <c r="C5131" s="163" t="str">
        <f>C5077</f>
        <v>令　和　7　年　空　港　管　理　状　況　調　書</v>
      </c>
      <c r="D5131" s="163"/>
      <c r="E5131" s="163"/>
      <c r="F5131" s="163"/>
      <c r="G5131" s="163"/>
      <c r="H5131" s="163"/>
      <c r="I5131" s="163"/>
      <c r="J5131" s="163"/>
      <c r="K5131" s="163"/>
      <c r="L5131" s="163"/>
      <c r="M5131" s="163"/>
      <c r="N5131" s="163"/>
      <c r="O5131" s="163"/>
      <c r="P5131" s="163"/>
      <c r="Q5131" s="163"/>
    </row>
    <row r="5132" spans="3:17" ht="19.5" customHeight="1" thickBot="1" x14ac:dyDescent="0.25">
      <c r="C5132" s="22" t="s">
        <v>0</v>
      </c>
      <c r="D5132" s="22" t="s">
        <v>695</v>
      </c>
      <c r="E5132" s="63"/>
      <c r="F5132" s="63"/>
      <c r="G5132" s="63"/>
      <c r="H5132" s="63"/>
      <c r="I5132" s="63"/>
      <c r="J5132" s="63"/>
      <c r="K5132" s="63"/>
      <c r="L5132" s="63"/>
      <c r="M5132" s="63"/>
      <c r="N5132" s="63"/>
      <c r="O5132" s="63"/>
      <c r="P5132" s="64"/>
      <c r="Q5132" s="64"/>
    </row>
    <row r="5133" spans="3:17" ht="19.5" customHeight="1" x14ac:dyDescent="0.2">
      <c r="C5133" s="25" t="s">
        <v>1</v>
      </c>
      <c r="D5133" s="26"/>
      <c r="E5133" s="27" t="s">
        <v>2</v>
      </c>
      <c r="F5133" s="27"/>
      <c r="G5133" s="164" t="s">
        <v>593</v>
      </c>
      <c r="H5133" s="165"/>
      <c r="I5133" s="165"/>
      <c r="J5133" s="165"/>
      <c r="K5133" s="165"/>
      <c r="L5133" s="165"/>
      <c r="M5133" s="165"/>
      <c r="N5133" s="166"/>
      <c r="O5133" s="164" t="s">
        <v>594</v>
      </c>
      <c r="P5133" s="165"/>
      <c r="Q5133" s="167"/>
    </row>
    <row r="5134" spans="3:17" ht="19.5" customHeight="1" x14ac:dyDescent="0.2">
      <c r="C5134" s="28"/>
      <c r="D5134" s="29" t="s">
        <v>3</v>
      </c>
      <c r="E5134" s="29" t="s">
        <v>4</v>
      </c>
      <c r="F5134" s="29" t="s">
        <v>5</v>
      </c>
      <c r="G5134" s="29"/>
      <c r="H5134" s="30" t="s">
        <v>6</v>
      </c>
      <c r="I5134" s="30"/>
      <c r="J5134" s="31"/>
      <c r="K5134" s="29"/>
      <c r="L5134" s="31" t="s">
        <v>7</v>
      </c>
      <c r="M5134" s="31"/>
      <c r="N5134" s="29" t="s">
        <v>8</v>
      </c>
      <c r="O5134" s="32" t="s">
        <v>595</v>
      </c>
      <c r="P5134" s="33" t="s">
        <v>596</v>
      </c>
      <c r="Q5134" s="34" t="s">
        <v>597</v>
      </c>
    </row>
    <row r="5135" spans="3:17" ht="19.5" customHeight="1" x14ac:dyDescent="0.2">
      <c r="C5135" s="28" t="s">
        <v>9</v>
      </c>
      <c r="D5135" s="32"/>
      <c r="E5135" s="32"/>
      <c r="F5135" s="32"/>
      <c r="G5135" s="29" t="s">
        <v>10</v>
      </c>
      <c r="H5135" s="29" t="s">
        <v>11</v>
      </c>
      <c r="I5135" s="29" t="s">
        <v>12</v>
      </c>
      <c r="J5135" s="29" t="s">
        <v>13</v>
      </c>
      <c r="K5135" s="29" t="s">
        <v>10</v>
      </c>
      <c r="L5135" s="29" t="s">
        <v>11</v>
      </c>
      <c r="M5135" s="29" t="s">
        <v>13</v>
      </c>
      <c r="N5135" s="32"/>
      <c r="O5135" s="35"/>
      <c r="P5135" s="36"/>
      <c r="Q5135" s="37"/>
    </row>
    <row r="5136" spans="3:17" ht="7" customHeight="1" x14ac:dyDescent="0.2">
      <c r="C5136" s="38"/>
      <c r="D5136" s="29"/>
      <c r="E5136" s="29"/>
      <c r="F5136" s="29"/>
      <c r="G5136" s="29"/>
      <c r="H5136" s="29"/>
      <c r="I5136" s="29"/>
      <c r="J5136" s="29"/>
      <c r="K5136" s="29"/>
      <c r="L5136" s="29"/>
      <c r="M5136" s="29"/>
      <c r="N5136" s="29"/>
      <c r="O5136" s="39"/>
      <c r="P5136" s="40"/>
      <c r="Q5136" s="41"/>
    </row>
    <row r="5137" spans="2:17" ht="19.5" customHeight="1" x14ac:dyDescent="0.2">
      <c r="C5137" s="42" t="s">
        <v>14</v>
      </c>
      <c r="D5137" s="43">
        <v>0</v>
      </c>
      <c r="E5137" s="43">
        <v>597</v>
      </c>
      <c r="F5137" s="44">
        <f>SUM(D5137:E5137)</f>
        <v>597</v>
      </c>
      <c r="G5137" s="43">
        <v>0</v>
      </c>
      <c r="H5137" s="43">
        <v>0</v>
      </c>
      <c r="I5137" s="43">
        <v>0</v>
      </c>
      <c r="J5137" s="45">
        <f>SUM(G5137:I5137)</f>
        <v>0</v>
      </c>
      <c r="K5137" s="46">
        <v>3815</v>
      </c>
      <c r="L5137" s="46">
        <v>4636</v>
      </c>
      <c r="M5137" s="45">
        <f>SUM(K5137:L5137)</f>
        <v>8451</v>
      </c>
      <c r="N5137" s="45">
        <f>J5137+M5137</f>
        <v>8451</v>
      </c>
      <c r="O5137" s="46">
        <v>121</v>
      </c>
      <c r="P5137" s="46">
        <v>15</v>
      </c>
      <c r="Q5137" s="47">
        <f>SUM(O5137:P5137)</f>
        <v>136</v>
      </c>
    </row>
    <row r="5138" spans="2:17" ht="19.5" customHeight="1" x14ac:dyDescent="0.2">
      <c r="C5138" s="42" t="s">
        <v>15</v>
      </c>
      <c r="D5138" s="43">
        <v>0</v>
      </c>
      <c r="E5138" s="43">
        <v>512</v>
      </c>
      <c r="F5138" s="44">
        <f t="shared" ref="F5138:F5148" si="2250">SUM(D5138:E5138)</f>
        <v>512</v>
      </c>
      <c r="G5138" s="43">
        <v>0</v>
      </c>
      <c r="H5138" s="43">
        <v>0</v>
      </c>
      <c r="I5138" s="43">
        <v>0</v>
      </c>
      <c r="J5138" s="45">
        <f t="shared" ref="J5138:J5148" si="2251">SUM(G5138:I5138)</f>
        <v>0</v>
      </c>
      <c r="K5138" s="46">
        <v>3681</v>
      </c>
      <c r="L5138" s="46">
        <v>4551</v>
      </c>
      <c r="M5138" s="45">
        <f t="shared" ref="M5138:M5148" si="2252">SUM(K5138:L5138)</f>
        <v>8232</v>
      </c>
      <c r="N5138" s="45">
        <f t="shared" ref="N5138:N5148" si="2253">J5138+M5138</f>
        <v>8232</v>
      </c>
      <c r="O5138" s="46">
        <v>95</v>
      </c>
      <c r="P5138" s="48">
        <v>12</v>
      </c>
      <c r="Q5138" s="47">
        <f t="shared" ref="Q5138:Q5148" si="2254">SUM(O5138:P5138)</f>
        <v>107</v>
      </c>
    </row>
    <row r="5139" spans="2:17" ht="19.5" customHeight="1" x14ac:dyDescent="0.2">
      <c r="C5139" s="42" t="s">
        <v>16</v>
      </c>
      <c r="D5139" s="43">
        <v>0</v>
      </c>
      <c r="E5139" s="43">
        <v>497</v>
      </c>
      <c r="F5139" s="44">
        <f t="shared" si="2250"/>
        <v>497</v>
      </c>
      <c r="G5139" s="43">
        <v>0</v>
      </c>
      <c r="H5139" s="43">
        <v>0</v>
      </c>
      <c r="I5139" s="43">
        <v>0</v>
      </c>
      <c r="J5139" s="45">
        <f t="shared" si="2251"/>
        <v>0</v>
      </c>
      <c r="K5139" s="46">
        <v>3592</v>
      </c>
      <c r="L5139" s="46">
        <v>4638</v>
      </c>
      <c r="M5139" s="45">
        <f t="shared" si="2252"/>
        <v>8230</v>
      </c>
      <c r="N5139" s="45">
        <f t="shared" si="2253"/>
        <v>8230</v>
      </c>
      <c r="O5139" s="46">
        <v>94</v>
      </c>
      <c r="P5139" s="46">
        <v>11</v>
      </c>
      <c r="Q5139" s="47">
        <f t="shared" si="2254"/>
        <v>105</v>
      </c>
    </row>
    <row r="5140" spans="2:17" ht="19.5" customHeight="1" x14ac:dyDescent="0.2">
      <c r="C5140" s="42" t="s">
        <v>17</v>
      </c>
      <c r="D5140" s="43">
        <v>0</v>
      </c>
      <c r="E5140" s="43">
        <v>543</v>
      </c>
      <c r="F5140" s="44">
        <f t="shared" si="2250"/>
        <v>543</v>
      </c>
      <c r="G5140" s="43">
        <v>0</v>
      </c>
      <c r="H5140" s="43">
        <v>0</v>
      </c>
      <c r="I5140" s="43">
        <v>0</v>
      </c>
      <c r="J5140" s="45">
        <f t="shared" si="2251"/>
        <v>0</v>
      </c>
      <c r="K5140" s="43">
        <v>3856</v>
      </c>
      <c r="L5140" s="43">
        <v>4158</v>
      </c>
      <c r="M5140" s="45">
        <f t="shared" si="2252"/>
        <v>8014</v>
      </c>
      <c r="N5140" s="45">
        <f t="shared" si="2253"/>
        <v>8014</v>
      </c>
      <c r="O5140" s="43">
        <v>93</v>
      </c>
      <c r="P5140" s="43">
        <v>15</v>
      </c>
      <c r="Q5140" s="47">
        <f t="shared" si="2254"/>
        <v>108</v>
      </c>
    </row>
    <row r="5141" spans="2:17" ht="19.5" customHeight="1" x14ac:dyDescent="0.2">
      <c r="C5141" s="42" t="s">
        <v>18</v>
      </c>
      <c r="D5141" s="43">
        <v>0</v>
      </c>
      <c r="E5141" s="43">
        <v>508</v>
      </c>
      <c r="F5141" s="44">
        <f t="shared" si="2250"/>
        <v>508</v>
      </c>
      <c r="G5141" s="43">
        <v>0</v>
      </c>
      <c r="H5141" s="43">
        <v>0</v>
      </c>
      <c r="I5141" s="43">
        <v>0</v>
      </c>
      <c r="J5141" s="45">
        <f t="shared" si="2251"/>
        <v>0</v>
      </c>
      <c r="K5141" s="43">
        <v>3560</v>
      </c>
      <c r="L5141" s="43">
        <v>4348</v>
      </c>
      <c r="M5141" s="45">
        <f t="shared" si="2252"/>
        <v>7908</v>
      </c>
      <c r="N5141" s="45">
        <f t="shared" si="2253"/>
        <v>7908</v>
      </c>
      <c r="O5141" s="43">
        <v>89</v>
      </c>
      <c r="P5141" s="43">
        <v>13</v>
      </c>
      <c r="Q5141" s="47">
        <f t="shared" si="2254"/>
        <v>102</v>
      </c>
    </row>
    <row r="5142" spans="2:17" ht="19.5" customHeight="1" x14ac:dyDescent="0.2">
      <c r="C5142" s="42" t="s">
        <v>19</v>
      </c>
      <c r="D5142" s="43">
        <v>0</v>
      </c>
      <c r="E5142" s="43">
        <v>484</v>
      </c>
      <c r="F5142" s="44">
        <f t="shared" si="2250"/>
        <v>484</v>
      </c>
      <c r="G5142" s="43">
        <v>0</v>
      </c>
      <c r="H5142" s="43">
        <v>0</v>
      </c>
      <c r="I5142" s="43">
        <v>0</v>
      </c>
      <c r="J5142" s="45">
        <f t="shared" si="2251"/>
        <v>0</v>
      </c>
      <c r="K5142" s="43">
        <v>3671</v>
      </c>
      <c r="L5142" s="43">
        <v>4166</v>
      </c>
      <c r="M5142" s="45">
        <f t="shared" si="2252"/>
        <v>7837</v>
      </c>
      <c r="N5142" s="45">
        <f t="shared" si="2253"/>
        <v>7837</v>
      </c>
      <c r="O5142" s="43">
        <v>84</v>
      </c>
      <c r="P5142" s="43">
        <v>11</v>
      </c>
      <c r="Q5142" s="47">
        <f t="shared" si="2254"/>
        <v>95</v>
      </c>
    </row>
    <row r="5143" spans="2:17" ht="19.5" customHeight="1" x14ac:dyDescent="0.2">
      <c r="C5143" s="42" t="s">
        <v>20</v>
      </c>
      <c r="D5143" s="43">
        <v>0</v>
      </c>
      <c r="E5143" s="43">
        <v>526</v>
      </c>
      <c r="F5143" s="44">
        <f t="shared" si="2250"/>
        <v>526</v>
      </c>
      <c r="G5143" s="43">
        <v>0</v>
      </c>
      <c r="H5143" s="43">
        <v>0</v>
      </c>
      <c r="I5143" s="43">
        <v>0</v>
      </c>
      <c r="J5143" s="45">
        <f t="shared" si="2251"/>
        <v>0</v>
      </c>
      <c r="K5143" s="43">
        <v>4454</v>
      </c>
      <c r="L5143" s="43">
        <v>5424</v>
      </c>
      <c r="M5143" s="45">
        <f t="shared" si="2252"/>
        <v>9878</v>
      </c>
      <c r="N5143" s="45">
        <f t="shared" si="2253"/>
        <v>9878</v>
      </c>
      <c r="O5143" s="43">
        <v>107</v>
      </c>
      <c r="P5143" s="43">
        <v>11</v>
      </c>
      <c r="Q5143" s="47">
        <f t="shared" si="2254"/>
        <v>118</v>
      </c>
    </row>
    <row r="5144" spans="2:17" ht="19.5" customHeight="1" x14ac:dyDescent="0.2">
      <c r="C5144" s="42" t="s">
        <v>21</v>
      </c>
      <c r="D5144" s="43">
        <v>0</v>
      </c>
      <c r="E5144" s="43">
        <v>577</v>
      </c>
      <c r="F5144" s="44">
        <f t="shared" si="2250"/>
        <v>577</v>
      </c>
      <c r="G5144" s="43">
        <v>0</v>
      </c>
      <c r="H5144" s="43">
        <v>0</v>
      </c>
      <c r="I5144" s="43">
        <v>0</v>
      </c>
      <c r="J5144" s="45">
        <f t="shared" si="2251"/>
        <v>0</v>
      </c>
      <c r="K5144" s="43">
        <v>5152</v>
      </c>
      <c r="L5144" s="43">
        <v>6225</v>
      </c>
      <c r="M5144" s="45">
        <f t="shared" si="2252"/>
        <v>11377</v>
      </c>
      <c r="N5144" s="45">
        <f t="shared" si="2253"/>
        <v>11377</v>
      </c>
      <c r="O5144" s="43">
        <v>107</v>
      </c>
      <c r="P5144" s="43">
        <v>11</v>
      </c>
      <c r="Q5144" s="47">
        <f t="shared" si="2254"/>
        <v>118</v>
      </c>
    </row>
    <row r="5145" spans="2:17" ht="19.5" customHeight="1" x14ac:dyDescent="0.2">
      <c r="C5145" s="42" t="s">
        <v>22</v>
      </c>
      <c r="D5145" s="43">
        <v>0</v>
      </c>
      <c r="E5145" s="43">
        <v>528</v>
      </c>
      <c r="F5145" s="44">
        <f t="shared" si="2250"/>
        <v>528</v>
      </c>
      <c r="G5145" s="43">
        <v>0</v>
      </c>
      <c r="H5145" s="43">
        <v>0</v>
      </c>
      <c r="I5145" s="43">
        <v>0</v>
      </c>
      <c r="J5145" s="45">
        <f t="shared" si="2251"/>
        <v>0</v>
      </c>
      <c r="K5145" s="43">
        <v>4097</v>
      </c>
      <c r="L5145" s="43">
        <v>4879</v>
      </c>
      <c r="M5145" s="45">
        <f t="shared" si="2252"/>
        <v>8976</v>
      </c>
      <c r="N5145" s="45">
        <f t="shared" si="2253"/>
        <v>8976</v>
      </c>
      <c r="O5145" s="43">
        <v>92</v>
      </c>
      <c r="P5145" s="43">
        <v>12</v>
      </c>
      <c r="Q5145" s="47">
        <f t="shared" si="2254"/>
        <v>104</v>
      </c>
    </row>
    <row r="5146" spans="2:17" ht="19.5" customHeight="1" x14ac:dyDescent="0.2">
      <c r="C5146" s="42" t="s">
        <v>23</v>
      </c>
      <c r="D5146" s="43">
        <v>0</v>
      </c>
      <c r="E5146" s="43">
        <v>472</v>
      </c>
      <c r="F5146" s="44">
        <f t="shared" si="2250"/>
        <v>472</v>
      </c>
      <c r="G5146" s="43">
        <v>0</v>
      </c>
      <c r="H5146" s="43">
        <v>0</v>
      </c>
      <c r="I5146" s="43">
        <v>0</v>
      </c>
      <c r="J5146" s="45">
        <f t="shared" si="2251"/>
        <v>0</v>
      </c>
      <c r="K5146" s="43">
        <v>3364</v>
      </c>
      <c r="L5146" s="43">
        <v>3884</v>
      </c>
      <c r="M5146" s="45">
        <f t="shared" si="2252"/>
        <v>7248</v>
      </c>
      <c r="N5146" s="45">
        <f t="shared" si="2253"/>
        <v>7248</v>
      </c>
      <c r="O5146" s="43">
        <v>84</v>
      </c>
      <c r="P5146" s="43">
        <v>9</v>
      </c>
      <c r="Q5146" s="47">
        <f t="shared" si="2254"/>
        <v>93</v>
      </c>
    </row>
    <row r="5147" spans="2:17" ht="19.5" customHeight="1" x14ac:dyDescent="0.2">
      <c r="C5147" s="42" t="s">
        <v>24</v>
      </c>
      <c r="D5147" s="43">
        <v>0</v>
      </c>
      <c r="E5147" s="43">
        <v>534</v>
      </c>
      <c r="F5147" s="44">
        <f t="shared" si="2250"/>
        <v>534</v>
      </c>
      <c r="G5147" s="43">
        <v>0</v>
      </c>
      <c r="H5147" s="43">
        <v>0</v>
      </c>
      <c r="I5147" s="43">
        <v>0</v>
      </c>
      <c r="J5147" s="45">
        <f t="shared" si="2251"/>
        <v>0</v>
      </c>
      <c r="K5147" s="43">
        <v>3824</v>
      </c>
      <c r="L5147" s="43">
        <v>4365</v>
      </c>
      <c r="M5147" s="45">
        <f t="shared" si="2252"/>
        <v>8189</v>
      </c>
      <c r="N5147" s="45">
        <f t="shared" si="2253"/>
        <v>8189</v>
      </c>
      <c r="O5147" s="43">
        <v>117</v>
      </c>
      <c r="P5147" s="43">
        <v>15</v>
      </c>
      <c r="Q5147" s="47">
        <f t="shared" si="2254"/>
        <v>132</v>
      </c>
    </row>
    <row r="5148" spans="2:17" ht="19.5" customHeight="1" x14ac:dyDescent="0.2">
      <c r="C5148" s="42" t="s">
        <v>25</v>
      </c>
      <c r="D5148" s="43">
        <v>0</v>
      </c>
      <c r="E5148" s="43">
        <v>610</v>
      </c>
      <c r="F5148" s="44">
        <f t="shared" si="2250"/>
        <v>610</v>
      </c>
      <c r="G5148" s="43">
        <v>0</v>
      </c>
      <c r="H5148" s="43">
        <v>0</v>
      </c>
      <c r="I5148" s="43">
        <v>0</v>
      </c>
      <c r="J5148" s="45">
        <f t="shared" si="2251"/>
        <v>0</v>
      </c>
      <c r="K5148" s="43">
        <v>3714</v>
      </c>
      <c r="L5148" s="43">
        <v>4557</v>
      </c>
      <c r="M5148" s="45">
        <f t="shared" si="2252"/>
        <v>8271</v>
      </c>
      <c r="N5148" s="45">
        <f t="shared" si="2253"/>
        <v>8271</v>
      </c>
      <c r="O5148" s="43">
        <v>129</v>
      </c>
      <c r="P5148" s="43">
        <v>13</v>
      </c>
      <c r="Q5148" s="47">
        <f t="shared" si="2254"/>
        <v>142</v>
      </c>
    </row>
    <row r="5149" spans="2:17" ht="19.5" customHeight="1" x14ac:dyDescent="0.2">
      <c r="C5149" s="50"/>
      <c r="D5149" s="43"/>
      <c r="E5149" s="43"/>
      <c r="F5149" s="43"/>
      <c r="G5149" s="43"/>
      <c r="H5149" s="43"/>
      <c r="I5149" s="43"/>
      <c r="J5149" s="43"/>
      <c r="K5149" s="43"/>
      <c r="L5149" s="43"/>
      <c r="M5149" s="43"/>
      <c r="N5149" s="43"/>
      <c r="O5149" s="43"/>
      <c r="P5149" s="40"/>
      <c r="Q5149" s="51"/>
    </row>
    <row r="5150" spans="2:17" ht="19.5" customHeight="1" x14ac:dyDescent="0.2">
      <c r="B5150" s="1" t="s">
        <v>515</v>
      </c>
      <c r="C5150" s="50" t="s">
        <v>26</v>
      </c>
      <c r="D5150" s="44">
        <f>SUM(D5137:D5148)</f>
        <v>0</v>
      </c>
      <c r="E5150" s="44">
        <f t="shared" ref="E5150:Q5150" si="2255">SUM(E5137:E5148)</f>
        <v>6388</v>
      </c>
      <c r="F5150" s="44">
        <f t="shared" si="2255"/>
        <v>6388</v>
      </c>
      <c r="G5150" s="44">
        <f t="shared" si="2255"/>
        <v>0</v>
      </c>
      <c r="H5150" s="44">
        <f t="shared" si="2255"/>
        <v>0</v>
      </c>
      <c r="I5150" s="44">
        <f t="shared" si="2255"/>
        <v>0</v>
      </c>
      <c r="J5150" s="44">
        <f t="shared" si="2255"/>
        <v>0</v>
      </c>
      <c r="K5150" s="44">
        <f t="shared" si="2255"/>
        <v>46780</v>
      </c>
      <c r="L5150" s="44">
        <f t="shared" si="2255"/>
        <v>55831</v>
      </c>
      <c r="M5150" s="44">
        <f t="shared" si="2255"/>
        <v>102611</v>
      </c>
      <c r="N5150" s="44">
        <f t="shared" si="2255"/>
        <v>102611</v>
      </c>
      <c r="O5150" s="44">
        <f t="shared" si="2255"/>
        <v>1212</v>
      </c>
      <c r="P5150" s="44">
        <f t="shared" si="2255"/>
        <v>148</v>
      </c>
      <c r="Q5150" s="44">
        <f t="shared" si="2255"/>
        <v>1360</v>
      </c>
    </row>
    <row r="5151" spans="2:17" ht="7" customHeight="1" x14ac:dyDescent="0.2">
      <c r="C5151" s="50"/>
      <c r="D5151" s="43"/>
      <c r="E5151" s="43"/>
      <c r="F5151" s="43"/>
      <c r="G5151" s="43"/>
      <c r="H5151" s="43"/>
      <c r="I5151" s="43"/>
      <c r="J5151" s="43"/>
      <c r="K5151" s="43"/>
      <c r="L5151" s="43"/>
      <c r="M5151" s="43"/>
      <c r="N5151" s="43"/>
      <c r="O5151" s="43"/>
      <c r="P5151" s="43"/>
      <c r="Q5151" s="51"/>
    </row>
    <row r="5152" spans="2:17" ht="19.5" customHeight="1" x14ac:dyDescent="0.2">
      <c r="C5152" s="52" t="s">
        <v>14</v>
      </c>
      <c r="D5152" s="53">
        <v>0</v>
      </c>
      <c r="E5152" s="53">
        <v>513</v>
      </c>
      <c r="F5152" s="54">
        <f t="shared" ref="F5152:F5154" si="2256">SUM(D5152:E5152)</f>
        <v>513</v>
      </c>
      <c r="G5152" s="53">
        <v>0</v>
      </c>
      <c r="H5152" s="53">
        <v>0</v>
      </c>
      <c r="I5152" s="53">
        <v>0</v>
      </c>
      <c r="J5152" s="55">
        <f t="shared" ref="J5152:J5154" si="2257">SUM(G5152:I5152)</f>
        <v>0</v>
      </c>
      <c r="K5152" s="56">
        <v>3550</v>
      </c>
      <c r="L5152" s="56">
        <v>4383</v>
      </c>
      <c r="M5152" s="57">
        <f>SUM(K5152:L5152)</f>
        <v>7933</v>
      </c>
      <c r="N5152" s="57">
        <f>J5152+M5152</f>
        <v>7933</v>
      </c>
      <c r="O5152" s="56">
        <v>96</v>
      </c>
      <c r="P5152" s="56">
        <v>22</v>
      </c>
      <c r="Q5152" s="58">
        <f>SUM(O5152:P5152)</f>
        <v>118</v>
      </c>
    </row>
    <row r="5153" spans="2:17" ht="19.5" customHeight="1" x14ac:dyDescent="0.2">
      <c r="C5153" s="42" t="s">
        <v>15</v>
      </c>
      <c r="D5153" s="43">
        <v>0</v>
      </c>
      <c r="E5153" s="43">
        <v>475</v>
      </c>
      <c r="F5153" s="44">
        <f t="shared" si="2256"/>
        <v>475</v>
      </c>
      <c r="G5153" s="43">
        <v>0</v>
      </c>
      <c r="H5153" s="43">
        <v>0</v>
      </c>
      <c r="I5153" s="43">
        <v>0</v>
      </c>
      <c r="J5153" s="45">
        <f t="shared" si="2257"/>
        <v>0</v>
      </c>
      <c r="K5153" s="46">
        <v>3364</v>
      </c>
      <c r="L5153" s="46">
        <v>4072</v>
      </c>
      <c r="M5153" s="45">
        <f>SUM(K5153:L5153)</f>
        <v>7436</v>
      </c>
      <c r="N5153" s="45">
        <f>J5153+M5153</f>
        <v>7436</v>
      </c>
      <c r="O5153" s="46">
        <v>83</v>
      </c>
      <c r="P5153" s="48">
        <v>9</v>
      </c>
      <c r="Q5153" s="47">
        <f>SUM(O5153:P5153)</f>
        <v>92</v>
      </c>
    </row>
    <row r="5154" spans="2:17" ht="19.5" customHeight="1" x14ac:dyDescent="0.2">
      <c r="C5154" s="42" t="s">
        <v>16</v>
      </c>
      <c r="D5154" s="43">
        <v>0</v>
      </c>
      <c r="E5154" s="43">
        <v>516</v>
      </c>
      <c r="F5154" s="44">
        <f t="shared" si="2256"/>
        <v>516</v>
      </c>
      <c r="G5154" s="43">
        <v>0</v>
      </c>
      <c r="H5154" s="43">
        <v>0</v>
      </c>
      <c r="I5154" s="43">
        <v>0</v>
      </c>
      <c r="J5154" s="45">
        <f t="shared" si="2257"/>
        <v>0</v>
      </c>
      <c r="K5154" s="46">
        <v>3795</v>
      </c>
      <c r="L5154" s="46">
        <v>4625</v>
      </c>
      <c r="M5154" s="45">
        <f>SUM(K5154:L5154)</f>
        <v>8420</v>
      </c>
      <c r="N5154" s="45">
        <f>J5154+M5154</f>
        <v>8420</v>
      </c>
      <c r="O5154" s="46">
        <v>92</v>
      </c>
      <c r="P5154" s="48">
        <v>10</v>
      </c>
      <c r="Q5154" s="47">
        <f>SUM(O5154:P5154)</f>
        <v>102</v>
      </c>
    </row>
    <row r="5155" spans="2:17" ht="19.5" customHeight="1" x14ac:dyDescent="0.2">
      <c r="C5155" s="50"/>
      <c r="D5155" s="43"/>
      <c r="E5155" s="43"/>
      <c r="F5155" s="43"/>
      <c r="G5155" s="43"/>
      <c r="H5155" s="43"/>
      <c r="I5155" s="43"/>
      <c r="J5155" s="43"/>
      <c r="K5155" s="43"/>
      <c r="L5155" s="43"/>
      <c r="M5155" s="43"/>
      <c r="N5155" s="43"/>
      <c r="O5155" s="43"/>
      <c r="P5155" s="43"/>
      <c r="Q5155" s="51"/>
    </row>
    <row r="5156" spans="2:17" ht="19.5" customHeight="1" x14ac:dyDescent="0.2">
      <c r="B5156" s="1" t="s">
        <v>516</v>
      </c>
      <c r="C5156" s="50" t="s">
        <v>27</v>
      </c>
      <c r="D5156" s="44">
        <f>SUM(D5140:D5148,D5152:D5154)</f>
        <v>0</v>
      </c>
      <c r="E5156" s="44">
        <f t="shared" ref="E5156:Q5156" si="2258">SUM(E5140:E5148,E5152:E5154)</f>
        <v>6286</v>
      </c>
      <c r="F5156" s="44">
        <f t="shared" si="2258"/>
        <v>6286</v>
      </c>
      <c r="G5156" s="44">
        <f t="shared" si="2258"/>
        <v>0</v>
      </c>
      <c r="H5156" s="44">
        <f t="shared" si="2258"/>
        <v>0</v>
      </c>
      <c r="I5156" s="44">
        <f t="shared" si="2258"/>
        <v>0</v>
      </c>
      <c r="J5156" s="44">
        <f t="shared" si="2258"/>
        <v>0</v>
      </c>
      <c r="K5156" s="44">
        <f t="shared" si="2258"/>
        <v>46401</v>
      </c>
      <c r="L5156" s="44">
        <f t="shared" si="2258"/>
        <v>55086</v>
      </c>
      <c r="M5156" s="44">
        <f t="shared" si="2258"/>
        <v>101487</v>
      </c>
      <c r="N5156" s="44">
        <f t="shared" si="2258"/>
        <v>101487</v>
      </c>
      <c r="O5156" s="44">
        <f t="shared" si="2258"/>
        <v>1173</v>
      </c>
      <c r="P5156" s="44">
        <f t="shared" si="2258"/>
        <v>151</v>
      </c>
      <c r="Q5156" s="44">
        <f t="shared" si="2258"/>
        <v>1324</v>
      </c>
    </row>
    <row r="5157" spans="2:17" ht="7" customHeight="1" thickBot="1" x14ac:dyDescent="0.25">
      <c r="C5157" s="59"/>
      <c r="D5157" s="60"/>
      <c r="E5157" s="60"/>
      <c r="F5157" s="60"/>
      <c r="G5157" s="60"/>
      <c r="H5157" s="60"/>
      <c r="I5157" s="60"/>
      <c r="J5157" s="60"/>
      <c r="K5157" s="60"/>
      <c r="L5157" s="60"/>
      <c r="M5157" s="60"/>
      <c r="N5157" s="60"/>
      <c r="O5157" s="60"/>
      <c r="P5157" s="61"/>
      <c r="Q5157" s="62"/>
    </row>
    <row r="5158" spans="2:17" ht="19.5" customHeight="1" x14ac:dyDescent="0.2">
      <c r="C5158" s="63"/>
      <c r="D5158" s="63"/>
      <c r="E5158" s="63"/>
      <c r="F5158" s="63"/>
      <c r="G5158" s="63"/>
      <c r="H5158" s="63"/>
      <c r="I5158" s="63"/>
      <c r="J5158" s="63"/>
      <c r="K5158" s="63"/>
      <c r="L5158" s="63"/>
      <c r="M5158" s="63"/>
      <c r="N5158" s="63"/>
      <c r="O5158" s="63"/>
      <c r="P5158" s="64"/>
      <c r="Q5158" s="64"/>
    </row>
    <row r="5159" spans="2:17" ht="19.5" customHeight="1" thickBot="1" x14ac:dyDescent="0.25">
      <c r="C5159" s="63"/>
      <c r="D5159" s="63"/>
      <c r="E5159" s="63"/>
      <c r="F5159" s="63"/>
      <c r="G5159" s="63"/>
      <c r="H5159" s="63"/>
      <c r="I5159" s="63"/>
      <c r="J5159" s="63"/>
      <c r="K5159" s="63"/>
      <c r="L5159" s="63"/>
      <c r="M5159" s="63"/>
      <c r="N5159" s="63"/>
      <c r="O5159" s="63"/>
      <c r="P5159" s="64"/>
      <c r="Q5159" s="64"/>
    </row>
    <row r="5160" spans="2:17" ht="19.5" customHeight="1" x14ac:dyDescent="0.2">
      <c r="C5160" s="25" t="s">
        <v>1</v>
      </c>
      <c r="D5160" s="26"/>
      <c r="E5160" s="27"/>
      <c r="F5160" s="27"/>
      <c r="G5160" s="27" t="s">
        <v>598</v>
      </c>
      <c r="H5160" s="27"/>
      <c r="I5160" s="27"/>
      <c r="J5160" s="27"/>
      <c r="K5160" s="26"/>
      <c r="L5160" s="27"/>
      <c r="M5160" s="27"/>
      <c r="N5160" s="27" t="s">
        <v>31</v>
      </c>
      <c r="O5160" s="27"/>
      <c r="P5160" s="65"/>
      <c r="Q5160" s="66"/>
    </row>
    <row r="5161" spans="2:17" ht="19.5" customHeight="1" x14ac:dyDescent="0.2">
      <c r="C5161" s="67"/>
      <c r="D5161" s="29"/>
      <c r="E5161" s="31" t="s">
        <v>6</v>
      </c>
      <c r="F5161" s="31"/>
      <c r="G5161" s="29"/>
      <c r="H5161" s="31" t="s">
        <v>7</v>
      </c>
      <c r="I5161" s="31"/>
      <c r="J5161" s="29" t="s">
        <v>28</v>
      </c>
      <c r="K5161" s="29"/>
      <c r="L5161" s="31" t="s">
        <v>6</v>
      </c>
      <c r="M5161" s="31"/>
      <c r="N5161" s="29"/>
      <c r="O5161" s="31" t="s">
        <v>7</v>
      </c>
      <c r="P5161" s="68"/>
      <c r="Q5161" s="69" t="s">
        <v>8</v>
      </c>
    </row>
    <row r="5162" spans="2:17" ht="19.5" customHeight="1" x14ac:dyDescent="0.2">
      <c r="C5162" s="70" t="s">
        <v>9</v>
      </c>
      <c r="D5162" s="29" t="s">
        <v>29</v>
      </c>
      <c r="E5162" s="29" t="s">
        <v>30</v>
      </c>
      <c r="F5162" s="29" t="s">
        <v>13</v>
      </c>
      <c r="G5162" s="29" t="s">
        <v>29</v>
      </c>
      <c r="H5162" s="29" t="s">
        <v>30</v>
      </c>
      <c r="I5162" s="29" t="s">
        <v>13</v>
      </c>
      <c r="J5162" s="32"/>
      <c r="K5162" s="29" t="s">
        <v>29</v>
      </c>
      <c r="L5162" s="29" t="s">
        <v>30</v>
      </c>
      <c r="M5162" s="29" t="s">
        <v>13</v>
      </c>
      <c r="N5162" s="29" t="s">
        <v>29</v>
      </c>
      <c r="O5162" s="29" t="s">
        <v>30</v>
      </c>
      <c r="P5162" s="71" t="s">
        <v>13</v>
      </c>
      <c r="Q5162" s="72"/>
    </row>
    <row r="5163" spans="2:17" ht="7" customHeight="1" x14ac:dyDescent="0.2">
      <c r="C5163" s="73"/>
      <c r="D5163" s="29"/>
      <c r="E5163" s="29"/>
      <c r="F5163" s="29"/>
      <c r="G5163" s="29"/>
      <c r="H5163" s="29"/>
      <c r="I5163" s="29"/>
      <c r="J5163" s="29"/>
      <c r="K5163" s="29"/>
      <c r="L5163" s="29"/>
      <c r="M5163" s="29"/>
      <c r="N5163" s="29"/>
      <c r="O5163" s="29"/>
      <c r="P5163" s="71"/>
      <c r="Q5163" s="69"/>
    </row>
    <row r="5164" spans="2:17" ht="19.5" customHeight="1" x14ac:dyDescent="0.2">
      <c r="C5164" s="42" t="s">
        <v>14</v>
      </c>
      <c r="D5164" s="43">
        <v>0</v>
      </c>
      <c r="E5164" s="43">
        <v>0</v>
      </c>
      <c r="F5164" s="44">
        <f>SUM(D5164:E5164)</f>
        <v>0</v>
      </c>
      <c r="G5164" s="43">
        <v>2</v>
      </c>
      <c r="H5164" s="43">
        <v>0</v>
      </c>
      <c r="I5164" s="44">
        <f t="shared" ref="I5164:I5175" si="2259">SUM(G5164:H5164)</f>
        <v>2</v>
      </c>
      <c r="J5164" s="44">
        <f>F5164+I5164</f>
        <v>2</v>
      </c>
      <c r="K5164" s="43">
        <v>0</v>
      </c>
      <c r="L5164" s="43">
        <v>0</v>
      </c>
      <c r="M5164" s="44">
        <f>SUM(K5164:L5164)</f>
        <v>0</v>
      </c>
      <c r="N5164" s="43">
        <v>0</v>
      </c>
      <c r="O5164" s="43">
        <v>0</v>
      </c>
      <c r="P5164" s="44">
        <f>SUM(N5164:O5164)</f>
        <v>0</v>
      </c>
      <c r="Q5164" s="47">
        <f>M5164+P5164</f>
        <v>0</v>
      </c>
    </row>
    <row r="5165" spans="2:17" ht="19.5" customHeight="1" x14ac:dyDescent="0.2">
      <c r="C5165" s="42" t="s">
        <v>15</v>
      </c>
      <c r="D5165" s="43">
        <v>0</v>
      </c>
      <c r="E5165" s="43">
        <v>0</v>
      </c>
      <c r="F5165" s="44">
        <f t="shared" ref="F5165:F5175" si="2260">SUM(D5165:E5165)</f>
        <v>0</v>
      </c>
      <c r="G5165" s="43">
        <v>2</v>
      </c>
      <c r="H5165" s="43">
        <v>0</v>
      </c>
      <c r="I5165" s="44">
        <f t="shared" si="2259"/>
        <v>2</v>
      </c>
      <c r="J5165" s="44">
        <f>F5165+I5165</f>
        <v>2</v>
      </c>
      <c r="K5165" s="43">
        <v>0</v>
      </c>
      <c r="L5165" s="43">
        <v>0</v>
      </c>
      <c r="M5165" s="44">
        <f t="shared" ref="M5165:M5175" si="2261">SUM(K5165:L5165)</f>
        <v>0</v>
      </c>
      <c r="N5165" s="43">
        <v>0</v>
      </c>
      <c r="O5165" s="43">
        <v>0</v>
      </c>
      <c r="P5165" s="44">
        <f t="shared" ref="P5165:P5175" si="2262">SUM(N5165:O5165)</f>
        <v>0</v>
      </c>
      <c r="Q5165" s="47">
        <f t="shared" ref="Q5165:Q5175" si="2263">M5165+P5165</f>
        <v>0</v>
      </c>
    </row>
    <row r="5166" spans="2:17" ht="19.5" customHeight="1" x14ac:dyDescent="0.2">
      <c r="C5166" s="42" t="s">
        <v>16</v>
      </c>
      <c r="D5166" s="43">
        <v>0</v>
      </c>
      <c r="E5166" s="43">
        <v>0</v>
      </c>
      <c r="F5166" s="44">
        <f t="shared" si="2260"/>
        <v>0</v>
      </c>
      <c r="G5166" s="43">
        <v>2</v>
      </c>
      <c r="H5166" s="43">
        <v>0</v>
      </c>
      <c r="I5166" s="44">
        <f t="shared" si="2259"/>
        <v>2</v>
      </c>
      <c r="J5166" s="44">
        <f>F5166+I5166</f>
        <v>2</v>
      </c>
      <c r="K5166" s="43">
        <v>0</v>
      </c>
      <c r="L5166" s="43">
        <v>0</v>
      </c>
      <c r="M5166" s="44">
        <f t="shared" si="2261"/>
        <v>0</v>
      </c>
      <c r="N5166" s="43">
        <v>0</v>
      </c>
      <c r="O5166" s="43">
        <v>0</v>
      </c>
      <c r="P5166" s="44">
        <f t="shared" si="2262"/>
        <v>0</v>
      </c>
      <c r="Q5166" s="47">
        <f t="shared" si="2263"/>
        <v>0</v>
      </c>
    </row>
    <row r="5167" spans="2:17" ht="19.5" customHeight="1" x14ac:dyDescent="0.2">
      <c r="C5167" s="42" t="s">
        <v>17</v>
      </c>
      <c r="D5167" s="43">
        <v>0</v>
      </c>
      <c r="E5167" s="43">
        <v>0</v>
      </c>
      <c r="F5167" s="44">
        <f t="shared" si="2260"/>
        <v>0</v>
      </c>
      <c r="G5167" s="43">
        <v>2</v>
      </c>
      <c r="H5167" s="43">
        <v>1</v>
      </c>
      <c r="I5167" s="44">
        <f t="shared" si="2259"/>
        <v>3</v>
      </c>
      <c r="J5167" s="44">
        <f t="shared" ref="J5167:J5175" si="2264">F5167+I5167</f>
        <v>3</v>
      </c>
      <c r="K5167" s="43">
        <v>0</v>
      </c>
      <c r="L5167" s="43">
        <v>0</v>
      </c>
      <c r="M5167" s="44">
        <f t="shared" si="2261"/>
        <v>0</v>
      </c>
      <c r="N5167" s="43">
        <v>0</v>
      </c>
      <c r="O5167" s="43">
        <v>0</v>
      </c>
      <c r="P5167" s="44">
        <f t="shared" si="2262"/>
        <v>0</v>
      </c>
      <c r="Q5167" s="47">
        <f t="shared" si="2263"/>
        <v>0</v>
      </c>
    </row>
    <row r="5168" spans="2:17" ht="19.5" customHeight="1" x14ac:dyDescent="0.2">
      <c r="C5168" s="42" t="s">
        <v>18</v>
      </c>
      <c r="D5168" s="43">
        <v>0</v>
      </c>
      <c r="E5168" s="43">
        <v>0</v>
      </c>
      <c r="F5168" s="44">
        <f t="shared" si="2260"/>
        <v>0</v>
      </c>
      <c r="G5168" s="43">
        <v>2</v>
      </c>
      <c r="H5168" s="43">
        <v>1</v>
      </c>
      <c r="I5168" s="44">
        <f t="shared" si="2259"/>
        <v>3</v>
      </c>
      <c r="J5168" s="44">
        <f t="shared" si="2264"/>
        <v>3</v>
      </c>
      <c r="K5168" s="43">
        <v>0</v>
      </c>
      <c r="L5168" s="43">
        <v>0</v>
      </c>
      <c r="M5168" s="44">
        <f t="shared" si="2261"/>
        <v>0</v>
      </c>
      <c r="N5168" s="43">
        <v>0</v>
      </c>
      <c r="O5168" s="43">
        <v>0</v>
      </c>
      <c r="P5168" s="44">
        <f t="shared" si="2262"/>
        <v>0</v>
      </c>
      <c r="Q5168" s="47">
        <f t="shared" si="2263"/>
        <v>0</v>
      </c>
    </row>
    <row r="5169" spans="2:17" ht="19.5" customHeight="1" x14ac:dyDescent="0.2">
      <c r="C5169" s="42" t="s">
        <v>19</v>
      </c>
      <c r="D5169" s="43">
        <v>0</v>
      </c>
      <c r="E5169" s="43">
        <v>0</v>
      </c>
      <c r="F5169" s="44">
        <f t="shared" si="2260"/>
        <v>0</v>
      </c>
      <c r="G5169" s="43">
        <v>2</v>
      </c>
      <c r="H5169" s="43">
        <v>0</v>
      </c>
      <c r="I5169" s="44">
        <f t="shared" si="2259"/>
        <v>2</v>
      </c>
      <c r="J5169" s="44">
        <f t="shared" si="2264"/>
        <v>2</v>
      </c>
      <c r="K5169" s="43">
        <v>0</v>
      </c>
      <c r="L5169" s="43">
        <v>0</v>
      </c>
      <c r="M5169" s="44">
        <f t="shared" si="2261"/>
        <v>0</v>
      </c>
      <c r="N5169" s="43">
        <v>0</v>
      </c>
      <c r="O5169" s="43">
        <v>0</v>
      </c>
      <c r="P5169" s="44">
        <f t="shared" si="2262"/>
        <v>0</v>
      </c>
      <c r="Q5169" s="47">
        <f t="shared" si="2263"/>
        <v>0</v>
      </c>
    </row>
    <row r="5170" spans="2:17" ht="19.5" customHeight="1" x14ac:dyDescent="0.2">
      <c r="C5170" s="42" t="s">
        <v>20</v>
      </c>
      <c r="D5170" s="43">
        <v>0</v>
      </c>
      <c r="E5170" s="43">
        <v>0</v>
      </c>
      <c r="F5170" s="44">
        <f t="shared" si="2260"/>
        <v>0</v>
      </c>
      <c r="G5170" s="43">
        <v>2</v>
      </c>
      <c r="H5170" s="43">
        <v>0</v>
      </c>
      <c r="I5170" s="44">
        <f t="shared" si="2259"/>
        <v>2</v>
      </c>
      <c r="J5170" s="44">
        <f t="shared" si="2264"/>
        <v>2</v>
      </c>
      <c r="K5170" s="43">
        <v>0</v>
      </c>
      <c r="L5170" s="43">
        <v>0</v>
      </c>
      <c r="M5170" s="44">
        <f t="shared" si="2261"/>
        <v>0</v>
      </c>
      <c r="N5170" s="43">
        <v>0</v>
      </c>
      <c r="O5170" s="43">
        <v>0</v>
      </c>
      <c r="P5170" s="44">
        <f t="shared" si="2262"/>
        <v>0</v>
      </c>
      <c r="Q5170" s="47">
        <f t="shared" si="2263"/>
        <v>0</v>
      </c>
    </row>
    <row r="5171" spans="2:17" ht="19.5" customHeight="1" x14ac:dyDescent="0.2">
      <c r="C5171" s="42" t="s">
        <v>21</v>
      </c>
      <c r="D5171" s="43">
        <v>0</v>
      </c>
      <c r="E5171" s="43">
        <v>0</v>
      </c>
      <c r="F5171" s="44">
        <f t="shared" si="2260"/>
        <v>0</v>
      </c>
      <c r="G5171" s="43">
        <v>2</v>
      </c>
      <c r="H5171" s="43">
        <v>0</v>
      </c>
      <c r="I5171" s="44">
        <f t="shared" si="2259"/>
        <v>2</v>
      </c>
      <c r="J5171" s="44">
        <f t="shared" si="2264"/>
        <v>2</v>
      </c>
      <c r="K5171" s="43">
        <v>0</v>
      </c>
      <c r="L5171" s="43">
        <v>0</v>
      </c>
      <c r="M5171" s="44">
        <f t="shared" si="2261"/>
        <v>0</v>
      </c>
      <c r="N5171" s="43">
        <v>0</v>
      </c>
      <c r="O5171" s="43">
        <v>0</v>
      </c>
      <c r="P5171" s="44">
        <f t="shared" si="2262"/>
        <v>0</v>
      </c>
      <c r="Q5171" s="47">
        <f t="shared" si="2263"/>
        <v>0</v>
      </c>
    </row>
    <row r="5172" spans="2:17" ht="19.5" customHeight="1" x14ac:dyDescent="0.2">
      <c r="C5172" s="42" t="s">
        <v>22</v>
      </c>
      <c r="D5172" s="43">
        <v>0</v>
      </c>
      <c r="E5172" s="43">
        <v>0</v>
      </c>
      <c r="F5172" s="44">
        <f t="shared" si="2260"/>
        <v>0</v>
      </c>
      <c r="G5172" s="43">
        <v>2</v>
      </c>
      <c r="H5172" s="43">
        <v>0</v>
      </c>
      <c r="I5172" s="44">
        <f t="shared" si="2259"/>
        <v>2</v>
      </c>
      <c r="J5172" s="44">
        <f t="shared" si="2264"/>
        <v>2</v>
      </c>
      <c r="K5172" s="43">
        <v>0</v>
      </c>
      <c r="L5172" s="43">
        <v>0</v>
      </c>
      <c r="M5172" s="44">
        <f t="shared" si="2261"/>
        <v>0</v>
      </c>
      <c r="N5172" s="43">
        <v>0</v>
      </c>
      <c r="O5172" s="43">
        <v>0</v>
      </c>
      <c r="P5172" s="44">
        <f t="shared" si="2262"/>
        <v>0</v>
      </c>
      <c r="Q5172" s="47">
        <f t="shared" si="2263"/>
        <v>0</v>
      </c>
    </row>
    <row r="5173" spans="2:17" ht="19.5" customHeight="1" x14ac:dyDescent="0.2">
      <c r="C5173" s="42" t="s">
        <v>23</v>
      </c>
      <c r="D5173" s="43">
        <v>0</v>
      </c>
      <c r="E5173" s="43">
        <v>0</v>
      </c>
      <c r="F5173" s="44">
        <f t="shared" si="2260"/>
        <v>0</v>
      </c>
      <c r="G5173" s="43">
        <v>2</v>
      </c>
      <c r="H5173" s="43">
        <v>0</v>
      </c>
      <c r="I5173" s="44">
        <f t="shared" si="2259"/>
        <v>2</v>
      </c>
      <c r="J5173" s="44">
        <f t="shared" si="2264"/>
        <v>2</v>
      </c>
      <c r="K5173" s="43">
        <v>0</v>
      </c>
      <c r="L5173" s="43">
        <v>0</v>
      </c>
      <c r="M5173" s="44">
        <f t="shared" si="2261"/>
        <v>0</v>
      </c>
      <c r="N5173" s="43">
        <v>0</v>
      </c>
      <c r="O5173" s="43">
        <v>0</v>
      </c>
      <c r="P5173" s="44">
        <f t="shared" si="2262"/>
        <v>0</v>
      </c>
      <c r="Q5173" s="47">
        <f t="shared" si="2263"/>
        <v>0</v>
      </c>
    </row>
    <row r="5174" spans="2:17" ht="19.5" customHeight="1" x14ac:dyDescent="0.2">
      <c r="C5174" s="42" t="s">
        <v>24</v>
      </c>
      <c r="D5174" s="43">
        <v>0</v>
      </c>
      <c r="E5174" s="43">
        <v>0</v>
      </c>
      <c r="F5174" s="44">
        <f t="shared" si="2260"/>
        <v>0</v>
      </c>
      <c r="G5174" s="43">
        <v>2</v>
      </c>
      <c r="H5174" s="43">
        <v>0</v>
      </c>
      <c r="I5174" s="44">
        <f t="shared" si="2259"/>
        <v>2</v>
      </c>
      <c r="J5174" s="44">
        <f t="shared" si="2264"/>
        <v>2</v>
      </c>
      <c r="K5174" s="43">
        <v>0</v>
      </c>
      <c r="L5174" s="43">
        <v>0</v>
      </c>
      <c r="M5174" s="44">
        <f t="shared" si="2261"/>
        <v>0</v>
      </c>
      <c r="N5174" s="43">
        <v>0</v>
      </c>
      <c r="O5174" s="43">
        <v>0</v>
      </c>
      <c r="P5174" s="44">
        <f t="shared" si="2262"/>
        <v>0</v>
      </c>
      <c r="Q5174" s="47">
        <f t="shared" si="2263"/>
        <v>0</v>
      </c>
    </row>
    <row r="5175" spans="2:17" ht="19.5" customHeight="1" x14ac:dyDescent="0.2">
      <c r="C5175" s="42" t="s">
        <v>25</v>
      </c>
      <c r="D5175" s="43">
        <v>0</v>
      </c>
      <c r="E5175" s="43">
        <v>0</v>
      </c>
      <c r="F5175" s="44">
        <f t="shared" si="2260"/>
        <v>0</v>
      </c>
      <c r="G5175" s="43">
        <v>3</v>
      </c>
      <c r="H5175" s="43">
        <v>1</v>
      </c>
      <c r="I5175" s="44">
        <f t="shared" si="2259"/>
        <v>4</v>
      </c>
      <c r="J5175" s="44">
        <f t="shared" si="2264"/>
        <v>4</v>
      </c>
      <c r="K5175" s="43">
        <v>0</v>
      </c>
      <c r="L5175" s="43">
        <v>0</v>
      </c>
      <c r="M5175" s="44">
        <f t="shared" si="2261"/>
        <v>0</v>
      </c>
      <c r="N5175" s="43">
        <v>0</v>
      </c>
      <c r="O5175" s="43">
        <v>0</v>
      </c>
      <c r="P5175" s="44">
        <f t="shared" si="2262"/>
        <v>0</v>
      </c>
      <c r="Q5175" s="47">
        <f t="shared" si="2263"/>
        <v>0</v>
      </c>
    </row>
    <row r="5176" spans="2:17" ht="19.5" customHeight="1" x14ac:dyDescent="0.2">
      <c r="C5176" s="50"/>
      <c r="D5176" s="43"/>
      <c r="E5176" s="43"/>
      <c r="F5176" s="43"/>
      <c r="G5176" s="43"/>
      <c r="H5176" s="43"/>
      <c r="I5176" s="43"/>
      <c r="J5176" s="43"/>
      <c r="K5176" s="43"/>
      <c r="L5176" s="43"/>
      <c r="M5176" s="43"/>
      <c r="N5176" s="43"/>
      <c r="O5176" s="43"/>
      <c r="P5176" s="43"/>
      <c r="Q5176" s="51"/>
    </row>
    <row r="5177" spans="2:17" ht="19.5" customHeight="1" x14ac:dyDescent="0.2">
      <c r="B5177" s="1" t="s">
        <v>517</v>
      </c>
      <c r="C5177" s="50" t="s">
        <v>26</v>
      </c>
      <c r="D5177" s="44">
        <f>SUM(D5164:D5176)</f>
        <v>0</v>
      </c>
      <c r="E5177" s="44">
        <f t="shared" ref="E5177:Q5177" si="2265">SUM(E5164:E5176)</f>
        <v>0</v>
      </c>
      <c r="F5177" s="44">
        <f t="shared" si="2265"/>
        <v>0</v>
      </c>
      <c r="G5177" s="44">
        <f t="shared" si="2265"/>
        <v>25</v>
      </c>
      <c r="H5177" s="44">
        <f t="shared" si="2265"/>
        <v>3</v>
      </c>
      <c r="I5177" s="44">
        <f t="shared" si="2265"/>
        <v>28</v>
      </c>
      <c r="J5177" s="44">
        <f t="shared" si="2265"/>
        <v>28</v>
      </c>
      <c r="K5177" s="44">
        <f t="shared" si="2265"/>
        <v>0</v>
      </c>
      <c r="L5177" s="44">
        <f t="shared" si="2265"/>
        <v>0</v>
      </c>
      <c r="M5177" s="44">
        <f t="shared" si="2265"/>
        <v>0</v>
      </c>
      <c r="N5177" s="44">
        <f t="shared" si="2265"/>
        <v>0</v>
      </c>
      <c r="O5177" s="44">
        <f t="shared" si="2265"/>
        <v>0</v>
      </c>
      <c r="P5177" s="44">
        <f t="shared" si="2265"/>
        <v>0</v>
      </c>
      <c r="Q5177" s="44">
        <f t="shared" si="2265"/>
        <v>0</v>
      </c>
    </row>
    <row r="5178" spans="2:17" ht="7" customHeight="1" x14ac:dyDescent="0.2">
      <c r="C5178" s="50"/>
      <c r="D5178" s="43"/>
      <c r="E5178" s="43"/>
      <c r="F5178" s="43"/>
      <c r="G5178" s="43"/>
      <c r="H5178" s="43"/>
      <c r="I5178" s="43"/>
      <c r="J5178" s="43"/>
      <c r="K5178" s="43"/>
      <c r="L5178" s="43"/>
      <c r="M5178" s="43"/>
      <c r="N5178" s="43"/>
      <c r="O5178" s="43"/>
      <c r="P5178" s="43"/>
      <c r="Q5178" s="51"/>
    </row>
    <row r="5179" spans="2:17" ht="19.5" customHeight="1" x14ac:dyDescent="0.2">
      <c r="C5179" s="52" t="s">
        <v>14</v>
      </c>
      <c r="D5179" s="53">
        <v>0</v>
      </c>
      <c r="E5179" s="53">
        <v>0</v>
      </c>
      <c r="F5179" s="74">
        <f t="shared" ref="F5179:F5181" si="2266">SUM(D5179:E5179)</f>
        <v>0</v>
      </c>
      <c r="G5179" s="53">
        <v>2</v>
      </c>
      <c r="H5179" s="53">
        <v>0</v>
      </c>
      <c r="I5179" s="74">
        <f t="shared" ref="I5179:I5181" si="2267">SUM(G5179:H5179)</f>
        <v>2</v>
      </c>
      <c r="J5179" s="74">
        <f t="shared" ref="J5179:J5181" si="2268">F5179+I5179</f>
        <v>2</v>
      </c>
      <c r="K5179" s="53">
        <v>0</v>
      </c>
      <c r="L5179" s="53">
        <v>0</v>
      </c>
      <c r="M5179" s="74">
        <f t="shared" ref="M5179:M5181" si="2269">SUM(K5179:L5179)</f>
        <v>0</v>
      </c>
      <c r="N5179" s="53">
        <v>0</v>
      </c>
      <c r="O5179" s="53">
        <v>0</v>
      </c>
      <c r="P5179" s="74">
        <f t="shared" ref="P5179:P5181" si="2270">SUM(N5179:O5179)</f>
        <v>0</v>
      </c>
      <c r="Q5179" s="58">
        <f t="shared" ref="Q5179:Q5181" si="2271">M5179+P5179</f>
        <v>0</v>
      </c>
    </row>
    <row r="5180" spans="2:17" ht="19.5" customHeight="1" x14ac:dyDescent="0.2">
      <c r="C5180" s="42" t="s">
        <v>15</v>
      </c>
      <c r="D5180" s="43">
        <v>0</v>
      </c>
      <c r="E5180" s="43">
        <v>0</v>
      </c>
      <c r="F5180" s="44">
        <f t="shared" si="2266"/>
        <v>0</v>
      </c>
      <c r="G5180" s="43">
        <v>2</v>
      </c>
      <c r="H5180" s="43">
        <v>0</v>
      </c>
      <c r="I5180" s="44">
        <f t="shared" si="2267"/>
        <v>2</v>
      </c>
      <c r="J5180" s="44">
        <f t="shared" si="2268"/>
        <v>2</v>
      </c>
      <c r="K5180" s="43">
        <v>0</v>
      </c>
      <c r="L5180" s="43">
        <v>0</v>
      </c>
      <c r="M5180" s="44">
        <f t="shared" si="2269"/>
        <v>0</v>
      </c>
      <c r="N5180" s="43">
        <v>0</v>
      </c>
      <c r="O5180" s="43">
        <v>0</v>
      </c>
      <c r="P5180" s="44">
        <f t="shared" si="2270"/>
        <v>0</v>
      </c>
      <c r="Q5180" s="47">
        <f t="shared" si="2271"/>
        <v>0</v>
      </c>
    </row>
    <row r="5181" spans="2:17" ht="19.5" customHeight="1" x14ac:dyDescent="0.2">
      <c r="C5181" s="42" t="s">
        <v>16</v>
      </c>
      <c r="D5181" s="43">
        <v>0</v>
      </c>
      <c r="E5181" s="43">
        <v>0</v>
      </c>
      <c r="F5181" s="44">
        <f t="shared" si="2266"/>
        <v>0</v>
      </c>
      <c r="G5181" s="43">
        <v>2</v>
      </c>
      <c r="H5181" s="43">
        <v>0</v>
      </c>
      <c r="I5181" s="44">
        <f t="shared" si="2267"/>
        <v>2</v>
      </c>
      <c r="J5181" s="44">
        <f t="shared" si="2268"/>
        <v>2</v>
      </c>
      <c r="K5181" s="43">
        <v>0</v>
      </c>
      <c r="L5181" s="43">
        <v>0</v>
      </c>
      <c r="M5181" s="44">
        <f t="shared" si="2269"/>
        <v>0</v>
      </c>
      <c r="N5181" s="43">
        <v>0</v>
      </c>
      <c r="O5181" s="43">
        <v>0</v>
      </c>
      <c r="P5181" s="44">
        <f t="shared" si="2270"/>
        <v>0</v>
      </c>
      <c r="Q5181" s="47">
        <f t="shared" si="2271"/>
        <v>0</v>
      </c>
    </row>
    <row r="5182" spans="2:17" ht="19.5" customHeight="1" x14ac:dyDescent="0.2">
      <c r="C5182" s="50"/>
      <c r="D5182" s="43"/>
      <c r="E5182" s="43"/>
      <c r="F5182" s="43"/>
      <c r="G5182" s="43"/>
      <c r="H5182" s="43"/>
      <c r="I5182" s="43"/>
      <c r="J5182" s="43"/>
      <c r="K5182" s="43"/>
      <c r="L5182" s="43"/>
      <c r="M5182" s="43"/>
      <c r="N5182" s="43"/>
      <c r="O5182" s="43"/>
      <c r="P5182" s="43"/>
      <c r="Q5182" s="51"/>
    </row>
    <row r="5183" spans="2:17" ht="19.5" customHeight="1" x14ac:dyDescent="0.2">
      <c r="B5183" s="1" t="s">
        <v>518</v>
      </c>
      <c r="C5183" s="50" t="s">
        <v>27</v>
      </c>
      <c r="D5183" s="44">
        <f>SUM(D5167:D5175,D5179:D5181)</f>
        <v>0</v>
      </c>
      <c r="E5183" s="44">
        <f t="shared" ref="E5183:Q5183" si="2272">SUM(E5167:E5175,E5179:E5181)</f>
        <v>0</v>
      </c>
      <c r="F5183" s="44">
        <f t="shared" si="2272"/>
        <v>0</v>
      </c>
      <c r="G5183" s="44">
        <f t="shared" si="2272"/>
        <v>25</v>
      </c>
      <c r="H5183" s="44">
        <f t="shared" si="2272"/>
        <v>3</v>
      </c>
      <c r="I5183" s="44">
        <f t="shared" si="2272"/>
        <v>28</v>
      </c>
      <c r="J5183" s="44">
        <f t="shared" si="2272"/>
        <v>28</v>
      </c>
      <c r="K5183" s="44">
        <f t="shared" si="2272"/>
        <v>0</v>
      </c>
      <c r="L5183" s="44">
        <f t="shared" si="2272"/>
        <v>0</v>
      </c>
      <c r="M5183" s="44">
        <f t="shared" si="2272"/>
        <v>0</v>
      </c>
      <c r="N5183" s="44">
        <f t="shared" si="2272"/>
        <v>0</v>
      </c>
      <c r="O5183" s="44">
        <f t="shared" si="2272"/>
        <v>0</v>
      </c>
      <c r="P5183" s="44">
        <f t="shared" si="2272"/>
        <v>0</v>
      </c>
      <c r="Q5183" s="44">
        <f t="shared" si="2272"/>
        <v>0</v>
      </c>
    </row>
    <row r="5184" spans="2:17" ht="7" customHeight="1" thickBot="1" x14ac:dyDescent="0.25">
      <c r="C5184" s="59"/>
      <c r="D5184" s="60"/>
      <c r="E5184" s="60"/>
      <c r="F5184" s="60"/>
      <c r="G5184" s="60"/>
      <c r="H5184" s="60"/>
      <c r="I5184" s="60"/>
      <c r="J5184" s="60"/>
      <c r="K5184" s="60"/>
      <c r="L5184" s="60"/>
      <c r="M5184" s="60"/>
      <c r="N5184" s="60"/>
      <c r="O5184" s="60"/>
      <c r="P5184" s="60"/>
      <c r="Q5184" s="76"/>
    </row>
    <row r="5185" spans="3:17" ht="19.5" customHeight="1" x14ac:dyDescent="0.2">
      <c r="C5185" s="163" t="str">
        <f>C5131</f>
        <v>令　和　7　年　空　港　管　理　状　況　調　書</v>
      </c>
      <c r="D5185" s="163"/>
      <c r="E5185" s="163"/>
      <c r="F5185" s="163"/>
      <c r="G5185" s="163"/>
      <c r="H5185" s="163"/>
      <c r="I5185" s="163"/>
      <c r="J5185" s="163"/>
      <c r="K5185" s="163"/>
      <c r="L5185" s="163"/>
      <c r="M5185" s="163"/>
      <c r="N5185" s="163"/>
      <c r="O5185" s="163"/>
      <c r="P5185" s="163"/>
      <c r="Q5185" s="163"/>
    </row>
    <row r="5186" spans="3:17" ht="19.5" customHeight="1" thickBot="1" x14ac:dyDescent="0.25">
      <c r="C5186" s="77" t="s">
        <v>696</v>
      </c>
      <c r="D5186" s="77" t="s">
        <v>697</v>
      </c>
      <c r="E5186" s="78"/>
      <c r="F5186" s="78"/>
      <c r="G5186" s="78"/>
      <c r="H5186" s="78"/>
      <c r="I5186" s="78"/>
      <c r="J5186" s="78"/>
      <c r="K5186" s="78"/>
      <c r="L5186" s="78"/>
      <c r="M5186" s="78"/>
      <c r="N5186" s="78"/>
      <c r="O5186" s="78"/>
      <c r="P5186" s="79"/>
      <c r="Q5186" s="79"/>
    </row>
    <row r="5187" spans="3:17" ht="19.5" customHeight="1" x14ac:dyDescent="0.2">
      <c r="C5187" s="25" t="s">
        <v>1</v>
      </c>
      <c r="D5187" s="26"/>
      <c r="E5187" s="27" t="s">
        <v>2</v>
      </c>
      <c r="F5187" s="27"/>
      <c r="G5187" s="164" t="s">
        <v>593</v>
      </c>
      <c r="H5187" s="165"/>
      <c r="I5187" s="165"/>
      <c r="J5187" s="165"/>
      <c r="K5187" s="165"/>
      <c r="L5187" s="165"/>
      <c r="M5187" s="165"/>
      <c r="N5187" s="166"/>
      <c r="O5187" s="164" t="s">
        <v>594</v>
      </c>
      <c r="P5187" s="165"/>
      <c r="Q5187" s="167"/>
    </row>
    <row r="5188" spans="3:17" ht="19.5" customHeight="1" x14ac:dyDescent="0.2">
      <c r="C5188" s="28"/>
      <c r="D5188" s="29" t="s">
        <v>3</v>
      </c>
      <c r="E5188" s="29" t="s">
        <v>4</v>
      </c>
      <c r="F5188" s="29" t="s">
        <v>5</v>
      </c>
      <c r="G5188" s="29"/>
      <c r="H5188" s="30" t="s">
        <v>6</v>
      </c>
      <c r="I5188" s="30"/>
      <c r="J5188" s="31"/>
      <c r="K5188" s="29"/>
      <c r="L5188" s="31" t="s">
        <v>7</v>
      </c>
      <c r="M5188" s="31"/>
      <c r="N5188" s="29" t="s">
        <v>8</v>
      </c>
      <c r="O5188" s="32" t="s">
        <v>595</v>
      </c>
      <c r="P5188" s="33" t="s">
        <v>596</v>
      </c>
      <c r="Q5188" s="34" t="s">
        <v>597</v>
      </c>
    </row>
    <row r="5189" spans="3:17" ht="19.5" customHeight="1" x14ac:dyDescent="0.2">
      <c r="C5189" s="28" t="s">
        <v>9</v>
      </c>
      <c r="D5189" s="32"/>
      <c r="E5189" s="32"/>
      <c r="F5189" s="32"/>
      <c r="G5189" s="29" t="s">
        <v>10</v>
      </c>
      <c r="H5189" s="29" t="s">
        <v>11</v>
      </c>
      <c r="I5189" s="29" t="s">
        <v>12</v>
      </c>
      <c r="J5189" s="29" t="s">
        <v>13</v>
      </c>
      <c r="K5189" s="29" t="s">
        <v>10</v>
      </c>
      <c r="L5189" s="29" t="s">
        <v>11</v>
      </c>
      <c r="M5189" s="29" t="s">
        <v>13</v>
      </c>
      <c r="N5189" s="32"/>
      <c r="O5189" s="35"/>
      <c r="P5189" s="36"/>
      <c r="Q5189" s="37"/>
    </row>
    <row r="5190" spans="3:17" ht="7" customHeight="1" x14ac:dyDescent="0.2">
      <c r="C5190" s="38"/>
      <c r="D5190" s="29"/>
      <c r="E5190" s="29"/>
      <c r="F5190" s="29"/>
      <c r="G5190" s="29"/>
      <c r="H5190" s="29"/>
      <c r="I5190" s="29"/>
      <c r="J5190" s="29"/>
      <c r="K5190" s="29"/>
      <c r="L5190" s="29"/>
      <c r="M5190" s="29"/>
      <c r="N5190" s="29"/>
      <c r="O5190" s="39"/>
      <c r="P5190" s="40"/>
      <c r="Q5190" s="41"/>
    </row>
    <row r="5191" spans="3:17" ht="19.5" customHeight="1" x14ac:dyDescent="0.2">
      <c r="C5191" s="42" t="s">
        <v>14</v>
      </c>
      <c r="D5191" s="43">
        <v>5</v>
      </c>
      <c r="E5191" s="43">
        <v>1486</v>
      </c>
      <c r="F5191" s="44">
        <f>SUM(D5191:E5191)</f>
        <v>1491</v>
      </c>
      <c r="G5191" s="43">
        <v>12</v>
      </c>
      <c r="H5191" s="43">
        <v>17</v>
      </c>
      <c r="I5191" s="43">
        <v>0</v>
      </c>
      <c r="J5191" s="45">
        <f>SUM(G5191:I5191)</f>
        <v>29</v>
      </c>
      <c r="K5191" s="46">
        <v>29285</v>
      </c>
      <c r="L5191" s="46">
        <v>31596</v>
      </c>
      <c r="M5191" s="45">
        <f>SUM(K5191:L5191)</f>
        <v>60881</v>
      </c>
      <c r="N5191" s="45">
        <f>J5191+M5191</f>
        <v>60910</v>
      </c>
      <c r="O5191" s="46">
        <v>2275</v>
      </c>
      <c r="P5191" s="46">
        <v>7</v>
      </c>
      <c r="Q5191" s="47">
        <f>SUM(O5191:P5191)</f>
        <v>2282</v>
      </c>
    </row>
    <row r="5192" spans="3:17" ht="19.5" customHeight="1" x14ac:dyDescent="0.2">
      <c r="C5192" s="42" t="s">
        <v>15</v>
      </c>
      <c r="D5192" s="43">
        <v>4</v>
      </c>
      <c r="E5192" s="43">
        <v>1429</v>
      </c>
      <c r="F5192" s="44">
        <f t="shared" ref="F5192:F5202" si="2273">SUM(D5192:E5192)</f>
        <v>1433</v>
      </c>
      <c r="G5192" s="43">
        <v>16</v>
      </c>
      <c r="H5192" s="43">
        <v>8</v>
      </c>
      <c r="I5192" s="43">
        <v>0</v>
      </c>
      <c r="J5192" s="45">
        <f t="shared" ref="J5192:J5202" si="2274">SUM(G5192:I5192)</f>
        <v>24</v>
      </c>
      <c r="K5192" s="46">
        <v>29818</v>
      </c>
      <c r="L5192" s="46">
        <v>29398</v>
      </c>
      <c r="M5192" s="45">
        <f t="shared" ref="M5192:M5202" si="2275">SUM(K5192:L5192)</f>
        <v>59216</v>
      </c>
      <c r="N5192" s="45">
        <f t="shared" ref="N5192:N5202" si="2276">J5192+M5192</f>
        <v>59240</v>
      </c>
      <c r="O5192" s="46">
        <v>2090</v>
      </c>
      <c r="P5192" s="48">
        <v>9</v>
      </c>
      <c r="Q5192" s="47">
        <f t="shared" ref="Q5192:Q5202" si="2277">SUM(O5192:P5192)</f>
        <v>2099</v>
      </c>
    </row>
    <row r="5193" spans="3:17" ht="19.5" customHeight="1" x14ac:dyDescent="0.2">
      <c r="C5193" s="42" t="s">
        <v>16</v>
      </c>
      <c r="D5193" s="43">
        <v>5</v>
      </c>
      <c r="E5193" s="43">
        <v>1581</v>
      </c>
      <c r="F5193" s="44">
        <f t="shared" si="2273"/>
        <v>1586</v>
      </c>
      <c r="G5193" s="43">
        <v>13</v>
      </c>
      <c r="H5193" s="43">
        <v>12</v>
      </c>
      <c r="I5193" s="43">
        <v>0</v>
      </c>
      <c r="J5193" s="45">
        <f t="shared" si="2274"/>
        <v>25</v>
      </c>
      <c r="K5193" s="46">
        <v>41693</v>
      </c>
      <c r="L5193" s="46">
        <v>41503</v>
      </c>
      <c r="M5193" s="45">
        <f t="shared" si="2275"/>
        <v>83196</v>
      </c>
      <c r="N5193" s="45">
        <f t="shared" si="2276"/>
        <v>83221</v>
      </c>
      <c r="O5193" s="46">
        <v>2372</v>
      </c>
      <c r="P5193" s="46">
        <v>10</v>
      </c>
      <c r="Q5193" s="47">
        <f t="shared" si="2277"/>
        <v>2382</v>
      </c>
    </row>
    <row r="5194" spans="3:17" ht="19.5" customHeight="1" x14ac:dyDescent="0.2">
      <c r="C5194" s="42" t="s">
        <v>17</v>
      </c>
      <c r="D5194" s="43">
        <v>7</v>
      </c>
      <c r="E5194" s="43">
        <v>1562</v>
      </c>
      <c r="F5194" s="44">
        <f t="shared" si="2273"/>
        <v>1569</v>
      </c>
      <c r="G5194" s="43">
        <v>6</v>
      </c>
      <c r="H5194" s="43">
        <v>18</v>
      </c>
      <c r="I5194" s="43">
        <v>0</v>
      </c>
      <c r="J5194" s="45">
        <f t="shared" si="2274"/>
        <v>24</v>
      </c>
      <c r="K5194" s="43">
        <v>33250</v>
      </c>
      <c r="L5194" s="43">
        <v>31949</v>
      </c>
      <c r="M5194" s="45">
        <f t="shared" si="2275"/>
        <v>65199</v>
      </c>
      <c r="N5194" s="45">
        <f t="shared" si="2276"/>
        <v>65223</v>
      </c>
      <c r="O5194" s="43">
        <v>2236</v>
      </c>
      <c r="P5194" s="43">
        <v>9</v>
      </c>
      <c r="Q5194" s="47">
        <f t="shared" si="2277"/>
        <v>2245</v>
      </c>
    </row>
    <row r="5195" spans="3:17" ht="19.5" customHeight="1" x14ac:dyDescent="0.2">
      <c r="C5195" s="42" t="s">
        <v>18</v>
      </c>
      <c r="D5195" s="43">
        <v>2</v>
      </c>
      <c r="E5195" s="43">
        <v>1552</v>
      </c>
      <c r="F5195" s="44">
        <f t="shared" si="2273"/>
        <v>1554</v>
      </c>
      <c r="G5195" s="43">
        <v>0</v>
      </c>
      <c r="H5195" s="43">
        <v>5</v>
      </c>
      <c r="I5195" s="43">
        <v>0</v>
      </c>
      <c r="J5195" s="45">
        <f t="shared" si="2274"/>
        <v>5</v>
      </c>
      <c r="K5195" s="43">
        <v>39400</v>
      </c>
      <c r="L5195" s="43">
        <v>39895</v>
      </c>
      <c r="M5195" s="45">
        <f t="shared" si="2275"/>
        <v>79295</v>
      </c>
      <c r="N5195" s="45">
        <f t="shared" si="2276"/>
        <v>79300</v>
      </c>
      <c r="O5195" s="43">
        <v>2300</v>
      </c>
      <c r="P5195" s="43">
        <v>9</v>
      </c>
      <c r="Q5195" s="47">
        <f t="shared" si="2277"/>
        <v>2309</v>
      </c>
    </row>
    <row r="5196" spans="3:17" ht="19.5" customHeight="1" x14ac:dyDescent="0.2">
      <c r="C5196" s="42" t="s">
        <v>19</v>
      </c>
      <c r="D5196" s="43">
        <v>6</v>
      </c>
      <c r="E5196" s="43">
        <v>1370</v>
      </c>
      <c r="F5196" s="44">
        <f t="shared" si="2273"/>
        <v>1376</v>
      </c>
      <c r="G5196" s="43">
        <v>19</v>
      </c>
      <c r="H5196" s="43">
        <v>9</v>
      </c>
      <c r="I5196" s="43">
        <v>0</v>
      </c>
      <c r="J5196" s="45">
        <f t="shared" si="2274"/>
        <v>28</v>
      </c>
      <c r="K5196" s="43">
        <v>36059</v>
      </c>
      <c r="L5196" s="43">
        <v>35956</v>
      </c>
      <c r="M5196" s="45">
        <f t="shared" si="2275"/>
        <v>72015</v>
      </c>
      <c r="N5196" s="45">
        <f t="shared" si="2276"/>
        <v>72043</v>
      </c>
      <c r="O5196" s="43">
        <v>2154</v>
      </c>
      <c r="P5196" s="43">
        <v>6</v>
      </c>
      <c r="Q5196" s="47">
        <f t="shared" si="2277"/>
        <v>2160</v>
      </c>
    </row>
    <row r="5197" spans="3:17" ht="19.5" customHeight="1" x14ac:dyDescent="0.2">
      <c r="C5197" s="42" t="s">
        <v>20</v>
      </c>
      <c r="D5197" s="43">
        <v>7</v>
      </c>
      <c r="E5197" s="43">
        <v>1568</v>
      </c>
      <c r="F5197" s="44">
        <f t="shared" si="2273"/>
        <v>1575</v>
      </c>
      <c r="G5197" s="43">
        <v>28</v>
      </c>
      <c r="H5197" s="43">
        <v>24</v>
      </c>
      <c r="I5197" s="43">
        <v>0</v>
      </c>
      <c r="J5197" s="45">
        <f t="shared" si="2274"/>
        <v>52</v>
      </c>
      <c r="K5197" s="43">
        <v>41562</v>
      </c>
      <c r="L5197" s="43">
        <v>40451</v>
      </c>
      <c r="M5197" s="45">
        <f t="shared" si="2275"/>
        <v>82013</v>
      </c>
      <c r="N5197" s="45">
        <f t="shared" si="2276"/>
        <v>82065</v>
      </c>
      <c r="O5197" s="43">
        <v>2428</v>
      </c>
      <c r="P5197" s="43">
        <v>6</v>
      </c>
      <c r="Q5197" s="47">
        <f t="shared" si="2277"/>
        <v>2434</v>
      </c>
    </row>
    <row r="5198" spans="3:17" ht="19.5" customHeight="1" x14ac:dyDescent="0.2">
      <c r="C5198" s="42" t="s">
        <v>21</v>
      </c>
      <c r="D5198" s="43">
        <v>4</v>
      </c>
      <c r="E5198" s="43">
        <v>1583</v>
      </c>
      <c r="F5198" s="44">
        <f t="shared" si="2273"/>
        <v>1587</v>
      </c>
      <c r="G5198" s="43">
        <v>17</v>
      </c>
      <c r="H5198" s="43">
        <v>16</v>
      </c>
      <c r="I5198" s="43">
        <v>0</v>
      </c>
      <c r="J5198" s="45">
        <f t="shared" si="2274"/>
        <v>33</v>
      </c>
      <c r="K5198" s="43">
        <v>47244</v>
      </c>
      <c r="L5198" s="43">
        <v>47790</v>
      </c>
      <c r="M5198" s="45">
        <f t="shared" si="2275"/>
        <v>95034</v>
      </c>
      <c r="N5198" s="45">
        <f t="shared" si="2276"/>
        <v>95067</v>
      </c>
      <c r="O5198" s="43">
        <v>2624</v>
      </c>
      <c r="P5198" s="43">
        <v>5</v>
      </c>
      <c r="Q5198" s="47">
        <f t="shared" si="2277"/>
        <v>2629</v>
      </c>
    </row>
    <row r="5199" spans="3:17" ht="19.5" customHeight="1" x14ac:dyDescent="0.2">
      <c r="C5199" s="42" t="s">
        <v>22</v>
      </c>
      <c r="D5199" s="43">
        <v>4</v>
      </c>
      <c r="E5199" s="43">
        <v>1593</v>
      </c>
      <c r="F5199" s="44">
        <f t="shared" si="2273"/>
        <v>1597</v>
      </c>
      <c r="G5199" s="43">
        <v>12</v>
      </c>
      <c r="H5199" s="43">
        <v>7</v>
      </c>
      <c r="I5199" s="43">
        <v>0</v>
      </c>
      <c r="J5199" s="45">
        <f t="shared" si="2274"/>
        <v>19</v>
      </c>
      <c r="K5199" s="43">
        <v>41079</v>
      </c>
      <c r="L5199" s="43">
        <v>41159</v>
      </c>
      <c r="M5199" s="45">
        <f t="shared" si="2275"/>
        <v>82238</v>
      </c>
      <c r="N5199" s="45">
        <f t="shared" si="2276"/>
        <v>82257</v>
      </c>
      <c r="O5199" s="43">
        <v>2428</v>
      </c>
      <c r="P5199" s="43">
        <v>5</v>
      </c>
      <c r="Q5199" s="47">
        <f t="shared" si="2277"/>
        <v>2433</v>
      </c>
    </row>
    <row r="5200" spans="3:17" ht="19.5" customHeight="1" x14ac:dyDescent="0.2">
      <c r="C5200" s="42" t="s">
        <v>23</v>
      </c>
      <c r="D5200" s="43">
        <v>5</v>
      </c>
      <c r="E5200" s="43">
        <v>1583</v>
      </c>
      <c r="F5200" s="44">
        <f t="shared" si="2273"/>
        <v>1588</v>
      </c>
      <c r="G5200" s="43">
        <v>8</v>
      </c>
      <c r="H5200" s="43">
        <v>19</v>
      </c>
      <c r="I5200" s="43">
        <v>0</v>
      </c>
      <c r="J5200" s="45">
        <f t="shared" si="2274"/>
        <v>27</v>
      </c>
      <c r="K5200" s="43">
        <v>47524</v>
      </c>
      <c r="L5200" s="43">
        <v>46838</v>
      </c>
      <c r="M5200" s="45">
        <f t="shared" si="2275"/>
        <v>94362</v>
      </c>
      <c r="N5200" s="45">
        <f t="shared" si="2276"/>
        <v>94389</v>
      </c>
      <c r="O5200" s="43">
        <v>2468</v>
      </c>
      <c r="P5200" s="43">
        <v>5</v>
      </c>
      <c r="Q5200" s="47">
        <f t="shared" si="2277"/>
        <v>2473</v>
      </c>
    </row>
    <row r="5201" spans="2:17" ht="19.5" customHeight="1" x14ac:dyDescent="0.2">
      <c r="C5201" s="42" t="s">
        <v>24</v>
      </c>
      <c r="D5201" s="43">
        <v>5</v>
      </c>
      <c r="E5201" s="43">
        <v>1697</v>
      </c>
      <c r="F5201" s="44">
        <f t="shared" si="2273"/>
        <v>1702</v>
      </c>
      <c r="G5201" s="43">
        <v>19</v>
      </c>
      <c r="H5201" s="43">
        <v>17</v>
      </c>
      <c r="I5201" s="43">
        <v>0</v>
      </c>
      <c r="J5201" s="45">
        <f t="shared" si="2274"/>
        <v>36</v>
      </c>
      <c r="K5201" s="43">
        <v>40887</v>
      </c>
      <c r="L5201" s="43">
        <v>41067</v>
      </c>
      <c r="M5201" s="45">
        <f t="shared" si="2275"/>
        <v>81954</v>
      </c>
      <c r="N5201" s="45">
        <f t="shared" si="2276"/>
        <v>81990</v>
      </c>
      <c r="O5201" s="43">
        <v>2498</v>
      </c>
      <c r="P5201" s="43">
        <v>10</v>
      </c>
      <c r="Q5201" s="47">
        <f t="shared" si="2277"/>
        <v>2508</v>
      </c>
    </row>
    <row r="5202" spans="2:17" ht="19.5" customHeight="1" x14ac:dyDescent="0.2">
      <c r="C5202" s="42" t="s">
        <v>25</v>
      </c>
      <c r="D5202" s="43">
        <v>6</v>
      </c>
      <c r="E5202" s="43">
        <v>1539</v>
      </c>
      <c r="F5202" s="44">
        <f t="shared" si="2273"/>
        <v>1545</v>
      </c>
      <c r="G5202" s="43">
        <v>15</v>
      </c>
      <c r="H5202" s="43">
        <v>24</v>
      </c>
      <c r="I5202" s="43">
        <v>0</v>
      </c>
      <c r="J5202" s="45">
        <f t="shared" si="2274"/>
        <v>39</v>
      </c>
      <c r="K5202" s="43">
        <v>32262</v>
      </c>
      <c r="L5202" s="43">
        <v>30662</v>
      </c>
      <c r="M5202" s="45">
        <f t="shared" si="2275"/>
        <v>62924</v>
      </c>
      <c r="N5202" s="45">
        <f t="shared" si="2276"/>
        <v>62963</v>
      </c>
      <c r="O5202" s="43">
        <v>2199</v>
      </c>
      <c r="P5202" s="43">
        <v>7</v>
      </c>
      <c r="Q5202" s="47">
        <f t="shared" si="2277"/>
        <v>2206</v>
      </c>
    </row>
    <row r="5203" spans="2:17" ht="19.5" customHeight="1" x14ac:dyDescent="0.2">
      <c r="C5203" s="50"/>
      <c r="D5203" s="43"/>
      <c r="E5203" s="43"/>
      <c r="F5203" s="43"/>
      <c r="G5203" s="43"/>
      <c r="H5203" s="43"/>
      <c r="I5203" s="43"/>
      <c r="J5203" s="43"/>
      <c r="K5203" s="43"/>
      <c r="L5203" s="43"/>
      <c r="M5203" s="43"/>
      <c r="N5203" s="43"/>
      <c r="O5203" s="43"/>
      <c r="P5203" s="40"/>
      <c r="Q5203" s="51"/>
    </row>
    <row r="5204" spans="2:17" ht="19.5" customHeight="1" x14ac:dyDescent="0.2">
      <c r="B5204" s="1" t="s">
        <v>519</v>
      </c>
      <c r="C5204" s="50" t="s">
        <v>26</v>
      </c>
      <c r="D5204" s="44">
        <f>SUM(D5191:D5202)</f>
        <v>60</v>
      </c>
      <c r="E5204" s="44">
        <f t="shared" ref="E5204:Q5204" si="2278">SUM(E5191:E5202)</f>
        <v>18543</v>
      </c>
      <c r="F5204" s="44">
        <f t="shared" si="2278"/>
        <v>18603</v>
      </c>
      <c r="G5204" s="44">
        <f t="shared" si="2278"/>
        <v>165</v>
      </c>
      <c r="H5204" s="44">
        <f t="shared" si="2278"/>
        <v>176</v>
      </c>
      <c r="I5204" s="44">
        <f t="shared" si="2278"/>
        <v>0</v>
      </c>
      <c r="J5204" s="44">
        <f t="shared" si="2278"/>
        <v>341</v>
      </c>
      <c r="K5204" s="44">
        <f t="shared" si="2278"/>
        <v>460063</v>
      </c>
      <c r="L5204" s="44">
        <f t="shared" si="2278"/>
        <v>458264</v>
      </c>
      <c r="M5204" s="44">
        <f t="shared" si="2278"/>
        <v>918327</v>
      </c>
      <c r="N5204" s="44">
        <f t="shared" si="2278"/>
        <v>918668</v>
      </c>
      <c r="O5204" s="44">
        <f t="shared" si="2278"/>
        <v>28072</v>
      </c>
      <c r="P5204" s="44">
        <f t="shared" si="2278"/>
        <v>88</v>
      </c>
      <c r="Q5204" s="44">
        <f t="shared" si="2278"/>
        <v>28160</v>
      </c>
    </row>
    <row r="5205" spans="2:17" ht="7" customHeight="1" x14ac:dyDescent="0.2">
      <c r="C5205" s="50"/>
      <c r="D5205" s="43"/>
      <c r="E5205" s="43"/>
      <c r="F5205" s="43"/>
      <c r="G5205" s="153"/>
      <c r="H5205" s="153"/>
      <c r="I5205" s="153"/>
      <c r="J5205" s="43"/>
      <c r="K5205" s="43"/>
      <c r="L5205" s="43"/>
      <c r="M5205" s="43"/>
      <c r="N5205" s="43"/>
      <c r="O5205" s="43"/>
      <c r="P5205" s="43"/>
      <c r="Q5205" s="51"/>
    </row>
    <row r="5206" spans="2:17" ht="19.5" customHeight="1" x14ac:dyDescent="0.2">
      <c r="C5206" s="52" t="s">
        <v>14</v>
      </c>
      <c r="D5206" s="53">
        <v>4</v>
      </c>
      <c r="E5206" s="53">
        <v>1514</v>
      </c>
      <c r="F5206" s="54">
        <f t="shared" ref="F5206:F5208" si="2279">SUM(D5206:E5206)</f>
        <v>1518</v>
      </c>
      <c r="G5206" s="80">
        <v>14</v>
      </c>
      <c r="H5206" s="80">
        <v>14</v>
      </c>
      <c r="I5206" s="80">
        <v>0</v>
      </c>
      <c r="J5206" s="13">
        <f t="shared" ref="J5206:J5208" si="2280">SUM(G5206:I5206)</f>
        <v>28</v>
      </c>
      <c r="K5206" s="82">
        <v>27077</v>
      </c>
      <c r="L5206" s="82">
        <v>29664</v>
      </c>
      <c r="M5206" s="57">
        <f>SUM(K5206:L5206)</f>
        <v>56741</v>
      </c>
      <c r="N5206" s="57">
        <f>J5206+M5206</f>
        <v>56769</v>
      </c>
      <c r="O5206" s="56">
        <v>2266</v>
      </c>
      <c r="P5206" s="56">
        <v>7</v>
      </c>
      <c r="Q5206" s="58">
        <f>SUM(O5206:P5206)</f>
        <v>2273</v>
      </c>
    </row>
    <row r="5207" spans="2:17" ht="19.5" customHeight="1" x14ac:dyDescent="0.2">
      <c r="C5207" s="42" t="s">
        <v>15</v>
      </c>
      <c r="D5207" s="43">
        <v>4</v>
      </c>
      <c r="E5207" s="43">
        <v>1549</v>
      </c>
      <c r="F5207" s="44">
        <f t="shared" si="2279"/>
        <v>1553</v>
      </c>
      <c r="G5207" s="83">
        <v>29</v>
      </c>
      <c r="H5207" s="83">
        <v>17</v>
      </c>
      <c r="I5207" s="83">
        <v>0</v>
      </c>
      <c r="J5207" s="88">
        <f t="shared" si="2280"/>
        <v>46</v>
      </c>
      <c r="K5207" s="85">
        <v>26207</v>
      </c>
      <c r="L5207" s="85">
        <v>28365</v>
      </c>
      <c r="M5207" s="45">
        <f>SUM(K5207:L5207)</f>
        <v>54572</v>
      </c>
      <c r="N5207" s="45">
        <f>J5207+M5207</f>
        <v>54618</v>
      </c>
      <c r="O5207" s="46">
        <v>1970</v>
      </c>
      <c r="P5207" s="48">
        <v>8</v>
      </c>
      <c r="Q5207" s="47">
        <f>SUM(O5207:P5207)</f>
        <v>1978</v>
      </c>
    </row>
    <row r="5208" spans="2:17" ht="19.5" customHeight="1" x14ac:dyDescent="0.2">
      <c r="C5208" s="42" t="s">
        <v>16</v>
      </c>
      <c r="D5208" s="43">
        <v>5</v>
      </c>
      <c r="E5208" s="43">
        <v>1636</v>
      </c>
      <c r="F5208" s="44">
        <f t="shared" si="2279"/>
        <v>1641</v>
      </c>
      <c r="G5208" s="83">
        <v>12</v>
      </c>
      <c r="H5208" s="83">
        <v>17</v>
      </c>
      <c r="I5208" s="83">
        <v>0</v>
      </c>
      <c r="J5208" s="88">
        <f t="shared" si="2280"/>
        <v>29</v>
      </c>
      <c r="K5208" s="85">
        <v>37625</v>
      </c>
      <c r="L5208" s="85">
        <v>37742</v>
      </c>
      <c r="M5208" s="45">
        <f>SUM(K5208:L5208)</f>
        <v>75367</v>
      </c>
      <c r="N5208" s="45">
        <f>J5208+M5208</f>
        <v>75396</v>
      </c>
      <c r="O5208" s="46">
        <v>2149</v>
      </c>
      <c r="P5208" s="48">
        <v>10</v>
      </c>
      <c r="Q5208" s="47">
        <f>SUM(O5208:P5208)</f>
        <v>2159</v>
      </c>
    </row>
    <row r="5209" spans="2:17" ht="19.5" customHeight="1" x14ac:dyDescent="0.2">
      <c r="C5209" s="50"/>
      <c r="D5209" s="43"/>
      <c r="E5209" s="43"/>
      <c r="F5209" s="43"/>
      <c r="G5209" s="89"/>
      <c r="H5209" s="89"/>
      <c r="I5209" s="89"/>
      <c r="J5209" s="89"/>
      <c r="K5209" s="89"/>
      <c r="L5209" s="89"/>
      <c r="M5209" s="43"/>
      <c r="N5209" s="43"/>
      <c r="O5209" s="43"/>
      <c r="P5209" s="43"/>
      <c r="Q5209" s="51"/>
    </row>
    <row r="5210" spans="2:17" ht="19.5" customHeight="1" x14ac:dyDescent="0.2">
      <c r="B5210" s="1" t="s">
        <v>520</v>
      </c>
      <c r="C5210" s="50" t="s">
        <v>27</v>
      </c>
      <c r="D5210" s="44">
        <f>SUM(D5194:D5202,D5206:D5208)</f>
        <v>59</v>
      </c>
      <c r="E5210" s="44">
        <f t="shared" ref="E5210:Q5210" si="2281">SUM(E5194:E5202,E5206:E5208)</f>
        <v>18746</v>
      </c>
      <c r="F5210" s="44">
        <f t="shared" si="2281"/>
        <v>18805</v>
      </c>
      <c r="G5210" s="44">
        <f t="shared" si="2281"/>
        <v>179</v>
      </c>
      <c r="H5210" s="44">
        <f t="shared" si="2281"/>
        <v>187</v>
      </c>
      <c r="I5210" s="44">
        <f t="shared" si="2281"/>
        <v>0</v>
      </c>
      <c r="J5210" s="44">
        <f t="shared" si="2281"/>
        <v>366</v>
      </c>
      <c r="K5210" s="44">
        <f t="shared" si="2281"/>
        <v>450176</v>
      </c>
      <c r="L5210" s="44">
        <f t="shared" si="2281"/>
        <v>451538</v>
      </c>
      <c r="M5210" s="44">
        <f t="shared" si="2281"/>
        <v>901714</v>
      </c>
      <c r="N5210" s="44">
        <f t="shared" si="2281"/>
        <v>902080</v>
      </c>
      <c r="O5210" s="44">
        <f t="shared" si="2281"/>
        <v>27720</v>
      </c>
      <c r="P5210" s="44">
        <f t="shared" si="2281"/>
        <v>87</v>
      </c>
      <c r="Q5210" s="44">
        <f t="shared" si="2281"/>
        <v>27807</v>
      </c>
    </row>
    <row r="5211" spans="2:17" ht="7" customHeight="1" thickBot="1" x14ac:dyDescent="0.25">
      <c r="C5211" s="59"/>
      <c r="D5211" s="60"/>
      <c r="E5211" s="60"/>
      <c r="F5211" s="60"/>
      <c r="G5211" s="60"/>
      <c r="H5211" s="60"/>
      <c r="I5211" s="60"/>
      <c r="J5211" s="60"/>
      <c r="K5211" s="60"/>
      <c r="L5211" s="60"/>
      <c r="M5211" s="60"/>
      <c r="N5211" s="60"/>
      <c r="O5211" s="60"/>
      <c r="P5211" s="61"/>
      <c r="Q5211" s="62"/>
    </row>
    <row r="5212" spans="2:17" ht="19.5" customHeight="1" x14ac:dyDescent="0.2">
      <c r="C5212" s="63"/>
      <c r="D5212" s="63"/>
      <c r="E5212" s="63"/>
      <c r="F5212" s="63"/>
      <c r="G5212" s="63"/>
      <c r="H5212" s="63"/>
      <c r="I5212" s="63"/>
      <c r="J5212" s="63"/>
      <c r="K5212" s="63"/>
      <c r="L5212" s="63"/>
      <c r="M5212" s="63"/>
      <c r="N5212" s="63"/>
      <c r="O5212" s="63"/>
      <c r="P5212" s="64"/>
      <c r="Q5212" s="64"/>
    </row>
    <row r="5213" spans="2:17" ht="19.5" customHeight="1" thickBot="1" x14ac:dyDescent="0.25">
      <c r="C5213" s="63"/>
      <c r="D5213" s="63"/>
      <c r="E5213" s="63"/>
      <c r="F5213" s="63"/>
      <c r="G5213" s="63"/>
      <c r="H5213" s="63"/>
      <c r="I5213" s="63"/>
      <c r="J5213" s="63"/>
      <c r="K5213" s="63"/>
      <c r="L5213" s="63"/>
      <c r="M5213" s="63"/>
      <c r="N5213" s="63"/>
      <c r="O5213" s="63"/>
      <c r="P5213" s="64"/>
      <c r="Q5213" s="64"/>
    </row>
    <row r="5214" spans="2:17" ht="19.5" customHeight="1" x14ac:dyDescent="0.2">
      <c r="C5214" s="25" t="s">
        <v>1</v>
      </c>
      <c r="D5214" s="26"/>
      <c r="E5214" s="27"/>
      <c r="F5214" s="27"/>
      <c r="G5214" s="27" t="s">
        <v>598</v>
      </c>
      <c r="H5214" s="27"/>
      <c r="I5214" s="27"/>
      <c r="J5214" s="27"/>
      <c r="K5214" s="26"/>
      <c r="L5214" s="27"/>
      <c r="M5214" s="27"/>
      <c r="N5214" s="27" t="s">
        <v>31</v>
      </c>
      <c r="O5214" s="27"/>
      <c r="P5214" s="65"/>
      <c r="Q5214" s="66"/>
    </row>
    <row r="5215" spans="2:17" ht="19.5" customHeight="1" x14ac:dyDescent="0.2">
      <c r="C5215" s="67"/>
      <c r="D5215" s="29"/>
      <c r="E5215" s="31" t="s">
        <v>6</v>
      </c>
      <c r="F5215" s="31"/>
      <c r="G5215" s="29"/>
      <c r="H5215" s="31" t="s">
        <v>7</v>
      </c>
      <c r="I5215" s="31"/>
      <c r="J5215" s="29" t="s">
        <v>28</v>
      </c>
      <c r="K5215" s="29"/>
      <c r="L5215" s="31" t="s">
        <v>6</v>
      </c>
      <c r="M5215" s="31"/>
      <c r="N5215" s="29"/>
      <c r="O5215" s="31" t="s">
        <v>7</v>
      </c>
      <c r="P5215" s="68"/>
      <c r="Q5215" s="69" t="s">
        <v>8</v>
      </c>
    </row>
    <row r="5216" spans="2:17" ht="19.5" customHeight="1" x14ac:dyDescent="0.2">
      <c r="C5216" s="70" t="s">
        <v>9</v>
      </c>
      <c r="D5216" s="29" t="s">
        <v>29</v>
      </c>
      <c r="E5216" s="29" t="s">
        <v>30</v>
      </c>
      <c r="F5216" s="29" t="s">
        <v>13</v>
      </c>
      <c r="G5216" s="29" t="s">
        <v>29</v>
      </c>
      <c r="H5216" s="29" t="s">
        <v>30</v>
      </c>
      <c r="I5216" s="29" t="s">
        <v>13</v>
      </c>
      <c r="J5216" s="32"/>
      <c r="K5216" s="29" t="s">
        <v>29</v>
      </c>
      <c r="L5216" s="29" t="s">
        <v>30</v>
      </c>
      <c r="M5216" s="29" t="s">
        <v>13</v>
      </c>
      <c r="N5216" s="29" t="s">
        <v>29</v>
      </c>
      <c r="O5216" s="29" t="s">
        <v>30</v>
      </c>
      <c r="P5216" s="71" t="s">
        <v>13</v>
      </c>
      <c r="Q5216" s="72"/>
    </row>
    <row r="5217" spans="2:17" ht="7" customHeight="1" x14ac:dyDescent="0.2">
      <c r="C5217" s="73"/>
      <c r="D5217" s="29"/>
      <c r="E5217" s="29"/>
      <c r="F5217" s="29"/>
      <c r="G5217" s="29"/>
      <c r="H5217" s="29"/>
      <c r="I5217" s="29"/>
      <c r="J5217" s="29"/>
      <c r="K5217" s="29"/>
      <c r="L5217" s="29"/>
      <c r="M5217" s="29"/>
      <c r="N5217" s="29"/>
      <c r="O5217" s="29"/>
      <c r="P5217" s="71"/>
      <c r="Q5217" s="69"/>
    </row>
    <row r="5218" spans="2:17" ht="19.5" customHeight="1" x14ac:dyDescent="0.2">
      <c r="C5218" s="42" t="s">
        <v>14</v>
      </c>
      <c r="D5218" s="43">
        <v>0</v>
      </c>
      <c r="E5218" s="43">
        <v>0</v>
      </c>
      <c r="F5218" s="44">
        <f>SUM(D5218:E5218)</f>
        <v>0</v>
      </c>
      <c r="G5218" s="43">
        <v>0</v>
      </c>
      <c r="H5218" s="43">
        <v>0</v>
      </c>
      <c r="I5218" s="44">
        <f t="shared" ref="I5218:I5229" si="2282">SUM(G5218:H5218)</f>
        <v>0</v>
      </c>
      <c r="J5218" s="44">
        <f>F5218+I5218</f>
        <v>0</v>
      </c>
      <c r="K5218" s="43">
        <v>0</v>
      </c>
      <c r="L5218" s="43">
        <v>0</v>
      </c>
      <c r="M5218" s="44">
        <f>SUM(K5218:L5218)</f>
        <v>0</v>
      </c>
      <c r="N5218" s="43">
        <v>0</v>
      </c>
      <c r="O5218" s="43">
        <v>0</v>
      </c>
      <c r="P5218" s="44">
        <f>SUM(N5218:O5218)</f>
        <v>0</v>
      </c>
      <c r="Q5218" s="47">
        <f>M5218+P5218</f>
        <v>0</v>
      </c>
    </row>
    <row r="5219" spans="2:17" ht="19.5" customHeight="1" x14ac:dyDescent="0.2">
      <c r="C5219" s="42" t="s">
        <v>15</v>
      </c>
      <c r="D5219" s="43">
        <v>0</v>
      </c>
      <c r="E5219" s="43">
        <v>0</v>
      </c>
      <c r="F5219" s="44">
        <f t="shared" ref="F5219:F5229" si="2283">SUM(D5219:E5219)</f>
        <v>0</v>
      </c>
      <c r="G5219" s="43">
        <v>0</v>
      </c>
      <c r="H5219" s="43">
        <v>0</v>
      </c>
      <c r="I5219" s="44">
        <f t="shared" si="2282"/>
        <v>0</v>
      </c>
      <c r="J5219" s="44">
        <f>F5219+I5219</f>
        <v>0</v>
      </c>
      <c r="K5219" s="43">
        <v>0</v>
      </c>
      <c r="L5219" s="43">
        <v>0</v>
      </c>
      <c r="M5219" s="44">
        <f t="shared" ref="M5219:M5229" si="2284">SUM(K5219:L5219)</f>
        <v>0</v>
      </c>
      <c r="N5219" s="43">
        <v>0</v>
      </c>
      <c r="O5219" s="40">
        <v>0</v>
      </c>
      <c r="P5219" s="44">
        <f t="shared" ref="P5219:P5229" si="2285">SUM(N5219:O5219)</f>
        <v>0</v>
      </c>
      <c r="Q5219" s="47">
        <f t="shared" ref="Q5219:Q5229" si="2286">M5219+P5219</f>
        <v>0</v>
      </c>
    </row>
    <row r="5220" spans="2:17" ht="19.5" customHeight="1" x14ac:dyDescent="0.2">
      <c r="C5220" s="42" t="s">
        <v>16</v>
      </c>
      <c r="D5220" s="43">
        <v>0</v>
      </c>
      <c r="E5220" s="43">
        <v>0</v>
      </c>
      <c r="F5220" s="44">
        <f t="shared" si="2283"/>
        <v>0</v>
      </c>
      <c r="G5220" s="43">
        <v>0</v>
      </c>
      <c r="H5220" s="43">
        <v>0</v>
      </c>
      <c r="I5220" s="44">
        <f t="shared" si="2282"/>
        <v>0</v>
      </c>
      <c r="J5220" s="44">
        <f>F5220+I5220</f>
        <v>0</v>
      </c>
      <c r="K5220" s="43">
        <v>0</v>
      </c>
      <c r="L5220" s="43">
        <v>0</v>
      </c>
      <c r="M5220" s="44">
        <f t="shared" si="2284"/>
        <v>0</v>
      </c>
      <c r="N5220" s="43">
        <v>0</v>
      </c>
      <c r="O5220" s="43">
        <v>0</v>
      </c>
      <c r="P5220" s="44">
        <f t="shared" si="2285"/>
        <v>0</v>
      </c>
      <c r="Q5220" s="47">
        <f t="shared" si="2286"/>
        <v>0</v>
      </c>
    </row>
    <row r="5221" spans="2:17" ht="19.5" customHeight="1" x14ac:dyDescent="0.2">
      <c r="C5221" s="42" t="s">
        <v>17</v>
      </c>
      <c r="D5221" s="43">
        <v>0</v>
      </c>
      <c r="E5221" s="43">
        <v>0</v>
      </c>
      <c r="F5221" s="44">
        <f t="shared" si="2283"/>
        <v>0</v>
      </c>
      <c r="G5221" s="43">
        <v>0</v>
      </c>
      <c r="H5221" s="43">
        <v>0</v>
      </c>
      <c r="I5221" s="44">
        <f t="shared" si="2282"/>
        <v>0</v>
      </c>
      <c r="J5221" s="44">
        <f t="shared" ref="J5221:J5229" si="2287">F5221+I5221</f>
        <v>0</v>
      </c>
      <c r="K5221" s="43">
        <v>0</v>
      </c>
      <c r="L5221" s="43">
        <v>0</v>
      </c>
      <c r="M5221" s="44">
        <f t="shared" si="2284"/>
        <v>0</v>
      </c>
      <c r="N5221" s="43">
        <v>0</v>
      </c>
      <c r="O5221" s="43">
        <v>0</v>
      </c>
      <c r="P5221" s="44">
        <f t="shared" si="2285"/>
        <v>0</v>
      </c>
      <c r="Q5221" s="47">
        <f t="shared" si="2286"/>
        <v>0</v>
      </c>
    </row>
    <row r="5222" spans="2:17" ht="19.5" customHeight="1" x14ac:dyDescent="0.2">
      <c r="C5222" s="42" t="s">
        <v>18</v>
      </c>
      <c r="D5222" s="43">
        <v>0</v>
      </c>
      <c r="E5222" s="43">
        <v>0</v>
      </c>
      <c r="F5222" s="44">
        <f t="shared" si="2283"/>
        <v>0</v>
      </c>
      <c r="G5222" s="43">
        <v>0</v>
      </c>
      <c r="H5222" s="43">
        <v>0</v>
      </c>
      <c r="I5222" s="44">
        <f t="shared" si="2282"/>
        <v>0</v>
      </c>
      <c r="J5222" s="44">
        <f t="shared" si="2287"/>
        <v>0</v>
      </c>
      <c r="K5222" s="43">
        <v>0</v>
      </c>
      <c r="L5222" s="43">
        <v>0</v>
      </c>
      <c r="M5222" s="44">
        <f t="shared" si="2284"/>
        <v>0</v>
      </c>
      <c r="N5222" s="43">
        <v>0</v>
      </c>
      <c r="O5222" s="43">
        <v>0</v>
      </c>
      <c r="P5222" s="44">
        <f t="shared" si="2285"/>
        <v>0</v>
      </c>
      <c r="Q5222" s="47">
        <f t="shared" si="2286"/>
        <v>0</v>
      </c>
    </row>
    <row r="5223" spans="2:17" ht="19.5" customHeight="1" x14ac:dyDescent="0.2">
      <c r="C5223" s="42" t="s">
        <v>19</v>
      </c>
      <c r="D5223" s="43">
        <v>0</v>
      </c>
      <c r="E5223" s="43">
        <v>0</v>
      </c>
      <c r="F5223" s="44">
        <f t="shared" si="2283"/>
        <v>0</v>
      </c>
      <c r="G5223" s="43">
        <v>0</v>
      </c>
      <c r="H5223" s="43">
        <v>0</v>
      </c>
      <c r="I5223" s="44">
        <f t="shared" si="2282"/>
        <v>0</v>
      </c>
      <c r="J5223" s="44">
        <f t="shared" si="2287"/>
        <v>0</v>
      </c>
      <c r="K5223" s="43">
        <v>0</v>
      </c>
      <c r="L5223" s="43">
        <v>0</v>
      </c>
      <c r="M5223" s="44">
        <f t="shared" si="2284"/>
        <v>0</v>
      </c>
      <c r="N5223" s="43">
        <v>0</v>
      </c>
      <c r="O5223" s="43">
        <v>0</v>
      </c>
      <c r="P5223" s="44">
        <f t="shared" si="2285"/>
        <v>0</v>
      </c>
      <c r="Q5223" s="47">
        <f t="shared" si="2286"/>
        <v>0</v>
      </c>
    </row>
    <row r="5224" spans="2:17" ht="19.5" customHeight="1" x14ac:dyDescent="0.2">
      <c r="C5224" s="42" t="s">
        <v>20</v>
      </c>
      <c r="D5224" s="43">
        <v>0</v>
      </c>
      <c r="E5224" s="43">
        <v>0</v>
      </c>
      <c r="F5224" s="44">
        <f t="shared" si="2283"/>
        <v>0</v>
      </c>
      <c r="G5224" s="43">
        <v>0</v>
      </c>
      <c r="H5224" s="43">
        <v>0</v>
      </c>
      <c r="I5224" s="44">
        <f t="shared" si="2282"/>
        <v>0</v>
      </c>
      <c r="J5224" s="44">
        <f t="shared" si="2287"/>
        <v>0</v>
      </c>
      <c r="K5224" s="43">
        <v>0</v>
      </c>
      <c r="L5224" s="43">
        <v>0</v>
      </c>
      <c r="M5224" s="44">
        <f t="shared" si="2284"/>
        <v>0</v>
      </c>
      <c r="N5224" s="43">
        <v>0</v>
      </c>
      <c r="O5224" s="43">
        <v>0</v>
      </c>
      <c r="P5224" s="44">
        <f t="shared" si="2285"/>
        <v>0</v>
      </c>
      <c r="Q5224" s="47">
        <f t="shared" si="2286"/>
        <v>0</v>
      </c>
    </row>
    <row r="5225" spans="2:17" ht="19.5" customHeight="1" x14ac:dyDescent="0.2">
      <c r="C5225" s="42" t="s">
        <v>21</v>
      </c>
      <c r="D5225" s="43">
        <v>0</v>
      </c>
      <c r="E5225" s="43">
        <v>0</v>
      </c>
      <c r="F5225" s="44">
        <f t="shared" si="2283"/>
        <v>0</v>
      </c>
      <c r="G5225" s="43">
        <v>0</v>
      </c>
      <c r="H5225" s="43">
        <v>0</v>
      </c>
      <c r="I5225" s="44">
        <f t="shared" si="2282"/>
        <v>0</v>
      </c>
      <c r="J5225" s="44">
        <f t="shared" si="2287"/>
        <v>0</v>
      </c>
      <c r="K5225" s="43">
        <v>0</v>
      </c>
      <c r="L5225" s="43">
        <v>0</v>
      </c>
      <c r="M5225" s="44">
        <f t="shared" si="2284"/>
        <v>0</v>
      </c>
      <c r="N5225" s="43">
        <v>0</v>
      </c>
      <c r="O5225" s="43">
        <v>0</v>
      </c>
      <c r="P5225" s="44">
        <f t="shared" si="2285"/>
        <v>0</v>
      </c>
      <c r="Q5225" s="47">
        <f t="shared" si="2286"/>
        <v>0</v>
      </c>
    </row>
    <row r="5226" spans="2:17" ht="19.5" customHeight="1" x14ac:dyDescent="0.2">
      <c r="C5226" s="42" t="s">
        <v>22</v>
      </c>
      <c r="D5226" s="43">
        <v>0</v>
      </c>
      <c r="E5226" s="43">
        <v>0</v>
      </c>
      <c r="F5226" s="44">
        <f t="shared" si="2283"/>
        <v>0</v>
      </c>
      <c r="G5226" s="43">
        <v>0</v>
      </c>
      <c r="H5226" s="43">
        <v>0</v>
      </c>
      <c r="I5226" s="44">
        <f t="shared" si="2282"/>
        <v>0</v>
      </c>
      <c r="J5226" s="44">
        <f t="shared" si="2287"/>
        <v>0</v>
      </c>
      <c r="K5226" s="43">
        <v>0</v>
      </c>
      <c r="L5226" s="43">
        <v>0</v>
      </c>
      <c r="M5226" s="44">
        <f t="shared" si="2284"/>
        <v>0</v>
      </c>
      <c r="N5226" s="43">
        <v>0</v>
      </c>
      <c r="O5226" s="43">
        <v>0</v>
      </c>
      <c r="P5226" s="44">
        <f t="shared" si="2285"/>
        <v>0</v>
      </c>
      <c r="Q5226" s="47">
        <f t="shared" si="2286"/>
        <v>0</v>
      </c>
    </row>
    <row r="5227" spans="2:17" ht="19.5" customHeight="1" x14ac:dyDescent="0.2">
      <c r="C5227" s="42" t="s">
        <v>23</v>
      </c>
      <c r="D5227" s="43">
        <v>0</v>
      </c>
      <c r="E5227" s="43">
        <v>0</v>
      </c>
      <c r="F5227" s="44">
        <f t="shared" si="2283"/>
        <v>0</v>
      </c>
      <c r="G5227" s="43">
        <v>0</v>
      </c>
      <c r="H5227" s="43">
        <v>0</v>
      </c>
      <c r="I5227" s="44">
        <f t="shared" si="2282"/>
        <v>0</v>
      </c>
      <c r="J5227" s="44">
        <f t="shared" si="2287"/>
        <v>0</v>
      </c>
      <c r="K5227" s="43">
        <v>0</v>
      </c>
      <c r="L5227" s="43">
        <v>0</v>
      </c>
      <c r="M5227" s="44">
        <f t="shared" si="2284"/>
        <v>0</v>
      </c>
      <c r="N5227" s="43">
        <v>0</v>
      </c>
      <c r="O5227" s="43">
        <v>0</v>
      </c>
      <c r="P5227" s="44">
        <f t="shared" si="2285"/>
        <v>0</v>
      </c>
      <c r="Q5227" s="47">
        <f t="shared" si="2286"/>
        <v>0</v>
      </c>
    </row>
    <row r="5228" spans="2:17" ht="19.5" customHeight="1" x14ac:dyDescent="0.2">
      <c r="C5228" s="42" t="s">
        <v>24</v>
      </c>
      <c r="D5228" s="43">
        <v>0</v>
      </c>
      <c r="E5228" s="43">
        <v>0</v>
      </c>
      <c r="F5228" s="44">
        <f t="shared" si="2283"/>
        <v>0</v>
      </c>
      <c r="G5228" s="43">
        <v>0</v>
      </c>
      <c r="H5228" s="43">
        <v>0</v>
      </c>
      <c r="I5228" s="44">
        <f t="shared" si="2282"/>
        <v>0</v>
      </c>
      <c r="J5228" s="44">
        <f t="shared" si="2287"/>
        <v>0</v>
      </c>
      <c r="K5228" s="43">
        <v>0</v>
      </c>
      <c r="L5228" s="43">
        <v>0</v>
      </c>
      <c r="M5228" s="44">
        <f t="shared" si="2284"/>
        <v>0</v>
      </c>
      <c r="N5228" s="43">
        <v>0</v>
      </c>
      <c r="O5228" s="43">
        <v>0</v>
      </c>
      <c r="P5228" s="44">
        <f t="shared" si="2285"/>
        <v>0</v>
      </c>
      <c r="Q5228" s="47">
        <f t="shared" si="2286"/>
        <v>0</v>
      </c>
    </row>
    <row r="5229" spans="2:17" ht="19.5" customHeight="1" x14ac:dyDescent="0.2">
      <c r="C5229" s="42" t="s">
        <v>25</v>
      </c>
      <c r="D5229" s="43">
        <v>0</v>
      </c>
      <c r="E5229" s="43">
        <v>0</v>
      </c>
      <c r="F5229" s="44">
        <f t="shared" si="2283"/>
        <v>0</v>
      </c>
      <c r="G5229" s="43">
        <v>0</v>
      </c>
      <c r="H5229" s="43">
        <v>0</v>
      </c>
      <c r="I5229" s="44">
        <f t="shared" si="2282"/>
        <v>0</v>
      </c>
      <c r="J5229" s="44">
        <f t="shared" si="2287"/>
        <v>0</v>
      </c>
      <c r="K5229" s="43">
        <v>0</v>
      </c>
      <c r="L5229" s="43">
        <v>0</v>
      </c>
      <c r="M5229" s="44">
        <f t="shared" si="2284"/>
        <v>0</v>
      </c>
      <c r="N5229" s="43">
        <v>0</v>
      </c>
      <c r="O5229" s="43">
        <v>0</v>
      </c>
      <c r="P5229" s="44">
        <f t="shared" si="2285"/>
        <v>0</v>
      </c>
      <c r="Q5229" s="47">
        <f t="shared" si="2286"/>
        <v>0</v>
      </c>
    </row>
    <row r="5230" spans="2:17" ht="19.5" customHeight="1" x14ac:dyDescent="0.2">
      <c r="C5230" s="50"/>
      <c r="D5230" s="43"/>
      <c r="E5230" s="43"/>
      <c r="F5230" s="43"/>
      <c r="G5230" s="43"/>
      <c r="H5230" s="43"/>
      <c r="I5230" s="43"/>
      <c r="J5230" s="43"/>
      <c r="K5230" s="43"/>
      <c r="L5230" s="43"/>
      <c r="M5230" s="43"/>
      <c r="N5230" s="43"/>
      <c r="O5230" s="43"/>
      <c r="P5230" s="43"/>
      <c r="Q5230" s="51"/>
    </row>
    <row r="5231" spans="2:17" ht="19.5" customHeight="1" x14ac:dyDescent="0.2">
      <c r="B5231" s="1" t="s">
        <v>521</v>
      </c>
      <c r="C5231" s="50" t="s">
        <v>26</v>
      </c>
      <c r="D5231" s="44">
        <f>SUM(D5218:D5230)</f>
        <v>0</v>
      </c>
      <c r="E5231" s="44">
        <f t="shared" ref="E5231:Q5231" si="2288">SUM(E5218:E5230)</f>
        <v>0</v>
      </c>
      <c r="F5231" s="44">
        <f t="shared" si="2288"/>
        <v>0</v>
      </c>
      <c r="G5231" s="44">
        <f t="shared" si="2288"/>
        <v>0</v>
      </c>
      <c r="H5231" s="44">
        <f t="shared" si="2288"/>
        <v>0</v>
      </c>
      <c r="I5231" s="44">
        <f t="shared" si="2288"/>
        <v>0</v>
      </c>
      <c r="J5231" s="44">
        <f t="shared" si="2288"/>
        <v>0</v>
      </c>
      <c r="K5231" s="44">
        <f t="shared" si="2288"/>
        <v>0</v>
      </c>
      <c r="L5231" s="44">
        <f t="shared" si="2288"/>
        <v>0</v>
      </c>
      <c r="M5231" s="44">
        <f t="shared" si="2288"/>
        <v>0</v>
      </c>
      <c r="N5231" s="44">
        <f t="shared" si="2288"/>
        <v>0</v>
      </c>
      <c r="O5231" s="44">
        <f t="shared" si="2288"/>
        <v>0</v>
      </c>
      <c r="P5231" s="44">
        <f t="shared" si="2288"/>
        <v>0</v>
      </c>
      <c r="Q5231" s="44">
        <f t="shared" si="2288"/>
        <v>0</v>
      </c>
    </row>
    <row r="5232" spans="2:17" ht="7" customHeight="1" x14ac:dyDescent="0.2">
      <c r="C5232" s="50"/>
      <c r="D5232" s="43"/>
      <c r="E5232" s="43"/>
      <c r="F5232" s="43"/>
      <c r="G5232" s="43"/>
      <c r="H5232" s="43"/>
      <c r="I5232" s="43"/>
      <c r="J5232" s="43"/>
      <c r="K5232" s="43"/>
      <c r="L5232" s="43"/>
      <c r="M5232" s="43"/>
      <c r="N5232" s="43"/>
      <c r="O5232" s="43"/>
      <c r="P5232" s="43"/>
      <c r="Q5232" s="51"/>
    </row>
    <row r="5233" spans="2:17" ht="19.5" customHeight="1" x14ac:dyDescent="0.2">
      <c r="C5233" s="52" t="s">
        <v>14</v>
      </c>
      <c r="D5233" s="53">
        <v>0</v>
      </c>
      <c r="E5233" s="53">
        <v>0</v>
      </c>
      <c r="F5233" s="74">
        <f t="shared" ref="F5233:F5235" si="2289">SUM(D5233:E5233)</f>
        <v>0</v>
      </c>
      <c r="G5233" s="53">
        <v>0</v>
      </c>
      <c r="H5233" s="53">
        <v>0</v>
      </c>
      <c r="I5233" s="74">
        <f t="shared" ref="I5233:I5235" si="2290">SUM(G5233:H5233)</f>
        <v>0</v>
      </c>
      <c r="J5233" s="74">
        <f t="shared" ref="J5233:J5235" si="2291">F5233+I5233</f>
        <v>0</v>
      </c>
      <c r="K5233" s="53">
        <v>0</v>
      </c>
      <c r="L5233" s="53">
        <v>0</v>
      </c>
      <c r="M5233" s="74">
        <f t="shared" ref="M5233:M5235" si="2292">SUM(K5233:L5233)</f>
        <v>0</v>
      </c>
      <c r="N5233" s="53">
        <v>0</v>
      </c>
      <c r="O5233" s="53">
        <v>0</v>
      </c>
      <c r="P5233" s="74">
        <f t="shared" ref="P5233:P5235" si="2293">SUM(N5233:O5233)</f>
        <v>0</v>
      </c>
      <c r="Q5233" s="58">
        <f t="shared" ref="Q5233:Q5235" si="2294">M5233+P5233</f>
        <v>0</v>
      </c>
    </row>
    <row r="5234" spans="2:17" ht="19.5" customHeight="1" x14ac:dyDescent="0.2">
      <c r="C5234" s="42" t="s">
        <v>15</v>
      </c>
      <c r="D5234" s="43">
        <v>0</v>
      </c>
      <c r="E5234" s="43">
        <v>0</v>
      </c>
      <c r="F5234" s="44">
        <f t="shared" si="2289"/>
        <v>0</v>
      </c>
      <c r="G5234" s="43">
        <v>0</v>
      </c>
      <c r="H5234" s="43">
        <v>0</v>
      </c>
      <c r="I5234" s="44">
        <f t="shared" si="2290"/>
        <v>0</v>
      </c>
      <c r="J5234" s="44">
        <f t="shared" si="2291"/>
        <v>0</v>
      </c>
      <c r="K5234" s="43">
        <v>0</v>
      </c>
      <c r="L5234" s="43">
        <v>0</v>
      </c>
      <c r="M5234" s="44">
        <f t="shared" si="2292"/>
        <v>0</v>
      </c>
      <c r="N5234" s="43">
        <v>0</v>
      </c>
      <c r="O5234" s="43">
        <v>0</v>
      </c>
      <c r="P5234" s="44">
        <f t="shared" si="2293"/>
        <v>0</v>
      </c>
      <c r="Q5234" s="47">
        <f t="shared" si="2294"/>
        <v>0</v>
      </c>
    </row>
    <row r="5235" spans="2:17" ht="19.5" customHeight="1" x14ac:dyDescent="0.2">
      <c r="C5235" s="42" t="s">
        <v>16</v>
      </c>
      <c r="D5235" s="43">
        <v>0</v>
      </c>
      <c r="E5235" s="43">
        <v>0</v>
      </c>
      <c r="F5235" s="44">
        <f t="shared" si="2289"/>
        <v>0</v>
      </c>
      <c r="G5235" s="43">
        <v>0</v>
      </c>
      <c r="H5235" s="43">
        <v>0</v>
      </c>
      <c r="I5235" s="44">
        <f t="shared" si="2290"/>
        <v>0</v>
      </c>
      <c r="J5235" s="44">
        <f t="shared" si="2291"/>
        <v>0</v>
      </c>
      <c r="K5235" s="43">
        <v>0</v>
      </c>
      <c r="L5235" s="43">
        <v>0</v>
      </c>
      <c r="M5235" s="44">
        <f t="shared" si="2292"/>
        <v>0</v>
      </c>
      <c r="N5235" s="43">
        <v>0</v>
      </c>
      <c r="O5235" s="43">
        <v>0</v>
      </c>
      <c r="P5235" s="44">
        <f t="shared" si="2293"/>
        <v>0</v>
      </c>
      <c r="Q5235" s="47">
        <f t="shared" si="2294"/>
        <v>0</v>
      </c>
    </row>
    <row r="5236" spans="2:17" ht="19.5" customHeight="1" x14ac:dyDescent="0.2">
      <c r="C5236" s="50"/>
      <c r="D5236" s="43"/>
      <c r="E5236" s="43"/>
      <c r="F5236" s="43"/>
      <c r="G5236" s="43"/>
      <c r="H5236" s="43"/>
      <c r="I5236" s="43"/>
      <c r="J5236" s="43"/>
      <c r="K5236" s="43"/>
      <c r="L5236" s="43"/>
      <c r="M5236" s="43"/>
      <c r="N5236" s="43"/>
      <c r="O5236" s="43"/>
      <c r="P5236" s="43"/>
      <c r="Q5236" s="51"/>
    </row>
    <row r="5237" spans="2:17" ht="19.5" customHeight="1" x14ac:dyDescent="0.2">
      <c r="B5237" s="1" t="s">
        <v>522</v>
      </c>
      <c r="C5237" s="50" t="s">
        <v>27</v>
      </c>
      <c r="D5237" s="44">
        <f>SUM(D5221:D5229,D5233:D5235)</f>
        <v>0</v>
      </c>
      <c r="E5237" s="44">
        <f t="shared" ref="E5237:Q5237" si="2295">SUM(E5221:E5229,E5233:E5235)</f>
        <v>0</v>
      </c>
      <c r="F5237" s="44">
        <f t="shared" si="2295"/>
        <v>0</v>
      </c>
      <c r="G5237" s="44">
        <f t="shared" si="2295"/>
        <v>0</v>
      </c>
      <c r="H5237" s="44">
        <f t="shared" si="2295"/>
        <v>0</v>
      </c>
      <c r="I5237" s="44">
        <f t="shared" si="2295"/>
        <v>0</v>
      </c>
      <c r="J5237" s="44">
        <f t="shared" si="2295"/>
        <v>0</v>
      </c>
      <c r="K5237" s="44">
        <f t="shared" si="2295"/>
        <v>0</v>
      </c>
      <c r="L5237" s="44">
        <f t="shared" si="2295"/>
        <v>0</v>
      </c>
      <c r="M5237" s="44">
        <f t="shared" si="2295"/>
        <v>0</v>
      </c>
      <c r="N5237" s="44">
        <f t="shared" si="2295"/>
        <v>0</v>
      </c>
      <c r="O5237" s="44">
        <f t="shared" si="2295"/>
        <v>0</v>
      </c>
      <c r="P5237" s="44">
        <f t="shared" si="2295"/>
        <v>0</v>
      </c>
      <c r="Q5237" s="44">
        <f t="shared" si="2295"/>
        <v>0</v>
      </c>
    </row>
    <row r="5238" spans="2:17" ht="7" customHeight="1" thickBot="1" x14ac:dyDescent="0.25">
      <c r="C5238" s="59"/>
      <c r="D5238" s="60"/>
      <c r="E5238" s="60"/>
      <c r="F5238" s="60"/>
      <c r="G5238" s="60"/>
      <c r="H5238" s="60"/>
      <c r="I5238" s="60"/>
      <c r="J5238" s="60"/>
      <c r="K5238" s="60"/>
      <c r="L5238" s="60"/>
      <c r="M5238" s="60"/>
      <c r="N5238" s="60"/>
      <c r="O5238" s="60"/>
      <c r="P5238" s="60"/>
      <c r="Q5238" s="76"/>
    </row>
    <row r="5239" spans="2:17" ht="19.5" customHeight="1" x14ac:dyDescent="0.2">
      <c r="C5239" s="173" t="str">
        <f>C5185</f>
        <v>令　和　7　年　空　港　管　理　状　況　調　書</v>
      </c>
      <c r="D5239" s="173"/>
      <c r="E5239" s="173"/>
      <c r="F5239" s="173"/>
      <c r="G5239" s="173"/>
      <c r="H5239" s="173"/>
      <c r="I5239" s="173"/>
      <c r="J5239" s="173"/>
      <c r="K5239" s="173"/>
      <c r="L5239" s="173"/>
      <c r="M5239" s="173"/>
      <c r="N5239" s="173"/>
      <c r="O5239" s="173"/>
      <c r="P5239" s="173"/>
      <c r="Q5239" s="173"/>
    </row>
    <row r="5240" spans="2:17" ht="19.5" customHeight="1" thickBot="1" x14ac:dyDescent="0.25">
      <c r="C5240" s="145" t="s">
        <v>0</v>
      </c>
      <c r="D5240" s="145" t="s">
        <v>698</v>
      </c>
      <c r="E5240" s="146"/>
      <c r="F5240" s="146"/>
      <c r="G5240" s="146"/>
      <c r="H5240" s="146"/>
      <c r="I5240" s="146"/>
      <c r="J5240" s="146"/>
      <c r="K5240" s="146"/>
      <c r="L5240" s="146"/>
      <c r="M5240" s="146"/>
      <c r="N5240" s="146"/>
      <c r="O5240" s="146"/>
      <c r="P5240" s="146"/>
      <c r="Q5240" s="146"/>
    </row>
    <row r="5241" spans="2:17" ht="19.5" customHeight="1" x14ac:dyDescent="0.2">
      <c r="C5241" s="25" t="s">
        <v>1</v>
      </c>
      <c r="D5241" s="26"/>
      <c r="E5241" s="27" t="s">
        <v>2</v>
      </c>
      <c r="F5241" s="27"/>
      <c r="G5241" s="164" t="s">
        <v>593</v>
      </c>
      <c r="H5241" s="165"/>
      <c r="I5241" s="165"/>
      <c r="J5241" s="165"/>
      <c r="K5241" s="165"/>
      <c r="L5241" s="165"/>
      <c r="M5241" s="165"/>
      <c r="N5241" s="166"/>
      <c r="O5241" s="164" t="s">
        <v>594</v>
      </c>
      <c r="P5241" s="165"/>
      <c r="Q5241" s="167"/>
    </row>
    <row r="5242" spans="2:17" ht="19.5" customHeight="1" x14ac:dyDescent="0.2">
      <c r="C5242" s="28"/>
      <c r="D5242" s="29" t="s">
        <v>3</v>
      </c>
      <c r="E5242" s="29" t="s">
        <v>4</v>
      </c>
      <c r="F5242" s="29" t="s">
        <v>5</v>
      </c>
      <c r="G5242" s="29"/>
      <c r="H5242" s="30" t="s">
        <v>6</v>
      </c>
      <c r="I5242" s="30"/>
      <c r="J5242" s="31"/>
      <c r="K5242" s="29"/>
      <c r="L5242" s="31" t="s">
        <v>7</v>
      </c>
      <c r="M5242" s="31"/>
      <c r="N5242" s="29" t="s">
        <v>8</v>
      </c>
      <c r="O5242" s="32" t="s">
        <v>595</v>
      </c>
      <c r="P5242" s="33" t="s">
        <v>596</v>
      </c>
      <c r="Q5242" s="34" t="s">
        <v>597</v>
      </c>
    </row>
    <row r="5243" spans="2:17" ht="19.5" customHeight="1" x14ac:dyDescent="0.2">
      <c r="C5243" s="28" t="s">
        <v>9</v>
      </c>
      <c r="D5243" s="32"/>
      <c r="E5243" s="32"/>
      <c r="F5243" s="32"/>
      <c r="G5243" s="29" t="s">
        <v>10</v>
      </c>
      <c r="H5243" s="29" t="s">
        <v>11</v>
      </c>
      <c r="I5243" s="29" t="s">
        <v>12</v>
      </c>
      <c r="J5243" s="29" t="s">
        <v>13</v>
      </c>
      <c r="K5243" s="29" t="s">
        <v>10</v>
      </c>
      <c r="L5243" s="29" t="s">
        <v>11</v>
      </c>
      <c r="M5243" s="29" t="s">
        <v>13</v>
      </c>
      <c r="N5243" s="32"/>
      <c r="O5243" s="35"/>
      <c r="P5243" s="36"/>
      <c r="Q5243" s="37"/>
    </row>
    <row r="5244" spans="2:17" ht="7" customHeight="1" x14ac:dyDescent="0.2">
      <c r="C5244" s="38"/>
      <c r="D5244" s="29"/>
      <c r="E5244" s="29"/>
      <c r="F5244" s="29"/>
      <c r="G5244" s="29"/>
      <c r="H5244" s="29"/>
      <c r="I5244" s="29"/>
      <c r="J5244" s="29"/>
      <c r="K5244" s="29"/>
      <c r="L5244" s="29"/>
      <c r="M5244" s="29"/>
      <c r="N5244" s="29"/>
      <c r="O5244" s="39"/>
      <c r="P5244" s="40"/>
      <c r="Q5244" s="41"/>
    </row>
    <row r="5245" spans="2:17" ht="19.5" customHeight="1" x14ac:dyDescent="0.2">
      <c r="C5245" s="42" t="s">
        <v>14</v>
      </c>
      <c r="D5245" s="43">
        <v>0</v>
      </c>
      <c r="E5245" s="43">
        <v>54</v>
      </c>
      <c r="F5245" s="44">
        <f>SUM(D5245:E5245)</f>
        <v>54</v>
      </c>
      <c r="G5245" s="43">
        <v>0</v>
      </c>
      <c r="H5245" s="43">
        <v>0</v>
      </c>
      <c r="I5245" s="43">
        <v>0</v>
      </c>
      <c r="J5245" s="45">
        <f>SUM(G5245:I5245)</f>
        <v>0</v>
      </c>
      <c r="K5245" s="46">
        <v>1827</v>
      </c>
      <c r="L5245" s="46">
        <v>1626</v>
      </c>
      <c r="M5245" s="45">
        <f>SUM(K5245:L5245)</f>
        <v>3453</v>
      </c>
      <c r="N5245" s="45">
        <f>J5245+M5245</f>
        <v>3453</v>
      </c>
      <c r="O5245" s="46">
        <v>8</v>
      </c>
      <c r="P5245" s="46">
        <v>0</v>
      </c>
      <c r="Q5245" s="47">
        <f>SUM(O5245:P5245)</f>
        <v>8</v>
      </c>
    </row>
    <row r="5246" spans="2:17" ht="19.5" customHeight="1" x14ac:dyDescent="0.2">
      <c r="C5246" s="42" t="s">
        <v>15</v>
      </c>
      <c r="D5246" s="43">
        <v>0</v>
      </c>
      <c r="E5246" s="43">
        <v>58</v>
      </c>
      <c r="F5246" s="44">
        <f t="shared" ref="F5246:F5256" si="2296">SUM(D5246:E5246)</f>
        <v>58</v>
      </c>
      <c r="G5246" s="43">
        <v>0</v>
      </c>
      <c r="H5246" s="43">
        <v>0</v>
      </c>
      <c r="I5246" s="43">
        <v>0</v>
      </c>
      <c r="J5246" s="45">
        <f t="shared" ref="J5246:J5256" si="2297">SUM(G5246:I5246)</f>
        <v>0</v>
      </c>
      <c r="K5246" s="46">
        <v>901</v>
      </c>
      <c r="L5246" s="46">
        <v>940</v>
      </c>
      <c r="M5246" s="45">
        <f t="shared" ref="M5246:M5256" si="2298">SUM(K5246:L5246)</f>
        <v>1841</v>
      </c>
      <c r="N5246" s="45">
        <f t="shared" ref="N5246:N5256" si="2299">J5246+M5246</f>
        <v>1841</v>
      </c>
      <c r="O5246" s="46">
        <v>5</v>
      </c>
      <c r="P5246" s="48">
        <v>1</v>
      </c>
      <c r="Q5246" s="47">
        <f t="shared" ref="Q5246:Q5256" si="2300">SUM(O5246:P5246)</f>
        <v>6</v>
      </c>
    </row>
    <row r="5247" spans="2:17" ht="19.5" customHeight="1" x14ac:dyDescent="0.2">
      <c r="C5247" s="42" t="s">
        <v>16</v>
      </c>
      <c r="D5247" s="43">
        <v>0</v>
      </c>
      <c r="E5247" s="43">
        <v>146</v>
      </c>
      <c r="F5247" s="44">
        <f t="shared" si="2296"/>
        <v>146</v>
      </c>
      <c r="G5247" s="43">
        <v>0</v>
      </c>
      <c r="H5247" s="43">
        <v>0</v>
      </c>
      <c r="I5247" s="43">
        <v>0</v>
      </c>
      <c r="J5247" s="45">
        <f t="shared" si="2297"/>
        <v>0</v>
      </c>
      <c r="K5247" s="46">
        <v>1928</v>
      </c>
      <c r="L5247" s="46">
        <v>1953</v>
      </c>
      <c r="M5247" s="45">
        <f t="shared" si="2298"/>
        <v>3881</v>
      </c>
      <c r="N5247" s="45">
        <f t="shared" si="2299"/>
        <v>3881</v>
      </c>
      <c r="O5247" s="46">
        <v>10</v>
      </c>
      <c r="P5247" s="46">
        <v>2</v>
      </c>
      <c r="Q5247" s="47">
        <f t="shared" si="2300"/>
        <v>12</v>
      </c>
    </row>
    <row r="5248" spans="2:17" ht="19.5" customHeight="1" x14ac:dyDescent="0.2">
      <c r="C5248" s="42" t="s">
        <v>17</v>
      </c>
      <c r="D5248" s="43">
        <v>0</v>
      </c>
      <c r="E5248" s="43">
        <v>175</v>
      </c>
      <c r="F5248" s="44">
        <f t="shared" si="2296"/>
        <v>175</v>
      </c>
      <c r="G5248" s="43">
        <v>0</v>
      </c>
      <c r="H5248" s="43">
        <v>0</v>
      </c>
      <c r="I5248" s="43">
        <v>0</v>
      </c>
      <c r="J5248" s="45">
        <f t="shared" si="2297"/>
        <v>0</v>
      </c>
      <c r="K5248" s="43">
        <v>1347</v>
      </c>
      <c r="L5248" s="43">
        <v>1420</v>
      </c>
      <c r="M5248" s="45">
        <f t="shared" si="2298"/>
        <v>2767</v>
      </c>
      <c r="N5248" s="45">
        <f t="shared" si="2299"/>
        <v>2767</v>
      </c>
      <c r="O5248" s="43">
        <v>11</v>
      </c>
      <c r="P5248" s="43">
        <v>3</v>
      </c>
      <c r="Q5248" s="47">
        <f t="shared" si="2300"/>
        <v>14</v>
      </c>
    </row>
    <row r="5249" spans="2:17" ht="19.5" customHeight="1" x14ac:dyDescent="0.2">
      <c r="C5249" s="42" t="s">
        <v>18</v>
      </c>
      <c r="D5249" s="43">
        <v>0</v>
      </c>
      <c r="E5249" s="43">
        <v>189</v>
      </c>
      <c r="F5249" s="44">
        <f t="shared" si="2296"/>
        <v>189</v>
      </c>
      <c r="G5249" s="43">
        <v>0</v>
      </c>
      <c r="H5249" s="43">
        <v>0</v>
      </c>
      <c r="I5249" s="43">
        <v>0</v>
      </c>
      <c r="J5249" s="45">
        <f t="shared" si="2297"/>
        <v>0</v>
      </c>
      <c r="K5249" s="43">
        <v>1563</v>
      </c>
      <c r="L5249" s="43">
        <v>1483</v>
      </c>
      <c r="M5249" s="45">
        <f t="shared" si="2298"/>
        <v>3046</v>
      </c>
      <c r="N5249" s="45">
        <f t="shared" si="2299"/>
        <v>3046</v>
      </c>
      <c r="O5249" s="43">
        <v>10</v>
      </c>
      <c r="P5249" s="43">
        <v>4</v>
      </c>
      <c r="Q5249" s="47">
        <f t="shared" si="2300"/>
        <v>14</v>
      </c>
    </row>
    <row r="5250" spans="2:17" ht="19.5" customHeight="1" x14ac:dyDescent="0.2">
      <c r="C5250" s="42" t="s">
        <v>19</v>
      </c>
      <c r="D5250" s="43">
        <v>0</v>
      </c>
      <c r="E5250" s="43">
        <v>154</v>
      </c>
      <c r="F5250" s="44">
        <f t="shared" si="2296"/>
        <v>154</v>
      </c>
      <c r="G5250" s="43">
        <v>0</v>
      </c>
      <c r="H5250" s="43">
        <v>0</v>
      </c>
      <c r="I5250" s="43">
        <v>0</v>
      </c>
      <c r="J5250" s="45">
        <f t="shared" si="2297"/>
        <v>0</v>
      </c>
      <c r="K5250" s="43">
        <v>1582</v>
      </c>
      <c r="L5250" s="43">
        <v>1611</v>
      </c>
      <c r="M5250" s="45">
        <f t="shared" si="2298"/>
        <v>3193</v>
      </c>
      <c r="N5250" s="45">
        <f t="shared" si="2299"/>
        <v>3193</v>
      </c>
      <c r="O5250" s="43">
        <v>8</v>
      </c>
      <c r="P5250" s="43">
        <v>3</v>
      </c>
      <c r="Q5250" s="47">
        <f t="shared" si="2300"/>
        <v>11</v>
      </c>
    </row>
    <row r="5251" spans="2:17" ht="19.5" customHeight="1" x14ac:dyDescent="0.2">
      <c r="C5251" s="42" t="s">
        <v>20</v>
      </c>
      <c r="D5251" s="43">
        <v>0</v>
      </c>
      <c r="E5251" s="43">
        <v>208</v>
      </c>
      <c r="F5251" s="44">
        <f t="shared" si="2296"/>
        <v>208</v>
      </c>
      <c r="G5251" s="43">
        <v>0</v>
      </c>
      <c r="H5251" s="43">
        <v>0</v>
      </c>
      <c r="I5251" s="43">
        <v>0</v>
      </c>
      <c r="J5251" s="45">
        <f t="shared" si="2297"/>
        <v>0</v>
      </c>
      <c r="K5251" s="43">
        <v>1735</v>
      </c>
      <c r="L5251" s="43">
        <v>1736</v>
      </c>
      <c r="M5251" s="45">
        <f t="shared" si="2298"/>
        <v>3471</v>
      </c>
      <c r="N5251" s="45">
        <f t="shared" si="2299"/>
        <v>3471</v>
      </c>
      <c r="O5251" s="43">
        <v>11</v>
      </c>
      <c r="P5251" s="43">
        <v>5</v>
      </c>
      <c r="Q5251" s="47">
        <f t="shared" si="2300"/>
        <v>16</v>
      </c>
    </row>
    <row r="5252" spans="2:17" ht="19.5" customHeight="1" x14ac:dyDescent="0.2">
      <c r="C5252" s="42" t="s">
        <v>21</v>
      </c>
      <c r="D5252" s="43">
        <v>0</v>
      </c>
      <c r="E5252" s="43">
        <v>184</v>
      </c>
      <c r="F5252" s="44">
        <f t="shared" si="2296"/>
        <v>184</v>
      </c>
      <c r="G5252" s="43">
        <v>0</v>
      </c>
      <c r="H5252" s="43">
        <v>0</v>
      </c>
      <c r="I5252" s="43">
        <v>0</v>
      </c>
      <c r="J5252" s="45">
        <f t="shared" si="2297"/>
        <v>0</v>
      </c>
      <c r="K5252" s="43">
        <v>1931</v>
      </c>
      <c r="L5252" s="43">
        <v>1875</v>
      </c>
      <c r="M5252" s="45">
        <f t="shared" si="2298"/>
        <v>3806</v>
      </c>
      <c r="N5252" s="45">
        <f t="shared" si="2299"/>
        <v>3806</v>
      </c>
      <c r="O5252" s="43">
        <v>11</v>
      </c>
      <c r="P5252" s="43">
        <v>4</v>
      </c>
      <c r="Q5252" s="47">
        <f t="shared" si="2300"/>
        <v>15</v>
      </c>
    </row>
    <row r="5253" spans="2:17" ht="19.5" customHeight="1" x14ac:dyDescent="0.2">
      <c r="C5253" s="42" t="s">
        <v>22</v>
      </c>
      <c r="D5253" s="43">
        <v>0</v>
      </c>
      <c r="E5253" s="43">
        <v>132</v>
      </c>
      <c r="F5253" s="44">
        <f t="shared" si="2296"/>
        <v>132</v>
      </c>
      <c r="G5253" s="43">
        <v>0</v>
      </c>
      <c r="H5253" s="43">
        <v>0</v>
      </c>
      <c r="I5253" s="43">
        <v>0</v>
      </c>
      <c r="J5253" s="45">
        <f t="shared" si="2297"/>
        <v>0</v>
      </c>
      <c r="K5253" s="43">
        <v>1748</v>
      </c>
      <c r="L5253" s="43">
        <v>1789</v>
      </c>
      <c r="M5253" s="45">
        <f t="shared" si="2298"/>
        <v>3537</v>
      </c>
      <c r="N5253" s="45">
        <f t="shared" si="2299"/>
        <v>3537</v>
      </c>
      <c r="O5253" s="43">
        <v>7</v>
      </c>
      <c r="P5253" s="43">
        <v>2</v>
      </c>
      <c r="Q5253" s="47">
        <f t="shared" si="2300"/>
        <v>9</v>
      </c>
    </row>
    <row r="5254" spans="2:17" ht="19.5" customHeight="1" x14ac:dyDescent="0.2">
      <c r="C5254" s="42" t="s">
        <v>23</v>
      </c>
      <c r="D5254" s="43">
        <v>0</v>
      </c>
      <c r="E5254" s="43">
        <v>184</v>
      </c>
      <c r="F5254" s="44">
        <f t="shared" si="2296"/>
        <v>184</v>
      </c>
      <c r="G5254" s="43">
        <v>0</v>
      </c>
      <c r="H5254" s="43">
        <v>0</v>
      </c>
      <c r="I5254" s="43">
        <v>0</v>
      </c>
      <c r="J5254" s="45">
        <f t="shared" si="2297"/>
        <v>0</v>
      </c>
      <c r="K5254" s="43">
        <v>1918</v>
      </c>
      <c r="L5254" s="43">
        <v>1930</v>
      </c>
      <c r="M5254" s="45">
        <f t="shared" si="2298"/>
        <v>3848</v>
      </c>
      <c r="N5254" s="45">
        <f t="shared" si="2299"/>
        <v>3848</v>
      </c>
      <c r="O5254" s="43">
        <v>13</v>
      </c>
      <c r="P5254" s="43">
        <v>3</v>
      </c>
      <c r="Q5254" s="47">
        <f t="shared" si="2300"/>
        <v>16</v>
      </c>
    </row>
    <row r="5255" spans="2:17" ht="19.5" customHeight="1" x14ac:dyDescent="0.2">
      <c r="C5255" s="42" t="s">
        <v>24</v>
      </c>
      <c r="D5255" s="43">
        <v>0</v>
      </c>
      <c r="E5255" s="43">
        <v>200</v>
      </c>
      <c r="F5255" s="44">
        <f t="shared" si="2296"/>
        <v>200</v>
      </c>
      <c r="G5255" s="43">
        <v>0</v>
      </c>
      <c r="H5255" s="43">
        <v>0</v>
      </c>
      <c r="I5255" s="43">
        <v>0</v>
      </c>
      <c r="J5255" s="45">
        <f t="shared" si="2297"/>
        <v>0</v>
      </c>
      <c r="K5255" s="43">
        <v>1949</v>
      </c>
      <c r="L5255" s="43">
        <v>1996</v>
      </c>
      <c r="M5255" s="45">
        <f t="shared" si="2298"/>
        <v>3945</v>
      </c>
      <c r="N5255" s="45">
        <f t="shared" si="2299"/>
        <v>3945</v>
      </c>
      <c r="O5255" s="43">
        <v>9</v>
      </c>
      <c r="P5255" s="43">
        <v>4</v>
      </c>
      <c r="Q5255" s="47">
        <f t="shared" si="2300"/>
        <v>13</v>
      </c>
    </row>
    <row r="5256" spans="2:17" ht="19.5" customHeight="1" x14ac:dyDescent="0.2">
      <c r="C5256" s="42" t="s">
        <v>25</v>
      </c>
      <c r="D5256" s="43">
        <v>0</v>
      </c>
      <c r="E5256" s="43">
        <v>102</v>
      </c>
      <c r="F5256" s="44">
        <f t="shared" si="2296"/>
        <v>102</v>
      </c>
      <c r="G5256" s="43">
        <v>0</v>
      </c>
      <c r="H5256" s="43">
        <v>0</v>
      </c>
      <c r="I5256" s="43">
        <v>0</v>
      </c>
      <c r="J5256" s="45">
        <f t="shared" si="2297"/>
        <v>0</v>
      </c>
      <c r="K5256" s="43">
        <v>1494</v>
      </c>
      <c r="L5256" s="43">
        <v>1664</v>
      </c>
      <c r="M5256" s="45">
        <f t="shared" si="2298"/>
        <v>3158</v>
      </c>
      <c r="N5256" s="45">
        <f t="shared" si="2299"/>
        <v>3158</v>
      </c>
      <c r="O5256" s="43">
        <v>8</v>
      </c>
      <c r="P5256" s="43">
        <v>1</v>
      </c>
      <c r="Q5256" s="47">
        <f t="shared" si="2300"/>
        <v>9</v>
      </c>
    </row>
    <row r="5257" spans="2:17" ht="19.5" customHeight="1" x14ac:dyDescent="0.2">
      <c r="C5257" s="50"/>
      <c r="D5257" s="43"/>
      <c r="E5257" s="43"/>
      <c r="F5257" s="43"/>
      <c r="G5257" s="43"/>
      <c r="H5257" s="43"/>
      <c r="I5257" s="43"/>
      <c r="J5257" s="43"/>
      <c r="K5257" s="43"/>
      <c r="L5257" s="43"/>
      <c r="M5257" s="43"/>
      <c r="N5257" s="43"/>
      <c r="O5257" s="43"/>
      <c r="P5257" s="40"/>
      <c r="Q5257" s="51"/>
    </row>
    <row r="5258" spans="2:17" ht="19.5" customHeight="1" x14ac:dyDescent="0.2">
      <c r="B5258" s="1" t="s">
        <v>523</v>
      </c>
      <c r="C5258" s="50" t="s">
        <v>26</v>
      </c>
      <c r="D5258" s="44">
        <f>SUM(D5245:D5256)</f>
        <v>0</v>
      </c>
      <c r="E5258" s="44">
        <f t="shared" ref="E5258:Q5258" si="2301">SUM(E5245:E5256)</f>
        <v>1786</v>
      </c>
      <c r="F5258" s="44">
        <f t="shared" si="2301"/>
        <v>1786</v>
      </c>
      <c r="G5258" s="44">
        <f t="shared" si="2301"/>
        <v>0</v>
      </c>
      <c r="H5258" s="44">
        <f t="shared" si="2301"/>
        <v>0</v>
      </c>
      <c r="I5258" s="44">
        <f t="shared" si="2301"/>
        <v>0</v>
      </c>
      <c r="J5258" s="44">
        <f t="shared" si="2301"/>
        <v>0</v>
      </c>
      <c r="K5258" s="44">
        <f t="shared" si="2301"/>
        <v>19923</v>
      </c>
      <c r="L5258" s="44">
        <f t="shared" si="2301"/>
        <v>20023</v>
      </c>
      <c r="M5258" s="44">
        <f t="shared" si="2301"/>
        <v>39946</v>
      </c>
      <c r="N5258" s="44">
        <f t="shared" si="2301"/>
        <v>39946</v>
      </c>
      <c r="O5258" s="44">
        <f t="shared" si="2301"/>
        <v>111</v>
      </c>
      <c r="P5258" s="44">
        <f t="shared" si="2301"/>
        <v>32</v>
      </c>
      <c r="Q5258" s="44">
        <f t="shared" si="2301"/>
        <v>143</v>
      </c>
    </row>
    <row r="5259" spans="2:17" ht="7" customHeight="1" x14ac:dyDescent="0.2">
      <c r="C5259" s="50"/>
      <c r="D5259" s="43"/>
      <c r="E5259" s="43"/>
      <c r="F5259" s="43"/>
      <c r="G5259" s="43"/>
      <c r="H5259" s="43"/>
      <c r="I5259" s="43"/>
      <c r="J5259" s="43"/>
      <c r="K5259" s="43"/>
      <c r="L5259" s="43"/>
      <c r="M5259" s="43"/>
      <c r="N5259" s="43"/>
      <c r="O5259" s="43"/>
      <c r="P5259" s="43"/>
      <c r="Q5259" s="51"/>
    </row>
    <row r="5260" spans="2:17" ht="19.5" customHeight="1" x14ac:dyDescent="0.2">
      <c r="C5260" s="52" t="s">
        <v>14</v>
      </c>
      <c r="D5260" s="53">
        <v>0</v>
      </c>
      <c r="E5260" s="53">
        <v>34</v>
      </c>
      <c r="F5260" s="54">
        <f t="shared" ref="F5260:F5262" si="2302">SUM(D5260:E5260)</f>
        <v>34</v>
      </c>
      <c r="G5260" s="53">
        <v>0</v>
      </c>
      <c r="H5260" s="53">
        <v>0</v>
      </c>
      <c r="I5260" s="53">
        <v>0</v>
      </c>
      <c r="J5260" s="55">
        <f t="shared" ref="J5260:J5262" si="2303">SUM(G5260:I5260)</f>
        <v>0</v>
      </c>
      <c r="K5260" s="82">
        <v>924</v>
      </c>
      <c r="L5260" s="82">
        <v>904</v>
      </c>
      <c r="M5260" s="57">
        <f>SUM(K5260:L5260)</f>
        <v>1828</v>
      </c>
      <c r="N5260" s="57">
        <f>J5260+M5260</f>
        <v>1828</v>
      </c>
      <c r="O5260" s="56">
        <v>4</v>
      </c>
      <c r="P5260" s="56">
        <v>0</v>
      </c>
      <c r="Q5260" s="58">
        <f>SUM(O5260:P5260)</f>
        <v>4</v>
      </c>
    </row>
    <row r="5261" spans="2:17" ht="19.5" customHeight="1" x14ac:dyDescent="0.2">
      <c r="C5261" s="42" t="s">
        <v>15</v>
      </c>
      <c r="D5261" s="43">
        <v>0</v>
      </c>
      <c r="E5261" s="43">
        <v>74</v>
      </c>
      <c r="F5261" s="44">
        <f t="shared" si="2302"/>
        <v>74</v>
      </c>
      <c r="G5261" s="43">
        <v>0</v>
      </c>
      <c r="H5261" s="43">
        <v>0</v>
      </c>
      <c r="I5261" s="43">
        <v>0</v>
      </c>
      <c r="J5261" s="45">
        <f t="shared" si="2303"/>
        <v>0</v>
      </c>
      <c r="K5261" s="85">
        <v>1822</v>
      </c>
      <c r="L5261" s="85">
        <v>1828</v>
      </c>
      <c r="M5261" s="45">
        <f>SUM(K5261:L5261)</f>
        <v>3650</v>
      </c>
      <c r="N5261" s="45">
        <f>J5261+M5261</f>
        <v>3650</v>
      </c>
      <c r="O5261" s="46">
        <v>10</v>
      </c>
      <c r="P5261" s="48">
        <v>1</v>
      </c>
      <c r="Q5261" s="47">
        <f>SUM(O5261:P5261)</f>
        <v>11</v>
      </c>
    </row>
    <row r="5262" spans="2:17" ht="19.5" customHeight="1" x14ac:dyDescent="0.2">
      <c r="C5262" s="42" t="s">
        <v>16</v>
      </c>
      <c r="D5262" s="43">
        <v>0</v>
      </c>
      <c r="E5262" s="43">
        <v>175</v>
      </c>
      <c r="F5262" s="44">
        <f t="shared" si="2302"/>
        <v>175</v>
      </c>
      <c r="G5262" s="43">
        <v>0</v>
      </c>
      <c r="H5262" s="43">
        <v>0</v>
      </c>
      <c r="I5262" s="43">
        <v>0</v>
      </c>
      <c r="J5262" s="45">
        <f t="shared" si="2303"/>
        <v>0</v>
      </c>
      <c r="K5262" s="85">
        <v>1905</v>
      </c>
      <c r="L5262" s="85">
        <v>1867</v>
      </c>
      <c r="M5262" s="45">
        <f>SUM(K5262:L5262)</f>
        <v>3772</v>
      </c>
      <c r="N5262" s="45">
        <f>J5262+M5262</f>
        <v>3772</v>
      </c>
      <c r="O5262" s="46">
        <v>11</v>
      </c>
      <c r="P5262" s="48">
        <v>3</v>
      </c>
      <c r="Q5262" s="47">
        <f>SUM(O5262:P5262)</f>
        <v>14</v>
      </c>
    </row>
    <row r="5263" spans="2:17" ht="19.5" customHeight="1" x14ac:dyDescent="0.2">
      <c r="C5263" s="50"/>
      <c r="D5263" s="43"/>
      <c r="E5263" s="43"/>
      <c r="F5263" s="43"/>
      <c r="G5263" s="43"/>
      <c r="H5263" s="43"/>
      <c r="I5263" s="43"/>
      <c r="J5263" s="43"/>
      <c r="K5263" s="43"/>
      <c r="L5263" s="43"/>
      <c r="M5263" s="43"/>
      <c r="N5263" s="43"/>
      <c r="O5263" s="43"/>
      <c r="P5263" s="43"/>
      <c r="Q5263" s="51"/>
    </row>
    <row r="5264" spans="2:17" ht="19.5" customHeight="1" x14ac:dyDescent="0.2">
      <c r="B5264" s="1" t="s">
        <v>524</v>
      </c>
      <c r="C5264" s="50" t="s">
        <v>27</v>
      </c>
      <c r="D5264" s="44">
        <f>SUM(D5248:D5256,D5260:D5262)</f>
        <v>0</v>
      </c>
      <c r="E5264" s="44">
        <f>SUM(E5248:E5256,E5260:E5262)</f>
        <v>1811</v>
      </c>
      <c r="F5264" s="44">
        <f t="shared" ref="F5264:Q5264" si="2304">SUM(F5248:F5256,F5260:F5262)</f>
        <v>1811</v>
      </c>
      <c r="G5264" s="44">
        <f t="shared" si="2304"/>
        <v>0</v>
      </c>
      <c r="H5264" s="44">
        <f t="shared" si="2304"/>
        <v>0</v>
      </c>
      <c r="I5264" s="44">
        <f t="shared" si="2304"/>
        <v>0</v>
      </c>
      <c r="J5264" s="44">
        <f t="shared" si="2304"/>
        <v>0</v>
      </c>
      <c r="K5264" s="44">
        <f t="shared" si="2304"/>
        <v>19918</v>
      </c>
      <c r="L5264" s="44">
        <f t="shared" si="2304"/>
        <v>20103</v>
      </c>
      <c r="M5264" s="44">
        <f t="shared" si="2304"/>
        <v>40021</v>
      </c>
      <c r="N5264" s="44">
        <f t="shared" si="2304"/>
        <v>40021</v>
      </c>
      <c r="O5264" s="44">
        <f t="shared" si="2304"/>
        <v>113</v>
      </c>
      <c r="P5264" s="44">
        <f t="shared" si="2304"/>
        <v>33</v>
      </c>
      <c r="Q5264" s="44">
        <f t="shared" si="2304"/>
        <v>146</v>
      </c>
    </row>
    <row r="5265" spans="3:17" ht="7" customHeight="1" thickBot="1" x14ac:dyDescent="0.25">
      <c r="C5265" s="59"/>
      <c r="D5265" s="60"/>
      <c r="E5265" s="60"/>
      <c r="F5265" s="60"/>
      <c r="G5265" s="60"/>
      <c r="H5265" s="60"/>
      <c r="I5265" s="60"/>
      <c r="J5265" s="60"/>
      <c r="K5265" s="60"/>
      <c r="L5265" s="60"/>
      <c r="M5265" s="60"/>
      <c r="N5265" s="60"/>
      <c r="O5265" s="60"/>
      <c r="P5265" s="61"/>
      <c r="Q5265" s="62"/>
    </row>
    <row r="5266" spans="3:17" ht="19.5" customHeight="1" x14ac:dyDescent="0.2">
      <c r="C5266" s="63"/>
      <c r="D5266" s="63"/>
      <c r="E5266" s="63"/>
      <c r="F5266" s="63"/>
      <c r="G5266" s="63"/>
      <c r="H5266" s="63"/>
      <c r="I5266" s="63"/>
      <c r="J5266" s="63"/>
      <c r="K5266" s="63"/>
      <c r="L5266" s="63"/>
      <c r="M5266" s="63"/>
      <c r="N5266" s="63"/>
      <c r="O5266" s="63"/>
      <c r="P5266" s="64"/>
      <c r="Q5266" s="64"/>
    </row>
    <row r="5267" spans="3:17" ht="19.5" customHeight="1" thickBot="1" x14ac:dyDescent="0.25">
      <c r="C5267" s="63"/>
      <c r="D5267" s="63"/>
      <c r="E5267" s="63"/>
      <c r="F5267" s="63"/>
      <c r="G5267" s="63"/>
      <c r="H5267" s="63"/>
      <c r="I5267" s="63"/>
      <c r="J5267" s="63"/>
      <c r="K5267" s="63"/>
      <c r="L5267" s="63"/>
      <c r="M5267" s="63"/>
      <c r="N5267" s="63"/>
      <c r="O5267" s="63"/>
      <c r="P5267" s="64"/>
      <c r="Q5267" s="64"/>
    </row>
    <row r="5268" spans="3:17" ht="19.5" customHeight="1" x14ac:dyDescent="0.2">
      <c r="C5268" s="25" t="s">
        <v>1</v>
      </c>
      <c r="D5268" s="26"/>
      <c r="E5268" s="27"/>
      <c r="F5268" s="27"/>
      <c r="G5268" s="27" t="s">
        <v>598</v>
      </c>
      <c r="H5268" s="27"/>
      <c r="I5268" s="27"/>
      <c r="J5268" s="27"/>
      <c r="K5268" s="26"/>
      <c r="L5268" s="27"/>
      <c r="M5268" s="27"/>
      <c r="N5268" s="27" t="s">
        <v>31</v>
      </c>
      <c r="O5268" s="27"/>
      <c r="P5268" s="65"/>
      <c r="Q5268" s="66"/>
    </row>
    <row r="5269" spans="3:17" ht="19.5" customHeight="1" x14ac:dyDescent="0.2">
      <c r="C5269" s="67"/>
      <c r="D5269" s="29"/>
      <c r="E5269" s="31" t="s">
        <v>6</v>
      </c>
      <c r="F5269" s="31"/>
      <c r="G5269" s="29"/>
      <c r="H5269" s="31" t="s">
        <v>7</v>
      </c>
      <c r="I5269" s="31"/>
      <c r="J5269" s="29" t="s">
        <v>28</v>
      </c>
      <c r="K5269" s="29"/>
      <c r="L5269" s="31" t="s">
        <v>6</v>
      </c>
      <c r="M5269" s="31"/>
      <c r="N5269" s="29"/>
      <c r="O5269" s="31" t="s">
        <v>7</v>
      </c>
      <c r="P5269" s="68"/>
      <c r="Q5269" s="69" t="s">
        <v>8</v>
      </c>
    </row>
    <row r="5270" spans="3:17" ht="19.5" customHeight="1" x14ac:dyDescent="0.2">
      <c r="C5270" s="70" t="s">
        <v>9</v>
      </c>
      <c r="D5270" s="29" t="s">
        <v>29</v>
      </c>
      <c r="E5270" s="29" t="s">
        <v>30</v>
      </c>
      <c r="F5270" s="29" t="s">
        <v>13</v>
      </c>
      <c r="G5270" s="29" t="s">
        <v>29</v>
      </c>
      <c r="H5270" s="29" t="s">
        <v>30</v>
      </c>
      <c r="I5270" s="29" t="s">
        <v>13</v>
      </c>
      <c r="J5270" s="32"/>
      <c r="K5270" s="29" t="s">
        <v>29</v>
      </c>
      <c r="L5270" s="29" t="s">
        <v>30</v>
      </c>
      <c r="M5270" s="29" t="s">
        <v>13</v>
      </c>
      <c r="N5270" s="29" t="s">
        <v>29</v>
      </c>
      <c r="O5270" s="29" t="s">
        <v>30</v>
      </c>
      <c r="P5270" s="71" t="s">
        <v>13</v>
      </c>
      <c r="Q5270" s="72"/>
    </row>
    <row r="5271" spans="3:17" ht="7" customHeight="1" x14ac:dyDescent="0.2">
      <c r="C5271" s="73"/>
      <c r="D5271" s="29"/>
      <c r="E5271" s="29"/>
      <c r="F5271" s="29"/>
      <c r="G5271" s="29"/>
      <c r="H5271" s="29"/>
      <c r="I5271" s="29"/>
      <c r="J5271" s="29"/>
      <c r="K5271" s="29"/>
      <c r="L5271" s="29"/>
      <c r="M5271" s="29"/>
      <c r="N5271" s="29"/>
      <c r="O5271" s="29"/>
      <c r="P5271" s="71"/>
      <c r="Q5271" s="69"/>
    </row>
    <row r="5272" spans="3:17" ht="19.5" customHeight="1" x14ac:dyDescent="0.2">
      <c r="C5272" s="42" t="s">
        <v>14</v>
      </c>
      <c r="D5272" s="43">
        <v>0</v>
      </c>
      <c r="E5272" s="43">
        <v>0</v>
      </c>
      <c r="F5272" s="44">
        <f>SUM(D5272:E5272)</f>
        <v>0</v>
      </c>
      <c r="G5272" s="43">
        <v>0</v>
      </c>
      <c r="H5272" s="43">
        <v>0</v>
      </c>
      <c r="I5272" s="44">
        <f t="shared" ref="I5272:I5283" si="2305">SUM(G5272:H5272)</f>
        <v>0</v>
      </c>
      <c r="J5272" s="44">
        <f>F5272+I5272</f>
        <v>0</v>
      </c>
      <c r="K5272" s="43">
        <v>0</v>
      </c>
      <c r="L5272" s="43">
        <v>0</v>
      </c>
      <c r="M5272" s="44">
        <f>SUM(K5272:L5272)</f>
        <v>0</v>
      </c>
      <c r="N5272" s="43">
        <v>0</v>
      </c>
      <c r="O5272" s="43">
        <v>0</v>
      </c>
      <c r="P5272" s="44">
        <f>SUM(N5272:O5272)</f>
        <v>0</v>
      </c>
      <c r="Q5272" s="47">
        <f>M5272+P5272</f>
        <v>0</v>
      </c>
    </row>
    <row r="5273" spans="3:17" ht="19.5" customHeight="1" x14ac:dyDescent="0.2">
      <c r="C5273" s="42" t="s">
        <v>15</v>
      </c>
      <c r="D5273" s="43">
        <v>0</v>
      </c>
      <c r="E5273" s="43">
        <v>0</v>
      </c>
      <c r="F5273" s="44">
        <f t="shared" ref="F5273:F5283" si="2306">SUM(D5273:E5273)</f>
        <v>0</v>
      </c>
      <c r="G5273" s="43">
        <v>0</v>
      </c>
      <c r="H5273" s="43">
        <v>0</v>
      </c>
      <c r="I5273" s="44">
        <f t="shared" si="2305"/>
        <v>0</v>
      </c>
      <c r="J5273" s="44">
        <f>F5273+I5273</f>
        <v>0</v>
      </c>
      <c r="K5273" s="43">
        <v>0</v>
      </c>
      <c r="L5273" s="43">
        <v>0</v>
      </c>
      <c r="M5273" s="44">
        <f t="shared" ref="M5273:M5283" si="2307">SUM(K5273:L5273)</f>
        <v>0</v>
      </c>
      <c r="N5273" s="43">
        <v>0</v>
      </c>
      <c r="O5273" s="40">
        <v>0</v>
      </c>
      <c r="P5273" s="44">
        <f t="shared" ref="P5273:P5283" si="2308">SUM(N5273:O5273)</f>
        <v>0</v>
      </c>
      <c r="Q5273" s="47">
        <f t="shared" ref="Q5273:Q5283" si="2309">M5273+P5273</f>
        <v>0</v>
      </c>
    </row>
    <row r="5274" spans="3:17" ht="19.5" customHeight="1" x14ac:dyDescent="0.2">
      <c r="C5274" s="42" t="s">
        <v>16</v>
      </c>
      <c r="D5274" s="43">
        <v>0</v>
      </c>
      <c r="E5274" s="43">
        <v>0</v>
      </c>
      <c r="F5274" s="44">
        <f t="shared" si="2306"/>
        <v>0</v>
      </c>
      <c r="G5274" s="43">
        <v>0</v>
      </c>
      <c r="H5274" s="43">
        <v>0</v>
      </c>
      <c r="I5274" s="44">
        <f t="shared" si="2305"/>
        <v>0</v>
      </c>
      <c r="J5274" s="44">
        <f>F5274+I5274</f>
        <v>0</v>
      </c>
      <c r="K5274" s="43">
        <v>0</v>
      </c>
      <c r="L5274" s="43">
        <v>0</v>
      </c>
      <c r="M5274" s="44">
        <f t="shared" si="2307"/>
        <v>0</v>
      </c>
      <c r="N5274" s="43">
        <v>0</v>
      </c>
      <c r="O5274" s="43">
        <v>0</v>
      </c>
      <c r="P5274" s="44">
        <f t="shared" si="2308"/>
        <v>0</v>
      </c>
      <c r="Q5274" s="47">
        <f t="shared" si="2309"/>
        <v>0</v>
      </c>
    </row>
    <row r="5275" spans="3:17" ht="19.5" customHeight="1" x14ac:dyDescent="0.2">
      <c r="C5275" s="42" t="s">
        <v>17</v>
      </c>
      <c r="D5275" s="43">
        <v>0</v>
      </c>
      <c r="E5275" s="43">
        <v>0</v>
      </c>
      <c r="F5275" s="44">
        <f t="shared" si="2306"/>
        <v>0</v>
      </c>
      <c r="G5275" s="43">
        <v>0</v>
      </c>
      <c r="H5275" s="43">
        <v>0</v>
      </c>
      <c r="I5275" s="44">
        <f t="shared" si="2305"/>
        <v>0</v>
      </c>
      <c r="J5275" s="44">
        <f t="shared" ref="J5275:J5283" si="2310">F5275+I5275</f>
        <v>0</v>
      </c>
      <c r="K5275" s="43">
        <v>0</v>
      </c>
      <c r="L5275" s="43">
        <v>0</v>
      </c>
      <c r="M5275" s="44">
        <f t="shared" si="2307"/>
        <v>0</v>
      </c>
      <c r="N5275" s="43">
        <v>0</v>
      </c>
      <c r="O5275" s="43">
        <v>0</v>
      </c>
      <c r="P5275" s="44">
        <f t="shared" si="2308"/>
        <v>0</v>
      </c>
      <c r="Q5275" s="47">
        <f t="shared" si="2309"/>
        <v>0</v>
      </c>
    </row>
    <row r="5276" spans="3:17" ht="19.5" customHeight="1" x14ac:dyDescent="0.2">
      <c r="C5276" s="42" t="s">
        <v>18</v>
      </c>
      <c r="D5276" s="43">
        <v>0</v>
      </c>
      <c r="E5276" s="43">
        <v>0</v>
      </c>
      <c r="F5276" s="44">
        <f t="shared" si="2306"/>
        <v>0</v>
      </c>
      <c r="G5276" s="43">
        <v>0</v>
      </c>
      <c r="H5276" s="43">
        <v>0</v>
      </c>
      <c r="I5276" s="44">
        <f t="shared" si="2305"/>
        <v>0</v>
      </c>
      <c r="J5276" s="44">
        <f t="shared" si="2310"/>
        <v>0</v>
      </c>
      <c r="K5276" s="43">
        <v>0</v>
      </c>
      <c r="L5276" s="43">
        <v>0</v>
      </c>
      <c r="M5276" s="44">
        <f t="shared" si="2307"/>
        <v>0</v>
      </c>
      <c r="N5276" s="43">
        <v>0</v>
      </c>
      <c r="O5276" s="43">
        <v>0</v>
      </c>
      <c r="P5276" s="44">
        <f t="shared" si="2308"/>
        <v>0</v>
      </c>
      <c r="Q5276" s="47">
        <f t="shared" si="2309"/>
        <v>0</v>
      </c>
    </row>
    <row r="5277" spans="3:17" ht="19.5" customHeight="1" x14ac:dyDescent="0.2">
      <c r="C5277" s="42" t="s">
        <v>19</v>
      </c>
      <c r="D5277" s="43">
        <v>0</v>
      </c>
      <c r="E5277" s="43">
        <v>0</v>
      </c>
      <c r="F5277" s="44">
        <f t="shared" si="2306"/>
        <v>0</v>
      </c>
      <c r="G5277" s="43">
        <v>0</v>
      </c>
      <c r="H5277" s="43">
        <v>0</v>
      </c>
      <c r="I5277" s="44">
        <f t="shared" si="2305"/>
        <v>0</v>
      </c>
      <c r="J5277" s="44">
        <f t="shared" si="2310"/>
        <v>0</v>
      </c>
      <c r="K5277" s="43">
        <v>0</v>
      </c>
      <c r="L5277" s="43">
        <v>0</v>
      </c>
      <c r="M5277" s="44">
        <f t="shared" si="2307"/>
        <v>0</v>
      </c>
      <c r="N5277" s="43">
        <v>0</v>
      </c>
      <c r="O5277" s="43">
        <v>0</v>
      </c>
      <c r="P5277" s="44">
        <f t="shared" si="2308"/>
        <v>0</v>
      </c>
      <c r="Q5277" s="47">
        <f t="shared" si="2309"/>
        <v>0</v>
      </c>
    </row>
    <row r="5278" spans="3:17" ht="19.5" customHeight="1" x14ac:dyDescent="0.2">
      <c r="C5278" s="42" t="s">
        <v>20</v>
      </c>
      <c r="D5278" s="43">
        <v>0</v>
      </c>
      <c r="E5278" s="43">
        <v>0</v>
      </c>
      <c r="F5278" s="44">
        <f t="shared" si="2306"/>
        <v>0</v>
      </c>
      <c r="G5278" s="43">
        <v>0</v>
      </c>
      <c r="H5278" s="43">
        <v>0</v>
      </c>
      <c r="I5278" s="44">
        <f t="shared" si="2305"/>
        <v>0</v>
      </c>
      <c r="J5278" s="44">
        <f t="shared" si="2310"/>
        <v>0</v>
      </c>
      <c r="K5278" s="43">
        <v>0</v>
      </c>
      <c r="L5278" s="43">
        <v>0</v>
      </c>
      <c r="M5278" s="44">
        <f t="shared" si="2307"/>
        <v>0</v>
      </c>
      <c r="N5278" s="43">
        <v>0</v>
      </c>
      <c r="O5278" s="43">
        <v>0</v>
      </c>
      <c r="P5278" s="44">
        <f t="shared" si="2308"/>
        <v>0</v>
      </c>
      <c r="Q5278" s="47">
        <f t="shared" si="2309"/>
        <v>0</v>
      </c>
    </row>
    <row r="5279" spans="3:17" ht="19.5" customHeight="1" x14ac:dyDescent="0.2">
      <c r="C5279" s="42" t="s">
        <v>21</v>
      </c>
      <c r="D5279" s="43">
        <v>0</v>
      </c>
      <c r="E5279" s="43">
        <v>0</v>
      </c>
      <c r="F5279" s="44">
        <f t="shared" si="2306"/>
        <v>0</v>
      </c>
      <c r="G5279" s="43">
        <v>0</v>
      </c>
      <c r="H5279" s="43">
        <v>0</v>
      </c>
      <c r="I5279" s="44">
        <f t="shared" si="2305"/>
        <v>0</v>
      </c>
      <c r="J5279" s="44">
        <f t="shared" si="2310"/>
        <v>0</v>
      </c>
      <c r="K5279" s="43">
        <v>0</v>
      </c>
      <c r="L5279" s="43">
        <v>0</v>
      </c>
      <c r="M5279" s="44">
        <f t="shared" si="2307"/>
        <v>0</v>
      </c>
      <c r="N5279" s="43">
        <v>0</v>
      </c>
      <c r="O5279" s="43">
        <v>0</v>
      </c>
      <c r="P5279" s="44">
        <f t="shared" si="2308"/>
        <v>0</v>
      </c>
      <c r="Q5279" s="47">
        <f t="shared" si="2309"/>
        <v>0</v>
      </c>
    </row>
    <row r="5280" spans="3:17" ht="19.5" customHeight="1" x14ac:dyDescent="0.2">
      <c r="C5280" s="42" t="s">
        <v>22</v>
      </c>
      <c r="D5280" s="43">
        <v>0</v>
      </c>
      <c r="E5280" s="43">
        <v>0</v>
      </c>
      <c r="F5280" s="44">
        <f t="shared" si="2306"/>
        <v>0</v>
      </c>
      <c r="G5280" s="43">
        <v>0</v>
      </c>
      <c r="H5280" s="43">
        <v>0</v>
      </c>
      <c r="I5280" s="44">
        <f t="shared" si="2305"/>
        <v>0</v>
      </c>
      <c r="J5280" s="44">
        <f t="shared" si="2310"/>
        <v>0</v>
      </c>
      <c r="K5280" s="43">
        <v>0</v>
      </c>
      <c r="L5280" s="43">
        <v>0</v>
      </c>
      <c r="M5280" s="44">
        <f t="shared" si="2307"/>
        <v>0</v>
      </c>
      <c r="N5280" s="43">
        <v>0</v>
      </c>
      <c r="O5280" s="43">
        <v>0</v>
      </c>
      <c r="P5280" s="44">
        <f t="shared" si="2308"/>
        <v>0</v>
      </c>
      <c r="Q5280" s="47">
        <f t="shared" si="2309"/>
        <v>0</v>
      </c>
    </row>
    <row r="5281" spans="2:17" ht="19.5" customHeight="1" x14ac:dyDescent="0.2">
      <c r="C5281" s="42" t="s">
        <v>23</v>
      </c>
      <c r="D5281" s="43">
        <v>0</v>
      </c>
      <c r="E5281" s="43">
        <v>0</v>
      </c>
      <c r="F5281" s="44">
        <f t="shared" si="2306"/>
        <v>0</v>
      </c>
      <c r="G5281" s="43">
        <v>0</v>
      </c>
      <c r="H5281" s="43">
        <v>0</v>
      </c>
      <c r="I5281" s="44">
        <f t="shared" si="2305"/>
        <v>0</v>
      </c>
      <c r="J5281" s="44">
        <f t="shared" si="2310"/>
        <v>0</v>
      </c>
      <c r="K5281" s="43">
        <v>0</v>
      </c>
      <c r="L5281" s="43">
        <v>0</v>
      </c>
      <c r="M5281" s="44">
        <f t="shared" si="2307"/>
        <v>0</v>
      </c>
      <c r="N5281" s="43">
        <v>0</v>
      </c>
      <c r="O5281" s="43">
        <v>0</v>
      </c>
      <c r="P5281" s="44">
        <f t="shared" si="2308"/>
        <v>0</v>
      </c>
      <c r="Q5281" s="47">
        <f t="shared" si="2309"/>
        <v>0</v>
      </c>
    </row>
    <row r="5282" spans="2:17" ht="19.5" customHeight="1" x14ac:dyDescent="0.2">
      <c r="C5282" s="42" t="s">
        <v>24</v>
      </c>
      <c r="D5282" s="43">
        <v>0</v>
      </c>
      <c r="E5282" s="43">
        <v>0</v>
      </c>
      <c r="F5282" s="44">
        <f t="shared" si="2306"/>
        <v>0</v>
      </c>
      <c r="G5282" s="43">
        <v>0</v>
      </c>
      <c r="H5282" s="43">
        <v>0</v>
      </c>
      <c r="I5282" s="44">
        <f t="shared" si="2305"/>
        <v>0</v>
      </c>
      <c r="J5282" s="44">
        <f t="shared" si="2310"/>
        <v>0</v>
      </c>
      <c r="K5282" s="43">
        <v>0</v>
      </c>
      <c r="L5282" s="43">
        <v>0</v>
      </c>
      <c r="M5282" s="44">
        <f t="shared" si="2307"/>
        <v>0</v>
      </c>
      <c r="N5282" s="43">
        <v>0</v>
      </c>
      <c r="O5282" s="43">
        <v>0</v>
      </c>
      <c r="P5282" s="44">
        <f t="shared" si="2308"/>
        <v>0</v>
      </c>
      <c r="Q5282" s="47">
        <f t="shared" si="2309"/>
        <v>0</v>
      </c>
    </row>
    <row r="5283" spans="2:17" ht="19.5" customHeight="1" x14ac:dyDescent="0.2">
      <c r="C5283" s="42" t="s">
        <v>25</v>
      </c>
      <c r="D5283" s="43">
        <v>0</v>
      </c>
      <c r="E5283" s="43">
        <v>0</v>
      </c>
      <c r="F5283" s="44">
        <f t="shared" si="2306"/>
        <v>0</v>
      </c>
      <c r="G5283" s="43">
        <v>0</v>
      </c>
      <c r="H5283" s="43">
        <v>0</v>
      </c>
      <c r="I5283" s="44">
        <f t="shared" si="2305"/>
        <v>0</v>
      </c>
      <c r="J5283" s="44">
        <f t="shared" si="2310"/>
        <v>0</v>
      </c>
      <c r="K5283" s="43">
        <v>0</v>
      </c>
      <c r="L5283" s="43">
        <v>0</v>
      </c>
      <c r="M5283" s="44">
        <f t="shared" si="2307"/>
        <v>0</v>
      </c>
      <c r="N5283" s="43">
        <v>0</v>
      </c>
      <c r="O5283" s="43">
        <v>0</v>
      </c>
      <c r="P5283" s="44">
        <f t="shared" si="2308"/>
        <v>0</v>
      </c>
      <c r="Q5283" s="47">
        <f t="shared" si="2309"/>
        <v>0</v>
      </c>
    </row>
    <row r="5284" spans="2:17" ht="19.5" customHeight="1" x14ac:dyDescent="0.2">
      <c r="C5284" s="50"/>
      <c r="D5284" s="43"/>
      <c r="E5284" s="43"/>
      <c r="F5284" s="43"/>
      <c r="G5284" s="43"/>
      <c r="H5284" s="43"/>
      <c r="I5284" s="43"/>
      <c r="J5284" s="43"/>
      <c r="K5284" s="43"/>
      <c r="L5284" s="43"/>
      <c r="M5284" s="43"/>
      <c r="N5284" s="43"/>
      <c r="O5284" s="43"/>
      <c r="P5284" s="43"/>
      <c r="Q5284" s="51"/>
    </row>
    <row r="5285" spans="2:17" ht="19.5" customHeight="1" x14ac:dyDescent="0.2">
      <c r="B5285" s="1" t="s">
        <v>525</v>
      </c>
      <c r="C5285" s="50" t="s">
        <v>26</v>
      </c>
      <c r="D5285" s="44">
        <f>SUM(D5272:D5284)</f>
        <v>0</v>
      </c>
      <c r="E5285" s="44">
        <f t="shared" ref="E5285:Q5285" si="2311">SUM(E5272:E5284)</f>
        <v>0</v>
      </c>
      <c r="F5285" s="44">
        <f t="shared" si="2311"/>
        <v>0</v>
      </c>
      <c r="G5285" s="44">
        <f t="shared" si="2311"/>
        <v>0</v>
      </c>
      <c r="H5285" s="44">
        <f t="shared" si="2311"/>
        <v>0</v>
      </c>
      <c r="I5285" s="44">
        <f t="shared" si="2311"/>
        <v>0</v>
      </c>
      <c r="J5285" s="44">
        <f t="shared" si="2311"/>
        <v>0</v>
      </c>
      <c r="K5285" s="44">
        <f t="shared" si="2311"/>
        <v>0</v>
      </c>
      <c r="L5285" s="44">
        <f t="shared" si="2311"/>
        <v>0</v>
      </c>
      <c r="M5285" s="44">
        <f t="shared" si="2311"/>
        <v>0</v>
      </c>
      <c r="N5285" s="44">
        <f t="shared" si="2311"/>
        <v>0</v>
      </c>
      <c r="O5285" s="44">
        <f t="shared" si="2311"/>
        <v>0</v>
      </c>
      <c r="P5285" s="44">
        <f t="shared" si="2311"/>
        <v>0</v>
      </c>
      <c r="Q5285" s="44">
        <f t="shared" si="2311"/>
        <v>0</v>
      </c>
    </row>
    <row r="5286" spans="2:17" ht="7" customHeight="1" x14ac:dyDescent="0.2">
      <c r="C5286" s="50"/>
      <c r="D5286" s="43"/>
      <c r="E5286" s="43"/>
      <c r="F5286" s="43"/>
      <c r="G5286" s="43"/>
      <c r="H5286" s="43"/>
      <c r="I5286" s="43"/>
      <c r="J5286" s="43"/>
      <c r="K5286" s="43"/>
      <c r="L5286" s="43"/>
      <c r="M5286" s="43"/>
      <c r="N5286" s="43"/>
      <c r="O5286" s="43"/>
      <c r="P5286" s="43"/>
      <c r="Q5286" s="51"/>
    </row>
    <row r="5287" spans="2:17" ht="19.5" customHeight="1" x14ac:dyDescent="0.2">
      <c r="C5287" s="52" t="s">
        <v>14</v>
      </c>
      <c r="D5287" s="53">
        <v>0</v>
      </c>
      <c r="E5287" s="53">
        <v>0</v>
      </c>
      <c r="F5287" s="74">
        <f t="shared" ref="F5287:F5289" si="2312">SUM(D5287:E5287)</f>
        <v>0</v>
      </c>
      <c r="G5287" s="53">
        <v>0</v>
      </c>
      <c r="H5287" s="53">
        <v>0</v>
      </c>
      <c r="I5287" s="74">
        <f t="shared" ref="I5287:I5289" si="2313">SUM(G5287:H5287)</f>
        <v>0</v>
      </c>
      <c r="J5287" s="74">
        <f t="shared" ref="J5287:J5289" si="2314">F5287+I5287</f>
        <v>0</v>
      </c>
      <c r="K5287" s="53">
        <v>0</v>
      </c>
      <c r="L5287" s="53">
        <v>0</v>
      </c>
      <c r="M5287" s="74">
        <f t="shared" ref="M5287:M5289" si="2315">SUM(K5287:L5287)</f>
        <v>0</v>
      </c>
      <c r="N5287" s="53">
        <v>0</v>
      </c>
      <c r="O5287" s="53">
        <v>0</v>
      </c>
      <c r="P5287" s="74">
        <f t="shared" ref="P5287:P5289" si="2316">SUM(N5287:O5287)</f>
        <v>0</v>
      </c>
      <c r="Q5287" s="58">
        <f t="shared" ref="Q5287:Q5289" si="2317">M5287+P5287</f>
        <v>0</v>
      </c>
    </row>
    <row r="5288" spans="2:17" ht="19.5" customHeight="1" x14ac:dyDescent="0.2">
      <c r="C5288" s="42" t="s">
        <v>15</v>
      </c>
      <c r="D5288" s="43">
        <v>0</v>
      </c>
      <c r="E5288" s="43">
        <v>0</v>
      </c>
      <c r="F5288" s="44">
        <f t="shared" si="2312"/>
        <v>0</v>
      </c>
      <c r="G5288" s="43">
        <v>0</v>
      </c>
      <c r="H5288" s="43">
        <v>0</v>
      </c>
      <c r="I5288" s="44">
        <f t="shared" si="2313"/>
        <v>0</v>
      </c>
      <c r="J5288" s="44">
        <f t="shared" si="2314"/>
        <v>0</v>
      </c>
      <c r="K5288" s="43">
        <v>0</v>
      </c>
      <c r="L5288" s="43">
        <v>0</v>
      </c>
      <c r="M5288" s="44">
        <f t="shared" si="2315"/>
        <v>0</v>
      </c>
      <c r="N5288" s="43">
        <v>0</v>
      </c>
      <c r="O5288" s="43">
        <v>0</v>
      </c>
      <c r="P5288" s="44">
        <f t="shared" si="2316"/>
        <v>0</v>
      </c>
      <c r="Q5288" s="47">
        <f t="shared" si="2317"/>
        <v>0</v>
      </c>
    </row>
    <row r="5289" spans="2:17" ht="19.5" customHeight="1" x14ac:dyDescent="0.2">
      <c r="C5289" s="42" t="s">
        <v>16</v>
      </c>
      <c r="D5289" s="43">
        <v>0</v>
      </c>
      <c r="E5289" s="43">
        <v>0</v>
      </c>
      <c r="F5289" s="44">
        <f t="shared" si="2312"/>
        <v>0</v>
      </c>
      <c r="G5289" s="43">
        <v>0</v>
      </c>
      <c r="H5289" s="43">
        <v>0</v>
      </c>
      <c r="I5289" s="44">
        <f t="shared" si="2313"/>
        <v>0</v>
      </c>
      <c r="J5289" s="44">
        <f t="shared" si="2314"/>
        <v>0</v>
      </c>
      <c r="K5289" s="43">
        <v>0</v>
      </c>
      <c r="L5289" s="43">
        <v>0</v>
      </c>
      <c r="M5289" s="44">
        <f t="shared" si="2315"/>
        <v>0</v>
      </c>
      <c r="N5289" s="43">
        <v>0</v>
      </c>
      <c r="O5289" s="43">
        <v>0</v>
      </c>
      <c r="P5289" s="44">
        <f t="shared" si="2316"/>
        <v>0</v>
      </c>
      <c r="Q5289" s="47">
        <f t="shared" si="2317"/>
        <v>0</v>
      </c>
    </row>
    <row r="5290" spans="2:17" ht="19.5" customHeight="1" x14ac:dyDescent="0.2">
      <c r="C5290" s="50"/>
      <c r="D5290" s="43"/>
      <c r="E5290" s="43"/>
      <c r="F5290" s="43"/>
      <c r="G5290" s="43"/>
      <c r="H5290" s="43"/>
      <c r="I5290" s="43"/>
      <c r="J5290" s="43"/>
      <c r="K5290" s="43"/>
      <c r="L5290" s="43"/>
      <c r="M5290" s="43"/>
      <c r="N5290" s="43"/>
      <c r="O5290" s="43"/>
      <c r="P5290" s="43"/>
      <c r="Q5290" s="51"/>
    </row>
    <row r="5291" spans="2:17" ht="19.5" customHeight="1" x14ac:dyDescent="0.2">
      <c r="B5291" s="1" t="s">
        <v>526</v>
      </c>
      <c r="C5291" s="50" t="s">
        <v>27</v>
      </c>
      <c r="D5291" s="44">
        <f>SUM(D5275:D5283,D5287:D5289)</f>
        <v>0</v>
      </c>
      <c r="E5291" s="44">
        <f t="shared" ref="E5291:Q5291" si="2318">SUM(E5275:E5283,E5287:E5289)</f>
        <v>0</v>
      </c>
      <c r="F5291" s="44">
        <f t="shared" si="2318"/>
        <v>0</v>
      </c>
      <c r="G5291" s="44">
        <f t="shared" si="2318"/>
        <v>0</v>
      </c>
      <c r="H5291" s="44">
        <f t="shared" si="2318"/>
        <v>0</v>
      </c>
      <c r="I5291" s="44">
        <f t="shared" si="2318"/>
        <v>0</v>
      </c>
      <c r="J5291" s="44">
        <f t="shared" si="2318"/>
        <v>0</v>
      </c>
      <c r="K5291" s="44">
        <f t="shared" si="2318"/>
        <v>0</v>
      </c>
      <c r="L5291" s="44">
        <f t="shared" si="2318"/>
        <v>0</v>
      </c>
      <c r="M5291" s="44">
        <f t="shared" si="2318"/>
        <v>0</v>
      </c>
      <c r="N5291" s="44">
        <f t="shared" si="2318"/>
        <v>0</v>
      </c>
      <c r="O5291" s="44">
        <f t="shared" si="2318"/>
        <v>0</v>
      </c>
      <c r="P5291" s="44">
        <f t="shared" si="2318"/>
        <v>0</v>
      </c>
      <c r="Q5291" s="44">
        <f t="shared" si="2318"/>
        <v>0</v>
      </c>
    </row>
    <row r="5292" spans="2:17" ht="7" customHeight="1" thickBot="1" x14ac:dyDescent="0.25">
      <c r="C5292" s="59"/>
      <c r="D5292" s="60"/>
      <c r="E5292" s="60"/>
      <c r="F5292" s="60"/>
      <c r="G5292" s="60"/>
      <c r="H5292" s="60"/>
      <c r="I5292" s="60"/>
      <c r="J5292" s="60"/>
      <c r="K5292" s="60"/>
      <c r="L5292" s="60"/>
      <c r="M5292" s="60"/>
      <c r="N5292" s="60"/>
      <c r="O5292" s="60"/>
      <c r="P5292" s="60"/>
      <c r="Q5292" s="76"/>
    </row>
    <row r="5293" spans="2:17" ht="19.5" customHeight="1" x14ac:dyDescent="0.2">
      <c r="C5293" s="173" t="str">
        <f>C5239</f>
        <v>令　和　7　年　空　港　管　理　状　況　調　書</v>
      </c>
      <c r="D5293" s="173"/>
      <c r="E5293" s="173"/>
      <c r="F5293" s="173"/>
      <c r="G5293" s="173"/>
      <c r="H5293" s="173"/>
      <c r="I5293" s="173"/>
      <c r="J5293" s="173"/>
      <c r="K5293" s="173"/>
      <c r="L5293" s="173"/>
      <c r="M5293" s="173"/>
      <c r="N5293" s="173"/>
      <c r="O5293" s="173"/>
      <c r="P5293" s="173"/>
      <c r="Q5293" s="173"/>
    </row>
    <row r="5294" spans="2:17" ht="19.5" customHeight="1" thickBot="1" x14ac:dyDescent="0.25">
      <c r="C5294" s="145" t="s">
        <v>0</v>
      </c>
      <c r="D5294" s="145" t="s">
        <v>699</v>
      </c>
      <c r="E5294" s="146"/>
      <c r="F5294" s="146"/>
      <c r="G5294" s="146"/>
      <c r="H5294" s="146"/>
      <c r="I5294" s="146"/>
      <c r="J5294" s="146"/>
      <c r="K5294" s="146"/>
      <c r="L5294" s="146"/>
      <c r="M5294" s="146"/>
      <c r="N5294" s="146"/>
      <c r="O5294" s="146"/>
      <c r="P5294" s="146"/>
      <c r="Q5294" s="146"/>
    </row>
    <row r="5295" spans="2:17" ht="19.5" customHeight="1" x14ac:dyDescent="0.2">
      <c r="C5295" s="25" t="s">
        <v>1</v>
      </c>
      <c r="D5295" s="26"/>
      <c r="E5295" s="27" t="s">
        <v>2</v>
      </c>
      <c r="F5295" s="27"/>
      <c r="G5295" s="164" t="s">
        <v>593</v>
      </c>
      <c r="H5295" s="165"/>
      <c r="I5295" s="165"/>
      <c r="J5295" s="165"/>
      <c r="K5295" s="165"/>
      <c r="L5295" s="165"/>
      <c r="M5295" s="165"/>
      <c r="N5295" s="166"/>
      <c r="O5295" s="164" t="s">
        <v>594</v>
      </c>
      <c r="P5295" s="165"/>
      <c r="Q5295" s="167"/>
    </row>
    <row r="5296" spans="2:17" ht="19.5" customHeight="1" x14ac:dyDescent="0.2">
      <c r="C5296" s="28"/>
      <c r="D5296" s="29" t="s">
        <v>3</v>
      </c>
      <c r="E5296" s="29" t="s">
        <v>4</v>
      </c>
      <c r="F5296" s="29" t="s">
        <v>5</v>
      </c>
      <c r="G5296" s="29"/>
      <c r="H5296" s="30" t="s">
        <v>6</v>
      </c>
      <c r="I5296" s="30"/>
      <c r="J5296" s="31"/>
      <c r="K5296" s="29"/>
      <c r="L5296" s="31" t="s">
        <v>7</v>
      </c>
      <c r="M5296" s="31"/>
      <c r="N5296" s="29" t="s">
        <v>8</v>
      </c>
      <c r="O5296" s="32" t="s">
        <v>595</v>
      </c>
      <c r="P5296" s="33" t="s">
        <v>596</v>
      </c>
      <c r="Q5296" s="34" t="s">
        <v>597</v>
      </c>
    </row>
    <row r="5297" spans="2:17" ht="19.5" customHeight="1" x14ac:dyDescent="0.2">
      <c r="C5297" s="28" t="s">
        <v>9</v>
      </c>
      <c r="D5297" s="32"/>
      <c r="E5297" s="32"/>
      <c r="F5297" s="32"/>
      <c r="G5297" s="29" t="s">
        <v>10</v>
      </c>
      <c r="H5297" s="29" t="s">
        <v>11</v>
      </c>
      <c r="I5297" s="29" t="s">
        <v>12</v>
      </c>
      <c r="J5297" s="29" t="s">
        <v>13</v>
      </c>
      <c r="K5297" s="29" t="s">
        <v>10</v>
      </c>
      <c r="L5297" s="29" t="s">
        <v>11</v>
      </c>
      <c r="M5297" s="29" t="s">
        <v>13</v>
      </c>
      <c r="N5297" s="32"/>
      <c r="O5297" s="35"/>
      <c r="P5297" s="36"/>
      <c r="Q5297" s="37"/>
    </row>
    <row r="5298" spans="2:17" ht="7" customHeight="1" x14ac:dyDescent="0.2">
      <c r="C5298" s="38"/>
      <c r="D5298" s="29"/>
      <c r="E5298" s="29"/>
      <c r="F5298" s="29"/>
      <c r="G5298" s="29"/>
      <c r="H5298" s="29"/>
      <c r="I5298" s="29"/>
      <c r="J5298" s="29"/>
      <c r="K5298" s="29"/>
      <c r="L5298" s="29"/>
      <c r="M5298" s="29"/>
      <c r="N5298" s="29"/>
      <c r="O5298" s="39"/>
      <c r="P5298" s="40"/>
      <c r="Q5298" s="41"/>
    </row>
    <row r="5299" spans="2:17" ht="19.5" customHeight="1" x14ac:dyDescent="0.2">
      <c r="C5299" s="42" t="s">
        <v>14</v>
      </c>
      <c r="D5299" s="43">
        <v>0</v>
      </c>
      <c r="E5299" s="43">
        <v>235</v>
      </c>
      <c r="F5299" s="44">
        <f>SUM(D5299:E5299)</f>
        <v>235</v>
      </c>
      <c r="G5299" s="43">
        <v>0</v>
      </c>
      <c r="H5299" s="43">
        <v>0</v>
      </c>
      <c r="I5299" s="43">
        <v>0</v>
      </c>
      <c r="J5299" s="45">
        <f>SUM(G5299:I5299)</f>
        <v>0</v>
      </c>
      <c r="K5299" s="46">
        <v>0</v>
      </c>
      <c r="L5299" s="46">
        <v>0</v>
      </c>
      <c r="M5299" s="45">
        <f>SUM(K5299:L5299)</f>
        <v>0</v>
      </c>
      <c r="N5299" s="45">
        <f>J5299+M5299</f>
        <v>0</v>
      </c>
      <c r="O5299" s="46">
        <v>36</v>
      </c>
      <c r="P5299" s="46">
        <v>4</v>
      </c>
      <c r="Q5299" s="47">
        <f>SUM(O5299:P5299)</f>
        <v>40</v>
      </c>
    </row>
    <row r="5300" spans="2:17" ht="19.5" customHeight="1" x14ac:dyDescent="0.2">
      <c r="C5300" s="42" t="s">
        <v>15</v>
      </c>
      <c r="D5300" s="43">
        <v>0</v>
      </c>
      <c r="E5300" s="43">
        <v>271</v>
      </c>
      <c r="F5300" s="44">
        <f t="shared" ref="F5300:F5310" si="2319">SUM(D5300:E5300)</f>
        <v>271</v>
      </c>
      <c r="G5300" s="43">
        <v>0</v>
      </c>
      <c r="H5300" s="43">
        <v>0</v>
      </c>
      <c r="I5300" s="43">
        <v>0</v>
      </c>
      <c r="J5300" s="45">
        <f t="shared" ref="J5300:J5310" si="2320">SUM(G5300:I5300)</f>
        <v>0</v>
      </c>
      <c r="K5300" s="46">
        <v>4</v>
      </c>
      <c r="L5300" s="46">
        <v>4</v>
      </c>
      <c r="M5300" s="45">
        <f t="shared" ref="M5300:M5310" si="2321">SUM(K5300:L5300)</f>
        <v>8</v>
      </c>
      <c r="N5300" s="45">
        <f t="shared" ref="N5300:N5310" si="2322">J5300+M5300</f>
        <v>8</v>
      </c>
      <c r="O5300" s="46">
        <v>26</v>
      </c>
      <c r="P5300" s="48">
        <v>4</v>
      </c>
      <c r="Q5300" s="47">
        <f t="shared" ref="Q5300:Q5310" si="2323">SUM(O5300:P5300)</f>
        <v>30</v>
      </c>
    </row>
    <row r="5301" spans="2:17" ht="19.5" customHeight="1" x14ac:dyDescent="0.2">
      <c r="C5301" s="42" t="s">
        <v>16</v>
      </c>
      <c r="D5301" s="43">
        <v>0</v>
      </c>
      <c r="E5301" s="43">
        <v>575</v>
      </c>
      <c r="F5301" s="44">
        <f t="shared" si="2319"/>
        <v>575</v>
      </c>
      <c r="G5301" s="43">
        <v>0</v>
      </c>
      <c r="H5301" s="43">
        <v>0</v>
      </c>
      <c r="I5301" s="43">
        <v>0</v>
      </c>
      <c r="J5301" s="45">
        <f t="shared" si="2320"/>
        <v>0</v>
      </c>
      <c r="K5301" s="46">
        <v>2</v>
      </c>
      <c r="L5301" s="46">
        <v>3</v>
      </c>
      <c r="M5301" s="45">
        <f t="shared" si="2321"/>
        <v>5</v>
      </c>
      <c r="N5301" s="45">
        <f t="shared" si="2322"/>
        <v>5</v>
      </c>
      <c r="O5301" s="46">
        <v>57</v>
      </c>
      <c r="P5301" s="46">
        <v>6</v>
      </c>
      <c r="Q5301" s="47">
        <f t="shared" si="2323"/>
        <v>63</v>
      </c>
    </row>
    <row r="5302" spans="2:17" ht="19.5" customHeight="1" x14ac:dyDescent="0.2">
      <c r="C5302" s="42" t="s">
        <v>17</v>
      </c>
      <c r="D5302" s="43">
        <v>0</v>
      </c>
      <c r="E5302" s="43">
        <v>283</v>
      </c>
      <c r="F5302" s="44">
        <f t="shared" si="2319"/>
        <v>283</v>
      </c>
      <c r="G5302" s="43">
        <v>0</v>
      </c>
      <c r="H5302" s="43">
        <v>0</v>
      </c>
      <c r="I5302" s="43">
        <v>0</v>
      </c>
      <c r="J5302" s="45">
        <f t="shared" si="2320"/>
        <v>0</v>
      </c>
      <c r="K5302" s="43">
        <v>1</v>
      </c>
      <c r="L5302" s="43">
        <v>3</v>
      </c>
      <c r="M5302" s="45">
        <f t="shared" si="2321"/>
        <v>4</v>
      </c>
      <c r="N5302" s="45">
        <f t="shared" si="2322"/>
        <v>4</v>
      </c>
      <c r="O5302" s="43">
        <v>31</v>
      </c>
      <c r="P5302" s="43">
        <v>10</v>
      </c>
      <c r="Q5302" s="47">
        <f t="shared" si="2323"/>
        <v>41</v>
      </c>
    </row>
    <row r="5303" spans="2:17" ht="19.5" customHeight="1" x14ac:dyDescent="0.2">
      <c r="C5303" s="42" t="s">
        <v>18</v>
      </c>
      <c r="D5303" s="43">
        <v>0</v>
      </c>
      <c r="E5303" s="43">
        <v>225</v>
      </c>
      <c r="F5303" s="44">
        <f t="shared" si="2319"/>
        <v>225</v>
      </c>
      <c r="G5303" s="43">
        <v>0</v>
      </c>
      <c r="H5303" s="43">
        <v>0</v>
      </c>
      <c r="I5303" s="43">
        <v>0</v>
      </c>
      <c r="J5303" s="45">
        <f t="shared" si="2320"/>
        <v>0</v>
      </c>
      <c r="K5303" s="43">
        <v>2</v>
      </c>
      <c r="L5303" s="43">
        <v>4</v>
      </c>
      <c r="M5303" s="45">
        <f t="shared" si="2321"/>
        <v>6</v>
      </c>
      <c r="N5303" s="45">
        <f t="shared" si="2322"/>
        <v>6</v>
      </c>
      <c r="O5303" s="43">
        <v>19</v>
      </c>
      <c r="P5303" s="43">
        <v>5</v>
      </c>
      <c r="Q5303" s="47">
        <f t="shared" si="2323"/>
        <v>24</v>
      </c>
    </row>
    <row r="5304" spans="2:17" ht="19.5" customHeight="1" x14ac:dyDescent="0.2">
      <c r="C5304" s="42" t="s">
        <v>19</v>
      </c>
      <c r="D5304" s="43">
        <v>0</v>
      </c>
      <c r="E5304" s="43">
        <v>497</v>
      </c>
      <c r="F5304" s="44">
        <f t="shared" si="2319"/>
        <v>497</v>
      </c>
      <c r="G5304" s="43">
        <v>0</v>
      </c>
      <c r="H5304" s="43">
        <v>0</v>
      </c>
      <c r="I5304" s="43">
        <v>0</v>
      </c>
      <c r="J5304" s="45">
        <f t="shared" si="2320"/>
        <v>0</v>
      </c>
      <c r="K5304" s="43">
        <v>6</v>
      </c>
      <c r="L5304" s="43">
        <v>4</v>
      </c>
      <c r="M5304" s="45">
        <f t="shared" si="2321"/>
        <v>10</v>
      </c>
      <c r="N5304" s="45">
        <f t="shared" si="2322"/>
        <v>10</v>
      </c>
      <c r="O5304" s="43">
        <v>33</v>
      </c>
      <c r="P5304" s="43">
        <v>14</v>
      </c>
      <c r="Q5304" s="47">
        <f t="shared" si="2323"/>
        <v>47</v>
      </c>
    </row>
    <row r="5305" spans="2:17" ht="19.5" customHeight="1" x14ac:dyDescent="0.2">
      <c r="C5305" s="42" t="s">
        <v>20</v>
      </c>
      <c r="D5305" s="43">
        <v>0</v>
      </c>
      <c r="E5305" s="43">
        <v>374</v>
      </c>
      <c r="F5305" s="44">
        <f t="shared" si="2319"/>
        <v>374</v>
      </c>
      <c r="G5305" s="43">
        <v>0</v>
      </c>
      <c r="H5305" s="43">
        <v>0</v>
      </c>
      <c r="I5305" s="43">
        <v>0</v>
      </c>
      <c r="J5305" s="45">
        <f t="shared" si="2320"/>
        <v>0</v>
      </c>
      <c r="K5305" s="43">
        <v>11</v>
      </c>
      <c r="L5305" s="43">
        <v>8</v>
      </c>
      <c r="M5305" s="45">
        <f t="shared" si="2321"/>
        <v>19</v>
      </c>
      <c r="N5305" s="45">
        <f t="shared" si="2322"/>
        <v>19</v>
      </c>
      <c r="O5305" s="43">
        <v>45</v>
      </c>
      <c r="P5305" s="43">
        <v>12</v>
      </c>
      <c r="Q5305" s="47">
        <f t="shared" si="2323"/>
        <v>57</v>
      </c>
    </row>
    <row r="5306" spans="2:17" ht="19.5" customHeight="1" x14ac:dyDescent="0.2">
      <c r="C5306" s="42" t="s">
        <v>21</v>
      </c>
      <c r="D5306" s="43">
        <v>0</v>
      </c>
      <c r="E5306" s="43">
        <v>284</v>
      </c>
      <c r="F5306" s="44">
        <f t="shared" si="2319"/>
        <v>284</v>
      </c>
      <c r="G5306" s="43">
        <v>0</v>
      </c>
      <c r="H5306" s="43">
        <v>0</v>
      </c>
      <c r="I5306" s="43">
        <v>0</v>
      </c>
      <c r="J5306" s="45">
        <f t="shared" si="2320"/>
        <v>0</v>
      </c>
      <c r="K5306" s="43">
        <v>5</v>
      </c>
      <c r="L5306" s="43">
        <v>5</v>
      </c>
      <c r="M5306" s="45">
        <f t="shared" si="2321"/>
        <v>10</v>
      </c>
      <c r="N5306" s="45">
        <f t="shared" si="2322"/>
        <v>10</v>
      </c>
      <c r="O5306" s="43">
        <v>45</v>
      </c>
      <c r="P5306" s="43">
        <v>15</v>
      </c>
      <c r="Q5306" s="47">
        <f t="shared" si="2323"/>
        <v>60</v>
      </c>
    </row>
    <row r="5307" spans="2:17" ht="19.5" customHeight="1" x14ac:dyDescent="0.2">
      <c r="C5307" s="42" t="s">
        <v>22</v>
      </c>
      <c r="D5307" s="43">
        <v>0</v>
      </c>
      <c r="E5307" s="43">
        <v>367</v>
      </c>
      <c r="F5307" s="44">
        <f t="shared" si="2319"/>
        <v>367</v>
      </c>
      <c r="G5307" s="43">
        <v>0</v>
      </c>
      <c r="H5307" s="43">
        <v>0</v>
      </c>
      <c r="I5307" s="43">
        <v>0</v>
      </c>
      <c r="J5307" s="45">
        <f t="shared" si="2320"/>
        <v>0</v>
      </c>
      <c r="K5307" s="43">
        <v>1</v>
      </c>
      <c r="L5307" s="43">
        <v>3</v>
      </c>
      <c r="M5307" s="45">
        <f t="shared" si="2321"/>
        <v>4</v>
      </c>
      <c r="N5307" s="45">
        <f t="shared" si="2322"/>
        <v>4</v>
      </c>
      <c r="O5307" s="43">
        <v>37</v>
      </c>
      <c r="P5307" s="43">
        <v>15</v>
      </c>
      <c r="Q5307" s="47">
        <f t="shared" si="2323"/>
        <v>52</v>
      </c>
    </row>
    <row r="5308" spans="2:17" ht="19.5" customHeight="1" x14ac:dyDescent="0.2">
      <c r="C5308" s="42" t="s">
        <v>23</v>
      </c>
      <c r="D5308" s="43">
        <v>0</v>
      </c>
      <c r="E5308" s="43">
        <v>302</v>
      </c>
      <c r="F5308" s="44">
        <f t="shared" si="2319"/>
        <v>302</v>
      </c>
      <c r="G5308" s="43">
        <v>0</v>
      </c>
      <c r="H5308" s="43">
        <v>0</v>
      </c>
      <c r="I5308" s="43">
        <v>0</v>
      </c>
      <c r="J5308" s="45">
        <f t="shared" si="2320"/>
        <v>0</v>
      </c>
      <c r="K5308" s="43">
        <v>2</v>
      </c>
      <c r="L5308" s="43">
        <v>2</v>
      </c>
      <c r="M5308" s="45">
        <f t="shared" si="2321"/>
        <v>4</v>
      </c>
      <c r="N5308" s="45">
        <f t="shared" si="2322"/>
        <v>4</v>
      </c>
      <c r="O5308" s="43">
        <v>39</v>
      </c>
      <c r="P5308" s="43">
        <v>10</v>
      </c>
      <c r="Q5308" s="47">
        <f t="shared" si="2323"/>
        <v>49</v>
      </c>
    </row>
    <row r="5309" spans="2:17" ht="19.5" customHeight="1" x14ac:dyDescent="0.2">
      <c r="C5309" s="42" t="s">
        <v>24</v>
      </c>
      <c r="D5309" s="43">
        <v>0</v>
      </c>
      <c r="E5309" s="43">
        <v>481</v>
      </c>
      <c r="F5309" s="44">
        <f t="shared" si="2319"/>
        <v>481</v>
      </c>
      <c r="G5309" s="43">
        <v>0</v>
      </c>
      <c r="H5309" s="43">
        <v>0</v>
      </c>
      <c r="I5309" s="43">
        <v>0</v>
      </c>
      <c r="J5309" s="45">
        <f t="shared" si="2320"/>
        <v>0</v>
      </c>
      <c r="K5309" s="43">
        <v>0</v>
      </c>
      <c r="L5309" s="43">
        <v>0</v>
      </c>
      <c r="M5309" s="45">
        <f t="shared" si="2321"/>
        <v>0</v>
      </c>
      <c r="N5309" s="45">
        <f t="shared" si="2322"/>
        <v>0</v>
      </c>
      <c r="O5309" s="43">
        <v>25</v>
      </c>
      <c r="P5309" s="43">
        <v>15</v>
      </c>
      <c r="Q5309" s="47">
        <f t="shared" si="2323"/>
        <v>40</v>
      </c>
    </row>
    <row r="5310" spans="2:17" ht="19.5" customHeight="1" x14ac:dyDescent="0.2">
      <c r="C5310" s="42" t="s">
        <v>25</v>
      </c>
      <c r="D5310" s="43">
        <v>0</v>
      </c>
      <c r="E5310" s="43">
        <v>277</v>
      </c>
      <c r="F5310" s="44">
        <f t="shared" si="2319"/>
        <v>277</v>
      </c>
      <c r="G5310" s="43">
        <v>0</v>
      </c>
      <c r="H5310" s="43">
        <v>0</v>
      </c>
      <c r="I5310" s="43">
        <v>0</v>
      </c>
      <c r="J5310" s="45">
        <f t="shared" si="2320"/>
        <v>0</v>
      </c>
      <c r="K5310" s="43">
        <v>0</v>
      </c>
      <c r="L5310" s="43">
        <v>0</v>
      </c>
      <c r="M5310" s="45">
        <f t="shared" si="2321"/>
        <v>0</v>
      </c>
      <c r="N5310" s="45">
        <f t="shared" si="2322"/>
        <v>0</v>
      </c>
      <c r="O5310" s="43">
        <v>23</v>
      </c>
      <c r="P5310" s="43">
        <v>10</v>
      </c>
      <c r="Q5310" s="47">
        <f t="shared" si="2323"/>
        <v>33</v>
      </c>
    </row>
    <row r="5311" spans="2:17" ht="19.5" customHeight="1" x14ac:dyDescent="0.2">
      <c r="C5311" s="50"/>
      <c r="D5311" s="43"/>
      <c r="E5311" s="43"/>
      <c r="F5311" s="43"/>
      <c r="G5311" s="43"/>
      <c r="H5311" s="43"/>
      <c r="I5311" s="43"/>
      <c r="J5311" s="43"/>
      <c r="K5311" s="43"/>
      <c r="L5311" s="43"/>
      <c r="M5311" s="43"/>
      <c r="N5311" s="43"/>
      <c r="O5311" s="43"/>
      <c r="P5311" s="40"/>
      <c r="Q5311" s="51"/>
    </row>
    <row r="5312" spans="2:17" ht="19.5" customHeight="1" x14ac:dyDescent="0.2">
      <c r="B5312" s="1" t="s">
        <v>527</v>
      </c>
      <c r="C5312" s="50" t="s">
        <v>26</v>
      </c>
      <c r="D5312" s="44">
        <f>SUM(D5299:D5310)</f>
        <v>0</v>
      </c>
      <c r="E5312" s="44">
        <f t="shared" ref="E5312:Q5312" si="2324">SUM(E5299:E5310)</f>
        <v>4171</v>
      </c>
      <c r="F5312" s="44">
        <f t="shared" si="2324"/>
        <v>4171</v>
      </c>
      <c r="G5312" s="44">
        <f t="shared" si="2324"/>
        <v>0</v>
      </c>
      <c r="H5312" s="44">
        <f t="shared" si="2324"/>
        <v>0</v>
      </c>
      <c r="I5312" s="44">
        <f t="shared" si="2324"/>
        <v>0</v>
      </c>
      <c r="J5312" s="44">
        <f t="shared" si="2324"/>
        <v>0</v>
      </c>
      <c r="K5312" s="44">
        <f t="shared" si="2324"/>
        <v>34</v>
      </c>
      <c r="L5312" s="44">
        <f t="shared" si="2324"/>
        <v>36</v>
      </c>
      <c r="M5312" s="44">
        <f t="shared" si="2324"/>
        <v>70</v>
      </c>
      <c r="N5312" s="44">
        <f t="shared" si="2324"/>
        <v>70</v>
      </c>
      <c r="O5312" s="44">
        <f t="shared" si="2324"/>
        <v>416</v>
      </c>
      <c r="P5312" s="44">
        <f t="shared" si="2324"/>
        <v>120</v>
      </c>
      <c r="Q5312" s="44">
        <f t="shared" si="2324"/>
        <v>536</v>
      </c>
    </row>
    <row r="5313" spans="2:17" ht="7" customHeight="1" x14ac:dyDescent="0.2">
      <c r="C5313" s="50"/>
      <c r="D5313" s="43"/>
      <c r="E5313" s="43"/>
      <c r="F5313" s="43"/>
      <c r="G5313" s="43"/>
      <c r="H5313" s="43"/>
      <c r="I5313" s="43"/>
      <c r="J5313" s="43"/>
      <c r="K5313" s="43"/>
      <c r="L5313" s="43"/>
      <c r="M5313" s="43"/>
      <c r="N5313" s="43"/>
      <c r="O5313" s="43"/>
      <c r="P5313" s="43"/>
      <c r="Q5313" s="51"/>
    </row>
    <row r="5314" spans="2:17" ht="19.5" customHeight="1" x14ac:dyDescent="0.2">
      <c r="C5314" s="52" t="s">
        <v>14</v>
      </c>
      <c r="D5314" s="53">
        <v>0</v>
      </c>
      <c r="E5314" s="53">
        <v>347</v>
      </c>
      <c r="F5314" s="54">
        <f t="shared" ref="F5314:F5316" si="2325">SUM(D5314:E5314)</f>
        <v>347</v>
      </c>
      <c r="G5314" s="53">
        <v>0</v>
      </c>
      <c r="H5314" s="53">
        <v>0</v>
      </c>
      <c r="I5314" s="53">
        <v>0</v>
      </c>
      <c r="J5314" s="55">
        <f t="shared" ref="J5314:J5316" si="2326">SUM(G5314:I5314)</f>
        <v>0</v>
      </c>
      <c r="K5314" s="82">
        <v>0</v>
      </c>
      <c r="L5314" s="82">
        <v>0</v>
      </c>
      <c r="M5314" s="57">
        <f>SUM(K5314:L5314)</f>
        <v>0</v>
      </c>
      <c r="N5314" s="57">
        <f>J5314+M5314</f>
        <v>0</v>
      </c>
      <c r="O5314" s="56">
        <v>32</v>
      </c>
      <c r="P5314" s="56">
        <v>20</v>
      </c>
      <c r="Q5314" s="58">
        <f>SUM(O5314:P5314)</f>
        <v>52</v>
      </c>
    </row>
    <row r="5315" spans="2:17" ht="19.5" customHeight="1" x14ac:dyDescent="0.2">
      <c r="C5315" s="42" t="s">
        <v>15</v>
      </c>
      <c r="D5315" s="43">
        <v>0</v>
      </c>
      <c r="E5315" s="43">
        <v>304</v>
      </c>
      <c r="F5315" s="44">
        <f t="shared" si="2325"/>
        <v>304</v>
      </c>
      <c r="G5315" s="43">
        <v>0</v>
      </c>
      <c r="H5315" s="43">
        <v>0</v>
      </c>
      <c r="I5315" s="43">
        <v>0</v>
      </c>
      <c r="J5315" s="45">
        <f t="shared" si="2326"/>
        <v>0</v>
      </c>
      <c r="K5315" s="85">
        <v>6</v>
      </c>
      <c r="L5315" s="85">
        <v>6</v>
      </c>
      <c r="M5315" s="45">
        <f>SUM(K5315:L5315)</f>
        <v>12</v>
      </c>
      <c r="N5315" s="45">
        <f>J5315+M5315</f>
        <v>12</v>
      </c>
      <c r="O5315" s="46">
        <v>35</v>
      </c>
      <c r="P5315" s="48">
        <v>6</v>
      </c>
      <c r="Q5315" s="47">
        <f>SUM(O5315:P5315)</f>
        <v>41</v>
      </c>
    </row>
    <row r="5316" spans="2:17" ht="19.5" customHeight="1" x14ac:dyDescent="0.2">
      <c r="C5316" s="42" t="s">
        <v>16</v>
      </c>
      <c r="D5316" s="43">
        <v>0</v>
      </c>
      <c r="E5316" s="43">
        <v>365</v>
      </c>
      <c r="F5316" s="44">
        <f t="shared" si="2325"/>
        <v>365</v>
      </c>
      <c r="G5316" s="43">
        <v>0</v>
      </c>
      <c r="H5316" s="43">
        <v>0</v>
      </c>
      <c r="I5316" s="43">
        <v>0</v>
      </c>
      <c r="J5316" s="45">
        <f t="shared" si="2326"/>
        <v>0</v>
      </c>
      <c r="K5316" s="85">
        <v>0</v>
      </c>
      <c r="L5316" s="85">
        <v>0</v>
      </c>
      <c r="M5316" s="45">
        <f>SUM(K5316:L5316)</f>
        <v>0</v>
      </c>
      <c r="N5316" s="45">
        <f>J5316+M5316</f>
        <v>0</v>
      </c>
      <c r="O5316" s="46">
        <v>30</v>
      </c>
      <c r="P5316" s="48">
        <v>12</v>
      </c>
      <c r="Q5316" s="47">
        <f>SUM(O5316:P5316)</f>
        <v>42</v>
      </c>
    </row>
    <row r="5317" spans="2:17" ht="19.5" customHeight="1" x14ac:dyDescent="0.2">
      <c r="C5317" s="50"/>
      <c r="D5317" s="43"/>
      <c r="E5317" s="43"/>
      <c r="F5317" s="43"/>
      <c r="G5317" s="43"/>
      <c r="H5317" s="43"/>
      <c r="I5317" s="43"/>
      <c r="J5317" s="43"/>
      <c r="K5317" s="137"/>
      <c r="L5317" s="137"/>
      <c r="M5317" s="43"/>
      <c r="N5317" s="43"/>
      <c r="O5317" s="43"/>
      <c r="P5317" s="43"/>
      <c r="Q5317" s="51"/>
    </row>
    <row r="5318" spans="2:17" ht="19.5" customHeight="1" x14ac:dyDescent="0.2">
      <c r="B5318" s="1" t="s">
        <v>528</v>
      </c>
      <c r="C5318" s="50" t="s">
        <v>27</v>
      </c>
      <c r="D5318" s="44">
        <f>SUM(D5302:D5310,D5314:D5316)</f>
        <v>0</v>
      </c>
      <c r="E5318" s="44">
        <f t="shared" ref="E5318:Q5318" si="2327">SUM(E5302:E5310,E5314:E5316)</f>
        <v>4106</v>
      </c>
      <c r="F5318" s="44">
        <f t="shared" si="2327"/>
        <v>4106</v>
      </c>
      <c r="G5318" s="44">
        <f t="shared" si="2327"/>
        <v>0</v>
      </c>
      <c r="H5318" s="44">
        <f t="shared" si="2327"/>
        <v>0</v>
      </c>
      <c r="I5318" s="44">
        <f t="shared" si="2327"/>
        <v>0</v>
      </c>
      <c r="J5318" s="44">
        <f t="shared" si="2327"/>
        <v>0</v>
      </c>
      <c r="K5318" s="44">
        <f t="shared" si="2327"/>
        <v>34</v>
      </c>
      <c r="L5318" s="44">
        <f t="shared" si="2327"/>
        <v>35</v>
      </c>
      <c r="M5318" s="44">
        <f t="shared" si="2327"/>
        <v>69</v>
      </c>
      <c r="N5318" s="44">
        <f t="shared" si="2327"/>
        <v>69</v>
      </c>
      <c r="O5318" s="44">
        <f t="shared" si="2327"/>
        <v>394</v>
      </c>
      <c r="P5318" s="44">
        <f t="shared" si="2327"/>
        <v>144</v>
      </c>
      <c r="Q5318" s="44">
        <f t="shared" si="2327"/>
        <v>538</v>
      </c>
    </row>
    <row r="5319" spans="2:17" ht="7" customHeight="1" thickBot="1" x14ac:dyDescent="0.25">
      <c r="C5319" s="59"/>
      <c r="D5319" s="60"/>
      <c r="E5319" s="60"/>
      <c r="F5319" s="60"/>
      <c r="G5319" s="60"/>
      <c r="H5319" s="60"/>
      <c r="I5319" s="60"/>
      <c r="J5319" s="60"/>
      <c r="K5319" s="60"/>
      <c r="L5319" s="60"/>
      <c r="M5319" s="60"/>
      <c r="N5319" s="60"/>
      <c r="O5319" s="60"/>
      <c r="P5319" s="61"/>
      <c r="Q5319" s="62"/>
    </row>
    <row r="5320" spans="2:17" ht="19.5" customHeight="1" x14ac:dyDescent="0.2">
      <c r="C5320" s="63"/>
      <c r="D5320" s="63"/>
      <c r="E5320" s="63"/>
      <c r="F5320" s="63"/>
      <c r="G5320" s="63"/>
      <c r="H5320" s="63"/>
      <c r="I5320" s="63"/>
      <c r="J5320" s="63"/>
      <c r="K5320" s="63"/>
      <c r="L5320" s="63"/>
      <c r="M5320" s="63"/>
      <c r="N5320" s="63"/>
      <c r="O5320" s="63"/>
      <c r="P5320" s="64"/>
      <c r="Q5320" s="64"/>
    </row>
    <row r="5321" spans="2:17" ht="19.5" customHeight="1" thickBot="1" x14ac:dyDescent="0.25">
      <c r="C5321" s="63"/>
      <c r="D5321" s="63"/>
      <c r="E5321" s="63"/>
      <c r="F5321" s="63"/>
      <c r="G5321" s="63"/>
      <c r="H5321" s="63"/>
      <c r="I5321" s="63"/>
      <c r="J5321" s="63"/>
      <c r="K5321" s="63"/>
      <c r="L5321" s="63"/>
      <c r="M5321" s="63"/>
      <c r="N5321" s="63"/>
      <c r="O5321" s="63"/>
      <c r="P5321" s="64"/>
      <c r="Q5321" s="64"/>
    </row>
    <row r="5322" spans="2:17" ht="19.5" customHeight="1" x14ac:dyDescent="0.2">
      <c r="C5322" s="25" t="s">
        <v>1</v>
      </c>
      <c r="D5322" s="26"/>
      <c r="E5322" s="27"/>
      <c r="F5322" s="27"/>
      <c r="G5322" s="27" t="s">
        <v>598</v>
      </c>
      <c r="H5322" s="27"/>
      <c r="I5322" s="27"/>
      <c r="J5322" s="27"/>
      <c r="K5322" s="26"/>
      <c r="L5322" s="27"/>
      <c r="M5322" s="27"/>
      <c r="N5322" s="27" t="s">
        <v>31</v>
      </c>
      <c r="O5322" s="27"/>
      <c r="P5322" s="65"/>
      <c r="Q5322" s="66"/>
    </row>
    <row r="5323" spans="2:17" ht="19.5" customHeight="1" x14ac:dyDescent="0.2">
      <c r="C5323" s="67"/>
      <c r="D5323" s="29"/>
      <c r="E5323" s="31" t="s">
        <v>6</v>
      </c>
      <c r="F5323" s="31"/>
      <c r="G5323" s="29"/>
      <c r="H5323" s="31" t="s">
        <v>7</v>
      </c>
      <c r="I5323" s="31"/>
      <c r="J5323" s="29" t="s">
        <v>28</v>
      </c>
      <c r="K5323" s="29"/>
      <c r="L5323" s="31" t="s">
        <v>6</v>
      </c>
      <c r="M5323" s="31"/>
      <c r="N5323" s="29"/>
      <c r="O5323" s="31" t="s">
        <v>7</v>
      </c>
      <c r="P5323" s="68"/>
      <c r="Q5323" s="69" t="s">
        <v>8</v>
      </c>
    </row>
    <row r="5324" spans="2:17" ht="19.5" customHeight="1" x14ac:dyDescent="0.2">
      <c r="C5324" s="70" t="s">
        <v>9</v>
      </c>
      <c r="D5324" s="29" t="s">
        <v>29</v>
      </c>
      <c r="E5324" s="29" t="s">
        <v>30</v>
      </c>
      <c r="F5324" s="29" t="s">
        <v>13</v>
      </c>
      <c r="G5324" s="29" t="s">
        <v>29</v>
      </c>
      <c r="H5324" s="29" t="s">
        <v>30</v>
      </c>
      <c r="I5324" s="29" t="s">
        <v>13</v>
      </c>
      <c r="J5324" s="32"/>
      <c r="K5324" s="29" t="s">
        <v>29</v>
      </c>
      <c r="L5324" s="29" t="s">
        <v>30</v>
      </c>
      <c r="M5324" s="29" t="s">
        <v>13</v>
      </c>
      <c r="N5324" s="29" t="s">
        <v>29</v>
      </c>
      <c r="O5324" s="29" t="s">
        <v>30</v>
      </c>
      <c r="P5324" s="71" t="s">
        <v>13</v>
      </c>
      <c r="Q5324" s="72"/>
    </row>
    <row r="5325" spans="2:17" ht="7" customHeight="1" x14ac:dyDescent="0.2">
      <c r="C5325" s="73"/>
      <c r="D5325" s="29"/>
      <c r="E5325" s="29"/>
      <c r="F5325" s="29"/>
      <c r="G5325" s="29"/>
      <c r="H5325" s="29"/>
      <c r="I5325" s="29"/>
      <c r="J5325" s="29"/>
      <c r="K5325" s="29"/>
      <c r="L5325" s="29"/>
      <c r="M5325" s="29"/>
      <c r="N5325" s="29"/>
      <c r="O5325" s="29"/>
      <c r="P5325" s="71"/>
      <c r="Q5325" s="69"/>
    </row>
    <row r="5326" spans="2:17" ht="19.5" customHeight="1" x14ac:dyDescent="0.2">
      <c r="C5326" s="42" t="s">
        <v>14</v>
      </c>
      <c r="D5326" s="43">
        <v>0</v>
      </c>
      <c r="E5326" s="43">
        <v>0</v>
      </c>
      <c r="F5326" s="44">
        <f>SUM(D5326:E5326)</f>
        <v>0</v>
      </c>
      <c r="G5326" s="43">
        <v>0</v>
      </c>
      <c r="H5326" s="43">
        <v>0</v>
      </c>
      <c r="I5326" s="44">
        <f t="shared" ref="I5326:I5337" si="2328">SUM(G5326:H5326)</f>
        <v>0</v>
      </c>
      <c r="J5326" s="44">
        <f>F5326+I5326</f>
        <v>0</v>
      </c>
      <c r="K5326" s="43">
        <v>0</v>
      </c>
      <c r="L5326" s="43">
        <v>0</v>
      </c>
      <c r="M5326" s="44">
        <f>SUM(K5326:L5326)</f>
        <v>0</v>
      </c>
      <c r="N5326" s="43">
        <v>0</v>
      </c>
      <c r="O5326" s="43">
        <v>0</v>
      </c>
      <c r="P5326" s="44">
        <f>SUM(N5326:O5326)</f>
        <v>0</v>
      </c>
      <c r="Q5326" s="47">
        <f>M5326+P5326</f>
        <v>0</v>
      </c>
    </row>
    <row r="5327" spans="2:17" ht="19.5" customHeight="1" x14ac:dyDescent="0.2">
      <c r="C5327" s="42" t="s">
        <v>15</v>
      </c>
      <c r="D5327" s="43">
        <v>0</v>
      </c>
      <c r="E5327" s="43">
        <v>0</v>
      </c>
      <c r="F5327" s="44">
        <f t="shared" ref="F5327:F5337" si="2329">SUM(D5327:E5327)</f>
        <v>0</v>
      </c>
      <c r="G5327" s="43">
        <v>0</v>
      </c>
      <c r="H5327" s="43">
        <v>0</v>
      </c>
      <c r="I5327" s="44">
        <f t="shared" si="2328"/>
        <v>0</v>
      </c>
      <c r="J5327" s="44">
        <f>F5327+I5327</f>
        <v>0</v>
      </c>
      <c r="K5327" s="43">
        <v>0</v>
      </c>
      <c r="L5327" s="43">
        <v>0</v>
      </c>
      <c r="M5327" s="44">
        <f t="shared" ref="M5327:M5337" si="2330">SUM(K5327:L5327)</f>
        <v>0</v>
      </c>
      <c r="N5327" s="43">
        <v>0</v>
      </c>
      <c r="O5327" s="40">
        <v>0</v>
      </c>
      <c r="P5327" s="44">
        <f t="shared" ref="P5327:P5337" si="2331">SUM(N5327:O5327)</f>
        <v>0</v>
      </c>
      <c r="Q5327" s="47">
        <f t="shared" ref="Q5327:Q5337" si="2332">M5327+P5327</f>
        <v>0</v>
      </c>
    </row>
    <row r="5328" spans="2:17" ht="19.5" customHeight="1" x14ac:dyDescent="0.2">
      <c r="C5328" s="42" t="s">
        <v>16</v>
      </c>
      <c r="D5328" s="43">
        <v>0</v>
      </c>
      <c r="E5328" s="43">
        <v>0</v>
      </c>
      <c r="F5328" s="44">
        <f t="shared" si="2329"/>
        <v>0</v>
      </c>
      <c r="G5328" s="43">
        <v>0</v>
      </c>
      <c r="H5328" s="43">
        <v>0</v>
      </c>
      <c r="I5328" s="44">
        <f t="shared" si="2328"/>
        <v>0</v>
      </c>
      <c r="J5328" s="44">
        <f>F5328+I5328</f>
        <v>0</v>
      </c>
      <c r="K5328" s="43">
        <v>0</v>
      </c>
      <c r="L5328" s="43">
        <v>0</v>
      </c>
      <c r="M5328" s="44">
        <f t="shared" si="2330"/>
        <v>0</v>
      </c>
      <c r="N5328" s="43">
        <v>0</v>
      </c>
      <c r="O5328" s="43">
        <v>0</v>
      </c>
      <c r="P5328" s="44">
        <f t="shared" si="2331"/>
        <v>0</v>
      </c>
      <c r="Q5328" s="47">
        <f t="shared" si="2332"/>
        <v>0</v>
      </c>
    </row>
    <row r="5329" spans="2:17" ht="19.5" customHeight="1" x14ac:dyDescent="0.2">
      <c r="C5329" s="42" t="s">
        <v>17</v>
      </c>
      <c r="D5329" s="43">
        <v>0</v>
      </c>
      <c r="E5329" s="43">
        <v>0</v>
      </c>
      <c r="F5329" s="44">
        <f t="shared" si="2329"/>
        <v>0</v>
      </c>
      <c r="G5329" s="43">
        <v>0</v>
      </c>
      <c r="H5329" s="43">
        <v>0</v>
      </c>
      <c r="I5329" s="44">
        <f t="shared" si="2328"/>
        <v>0</v>
      </c>
      <c r="J5329" s="44">
        <f t="shared" ref="J5329:J5337" si="2333">F5329+I5329</f>
        <v>0</v>
      </c>
      <c r="K5329" s="43">
        <v>0</v>
      </c>
      <c r="L5329" s="43">
        <v>0</v>
      </c>
      <c r="M5329" s="44">
        <f t="shared" si="2330"/>
        <v>0</v>
      </c>
      <c r="N5329" s="43">
        <v>0</v>
      </c>
      <c r="O5329" s="43">
        <v>0</v>
      </c>
      <c r="P5329" s="44">
        <f t="shared" si="2331"/>
        <v>0</v>
      </c>
      <c r="Q5329" s="47">
        <f t="shared" si="2332"/>
        <v>0</v>
      </c>
    </row>
    <row r="5330" spans="2:17" ht="19.5" customHeight="1" x14ac:dyDescent="0.2">
      <c r="C5330" s="42" t="s">
        <v>18</v>
      </c>
      <c r="D5330" s="43">
        <v>0</v>
      </c>
      <c r="E5330" s="43">
        <v>0</v>
      </c>
      <c r="F5330" s="44">
        <f t="shared" si="2329"/>
        <v>0</v>
      </c>
      <c r="G5330" s="43">
        <v>0</v>
      </c>
      <c r="H5330" s="43">
        <v>0</v>
      </c>
      <c r="I5330" s="44">
        <f t="shared" si="2328"/>
        <v>0</v>
      </c>
      <c r="J5330" s="44">
        <f t="shared" si="2333"/>
        <v>0</v>
      </c>
      <c r="K5330" s="43">
        <v>0</v>
      </c>
      <c r="L5330" s="43">
        <v>0</v>
      </c>
      <c r="M5330" s="44">
        <f t="shared" si="2330"/>
        <v>0</v>
      </c>
      <c r="N5330" s="43">
        <v>0</v>
      </c>
      <c r="O5330" s="43">
        <v>0</v>
      </c>
      <c r="P5330" s="44">
        <f t="shared" si="2331"/>
        <v>0</v>
      </c>
      <c r="Q5330" s="47">
        <f t="shared" si="2332"/>
        <v>0</v>
      </c>
    </row>
    <row r="5331" spans="2:17" ht="19.5" customHeight="1" x14ac:dyDescent="0.2">
      <c r="C5331" s="42" t="s">
        <v>19</v>
      </c>
      <c r="D5331" s="43">
        <v>0</v>
      </c>
      <c r="E5331" s="43">
        <v>0</v>
      </c>
      <c r="F5331" s="44">
        <f t="shared" si="2329"/>
        <v>0</v>
      </c>
      <c r="G5331" s="43">
        <v>0</v>
      </c>
      <c r="H5331" s="43">
        <v>0</v>
      </c>
      <c r="I5331" s="44">
        <f t="shared" si="2328"/>
        <v>0</v>
      </c>
      <c r="J5331" s="44">
        <f t="shared" si="2333"/>
        <v>0</v>
      </c>
      <c r="K5331" s="43">
        <v>0</v>
      </c>
      <c r="L5331" s="43">
        <v>0</v>
      </c>
      <c r="M5331" s="44">
        <f t="shared" si="2330"/>
        <v>0</v>
      </c>
      <c r="N5331" s="43">
        <v>0</v>
      </c>
      <c r="O5331" s="43">
        <v>0</v>
      </c>
      <c r="P5331" s="44">
        <f t="shared" si="2331"/>
        <v>0</v>
      </c>
      <c r="Q5331" s="47">
        <f t="shared" si="2332"/>
        <v>0</v>
      </c>
    </row>
    <row r="5332" spans="2:17" ht="19.5" customHeight="1" x14ac:dyDescent="0.2">
      <c r="C5332" s="42" t="s">
        <v>20</v>
      </c>
      <c r="D5332" s="43">
        <v>0</v>
      </c>
      <c r="E5332" s="43">
        <v>0</v>
      </c>
      <c r="F5332" s="44">
        <f t="shared" si="2329"/>
        <v>0</v>
      </c>
      <c r="G5332" s="43">
        <v>0</v>
      </c>
      <c r="H5332" s="43">
        <v>0</v>
      </c>
      <c r="I5332" s="44">
        <f t="shared" si="2328"/>
        <v>0</v>
      </c>
      <c r="J5332" s="44">
        <f t="shared" si="2333"/>
        <v>0</v>
      </c>
      <c r="K5332" s="43">
        <v>0</v>
      </c>
      <c r="L5332" s="43">
        <v>0</v>
      </c>
      <c r="M5332" s="44">
        <f t="shared" si="2330"/>
        <v>0</v>
      </c>
      <c r="N5332" s="43">
        <v>0</v>
      </c>
      <c r="O5332" s="43">
        <v>0</v>
      </c>
      <c r="P5332" s="44">
        <f t="shared" si="2331"/>
        <v>0</v>
      </c>
      <c r="Q5332" s="47">
        <f t="shared" si="2332"/>
        <v>0</v>
      </c>
    </row>
    <row r="5333" spans="2:17" ht="19.5" customHeight="1" x14ac:dyDescent="0.2">
      <c r="C5333" s="42" t="s">
        <v>21</v>
      </c>
      <c r="D5333" s="43">
        <v>0</v>
      </c>
      <c r="E5333" s="43">
        <v>0</v>
      </c>
      <c r="F5333" s="44">
        <f t="shared" si="2329"/>
        <v>0</v>
      </c>
      <c r="G5333" s="43">
        <v>0</v>
      </c>
      <c r="H5333" s="43">
        <v>0</v>
      </c>
      <c r="I5333" s="44">
        <f t="shared" si="2328"/>
        <v>0</v>
      </c>
      <c r="J5333" s="44">
        <f t="shared" si="2333"/>
        <v>0</v>
      </c>
      <c r="K5333" s="43">
        <v>0</v>
      </c>
      <c r="L5333" s="43">
        <v>0</v>
      </c>
      <c r="M5333" s="44">
        <f t="shared" si="2330"/>
        <v>0</v>
      </c>
      <c r="N5333" s="43">
        <v>0</v>
      </c>
      <c r="O5333" s="43">
        <v>0</v>
      </c>
      <c r="P5333" s="44">
        <f t="shared" si="2331"/>
        <v>0</v>
      </c>
      <c r="Q5333" s="47">
        <f t="shared" si="2332"/>
        <v>0</v>
      </c>
    </row>
    <row r="5334" spans="2:17" ht="19.5" customHeight="1" x14ac:dyDescent="0.2">
      <c r="C5334" s="42" t="s">
        <v>22</v>
      </c>
      <c r="D5334" s="43">
        <v>0</v>
      </c>
      <c r="E5334" s="43">
        <v>0</v>
      </c>
      <c r="F5334" s="44">
        <f t="shared" si="2329"/>
        <v>0</v>
      </c>
      <c r="G5334" s="43">
        <v>0</v>
      </c>
      <c r="H5334" s="43">
        <v>0</v>
      </c>
      <c r="I5334" s="44">
        <f t="shared" si="2328"/>
        <v>0</v>
      </c>
      <c r="J5334" s="44">
        <f t="shared" si="2333"/>
        <v>0</v>
      </c>
      <c r="K5334" s="43">
        <v>0</v>
      </c>
      <c r="L5334" s="43">
        <v>0</v>
      </c>
      <c r="M5334" s="44">
        <f t="shared" si="2330"/>
        <v>0</v>
      </c>
      <c r="N5334" s="43">
        <v>0</v>
      </c>
      <c r="O5334" s="43">
        <v>0</v>
      </c>
      <c r="P5334" s="44">
        <f t="shared" si="2331"/>
        <v>0</v>
      </c>
      <c r="Q5334" s="47">
        <f t="shared" si="2332"/>
        <v>0</v>
      </c>
    </row>
    <row r="5335" spans="2:17" ht="19.5" customHeight="1" x14ac:dyDescent="0.2">
      <c r="C5335" s="42" t="s">
        <v>23</v>
      </c>
      <c r="D5335" s="43">
        <v>0</v>
      </c>
      <c r="E5335" s="43">
        <v>0</v>
      </c>
      <c r="F5335" s="44">
        <f t="shared" si="2329"/>
        <v>0</v>
      </c>
      <c r="G5335" s="43">
        <v>0</v>
      </c>
      <c r="H5335" s="43">
        <v>0</v>
      </c>
      <c r="I5335" s="44">
        <f t="shared" si="2328"/>
        <v>0</v>
      </c>
      <c r="J5335" s="44">
        <f t="shared" si="2333"/>
        <v>0</v>
      </c>
      <c r="K5335" s="43">
        <v>0</v>
      </c>
      <c r="L5335" s="43">
        <v>0</v>
      </c>
      <c r="M5335" s="44">
        <f t="shared" si="2330"/>
        <v>0</v>
      </c>
      <c r="N5335" s="43">
        <v>0</v>
      </c>
      <c r="O5335" s="43">
        <v>0</v>
      </c>
      <c r="P5335" s="44">
        <f t="shared" si="2331"/>
        <v>0</v>
      </c>
      <c r="Q5335" s="47">
        <f t="shared" si="2332"/>
        <v>0</v>
      </c>
    </row>
    <row r="5336" spans="2:17" ht="19.5" customHeight="1" x14ac:dyDescent="0.2">
      <c r="C5336" s="42" t="s">
        <v>24</v>
      </c>
      <c r="D5336" s="43">
        <v>0</v>
      </c>
      <c r="E5336" s="43">
        <v>0</v>
      </c>
      <c r="F5336" s="44">
        <f t="shared" si="2329"/>
        <v>0</v>
      </c>
      <c r="G5336" s="43">
        <v>0</v>
      </c>
      <c r="H5336" s="43">
        <v>0</v>
      </c>
      <c r="I5336" s="44">
        <f t="shared" si="2328"/>
        <v>0</v>
      </c>
      <c r="J5336" s="44">
        <f t="shared" si="2333"/>
        <v>0</v>
      </c>
      <c r="K5336" s="43">
        <v>0</v>
      </c>
      <c r="L5336" s="43">
        <v>0</v>
      </c>
      <c r="M5336" s="44">
        <f t="shared" si="2330"/>
        <v>0</v>
      </c>
      <c r="N5336" s="43">
        <v>0</v>
      </c>
      <c r="O5336" s="43">
        <v>0</v>
      </c>
      <c r="P5336" s="44">
        <f t="shared" si="2331"/>
        <v>0</v>
      </c>
      <c r="Q5336" s="47">
        <f t="shared" si="2332"/>
        <v>0</v>
      </c>
    </row>
    <row r="5337" spans="2:17" ht="19.5" customHeight="1" x14ac:dyDescent="0.2">
      <c r="C5337" s="42" t="s">
        <v>25</v>
      </c>
      <c r="D5337" s="43">
        <v>0</v>
      </c>
      <c r="E5337" s="43">
        <v>0</v>
      </c>
      <c r="F5337" s="44">
        <f t="shared" si="2329"/>
        <v>0</v>
      </c>
      <c r="G5337" s="43">
        <v>0</v>
      </c>
      <c r="H5337" s="43">
        <v>0</v>
      </c>
      <c r="I5337" s="44">
        <f t="shared" si="2328"/>
        <v>0</v>
      </c>
      <c r="J5337" s="44">
        <f t="shared" si="2333"/>
        <v>0</v>
      </c>
      <c r="K5337" s="43">
        <v>0</v>
      </c>
      <c r="L5337" s="43">
        <v>0</v>
      </c>
      <c r="M5337" s="44">
        <f t="shared" si="2330"/>
        <v>0</v>
      </c>
      <c r="N5337" s="43">
        <v>0</v>
      </c>
      <c r="O5337" s="43">
        <v>0</v>
      </c>
      <c r="P5337" s="44">
        <f t="shared" si="2331"/>
        <v>0</v>
      </c>
      <c r="Q5337" s="47">
        <f t="shared" si="2332"/>
        <v>0</v>
      </c>
    </row>
    <row r="5338" spans="2:17" ht="19.5" customHeight="1" x14ac:dyDescent="0.2">
      <c r="C5338" s="50"/>
      <c r="D5338" s="43"/>
      <c r="E5338" s="43"/>
      <c r="F5338" s="43"/>
      <c r="G5338" s="43"/>
      <c r="H5338" s="43"/>
      <c r="I5338" s="43"/>
      <c r="J5338" s="43"/>
      <c r="K5338" s="43"/>
      <c r="L5338" s="43"/>
      <c r="M5338" s="43"/>
      <c r="N5338" s="43"/>
      <c r="O5338" s="43"/>
      <c r="P5338" s="43"/>
      <c r="Q5338" s="51"/>
    </row>
    <row r="5339" spans="2:17" ht="19.5" customHeight="1" x14ac:dyDescent="0.2">
      <c r="B5339" s="1" t="s">
        <v>529</v>
      </c>
      <c r="C5339" s="50" t="s">
        <v>26</v>
      </c>
      <c r="D5339" s="44">
        <f>SUM(D5326:D5338)</f>
        <v>0</v>
      </c>
      <c r="E5339" s="44">
        <f t="shared" ref="E5339:Q5339" si="2334">SUM(E5326:E5338)</f>
        <v>0</v>
      </c>
      <c r="F5339" s="44">
        <f t="shared" si="2334"/>
        <v>0</v>
      </c>
      <c r="G5339" s="44">
        <f t="shared" si="2334"/>
        <v>0</v>
      </c>
      <c r="H5339" s="44">
        <f t="shared" si="2334"/>
        <v>0</v>
      </c>
      <c r="I5339" s="44">
        <f t="shared" si="2334"/>
        <v>0</v>
      </c>
      <c r="J5339" s="44">
        <f t="shared" si="2334"/>
        <v>0</v>
      </c>
      <c r="K5339" s="44">
        <f t="shared" si="2334"/>
        <v>0</v>
      </c>
      <c r="L5339" s="44">
        <f t="shared" si="2334"/>
        <v>0</v>
      </c>
      <c r="M5339" s="44">
        <f t="shared" si="2334"/>
        <v>0</v>
      </c>
      <c r="N5339" s="44">
        <f t="shared" si="2334"/>
        <v>0</v>
      </c>
      <c r="O5339" s="44">
        <f t="shared" si="2334"/>
        <v>0</v>
      </c>
      <c r="P5339" s="44">
        <f t="shared" si="2334"/>
        <v>0</v>
      </c>
      <c r="Q5339" s="44">
        <f t="shared" si="2334"/>
        <v>0</v>
      </c>
    </row>
    <row r="5340" spans="2:17" ht="7" customHeight="1" x14ac:dyDescent="0.2">
      <c r="C5340" s="50"/>
      <c r="D5340" s="43"/>
      <c r="E5340" s="43"/>
      <c r="F5340" s="43"/>
      <c r="G5340" s="43"/>
      <c r="H5340" s="43"/>
      <c r="I5340" s="43"/>
      <c r="J5340" s="43"/>
      <c r="K5340" s="43"/>
      <c r="L5340" s="43"/>
      <c r="M5340" s="43"/>
      <c r="N5340" s="43"/>
      <c r="O5340" s="43"/>
      <c r="P5340" s="43"/>
      <c r="Q5340" s="51"/>
    </row>
    <row r="5341" spans="2:17" ht="19.5" customHeight="1" x14ac:dyDescent="0.2">
      <c r="C5341" s="52" t="s">
        <v>14</v>
      </c>
      <c r="D5341" s="53">
        <v>0</v>
      </c>
      <c r="E5341" s="53">
        <v>0</v>
      </c>
      <c r="F5341" s="74">
        <f t="shared" ref="F5341:F5343" si="2335">SUM(D5341:E5341)</f>
        <v>0</v>
      </c>
      <c r="G5341" s="53">
        <v>0</v>
      </c>
      <c r="H5341" s="53">
        <v>0</v>
      </c>
      <c r="I5341" s="74">
        <f t="shared" ref="I5341:I5343" si="2336">SUM(G5341:H5341)</f>
        <v>0</v>
      </c>
      <c r="J5341" s="74">
        <f t="shared" ref="J5341:J5343" si="2337">F5341+I5341</f>
        <v>0</v>
      </c>
      <c r="K5341" s="53">
        <v>0</v>
      </c>
      <c r="L5341" s="53">
        <v>0</v>
      </c>
      <c r="M5341" s="74">
        <f t="shared" ref="M5341:M5343" si="2338">SUM(K5341:L5341)</f>
        <v>0</v>
      </c>
      <c r="N5341" s="53">
        <v>0</v>
      </c>
      <c r="O5341" s="53">
        <v>0</v>
      </c>
      <c r="P5341" s="74">
        <f t="shared" ref="P5341:P5343" si="2339">SUM(N5341:O5341)</f>
        <v>0</v>
      </c>
      <c r="Q5341" s="58">
        <f t="shared" ref="Q5341:Q5343" si="2340">M5341+P5341</f>
        <v>0</v>
      </c>
    </row>
    <row r="5342" spans="2:17" ht="19.5" customHeight="1" x14ac:dyDescent="0.2">
      <c r="C5342" s="42" t="s">
        <v>15</v>
      </c>
      <c r="D5342" s="43">
        <v>0</v>
      </c>
      <c r="E5342" s="43">
        <v>0</v>
      </c>
      <c r="F5342" s="44">
        <f t="shared" si="2335"/>
        <v>0</v>
      </c>
      <c r="G5342" s="43">
        <v>0</v>
      </c>
      <c r="H5342" s="43">
        <v>0</v>
      </c>
      <c r="I5342" s="44">
        <f t="shared" si="2336"/>
        <v>0</v>
      </c>
      <c r="J5342" s="44">
        <f t="shared" si="2337"/>
        <v>0</v>
      </c>
      <c r="K5342" s="43">
        <v>0</v>
      </c>
      <c r="L5342" s="43">
        <v>0</v>
      </c>
      <c r="M5342" s="44">
        <f t="shared" si="2338"/>
        <v>0</v>
      </c>
      <c r="N5342" s="43">
        <v>0</v>
      </c>
      <c r="O5342" s="40">
        <v>0</v>
      </c>
      <c r="P5342" s="44">
        <f t="shared" si="2339"/>
        <v>0</v>
      </c>
      <c r="Q5342" s="47">
        <f t="shared" si="2340"/>
        <v>0</v>
      </c>
    </row>
    <row r="5343" spans="2:17" ht="19.5" customHeight="1" x14ac:dyDescent="0.2">
      <c r="C5343" s="42" t="s">
        <v>16</v>
      </c>
      <c r="D5343" s="43">
        <v>0</v>
      </c>
      <c r="E5343" s="43">
        <v>0</v>
      </c>
      <c r="F5343" s="44">
        <f t="shared" si="2335"/>
        <v>0</v>
      </c>
      <c r="G5343" s="43">
        <v>0</v>
      </c>
      <c r="H5343" s="43">
        <v>0</v>
      </c>
      <c r="I5343" s="44">
        <f t="shared" si="2336"/>
        <v>0</v>
      </c>
      <c r="J5343" s="44">
        <f t="shared" si="2337"/>
        <v>0</v>
      </c>
      <c r="K5343" s="43">
        <v>0</v>
      </c>
      <c r="L5343" s="43">
        <v>0</v>
      </c>
      <c r="M5343" s="44">
        <f t="shared" si="2338"/>
        <v>0</v>
      </c>
      <c r="N5343" s="43">
        <v>0</v>
      </c>
      <c r="O5343" s="43">
        <v>0</v>
      </c>
      <c r="P5343" s="44">
        <f t="shared" si="2339"/>
        <v>0</v>
      </c>
      <c r="Q5343" s="47">
        <f t="shared" si="2340"/>
        <v>0</v>
      </c>
    </row>
    <row r="5344" spans="2:17" ht="19.5" customHeight="1" x14ac:dyDescent="0.2">
      <c r="C5344" s="50"/>
      <c r="D5344" s="43"/>
      <c r="E5344" s="43"/>
      <c r="F5344" s="43"/>
      <c r="G5344" s="43"/>
      <c r="H5344" s="43"/>
      <c r="I5344" s="43"/>
      <c r="J5344" s="43"/>
      <c r="K5344" s="43"/>
      <c r="L5344" s="43"/>
      <c r="M5344" s="43"/>
      <c r="N5344" s="43"/>
      <c r="O5344" s="43"/>
      <c r="P5344" s="43"/>
      <c r="Q5344" s="51"/>
    </row>
    <row r="5345" spans="2:17" ht="19.5" customHeight="1" x14ac:dyDescent="0.2">
      <c r="B5345" s="1" t="s">
        <v>530</v>
      </c>
      <c r="C5345" s="50" t="s">
        <v>27</v>
      </c>
      <c r="D5345" s="44">
        <f>SUM(D5329:D5337,D5341:D5343)</f>
        <v>0</v>
      </c>
      <c r="E5345" s="44">
        <f t="shared" ref="E5345:Q5345" si="2341">SUM(E5329:E5337,E5341:E5343)</f>
        <v>0</v>
      </c>
      <c r="F5345" s="44">
        <f t="shared" si="2341"/>
        <v>0</v>
      </c>
      <c r="G5345" s="44">
        <f t="shared" si="2341"/>
        <v>0</v>
      </c>
      <c r="H5345" s="44">
        <f t="shared" si="2341"/>
        <v>0</v>
      </c>
      <c r="I5345" s="44">
        <f t="shared" si="2341"/>
        <v>0</v>
      </c>
      <c r="J5345" s="44">
        <f t="shared" si="2341"/>
        <v>0</v>
      </c>
      <c r="K5345" s="44">
        <f t="shared" si="2341"/>
        <v>0</v>
      </c>
      <c r="L5345" s="44">
        <f t="shared" si="2341"/>
        <v>0</v>
      </c>
      <c r="M5345" s="44">
        <f t="shared" si="2341"/>
        <v>0</v>
      </c>
      <c r="N5345" s="44">
        <f t="shared" si="2341"/>
        <v>0</v>
      </c>
      <c r="O5345" s="44">
        <f t="shared" si="2341"/>
        <v>0</v>
      </c>
      <c r="P5345" s="44">
        <f t="shared" si="2341"/>
        <v>0</v>
      </c>
      <c r="Q5345" s="44">
        <f t="shared" si="2341"/>
        <v>0</v>
      </c>
    </row>
    <row r="5346" spans="2:17" ht="7" customHeight="1" thickBot="1" x14ac:dyDescent="0.25">
      <c r="C5346" s="59"/>
      <c r="D5346" s="60"/>
      <c r="E5346" s="60"/>
      <c r="F5346" s="60"/>
      <c r="G5346" s="60"/>
      <c r="H5346" s="60"/>
      <c r="I5346" s="60"/>
      <c r="J5346" s="60"/>
      <c r="K5346" s="60"/>
      <c r="L5346" s="60"/>
      <c r="M5346" s="60"/>
      <c r="N5346" s="60"/>
      <c r="O5346" s="60"/>
      <c r="P5346" s="60"/>
      <c r="Q5346" s="76"/>
    </row>
    <row r="5347" spans="2:17" ht="19.5" customHeight="1" x14ac:dyDescent="0.2">
      <c r="C5347" s="173" t="str">
        <f>C5293</f>
        <v>令　和　7　年　空　港　管　理　状　況　調　書</v>
      </c>
      <c r="D5347" s="173"/>
      <c r="E5347" s="173"/>
      <c r="F5347" s="173"/>
      <c r="G5347" s="173"/>
      <c r="H5347" s="173"/>
      <c r="I5347" s="173"/>
      <c r="J5347" s="173"/>
      <c r="K5347" s="173"/>
      <c r="L5347" s="173"/>
      <c r="M5347" s="173"/>
      <c r="N5347" s="173"/>
      <c r="O5347" s="173"/>
      <c r="P5347" s="173"/>
      <c r="Q5347" s="173"/>
    </row>
    <row r="5348" spans="2:17" ht="19.5" customHeight="1" thickBot="1" x14ac:dyDescent="0.25">
      <c r="C5348" s="145" t="s">
        <v>0</v>
      </c>
      <c r="D5348" s="145" t="s">
        <v>700</v>
      </c>
      <c r="E5348" s="146"/>
      <c r="F5348" s="146"/>
      <c r="G5348" s="146"/>
      <c r="H5348" s="146"/>
      <c r="I5348" s="146"/>
      <c r="J5348" s="146"/>
      <c r="K5348" s="146"/>
      <c r="L5348" s="146"/>
      <c r="M5348" s="146"/>
      <c r="N5348" s="146"/>
      <c r="O5348" s="146"/>
      <c r="P5348" s="146"/>
      <c r="Q5348" s="146"/>
    </row>
    <row r="5349" spans="2:17" ht="19.5" customHeight="1" x14ac:dyDescent="0.2">
      <c r="C5349" s="25" t="s">
        <v>1</v>
      </c>
      <c r="D5349" s="26"/>
      <c r="E5349" s="27" t="s">
        <v>2</v>
      </c>
      <c r="F5349" s="27"/>
      <c r="G5349" s="164" t="s">
        <v>593</v>
      </c>
      <c r="H5349" s="165"/>
      <c r="I5349" s="165"/>
      <c r="J5349" s="165"/>
      <c r="K5349" s="165"/>
      <c r="L5349" s="165"/>
      <c r="M5349" s="165"/>
      <c r="N5349" s="166"/>
      <c r="O5349" s="164" t="s">
        <v>594</v>
      </c>
      <c r="P5349" s="165"/>
      <c r="Q5349" s="167"/>
    </row>
    <row r="5350" spans="2:17" ht="19.5" customHeight="1" x14ac:dyDescent="0.2">
      <c r="C5350" s="28"/>
      <c r="D5350" s="29" t="s">
        <v>3</v>
      </c>
      <c r="E5350" s="29" t="s">
        <v>4</v>
      </c>
      <c r="F5350" s="29" t="s">
        <v>5</v>
      </c>
      <c r="G5350" s="29"/>
      <c r="H5350" s="30" t="s">
        <v>6</v>
      </c>
      <c r="I5350" s="30"/>
      <c r="J5350" s="31"/>
      <c r="K5350" s="29"/>
      <c r="L5350" s="31" t="s">
        <v>7</v>
      </c>
      <c r="M5350" s="31"/>
      <c r="N5350" s="29" t="s">
        <v>8</v>
      </c>
      <c r="O5350" s="32" t="s">
        <v>595</v>
      </c>
      <c r="P5350" s="33" t="s">
        <v>596</v>
      </c>
      <c r="Q5350" s="34" t="s">
        <v>597</v>
      </c>
    </row>
    <row r="5351" spans="2:17" ht="19.5" customHeight="1" x14ac:dyDescent="0.2">
      <c r="C5351" s="28" t="s">
        <v>9</v>
      </c>
      <c r="D5351" s="32"/>
      <c r="E5351" s="32"/>
      <c r="F5351" s="32"/>
      <c r="G5351" s="29" t="s">
        <v>10</v>
      </c>
      <c r="H5351" s="29" t="s">
        <v>11</v>
      </c>
      <c r="I5351" s="29" t="s">
        <v>12</v>
      </c>
      <c r="J5351" s="29" t="s">
        <v>13</v>
      </c>
      <c r="K5351" s="29" t="s">
        <v>10</v>
      </c>
      <c r="L5351" s="29" t="s">
        <v>11</v>
      </c>
      <c r="M5351" s="29" t="s">
        <v>13</v>
      </c>
      <c r="N5351" s="32"/>
      <c r="O5351" s="35"/>
      <c r="P5351" s="36"/>
      <c r="Q5351" s="37"/>
    </row>
    <row r="5352" spans="2:17" ht="7" customHeight="1" x14ac:dyDescent="0.2">
      <c r="C5352" s="38"/>
      <c r="D5352" s="29"/>
      <c r="E5352" s="29"/>
      <c r="F5352" s="29"/>
      <c r="G5352" s="29"/>
      <c r="H5352" s="29"/>
      <c r="I5352" s="29"/>
      <c r="J5352" s="29"/>
      <c r="K5352" s="29"/>
      <c r="L5352" s="29"/>
      <c r="M5352" s="29"/>
      <c r="N5352" s="29"/>
      <c r="O5352" s="39"/>
      <c r="P5352" s="40"/>
      <c r="Q5352" s="41"/>
    </row>
    <row r="5353" spans="2:17" ht="19.5" customHeight="1" x14ac:dyDescent="0.2">
      <c r="C5353" s="42" t="s">
        <v>14</v>
      </c>
      <c r="D5353" s="43">
        <v>0</v>
      </c>
      <c r="E5353" s="43">
        <v>103</v>
      </c>
      <c r="F5353" s="44">
        <f>SUM(D5353:E5353)</f>
        <v>103</v>
      </c>
      <c r="G5353" s="43">
        <v>0</v>
      </c>
      <c r="H5353" s="43">
        <v>0</v>
      </c>
      <c r="I5353" s="43">
        <v>0</v>
      </c>
      <c r="J5353" s="45">
        <f>SUM(G5353:I5353)</f>
        <v>0</v>
      </c>
      <c r="K5353" s="46">
        <v>1948</v>
      </c>
      <c r="L5353" s="46">
        <v>1504</v>
      </c>
      <c r="M5353" s="45">
        <f>SUM(K5353:L5353)</f>
        <v>3452</v>
      </c>
      <c r="N5353" s="45">
        <f>J5353+M5353</f>
        <v>3452</v>
      </c>
      <c r="O5353" s="46">
        <v>0</v>
      </c>
      <c r="P5353" s="46">
        <v>0</v>
      </c>
      <c r="Q5353" s="47">
        <f>SUM(O5353:P5353)</f>
        <v>0</v>
      </c>
    </row>
    <row r="5354" spans="2:17" ht="19.5" customHeight="1" x14ac:dyDescent="0.2">
      <c r="C5354" s="42" t="s">
        <v>15</v>
      </c>
      <c r="D5354" s="43">
        <v>0</v>
      </c>
      <c r="E5354" s="43">
        <v>118</v>
      </c>
      <c r="F5354" s="44">
        <f t="shared" ref="F5354:F5364" si="2342">SUM(D5354:E5354)</f>
        <v>118</v>
      </c>
      <c r="G5354" s="43">
        <v>0</v>
      </c>
      <c r="H5354" s="43">
        <v>0</v>
      </c>
      <c r="I5354" s="43">
        <v>0</v>
      </c>
      <c r="J5354" s="45">
        <f t="shared" ref="J5354:J5364" si="2343">SUM(G5354:I5354)</f>
        <v>0</v>
      </c>
      <c r="K5354" s="46">
        <v>1737</v>
      </c>
      <c r="L5354" s="46">
        <v>1624</v>
      </c>
      <c r="M5354" s="45">
        <f t="shared" ref="M5354:M5364" si="2344">SUM(K5354:L5354)</f>
        <v>3361</v>
      </c>
      <c r="N5354" s="45">
        <f t="shared" ref="N5354:N5364" si="2345">J5354+M5354</f>
        <v>3361</v>
      </c>
      <c r="O5354" s="46">
        <v>0</v>
      </c>
      <c r="P5354" s="48">
        <v>0</v>
      </c>
      <c r="Q5354" s="47">
        <f t="shared" ref="Q5354:Q5364" si="2346">SUM(O5354:P5354)</f>
        <v>0</v>
      </c>
    </row>
    <row r="5355" spans="2:17" ht="19.5" customHeight="1" x14ac:dyDescent="0.2">
      <c r="C5355" s="42" t="s">
        <v>16</v>
      </c>
      <c r="D5355" s="43">
        <v>0</v>
      </c>
      <c r="E5355" s="49">
        <v>62</v>
      </c>
      <c r="F5355" s="44">
        <f t="shared" si="2342"/>
        <v>62</v>
      </c>
      <c r="G5355" s="43">
        <v>0</v>
      </c>
      <c r="H5355" s="43">
        <v>0</v>
      </c>
      <c r="I5355" s="43">
        <v>0</v>
      </c>
      <c r="J5355" s="45">
        <f t="shared" si="2343"/>
        <v>0</v>
      </c>
      <c r="K5355" s="154">
        <v>855</v>
      </c>
      <c r="L5355" s="154">
        <v>830</v>
      </c>
      <c r="M5355" s="45">
        <f t="shared" si="2344"/>
        <v>1685</v>
      </c>
      <c r="N5355" s="45">
        <f t="shared" si="2345"/>
        <v>1685</v>
      </c>
      <c r="O5355" s="46">
        <v>0</v>
      </c>
      <c r="P5355" s="46">
        <v>0</v>
      </c>
      <c r="Q5355" s="47">
        <f t="shared" si="2346"/>
        <v>0</v>
      </c>
    </row>
    <row r="5356" spans="2:17" ht="19.5" customHeight="1" x14ac:dyDescent="0.2">
      <c r="C5356" s="42" t="s">
        <v>17</v>
      </c>
      <c r="D5356" s="43">
        <v>0</v>
      </c>
      <c r="E5356" s="43">
        <v>107</v>
      </c>
      <c r="F5356" s="44">
        <f t="shared" si="2342"/>
        <v>107</v>
      </c>
      <c r="G5356" s="43">
        <v>0</v>
      </c>
      <c r="H5356" s="43">
        <v>0</v>
      </c>
      <c r="I5356" s="43">
        <v>0</v>
      </c>
      <c r="J5356" s="45">
        <f t="shared" si="2343"/>
        <v>0</v>
      </c>
      <c r="K5356" s="43">
        <v>1275</v>
      </c>
      <c r="L5356" s="43">
        <v>1227</v>
      </c>
      <c r="M5356" s="45">
        <f t="shared" si="2344"/>
        <v>2502</v>
      </c>
      <c r="N5356" s="45">
        <f t="shared" si="2345"/>
        <v>2502</v>
      </c>
      <c r="O5356" s="43">
        <v>0</v>
      </c>
      <c r="P5356" s="43">
        <v>0</v>
      </c>
      <c r="Q5356" s="47">
        <f t="shared" si="2346"/>
        <v>0</v>
      </c>
    </row>
    <row r="5357" spans="2:17" ht="19.5" customHeight="1" x14ac:dyDescent="0.2">
      <c r="C5357" s="42" t="s">
        <v>18</v>
      </c>
      <c r="D5357" s="43">
        <v>0</v>
      </c>
      <c r="E5357" s="43">
        <v>137</v>
      </c>
      <c r="F5357" s="44">
        <f t="shared" si="2342"/>
        <v>137</v>
      </c>
      <c r="G5357" s="43">
        <v>0</v>
      </c>
      <c r="H5357" s="43">
        <v>0</v>
      </c>
      <c r="I5357" s="43">
        <v>0</v>
      </c>
      <c r="J5357" s="45">
        <f t="shared" si="2343"/>
        <v>0</v>
      </c>
      <c r="K5357" s="43">
        <v>1762</v>
      </c>
      <c r="L5357" s="43">
        <v>1727</v>
      </c>
      <c r="M5357" s="45">
        <f t="shared" si="2344"/>
        <v>3489</v>
      </c>
      <c r="N5357" s="45">
        <f t="shared" si="2345"/>
        <v>3489</v>
      </c>
      <c r="O5357" s="43">
        <v>0</v>
      </c>
      <c r="P5357" s="43">
        <v>0</v>
      </c>
      <c r="Q5357" s="47">
        <f t="shared" si="2346"/>
        <v>0</v>
      </c>
    </row>
    <row r="5358" spans="2:17" ht="19.5" customHeight="1" x14ac:dyDescent="0.2">
      <c r="C5358" s="42" t="s">
        <v>19</v>
      </c>
      <c r="D5358" s="43">
        <v>0</v>
      </c>
      <c r="E5358" s="43">
        <v>102</v>
      </c>
      <c r="F5358" s="44">
        <f t="shared" si="2342"/>
        <v>102</v>
      </c>
      <c r="G5358" s="43">
        <v>0</v>
      </c>
      <c r="H5358" s="43">
        <v>0</v>
      </c>
      <c r="I5358" s="43">
        <v>0</v>
      </c>
      <c r="J5358" s="45">
        <f t="shared" si="2343"/>
        <v>0</v>
      </c>
      <c r="K5358" s="43">
        <v>1102</v>
      </c>
      <c r="L5358" s="43">
        <v>1122</v>
      </c>
      <c r="M5358" s="45">
        <f t="shared" si="2344"/>
        <v>2224</v>
      </c>
      <c r="N5358" s="45">
        <f t="shared" si="2345"/>
        <v>2224</v>
      </c>
      <c r="O5358" s="43">
        <v>0</v>
      </c>
      <c r="P5358" s="43">
        <v>0</v>
      </c>
      <c r="Q5358" s="47">
        <f t="shared" si="2346"/>
        <v>0</v>
      </c>
    </row>
    <row r="5359" spans="2:17" ht="19.5" customHeight="1" x14ac:dyDescent="0.2">
      <c r="C5359" s="42" t="s">
        <v>20</v>
      </c>
      <c r="D5359" s="43">
        <v>0</v>
      </c>
      <c r="E5359" s="43">
        <v>106</v>
      </c>
      <c r="F5359" s="44">
        <f t="shared" si="2342"/>
        <v>106</v>
      </c>
      <c r="G5359" s="43">
        <v>0</v>
      </c>
      <c r="H5359" s="43">
        <v>0</v>
      </c>
      <c r="I5359" s="43">
        <v>0</v>
      </c>
      <c r="J5359" s="45">
        <f t="shared" si="2343"/>
        <v>0</v>
      </c>
      <c r="K5359" s="43">
        <v>1035</v>
      </c>
      <c r="L5359" s="43">
        <v>1017</v>
      </c>
      <c r="M5359" s="45">
        <f t="shared" si="2344"/>
        <v>2052</v>
      </c>
      <c r="N5359" s="45">
        <f t="shared" si="2345"/>
        <v>2052</v>
      </c>
      <c r="O5359" s="43">
        <v>0</v>
      </c>
      <c r="P5359" s="43">
        <v>0</v>
      </c>
      <c r="Q5359" s="47">
        <f t="shared" si="2346"/>
        <v>0</v>
      </c>
    </row>
    <row r="5360" spans="2:17" ht="19.5" customHeight="1" x14ac:dyDescent="0.2">
      <c r="C5360" s="42" t="s">
        <v>21</v>
      </c>
      <c r="D5360" s="43">
        <v>0</v>
      </c>
      <c r="E5360" s="43">
        <v>113</v>
      </c>
      <c r="F5360" s="44">
        <f t="shared" si="2342"/>
        <v>113</v>
      </c>
      <c r="G5360" s="43">
        <v>0</v>
      </c>
      <c r="H5360" s="43">
        <v>0</v>
      </c>
      <c r="I5360" s="43">
        <v>0</v>
      </c>
      <c r="J5360" s="45">
        <f t="shared" si="2343"/>
        <v>0</v>
      </c>
      <c r="K5360" s="43">
        <v>1957</v>
      </c>
      <c r="L5360" s="43">
        <v>1905</v>
      </c>
      <c r="M5360" s="45">
        <f t="shared" si="2344"/>
        <v>3862</v>
      </c>
      <c r="N5360" s="45">
        <f t="shared" si="2345"/>
        <v>3862</v>
      </c>
      <c r="O5360" s="43">
        <v>0</v>
      </c>
      <c r="P5360" s="43">
        <v>0</v>
      </c>
      <c r="Q5360" s="47">
        <f t="shared" si="2346"/>
        <v>0</v>
      </c>
    </row>
    <row r="5361" spans="2:17" ht="19.5" customHeight="1" x14ac:dyDescent="0.2">
      <c r="C5361" s="42" t="s">
        <v>22</v>
      </c>
      <c r="D5361" s="43">
        <v>0</v>
      </c>
      <c r="E5361" s="43">
        <v>110</v>
      </c>
      <c r="F5361" s="44">
        <f t="shared" si="2342"/>
        <v>110</v>
      </c>
      <c r="G5361" s="43">
        <v>0</v>
      </c>
      <c r="H5361" s="43">
        <v>0</v>
      </c>
      <c r="I5361" s="43">
        <v>0</v>
      </c>
      <c r="J5361" s="45">
        <f t="shared" si="2343"/>
        <v>0</v>
      </c>
      <c r="K5361" s="43">
        <v>1504</v>
      </c>
      <c r="L5361" s="43">
        <v>1471</v>
      </c>
      <c r="M5361" s="45">
        <f t="shared" si="2344"/>
        <v>2975</v>
      </c>
      <c r="N5361" s="45">
        <f t="shared" si="2345"/>
        <v>2975</v>
      </c>
      <c r="O5361" s="43">
        <v>0</v>
      </c>
      <c r="P5361" s="43">
        <v>0</v>
      </c>
      <c r="Q5361" s="47">
        <f t="shared" si="2346"/>
        <v>0</v>
      </c>
    </row>
    <row r="5362" spans="2:17" ht="19.5" customHeight="1" x14ac:dyDescent="0.2">
      <c r="C5362" s="42" t="s">
        <v>23</v>
      </c>
      <c r="D5362" s="43">
        <v>0</v>
      </c>
      <c r="E5362" s="43">
        <v>135</v>
      </c>
      <c r="F5362" s="44">
        <f t="shared" si="2342"/>
        <v>135</v>
      </c>
      <c r="G5362" s="43">
        <v>0</v>
      </c>
      <c r="H5362" s="43">
        <v>0</v>
      </c>
      <c r="I5362" s="43">
        <v>0</v>
      </c>
      <c r="J5362" s="45">
        <f t="shared" si="2343"/>
        <v>0</v>
      </c>
      <c r="K5362" s="43">
        <v>1843</v>
      </c>
      <c r="L5362" s="43">
        <v>1918</v>
      </c>
      <c r="M5362" s="45">
        <f t="shared" si="2344"/>
        <v>3761</v>
      </c>
      <c r="N5362" s="45">
        <f t="shared" si="2345"/>
        <v>3761</v>
      </c>
      <c r="O5362" s="43">
        <v>0</v>
      </c>
      <c r="P5362" s="43">
        <v>0</v>
      </c>
      <c r="Q5362" s="47">
        <f t="shared" si="2346"/>
        <v>0</v>
      </c>
    </row>
    <row r="5363" spans="2:17" ht="19.5" customHeight="1" x14ac:dyDescent="0.2">
      <c r="C5363" s="42" t="s">
        <v>24</v>
      </c>
      <c r="D5363" s="43">
        <v>0</v>
      </c>
      <c r="E5363" s="43">
        <v>125</v>
      </c>
      <c r="F5363" s="44">
        <f t="shared" si="2342"/>
        <v>125</v>
      </c>
      <c r="G5363" s="43">
        <v>0</v>
      </c>
      <c r="H5363" s="43">
        <v>0</v>
      </c>
      <c r="I5363" s="43">
        <v>0</v>
      </c>
      <c r="J5363" s="45">
        <f t="shared" si="2343"/>
        <v>0</v>
      </c>
      <c r="K5363" s="43">
        <v>1790</v>
      </c>
      <c r="L5363" s="43">
        <v>1696</v>
      </c>
      <c r="M5363" s="45">
        <f t="shared" si="2344"/>
        <v>3486</v>
      </c>
      <c r="N5363" s="45">
        <f t="shared" si="2345"/>
        <v>3486</v>
      </c>
      <c r="O5363" s="43">
        <v>0</v>
      </c>
      <c r="P5363" s="43">
        <v>0</v>
      </c>
      <c r="Q5363" s="47">
        <f t="shared" si="2346"/>
        <v>0</v>
      </c>
    </row>
    <row r="5364" spans="2:17" ht="19.5" customHeight="1" x14ac:dyDescent="0.2">
      <c r="C5364" s="42" t="s">
        <v>25</v>
      </c>
      <c r="D5364" s="43">
        <v>0</v>
      </c>
      <c r="E5364" s="43">
        <v>112</v>
      </c>
      <c r="F5364" s="44">
        <f t="shared" si="2342"/>
        <v>112</v>
      </c>
      <c r="G5364" s="43">
        <v>0</v>
      </c>
      <c r="H5364" s="43">
        <v>0</v>
      </c>
      <c r="I5364" s="43">
        <v>0</v>
      </c>
      <c r="J5364" s="45">
        <f t="shared" si="2343"/>
        <v>0</v>
      </c>
      <c r="K5364" s="43">
        <v>1211</v>
      </c>
      <c r="L5364" s="43">
        <v>1619</v>
      </c>
      <c r="M5364" s="45">
        <f t="shared" si="2344"/>
        <v>2830</v>
      </c>
      <c r="N5364" s="45">
        <f t="shared" si="2345"/>
        <v>2830</v>
      </c>
      <c r="O5364" s="43">
        <v>0</v>
      </c>
      <c r="P5364" s="43">
        <v>0</v>
      </c>
      <c r="Q5364" s="47">
        <f t="shared" si="2346"/>
        <v>0</v>
      </c>
    </row>
    <row r="5365" spans="2:17" ht="19.5" customHeight="1" x14ac:dyDescent="0.2">
      <c r="C5365" s="50"/>
      <c r="D5365" s="43"/>
      <c r="E5365" s="43"/>
      <c r="F5365" s="43"/>
      <c r="G5365" s="43"/>
      <c r="H5365" s="43"/>
      <c r="I5365" s="43"/>
      <c r="J5365" s="43"/>
      <c r="K5365" s="43"/>
      <c r="L5365" s="43"/>
      <c r="M5365" s="43"/>
      <c r="N5365" s="43"/>
      <c r="O5365" s="43"/>
      <c r="P5365" s="40"/>
      <c r="Q5365" s="51"/>
    </row>
    <row r="5366" spans="2:17" ht="19.5" customHeight="1" x14ac:dyDescent="0.2">
      <c r="B5366" s="1" t="s">
        <v>531</v>
      </c>
      <c r="C5366" s="50" t="s">
        <v>26</v>
      </c>
      <c r="D5366" s="44">
        <f>SUM(D5353:D5364)</f>
        <v>0</v>
      </c>
      <c r="E5366" s="44">
        <f t="shared" ref="E5366:Q5366" si="2347">SUM(E5353:E5364)</f>
        <v>1330</v>
      </c>
      <c r="F5366" s="44">
        <f t="shared" si="2347"/>
        <v>1330</v>
      </c>
      <c r="G5366" s="44">
        <f t="shared" si="2347"/>
        <v>0</v>
      </c>
      <c r="H5366" s="44">
        <f t="shared" si="2347"/>
        <v>0</v>
      </c>
      <c r="I5366" s="44">
        <f t="shared" si="2347"/>
        <v>0</v>
      </c>
      <c r="J5366" s="44">
        <f t="shared" si="2347"/>
        <v>0</v>
      </c>
      <c r="K5366" s="44">
        <f t="shared" si="2347"/>
        <v>18019</v>
      </c>
      <c r="L5366" s="44">
        <f t="shared" si="2347"/>
        <v>17660</v>
      </c>
      <c r="M5366" s="44">
        <f t="shared" si="2347"/>
        <v>35679</v>
      </c>
      <c r="N5366" s="44">
        <f t="shared" si="2347"/>
        <v>35679</v>
      </c>
      <c r="O5366" s="44">
        <f t="shared" si="2347"/>
        <v>0</v>
      </c>
      <c r="P5366" s="44">
        <f t="shared" si="2347"/>
        <v>0</v>
      </c>
      <c r="Q5366" s="44">
        <f t="shared" si="2347"/>
        <v>0</v>
      </c>
    </row>
    <row r="5367" spans="2:17" ht="7" customHeight="1" x14ac:dyDescent="0.2">
      <c r="C5367" s="50"/>
      <c r="D5367" s="43"/>
      <c r="E5367" s="43"/>
      <c r="F5367" s="43"/>
      <c r="G5367" s="43"/>
      <c r="H5367" s="43"/>
      <c r="I5367" s="43"/>
      <c r="J5367" s="43"/>
      <c r="K5367" s="43"/>
      <c r="L5367" s="43"/>
      <c r="M5367" s="43"/>
      <c r="N5367" s="43"/>
      <c r="O5367" s="43"/>
      <c r="P5367" s="43"/>
      <c r="Q5367" s="51"/>
    </row>
    <row r="5368" spans="2:17" ht="19.5" customHeight="1" x14ac:dyDescent="0.2">
      <c r="C5368" s="52" t="s">
        <v>14</v>
      </c>
      <c r="D5368" s="53">
        <v>0</v>
      </c>
      <c r="E5368" s="53">
        <v>105</v>
      </c>
      <c r="F5368" s="54">
        <f t="shared" ref="F5368:F5370" si="2348">SUM(D5368:E5368)</f>
        <v>105</v>
      </c>
      <c r="G5368" s="53">
        <v>0</v>
      </c>
      <c r="H5368" s="53">
        <v>0</v>
      </c>
      <c r="I5368" s="53">
        <v>0</v>
      </c>
      <c r="J5368" s="55">
        <f t="shared" ref="J5368:J5370" si="2349">SUM(G5368:I5368)</f>
        <v>0</v>
      </c>
      <c r="K5368" s="82">
        <v>1402</v>
      </c>
      <c r="L5368" s="82">
        <v>1056</v>
      </c>
      <c r="M5368" s="57">
        <f>SUM(K5368:L5368)</f>
        <v>2458</v>
      </c>
      <c r="N5368" s="57">
        <f>J5368+M5368</f>
        <v>2458</v>
      </c>
      <c r="O5368" s="56">
        <v>0</v>
      </c>
      <c r="P5368" s="56">
        <v>0</v>
      </c>
      <c r="Q5368" s="58">
        <f>SUM(O5368:P5368)</f>
        <v>0</v>
      </c>
    </row>
    <row r="5369" spans="2:17" ht="19.5" customHeight="1" x14ac:dyDescent="0.2">
      <c r="C5369" s="42" t="s">
        <v>15</v>
      </c>
      <c r="D5369" s="43">
        <v>0</v>
      </c>
      <c r="E5369" s="43">
        <v>108</v>
      </c>
      <c r="F5369" s="44">
        <f t="shared" si="2348"/>
        <v>108</v>
      </c>
      <c r="G5369" s="43">
        <v>0</v>
      </c>
      <c r="H5369" s="43">
        <v>0</v>
      </c>
      <c r="I5369" s="43">
        <v>0</v>
      </c>
      <c r="J5369" s="45">
        <f t="shared" si="2349"/>
        <v>0</v>
      </c>
      <c r="K5369" s="85">
        <v>1333</v>
      </c>
      <c r="L5369" s="85">
        <v>1372</v>
      </c>
      <c r="M5369" s="45">
        <f>SUM(K5369:L5369)</f>
        <v>2705</v>
      </c>
      <c r="N5369" s="45">
        <f>J5369+M5369</f>
        <v>2705</v>
      </c>
      <c r="O5369" s="46">
        <v>0</v>
      </c>
      <c r="P5369" s="48">
        <v>0</v>
      </c>
      <c r="Q5369" s="47">
        <f>SUM(O5369:P5369)</f>
        <v>0</v>
      </c>
    </row>
    <row r="5370" spans="2:17" ht="19.5" customHeight="1" x14ac:dyDescent="0.2">
      <c r="C5370" s="42" t="s">
        <v>16</v>
      </c>
      <c r="D5370" s="43">
        <v>0</v>
      </c>
      <c r="E5370" s="43">
        <v>124</v>
      </c>
      <c r="F5370" s="44">
        <f t="shared" si="2348"/>
        <v>124</v>
      </c>
      <c r="G5370" s="43">
        <v>0</v>
      </c>
      <c r="H5370" s="43">
        <v>0</v>
      </c>
      <c r="I5370" s="43">
        <v>0</v>
      </c>
      <c r="J5370" s="45">
        <f t="shared" si="2349"/>
        <v>0</v>
      </c>
      <c r="K5370" s="85">
        <v>1767</v>
      </c>
      <c r="L5370" s="85">
        <v>1372</v>
      </c>
      <c r="M5370" s="45">
        <f>SUM(K5370:L5370)</f>
        <v>3139</v>
      </c>
      <c r="N5370" s="45">
        <f>J5370+M5370</f>
        <v>3139</v>
      </c>
      <c r="O5370" s="46">
        <v>0</v>
      </c>
      <c r="P5370" s="48">
        <v>0</v>
      </c>
      <c r="Q5370" s="47">
        <f>SUM(O5370:P5370)</f>
        <v>0</v>
      </c>
    </row>
    <row r="5371" spans="2:17" ht="19.5" customHeight="1" x14ac:dyDescent="0.2">
      <c r="C5371" s="50"/>
      <c r="D5371" s="43"/>
      <c r="E5371" s="43"/>
      <c r="F5371" s="43"/>
      <c r="G5371" s="43"/>
      <c r="H5371" s="43"/>
      <c r="I5371" s="43"/>
      <c r="J5371" s="43"/>
      <c r="K5371" s="89"/>
      <c r="L5371" s="89"/>
      <c r="M5371" s="43"/>
      <c r="N5371" s="43"/>
      <c r="O5371" s="43"/>
      <c r="P5371" s="43"/>
      <c r="Q5371" s="51"/>
    </row>
    <row r="5372" spans="2:17" ht="19.5" customHeight="1" x14ac:dyDescent="0.2">
      <c r="B5372" s="1" t="s">
        <v>532</v>
      </c>
      <c r="C5372" s="50" t="s">
        <v>27</v>
      </c>
      <c r="D5372" s="44">
        <f>SUM(D5356:D5364,D5368:D5370)</f>
        <v>0</v>
      </c>
      <c r="E5372" s="44">
        <f t="shared" ref="E5372:Q5372" si="2350">SUM(E5356:E5364,E5368:E5370)</f>
        <v>1384</v>
      </c>
      <c r="F5372" s="44">
        <f t="shared" si="2350"/>
        <v>1384</v>
      </c>
      <c r="G5372" s="44">
        <f t="shared" si="2350"/>
        <v>0</v>
      </c>
      <c r="H5372" s="44">
        <f t="shared" si="2350"/>
        <v>0</v>
      </c>
      <c r="I5372" s="44">
        <f t="shared" si="2350"/>
        <v>0</v>
      </c>
      <c r="J5372" s="44">
        <f t="shared" si="2350"/>
        <v>0</v>
      </c>
      <c r="K5372" s="44">
        <f t="shared" si="2350"/>
        <v>17981</v>
      </c>
      <c r="L5372" s="44">
        <f t="shared" si="2350"/>
        <v>17502</v>
      </c>
      <c r="M5372" s="44">
        <f t="shared" si="2350"/>
        <v>35483</v>
      </c>
      <c r="N5372" s="44">
        <f t="shared" si="2350"/>
        <v>35483</v>
      </c>
      <c r="O5372" s="44">
        <f t="shared" si="2350"/>
        <v>0</v>
      </c>
      <c r="P5372" s="44">
        <f t="shared" si="2350"/>
        <v>0</v>
      </c>
      <c r="Q5372" s="44">
        <f t="shared" si="2350"/>
        <v>0</v>
      </c>
    </row>
    <row r="5373" spans="2:17" ht="7" customHeight="1" thickBot="1" x14ac:dyDescent="0.25">
      <c r="C5373" s="59"/>
      <c r="D5373" s="60"/>
      <c r="E5373" s="60"/>
      <c r="F5373" s="60"/>
      <c r="G5373" s="60"/>
      <c r="H5373" s="60"/>
      <c r="I5373" s="60"/>
      <c r="J5373" s="60"/>
      <c r="K5373" s="60"/>
      <c r="L5373" s="60"/>
      <c r="M5373" s="60"/>
      <c r="N5373" s="60"/>
      <c r="O5373" s="60"/>
      <c r="P5373" s="61"/>
      <c r="Q5373" s="62"/>
    </row>
    <row r="5374" spans="2:17" ht="19.5" customHeight="1" x14ac:dyDescent="0.2">
      <c r="C5374" s="63"/>
      <c r="D5374" s="63"/>
      <c r="E5374" s="63"/>
      <c r="F5374" s="63"/>
      <c r="G5374" s="63"/>
      <c r="H5374" s="63"/>
      <c r="I5374" s="63"/>
      <c r="J5374" s="63"/>
      <c r="K5374" s="63"/>
      <c r="L5374" s="63"/>
      <c r="M5374" s="63"/>
      <c r="N5374" s="63"/>
      <c r="O5374" s="63"/>
      <c r="P5374" s="64"/>
      <c r="Q5374" s="64"/>
    </row>
    <row r="5375" spans="2:17" ht="19.5" customHeight="1" thickBot="1" x14ac:dyDescent="0.25">
      <c r="C5375" s="63"/>
      <c r="D5375" s="63"/>
      <c r="E5375" s="63"/>
      <c r="F5375" s="63"/>
      <c r="G5375" s="63"/>
      <c r="H5375" s="63"/>
      <c r="I5375" s="63"/>
      <c r="J5375" s="63"/>
      <c r="K5375" s="63"/>
      <c r="L5375" s="63"/>
      <c r="M5375" s="63"/>
      <c r="N5375" s="63"/>
      <c r="O5375" s="63"/>
      <c r="P5375" s="64"/>
      <c r="Q5375" s="64"/>
    </row>
    <row r="5376" spans="2:17" ht="19.5" customHeight="1" x14ac:dyDescent="0.2">
      <c r="C5376" s="25" t="s">
        <v>1</v>
      </c>
      <c r="D5376" s="26"/>
      <c r="E5376" s="27"/>
      <c r="F5376" s="27"/>
      <c r="G5376" s="27" t="s">
        <v>598</v>
      </c>
      <c r="H5376" s="27"/>
      <c r="I5376" s="27"/>
      <c r="J5376" s="27"/>
      <c r="K5376" s="26"/>
      <c r="L5376" s="27"/>
      <c r="M5376" s="27"/>
      <c r="N5376" s="27" t="s">
        <v>31</v>
      </c>
      <c r="O5376" s="27"/>
      <c r="P5376" s="65"/>
      <c r="Q5376" s="66"/>
    </row>
    <row r="5377" spans="3:17" ht="19.5" customHeight="1" x14ac:dyDescent="0.2">
      <c r="C5377" s="67"/>
      <c r="D5377" s="29"/>
      <c r="E5377" s="31" t="s">
        <v>6</v>
      </c>
      <c r="F5377" s="31"/>
      <c r="G5377" s="29"/>
      <c r="H5377" s="31" t="s">
        <v>7</v>
      </c>
      <c r="I5377" s="31"/>
      <c r="J5377" s="29" t="s">
        <v>28</v>
      </c>
      <c r="K5377" s="29"/>
      <c r="L5377" s="31" t="s">
        <v>6</v>
      </c>
      <c r="M5377" s="31"/>
      <c r="N5377" s="29"/>
      <c r="O5377" s="31" t="s">
        <v>7</v>
      </c>
      <c r="P5377" s="68"/>
      <c r="Q5377" s="69" t="s">
        <v>8</v>
      </c>
    </row>
    <row r="5378" spans="3:17" ht="19.5" customHeight="1" x14ac:dyDescent="0.2">
      <c r="C5378" s="70" t="s">
        <v>9</v>
      </c>
      <c r="D5378" s="29" t="s">
        <v>29</v>
      </c>
      <c r="E5378" s="29" t="s">
        <v>30</v>
      </c>
      <c r="F5378" s="29" t="s">
        <v>13</v>
      </c>
      <c r="G5378" s="29" t="s">
        <v>29</v>
      </c>
      <c r="H5378" s="29" t="s">
        <v>30</v>
      </c>
      <c r="I5378" s="29" t="s">
        <v>13</v>
      </c>
      <c r="J5378" s="32"/>
      <c r="K5378" s="29" t="s">
        <v>29</v>
      </c>
      <c r="L5378" s="29" t="s">
        <v>30</v>
      </c>
      <c r="M5378" s="29" t="s">
        <v>13</v>
      </c>
      <c r="N5378" s="29" t="s">
        <v>29</v>
      </c>
      <c r="O5378" s="29" t="s">
        <v>30</v>
      </c>
      <c r="P5378" s="71" t="s">
        <v>13</v>
      </c>
      <c r="Q5378" s="72"/>
    </row>
    <row r="5379" spans="3:17" ht="7" customHeight="1" x14ac:dyDescent="0.2">
      <c r="C5379" s="73"/>
      <c r="D5379" s="29"/>
      <c r="E5379" s="29"/>
      <c r="F5379" s="29"/>
      <c r="G5379" s="29"/>
      <c r="H5379" s="29"/>
      <c r="I5379" s="29"/>
      <c r="J5379" s="29"/>
      <c r="K5379" s="29"/>
      <c r="L5379" s="29"/>
      <c r="M5379" s="29"/>
      <c r="N5379" s="29"/>
      <c r="O5379" s="29"/>
      <c r="P5379" s="71"/>
      <c r="Q5379" s="69"/>
    </row>
    <row r="5380" spans="3:17" ht="19.5" customHeight="1" x14ac:dyDescent="0.2">
      <c r="C5380" s="42" t="s">
        <v>14</v>
      </c>
      <c r="D5380" s="43">
        <v>0</v>
      </c>
      <c r="E5380" s="43">
        <v>0</v>
      </c>
      <c r="F5380" s="44">
        <f>SUM(D5380:E5380)</f>
        <v>0</v>
      </c>
      <c r="G5380" s="43">
        <v>0</v>
      </c>
      <c r="H5380" s="43">
        <v>0</v>
      </c>
      <c r="I5380" s="44">
        <f t="shared" ref="I5380:I5391" si="2351">SUM(G5380:H5380)</f>
        <v>0</v>
      </c>
      <c r="J5380" s="44">
        <f>F5380+I5380</f>
        <v>0</v>
      </c>
      <c r="K5380" s="43">
        <v>0</v>
      </c>
      <c r="L5380" s="43">
        <v>0</v>
      </c>
      <c r="M5380" s="44">
        <f>SUM(K5380:L5380)</f>
        <v>0</v>
      </c>
      <c r="N5380" s="43">
        <v>0</v>
      </c>
      <c r="O5380" s="43">
        <v>0</v>
      </c>
      <c r="P5380" s="44">
        <f>SUM(N5380:O5380)</f>
        <v>0</v>
      </c>
      <c r="Q5380" s="47">
        <f>M5380+P5380</f>
        <v>0</v>
      </c>
    </row>
    <row r="5381" spans="3:17" ht="19.5" customHeight="1" x14ac:dyDescent="0.2">
      <c r="C5381" s="42" t="s">
        <v>15</v>
      </c>
      <c r="D5381" s="43">
        <v>0</v>
      </c>
      <c r="E5381" s="43">
        <v>0</v>
      </c>
      <c r="F5381" s="44">
        <f t="shared" ref="F5381:F5391" si="2352">SUM(D5381:E5381)</f>
        <v>0</v>
      </c>
      <c r="G5381" s="43">
        <v>0</v>
      </c>
      <c r="H5381" s="43">
        <v>0</v>
      </c>
      <c r="I5381" s="44">
        <f t="shared" si="2351"/>
        <v>0</v>
      </c>
      <c r="J5381" s="44">
        <f>F5381+I5381</f>
        <v>0</v>
      </c>
      <c r="K5381" s="43">
        <v>0</v>
      </c>
      <c r="L5381" s="43">
        <v>0</v>
      </c>
      <c r="M5381" s="44">
        <f t="shared" ref="M5381:M5391" si="2353">SUM(K5381:L5381)</f>
        <v>0</v>
      </c>
      <c r="N5381" s="43">
        <v>0</v>
      </c>
      <c r="O5381" s="40">
        <v>0</v>
      </c>
      <c r="P5381" s="44">
        <f t="shared" ref="P5381:P5391" si="2354">SUM(N5381:O5381)</f>
        <v>0</v>
      </c>
      <c r="Q5381" s="47">
        <f t="shared" ref="Q5381:Q5391" si="2355">M5381+P5381</f>
        <v>0</v>
      </c>
    </row>
    <row r="5382" spans="3:17" ht="19.5" customHeight="1" x14ac:dyDescent="0.2">
      <c r="C5382" s="42" t="s">
        <v>16</v>
      </c>
      <c r="D5382" s="43">
        <v>0</v>
      </c>
      <c r="E5382" s="43">
        <v>0</v>
      </c>
      <c r="F5382" s="44">
        <f t="shared" si="2352"/>
        <v>0</v>
      </c>
      <c r="G5382" s="43">
        <v>0</v>
      </c>
      <c r="H5382" s="43">
        <v>0</v>
      </c>
      <c r="I5382" s="44">
        <f t="shared" si="2351"/>
        <v>0</v>
      </c>
      <c r="J5382" s="44">
        <f>F5382+I5382</f>
        <v>0</v>
      </c>
      <c r="K5382" s="43">
        <v>0</v>
      </c>
      <c r="L5382" s="43">
        <v>0</v>
      </c>
      <c r="M5382" s="44">
        <f t="shared" si="2353"/>
        <v>0</v>
      </c>
      <c r="N5382" s="43">
        <v>0</v>
      </c>
      <c r="O5382" s="43">
        <v>0</v>
      </c>
      <c r="P5382" s="44">
        <f t="shared" si="2354"/>
        <v>0</v>
      </c>
      <c r="Q5382" s="47">
        <f t="shared" si="2355"/>
        <v>0</v>
      </c>
    </row>
    <row r="5383" spans="3:17" ht="19.5" customHeight="1" x14ac:dyDescent="0.2">
      <c r="C5383" s="42" t="s">
        <v>17</v>
      </c>
      <c r="D5383" s="43">
        <v>0</v>
      </c>
      <c r="E5383" s="43">
        <v>0</v>
      </c>
      <c r="F5383" s="44">
        <f t="shared" si="2352"/>
        <v>0</v>
      </c>
      <c r="G5383" s="43">
        <v>0</v>
      </c>
      <c r="H5383" s="43">
        <v>0</v>
      </c>
      <c r="I5383" s="44">
        <f t="shared" si="2351"/>
        <v>0</v>
      </c>
      <c r="J5383" s="44">
        <f t="shared" ref="J5383:J5391" si="2356">F5383+I5383</f>
        <v>0</v>
      </c>
      <c r="K5383" s="43">
        <v>0</v>
      </c>
      <c r="L5383" s="43">
        <v>0</v>
      </c>
      <c r="M5383" s="44">
        <f t="shared" si="2353"/>
        <v>0</v>
      </c>
      <c r="N5383" s="43">
        <v>0</v>
      </c>
      <c r="O5383" s="43">
        <v>0</v>
      </c>
      <c r="P5383" s="44">
        <f t="shared" si="2354"/>
        <v>0</v>
      </c>
      <c r="Q5383" s="47">
        <f t="shared" si="2355"/>
        <v>0</v>
      </c>
    </row>
    <row r="5384" spans="3:17" ht="19.5" customHeight="1" x14ac:dyDescent="0.2">
      <c r="C5384" s="42" t="s">
        <v>18</v>
      </c>
      <c r="D5384" s="43">
        <v>0</v>
      </c>
      <c r="E5384" s="43">
        <v>0</v>
      </c>
      <c r="F5384" s="44">
        <f t="shared" si="2352"/>
        <v>0</v>
      </c>
      <c r="G5384" s="43">
        <v>0</v>
      </c>
      <c r="H5384" s="43">
        <v>0</v>
      </c>
      <c r="I5384" s="44">
        <f t="shared" si="2351"/>
        <v>0</v>
      </c>
      <c r="J5384" s="44">
        <f t="shared" si="2356"/>
        <v>0</v>
      </c>
      <c r="K5384" s="43">
        <v>0</v>
      </c>
      <c r="L5384" s="43">
        <v>0</v>
      </c>
      <c r="M5384" s="44">
        <f t="shared" si="2353"/>
        <v>0</v>
      </c>
      <c r="N5384" s="43">
        <v>0</v>
      </c>
      <c r="O5384" s="43">
        <v>0</v>
      </c>
      <c r="P5384" s="44">
        <f t="shared" si="2354"/>
        <v>0</v>
      </c>
      <c r="Q5384" s="47">
        <f t="shared" si="2355"/>
        <v>0</v>
      </c>
    </row>
    <row r="5385" spans="3:17" ht="19.5" customHeight="1" x14ac:dyDescent="0.2">
      <c r="C5385" s="42" t="s">
        <v>19</v>
      </c>
      <c r="D5385" s="43">
        <v>0</v>
      </c>
      <c r="E5385" s="43">
        <v>0</v>
      </c>
      <c r="F5385" s="44">
        <f t="shared" si="2352"/>
        <v>0</v>
      </c>
      <c r="G5385" s="43">
        <v>0</v>
      </c>
      <c r="H5385" s="43">
        <v>0</v>
      </c>
      <c r="I5385" s="44">
        <f t="shared" si="2351"/>
        <v>0</v>
      </c>
      <c r="J5385" s="44">
        <f t="shared" si="2356"/>
        <v>0</v>
      </c>
      <c r="K5385" s="43">
        <v>0</v>
      </c>
      <c r="L5385" s="43">
        <v>0</v>
      </c>
      <c r="M5385" s="44">
        <f t="shared" si="2353"/>
        <v>0</v>
      </c>
      <c r="N5385" s="43">
        <v>0</v>
      </c>
      <c r="O5385" s="43">
        <v>0</v>
      </c>
      <c r="P5385" s="44">
        <f t="shared" si="2354"/>
        <v>0</v>
      </c>
      <c r="Q5385" s="47">
        <f t="shared" si="2355"/>
        <v>0</v>
      </c>
    </row>
    <row r="5386" spans="3:17" ht="19.5" customHeight="1" x14ac:dyDescent="0.2">
      <c r="C5386" s="42" t="s">
        <v>20</v>
      </c>
      <c r="D5386" s="43">
        <v>0</v>
      </c>
      <c r="E5386" s="43">
        <v>0</v>
      </c>
      <c r="F5386" s="44">
        <f t="shared" si="2352"/>
        <v>0</v>
      </c>
      <c r="G5386" s="43">
        <v>0</v>
      </c>
      <c r="H5386" s="43">
        <v>0</v>
      </c>
      <c r="I5386" s="44">
        <f t="shared" si="2351"/>
        <v>0</v>
      </c>
      <c r="J5386" s="44">
        <f t="shared" si="2356"/>
        <v>0</v>
      </c>
      <c r="K5386" s="43">
        <v>0</v>
      </c>
      <c r="L5386" s="43">
        <v>0</v>
      </c>
      <c r="M5386" s="44">
        <f t="shared" si="2353"/>
        <v>0</v>
      </c>
      <c r="N5386" s="43">
        <v>0</v>
      </c>
      <c r="O5386" s="43">
        <v>0</v>
      </c>
      <c r="P5386" s="44">
        <f t="shared" si="2354"/>
        <v>0</v>
      </c>
      <c r="Q5386" s="47">
        <f t="shared" si="2355"/>
        <v>0</v>
      </c>
    </row>
    <row r="5387" spans="3:17" ht="19.5" customHeight="1" x14ac:dyDescent="0.2">
      <c r="C5387" s="42" t="s">
        <v>21</v>
      </c>
      <c r="D5387" s="43">
        <v>0</v>
      </c>
      <c r="E5387" s="43">
        <v>0</v>
      </c>
      <c r="F5387" s="44">
        <f t="shared" si="2352"/>
        <v>0</v>
      </c>
      <c r="G5387" s="43">
        <v>0</v>
      </c>
      <c r="H5387" s="43">
        <v>0</v>
      </c>
      <c r="I5387" s="44">
        <f t="shared" si="2351"/>
        <v>0</v>
      </c>
      <c r="J5387" s="44">
        <f t="shared" si="2356"/>
        <v>0</v>
      </c>
      <c r="K5387" s="43">
        <v>0</v>
      </c>
      <c r="L5387" s="43">
        <v>0</v>
      </c>
      <c r="M5387" s="44">
        <f t="shared" si="2353"/>
        <v>0</v>
      </c>
      <c r="N5387" s="43">
        <v>0</v>
      </c>
      <c r="O5387" s="43">
        <v>0</v>
      </c>
      <c r="P5387" s="44">
        <f t="shared" si="2354"/>
        <v>0</v>
      </c>
      <c r="Q5387" s="47">
        <f t="shared" si="2355"/>
        <v>0</v>
      </c>
    </row>
    <row r="5388" spans="3:17" ht="19.5" customHeight="1" x14ac:dyDescent="0.2">
      <c r="C5388" s="42" t="s">
        <v>22</v>
      </c>
      <c r="D5388" s="43">
        <v>0</v>
      </c>
      <c r="E5388" s="43">
        <v>0</v>
      </c>
      <c r="F5388" s="44">
        <f t="shared" si="2352"/>
        <v>0</v>
      </c>
      <c r="G5388" s="43">
        <v>0</v>
      </c>
      <c r="H5388" s="43">
        <v>0</v>
      </c>
      <c r="I5388" s="44">
        <f t="shared" si="2351"/>
        <v>0</v>
      </c>
      <c r="J5388" s="44">
        <f t="shared" si="2356"/>
        <v>0</v>
      </c>
      <c r="K5388" s="43">
        <v>0</v>
      </c>
      <c r="L5388" s="43">
        <v>0</v>
      </c>
      <c r="M5388" s="44">
        <f t="shared" si="2353"/>
        <v>0</v>
      </c>
      <c r="N5388" s="43">
        <v>0</v>
      </c>
      <c r="O5388" s="43">
        <v>0</v>
      </c>
      <c r="P5388" s="44">
        <f t="shared" si="2354"/>
        <v>0</v>
      </c>
      <c r="Q5388" s="47">
        <f t="shared" si="2355"/>
        <v>0</v>
      </c>
    </row>
    <row r="5389" spans="3:17" ht="19.5" customHeight="1" x14ac:dyDescent="0.2">
      <c r="C5389" s="42" t="s">
        <v>23</v>
      </c>
      <c r="D5389" s="43">
        <v>0</v>
      </c>
      <c r="E5389" s="43">
        <v>0</v>
      </c>
      <c r="F5389" s="44">
        <f t="shared" si="2352"/>
        <v>0</v>
      </c>
      <c r="G5389" s="43">
        <v>0</v>
      </c>
      <c r="H5389" s="43">
        <v>0</v>
      </c>
      <c r="I5389" s="44">
        <f t="shared" si="2351"/>
        <v>0</v>
      </c>
      <c r="J5389" s="44">
        <f t="shared" si="2356"/>
        <v>0</v>
      </c>
      <c r="K5389" s="43">
        <v>0</v>
      </c>
      <c r="L5389" s="43">
        <v>0</v>
      </c>
      <c r="M5389" s="44">
        <f t="shared" si="2353"/>
        <v>0</v>
      </c>
      <c r="N5389" s="43">
        <v>0</v>
      </c>
      <c r="O5389" s="43">
        <v>0</v>
      </c>
      <c r="P5389" s="44">
        <f t="shared" si="2354"/>
        <v>0</v>
      </c>
      <c r="Q5389" s="47">
        <f t="shared" si="2355"/>
        <v>0</v>
      </c>
    </row>
    <row r="5390" spans="3:17" ht="19.5" customHeight="1" x14ac:dyDescent="0.2">
      <c r="C5390" s="42" t="s">
        <v>24</v>
      </c>
      <c r="D5390" s="43">
        <v>0</v>
      </c>
      <c r="E5390" s="43">
        <v>0</v>
      </c>
      <c r="F5390" s="44">
        <f t="shared" si="2352"/>
        <v>0</v>
      </c>
      <c r="G5390" s="43">
        <v>0</v>
      </c>
      <c r="H5390" s="43">
        <v>0</v>
      </c>
      <c r="I5390" s="44">
        <f t="shared" si="2351"/>
        <v>0</v>
      </c>
      <c r="J5390" s="44">
        <f t="shared" si="2356"/>
        <v>0</v>
      </c>
      <c r="K5390" s="43">
        <v>0</v>
      </c>
      <c r="L5390" s="43">
        <v>0</v>
      </c>
      <c r="M5390" s="44">
        <f t="shared" si="2353"/>
        <v>0</v>
      </c>
      <c r="N5390" s="43">
        <v>0</v>
      </c>
      <c r="O5390" s="43">
        <v>0</v>
      </c>
      <c r="P5390" s="44">
        <f t="shared" si="2354"/>
        <v>0</v>
      </c>
      <c r="Q5390" s="47">
        <f t="shared" si="2355"/>
        <v>0</v>
      </c>
    </row>
    <row r="5391" spans="3:17" ht="19.5" customHeight="1" x14ac:dyDescent="0.2">
      <c r="C5391" s="42" t="s">
        <v>25</v>
      </c>
      <c r="D5391" s="43">
        <v>0</v>
      </c>
      <c r="E5391" s="43">
        <v>0</v>
      </c>
      <c r="F5391" s="44">
        <f t="shared" si="2352"/>
        <v>0</v>
      </c>
      <c r="G5391" s="43">
        <v>0</v>
      </c>
      <c r="H5391" s="43">
        <v>0</v>
      </c>
      <c r="I5391" s="44">
        <f t="shared" si="2351"/>
        <v>0</v>
      </c>
      <c r="J5391" s="44">
        <f t="shared" si="2356"/>
        <v>0</v>
      </c>
      <c r="K5391" s="43">
        <v>0</v>
      </c>
      <c r="L5391" s="43">
        <v>0</v>
      </c>
      <c r="M5391" s="44">
        <f t="shared" si="2353"/>
        <v>0</v>
      </c>
      <c r="N5391" s="43">
        <v>0</v>
      </c>
      <c r="O5391" s="43">
        <v>0</v>
      </c>
      <c r="P5391" s="44">
        <f t="shared" si="2354"/>
        <v>0</v>
      </c>
      <c r="Q5391" s="47">
        <f t="shared" si="2355"/>
        <v>0</v>
      </c>
    </row>
    <row r="5392" spans="3:17" ht="19.5" customHeight="1" x14ac:dyDescent="0.2">
      <c r="C5392" s="50"/>
      <c r="D5392" s="43"/>
      <c r="E5392" s="43"/>
      <c r="F5392" s="43"/>
      <c r="G5392" s="43"/>
      <c r="H5392" s="43"/>
      <c r="I5392" s="43"/>
      <c r="J5392" s="43"/>
      <c r="K5392" s="43"/>
      <c r="L5392" s="43"/>
      <c r="M5392" s="43"/>
      <c r="N5392" s="43"/>
      <c r="O5392" s="43"/>
      <c r="P5392" s="43"/>
      <c r="Q5392" s="51"/>
    </row>
    <row r="5393" spans="2:17" ht="19.5" customHeight="1" x14ac:dyDescent="0.2">
      <c r="B5393" s="1" t="s">
        <v>533</v>
      </c>
      <c r="C5393" s="50" t="s">
        <v>26</v>
      </c>
      <c r="D5393" s="44">
        <f>SUM(D5380:D5392)</f>
        <v>0</v>
      </c>
      <c r="E5393" s="44">
        <f t="shared" ref="E5393:Q5393" si="2357">SUM(E5380:E5392)</f>
        <v>0</v>
      </c>
      <c r="F5393" s="44">
        <f t="shared" si="2357"/>
        <v>0</v>
      </c>
      <c r="G5393" s="44">
        <f t="shared" si="2357"/>
        <v>0</v>
      </c>
      <c r="H5393" s="44">
        <f t="shared" si="2357"/>
        <v>0</v>
      </c>
      <c r="I5393" s="44">
        <f t="shared" si="2357"/>
        <v>0</v>
      </c>
      <c r="J5393" s="44">
        <f t="shared" si="2357"/>
        <v>0</v>
      </c>
      <c r="K5393" s="44">
        <f t="shared" si="2357"/>
        <v>0</v>
      </c>
      <c r="L5393" s="44">
        <f t="shared" si="2357"/>
        <v>0</v>
      </c>
      <c r="M5393" s="44">
        <f t="shared" si="2357"/>
        <v>0</v>
      </c>
      <c r="N5393" s="44">
        <f t="shared" si="2357"/>
        <v>0</v>
      </c>
      <c r="O5393" s="44">
        <f t="shared" si="2357"/>
        <v>0</v>
      </c>
      <c r="P5393" s="44">
        <f t="shared" si="2357"/>
        <v>0</v>
      </c>
      <c r="Q5393" s="44">
        <f t="shared" si="2357"/>
        <v>0</v>
      </c>
    </row>
    <row r="5394" spans="2:17" ht="7" customHeight="1" x14ac:dyDescent="0.2">
      <c r="C5394" s="50"/>
      <c r="D5394" s="43"/>
      <c r="E5394" s="43"/>
      <c r="F5394" s="43"/>
      <c r="G5394" s="43"/>
      <c r="H5394" s="43"/>
      <c r="I5394" s="43"/>
      <c r="J5394" s="43"/>
      <c r="K5394" s="43"/>
      <c r="L5394" s="43"/>
      <c r="M5394" s="43"/>
      <c r="N5394" s="43"/>
      <c r="O5394" s="43"/>
      <c r="P5394" s="43"/>
      <c r="Q5394" s="51"/>
    </row>
    <row r="5395" spans="2:17" ht="19.5" customHeight="1" x14ac:dyDescent="0.2">
      <c r="C5395" s="52" t="s">
        <v>14</v>
      </c>
      <c r="D5395" s="53">
        <v>0</v>
      </c>
      <c r="E5395" s="53">
        <v>0</v>
      </c>
      <c r="F5395" s="74">
        <f t="shared" ref="F5395:F5397" si="2358">SUM(D5395:E5395)</f>
        <v>0</v>
      </c>
      <c r="G5395" s="53">
        <v>0</v>
      </c>
      <c r="H5395" s="53">
        <v>0</v>
      </c>
      <c r="I5395" s="74">
        <f t="shared" ref="I5395:I5397" si="2359">SUM(G5395:H5395)</f>
        <v>0</v>
      </c>
      <c r="J5395" s="74">
        <f t="shared" ref="J5395:J5397" si="2360">F5395+I5395</f>
        <v>0</v>
      </c>
      <c r="K5395" s="53">
        <v>0</v>
      </c>
      <c r="L5395" s="53">
        <v>0</v>
      </c>
      <c r="M5395" s="74">
        <f t="shared" ref="M5395:M5397" si="2361">SUM(K5395:L5395)</f>
        <v>0</v>
      </c>
      <c r="N5395" s="53">
        <v>0</v>
      </c>
      <c r="O5395" s="53">
        <v>0</v>
      </c>
      <c r="P5395" s="74">
        <f t="shared" ref="P5395:P5397" si="2362">SUM(N5395:O5395)</f>
        <v>0</v>
      </c>
      <c r="Q5395" s="58">
        <f t="shared" ref="Q5395:Q5397" si="2363">M5395+P5395</f>
        <v>0</v>
      </c>
    </row>
    <row r="5396" spans="2:17" ht="19.5" customHeight="1" x14ac:dyDescent="0.2">
      <c r="C5396" s="42" t="s">
        <v>15</v>
      </c>
      <c r="D5396" s="43">
        <v>0</v>
      </c>
      <c r="E5396" s="43">
        <v>0</v>
      </c>
      <c r="F5396" s="44">
        <f t="shared" si="2358"/>
        <v>0</v>
      </c>
      <c r="G5396" s="43">
        <v>0</v>
      </c>
      <c r="H5396" s="43">
        <v>0</v>
      </c>
      <c r="I5396" s="44">
        <f t="shared" si="2359"/>
        <v>0</v>
      </c>
      <c r="J5396" s="44">
        <f t="shared" si="2360"/>
        <v>0</v>
      </c>
      <c r="K5396" s="43">
        <v>0</v>
      </c>
      <c r="L5396" s="43">
        <v>0</v>
      </c>
      <c r="M5396" s="44">
        <f t="shared" si="2361"/>
        <v>0</v>
      </c>
      <c r="N5396" s="43">
        <v>0</v>
      </c>
      <c r="O5396" s="43">
        <v>0</v>
      </c>
      <c r="P5396" s="44">
        <f t="shared" si="2362"/>
        <v>0</v>
      </c>
      <c r="Q5396" s="47">
        <f t="shared" si="2363"/>
        <v>0</v>
      </c>
    </row>
    <row r="5397" spans="2:17" ht="19.5" customHeight="1" x14ac:dyDescent="0.2">
      <c r="C5397" s="42" t="s">
        <v>16</v>
      </c>
      <c r="D5397" s="43">
        <v>0</v>
      </c>
      <c r="E5397" s="43">
        <v>0</v>
      </c>
      <c r="F5397" s="44">
        <f t="shared" si="2358"/>
        <v>0</v>
      </c>
      <c r="G5397" s="43">
        <v>0</v>
      </c>
      <c r="H5397" s="43">
        <v>0</v>
      </c>
      <c r="I5397" s="44">
        <f t="shared" si="2359"/>
        <v>0</v>
      </c>
      <c r="J5397" s="44">
        <f t="shared" si="2360"/>
        <v>0</v>
      </c>
      <c r="K5397" s="43">
        <v>0</v>
      </c>
      <c r="L5397" s="43">
        <v>0</v>
      </c>
      <c r="M5397" s="44">
        <f t="shared" si="2361"/>
        <v>0</v>
      </c>
      <c r="N5397" s="43">
        <v>0</v>
      </c>
      <c r="O5397" s="43">
        <v>0</v>
      </c>
      <c r="P5397" s="44">
        <f t="shared" si="2362"/>
        <v>0</v>
      </c>
      <c r="Q5397" s="47">
        <f t="shared" si="2363"/>
        <v>0</v>
      </c>
    </row>
    <row r="5398" spans="2:17" ht="19.5" customHeight="1" x14ac:dyDescent="0.2">
      <c r="C5398" s="50"/>
      <c r="D5398" s="43"/>
      <c r="E5398" s="43"/>
      <c r="F5398" s="43"/>
      <c r="G5398" s="43"/>
      <c r="H5398" s="43"/>
      <c r="I5398" s="43"/>
      <c r="J5398" s="43"/>
      <c r="K5398" s="43"/>
      <c r="L5398" s="43"/>
      <c r="M5398" s="43"/>
      <c r="N5398" s="43"/>
      <c r="O5398" s="43"/>
      <c r="P5398" s="43"/>
      <c r="Q5398" s="51"/>
    </row>
    <row r="5399" spans="2:17" ht="19.5" customHeight="1" x14ac:dyDescent="0.2">
      <c r="B5399" s="1" t="s">
        <v>534</v>
      </c>
      <c r="C5399" s="50" t="s">
        <v>27</v>
      </c>
      <c r="D5399" s="44">
        <f>SUM(D5383:D5391,D5395:D5397)</f>
        <v>0</v>
      </c>
      <c r="E5399" s="44">
        <f t="shared" ref="E5399:Q5399" si="2364">SUM(E5383:E5391,E5395:E5397)</f>
        <v>0</v>
      </c>
      <c r="F5399" s="44">
        <f t="shared" si="2364"/>
        <v>0</v>
      </c>
      <c r="G5399" s="44">
        <f t="shared" si="2364"/>
        <v>0</v>
      </c>
      <c r="H5399" s="44">
        <f t="shared" si="2364"/>
        <v>0</v>
      </c>
      <c r="I5399" s="44">
        <f t="shared" si="2364"/>
        <v>0</v>
      </c>
      <c r="J5399" s="44">
        <f t="shared" si="2364"/>
        <v>0</v>
      </c>
      <c r="K5399" s="44">
        <f t="shared" si="2364"/>
        <v>0</v>
      </c>
      <c r="L5399" s="44">
        <f t="shared" si="2364"/>
        <v>0</v>
      </c>
      <c r="M5399" s="44">
        <f t="shared" si="2364"/>
        <v>0</v>
      </c>
      <c r="N5399" s="44">
        <f t="shared" si="2364"/>
        <v>0</v>
      </c>
      <c r="O5399" s="44">
        <f t="shared" si="2364"/>
        <v>0</v>
      </c>
      <c r="P5399" s="44">
        <f t="shared" si="2364"/>
        <v>0</v>
      </c>
      <c r="Q5399" s="44">
        <f t="shared" si="2364"/>
        <v>0</v>
      </c>
    </row>
    <row r="5400" spans="2:17" ht="7" customHeight="1" thickBot="1" x14ac:dyDescent="0.25">
      <c r="C5400" s="59"/>
      <c r="D5400" s="60"/>
      <c r="E5400" s="60"/>
      <c r="F5400" s="60"/>
      <c r="G5400" s="60"/>
      <c r="H5400" s="60"/>
      <c r="I5400" s="60"/>
      <c r="J5400" s="60"/>
      <c r="K5400" s="60"/>
      <c r="L5400" s="60"/>
      <c r="M5400" s="60"/>
      <c r="N5400" s="60"/>
      <c r="O5400" s="60"/>
      <c r="P5400" s="60"/>
      <c r="Q5400" s="76"/>
    </row>
    <row r="5401" spans="2:17" ht="19.5" customHeight="1" x14ac:dyDescent="0.2">
      <c r="C5401" s="173" t="str">
        <f>C5347</f>
        <v>令　和　7　年　空　港　管　理　状　況　調　書</v>
      </c>
      <c r="D5401" s="173"/>
      <c r="E5401" s="173"/>
      <c r="F5401" s="173"/>
      <c r="G5401" s="173"/>
      <c r="H5401" s="173"/>
      <c r="I5401" s="173"/>
      <c r="J5401" s="173"/>
      <c r="K5401" s="173"/>
      <c r="L5401" s="173"/>
      <c r="M5401" s="173"/>
      <c r="N5401" s="173"/>
      <c r="O5401" s="173"/>
      <c r="P5401" s="173"/>
      <c r="Q5401" s="173"/>
    </row>
    <row r="5402" spans="2:17" ht="19.5" customHeight="1" thickBot="1" x14ac:dyDescent="0.25">
      <c r="C5402" s="145" t="s">
        <v>0</v>
      </c>
      <c r="D5402" s="145" t="s">
        <v>701</v>
      </c>
      <c r="E5402" s="146"/>
      <c r="F5402" s="146"/>
      <c r="G5402" s="146"/>
      <c r="H5402" s="146"/>
      <c r="I5402" s="146"/>
      <c r="J5402" s="146"/>
      <c r="K5402" s="146"/>
      <c r="L5402" s="146"/>
      <c r="M5402" s="146"/>
      <c r="N5402" s="146"/>
      <c r="O5402" s="146"/>
      <c r="P5402" s="146"/>
      <c r="Q5402" s="146"/>
    </row>
    <row r="5403" spans="2:17" ht="19.5" customHeight="1" x14ac:dyDescent="0.2">
      <c r="C5403" s="25" t="s">
        <v>1</v>
      </c>
      <c r="D5403" s="26"/>
      <c r="E5403" s="27" t="s">
        <v>2</v>
      </c>
      <c r="F5403" s="27"/>
      <c r="G5403" s="164" t="s">
        <v>593</v>
      </c>
      <c r="H5403" s="165"/>
      <c r="I5403" s="165"/>
      <c r="J5403" s="165"/>
      <c r="K5403" s="165"/>
      <c r="L5403" s="165"/>
      <c r="M5403" s="165"/>
      <c r="N5403" s="166"/>
      <c r="O5403" s="164" t="s">
        <v>594</v>
      </c>
      <c r="P5403" s="165"/>
      <c r="Q5403" s="167"/>
    </row>
    <row r="5404" spans="2:17" ht="19.5" customHeight="1" x14ac:dyDescent="0.2">
      <c r="C5404" s="28"/>
      <c r="D5404" s="29" t="s">
        <v>3</v>
      </c>
      <c r="E5404" s="29" t="s">
        <v>4</v>
      </c>
      <c r="F5404" s="29" t="s">
        <v>5</v>
      </c>
      <c r="G5404" s="29"/>
      <c r="H5404" s="30" t="s">
        <v>6</v>
      </c>
      <c r="I5404" s="30"/>
      <c r="J5404" s="31"/>
      <c r="K5404" s="29"/>
      <c r="L5404" s="31" t="s">
        <v>7</v>
      </c>
      <c r="M5404" s="31"/>
      <c r="N5404" s="29" t="s">
        <v>8</v>
      </c>
      <c r="O5404" s="32" t="s">
        <v>595</v>
      </c>
      <c r="P5404" s="33" t="s">
        <v>596</v>
      </c>
      <c r="Q5404" s="34" t="s">
        <v>597</v>
      </c>
    </row>
    <row r="5405" spans="2:17" ht="19.5" customHeight="1" x14ac:dyDescent="0.2">
      <c r="C5405" s="28" t="s">
        <v>9</v>
      </c>
      <c r="D5405" s="32"/>
      <c r="E5405" s="32"/>
      <c r="F5405" s="32"/>
      <c r="G5405" s="29" t="s">
        <v>10</v>
      </c>
      <c r="H5405" s="29" t="s">
        <v>11</v>
      </c>
      <c r="I5405" s="29" t="s">
        <v>12</v>
      </c>
      <c r="J5405" s="29" t="s">
        <v>13</v>
      </c>
      <c r="K5405" s="29" t="s">
        <v>10</v>
      </c>
      <c r="L5405" s="29" t="s">
        <v>11</v>
      </c>
      <c r="M5405" s="29" t="s">
        <v>13</v>
      </c>
      <c r="N5405" s="32"/>
      <c r="O5405" s="35"/>
      <c r="P5405" s="36"/>
      <c r="Q5405" s="37"/>
    </row>
    <row r="5406" spans="2:17" ht="7" customHeight="1" x14ac:dyDescent="0.2">
      <c r="C5406" s="38"/>
      <c r="D5406" s="29"/>
      <c r="E5406" s="29"/>
      <c r="F5406" s="29"/>
      <c r="G5406" s="29"/>
      <c r="H5406" s="29"/>
      <c r="I5406" s="29"/>
      <c r="J5406" s="29"/>
      <c r="K5406" s="29"/>
      <c r="L5406" s="29"/>
      <c r="M5406" s="29"/>
      <c r="N5406" s="29"/>
      <c r="O5406" s="39"/>
      <c r="P5406" s="40"/>
      <c r="Q5406" s="41"/>
    </row>
    <row r="5407" spans="2:17" ht="19.5" customHeight="1" x14ac:dyDescent="0.2">
      <c r="C5407" s="42" t="s">
        <v>14</v>
      </c>
      <c r="D5407" s="43">
        <v>0</v>
      </c>
      <c r="E5407" s="43">
        <v>58</v>
      </c>
      <c r="F5407" s="44">
        <f>SUM(D5407:E5407)</f>
        <v>58</v>
      </c>
      <c r="G5407" s="43">
        <v>0</v>
      </c>
      <c r="H5407" s="43">
        <v>0</v>
      </c>
      <c r="I5407" s="43">
        <v>0</v>
      </c>
      <c r="J5407" s="45">
        <f>SUM(G5407:I5407)</f>
        <v>0</v>
      </c>
      <c r="K5407" s="46">
        <v>0</v>
      </c>
      <c r="L5407" s="46">
        <v>0</v>
      </c>
      <c r="M5407" s="45">
        <f>SUM(K5407:L5407)</f>
        <v>0</v>
      </c>
      <c r="N5407" s="45">
        <f>J5407+M5407</f>
        <v>0</v>
      </c>
      <c r="O5407" s="46">
        <v>9</v>
      </c>
      <c r="P5407" s="46">
        <v>2</v>
      </c>
      <c r="Q5407" s="47">
        <f>SUM(O5407:P5407)</f>
        <v>11</v>
      </c>
    </row>
    <row r="5408" spans="2:17" ht="19.5" customHeight="1" x14ac:dyDescent="0.2">
      <c r="C5408" s="42" t="s">
        <v>15</v>
      </c>
      <c r="D5408" s="43">
        <v>0</v>
      </c>
      <c r="E5408" s="43">
        <v>43</v>
      </c>
      <c r="F5408" s="44">
        <f t="shared" ref="F5408:F5418" si="2365">SUM(D5408:E5408)</f>
        <v>43</v>
      </c>
      <c r="G5408" s="43">
        <v>0</v>
      </c>
      <c r="H5408" s="43">
        <v>0</v>
      </c>
      <c r="I5408" s="43">
        <v>0</v>
      </c>
      <c r="J5408" s="45">
        <f t="shared" ref="J5408:J5418" si="2366">SUM(G5408:I5408)</f>
        <v>0</v>
      </c>
      <c r="K5408" s="46">
        <v>0</v>
      </c>
      <c r="L5408" s="46">
        <v>0</v>
      </c>
      <c r="M5408" s="45">
        <f t="shared" ref="M5408:M5418" si="2367">SUM(K5408:L5408)</f>
        <v>0</v>
      </c>
      <c r="N5408" s="45">
        <f t="shared" ref="N5408:N5418" si="2368">J5408+M5408</f>
        <v>0</v>
      </c>
      <c r="O5408" s="46">
        <v>7</v>
      </c>
      <c r="P5408" s="48">
        <v>1</v>
      </c>
      <c r="Q5408" s="47">
        <f t="shared" ref="Q5408:Q5418" si="2369">SUM(O5408:P5408)</f>
        <v>8</v>
      </c>
    </row>
    <row r="5409" spans="2:17" ht="19.5" customHeight="1" x14ac:dyDescent="0.2">
      <c r="C5409" s="42" t="s">
        <v>16</v>
      </c>
      <c r="D5409" s="43">
        <v>0</v>
      </c>
      <c r="E5409" s="43">
        <v>68</v>
      </c>
      <c r="F5409" s="44">
        <f t="shared" si="2365"/>
        <v>68</v>
      </c>
      <c r="G5409" s="43">
        <v>0</v>
      </c>
      <c r="H5409" s="43">
        <v>0</v>
      </c>
      <c r="I5409" s="43">
        <v>0</v>
      </c>
      <c r="J5409" s="45">
        <f t="shared" si="2366"/>
        <v>0</v>
      </c>
      <c r="K5409" s="46">
        <v>0</v>
      </c>
      <c r="L5409" s="46">
        <v>0</v>
      </c>
      <c r="M5409" s="45">
        <f t="shared" si="2367"/>
        <v>0</v>
      </c>
      <c r="N5409" s="45">
        <f t="shared" si="2368"/>
        <v>0</v>
      </c>
      <c r="O5409" s="46">
        <v>9</v>
      </c>
      <c r="P5409" s="46">
        <v>1</v>
      </c>
      <c r="Q5409" s="47">
        <f t="shared" si="2369"/>
        <v>10</v>
      </c>
    </row>
    <row r="5410" spans="2:17" ht="19.5" customHeight="1" x14ac:dyDescent="0.2">
      <c r="C5410" s="42" t="s">
        <v>17</v>
      </c>
      <c r="D5410" s="43">
        <v>0</v>
      </c>
      <c r="E5410" s="43">
        <v>36</v>
      </c>
      <c r="F5410" s="44">
        <f t="shared" si="2365"/>
        <v>36</v>
      </c>
      <c r="G5410" s="43">
        <v>0</v>
      </c>
      <c r="H5410" s="43">
        <v>0</v>
      </c>
      <c r="I5410" s="43">
        <v>0</v>
      </c>
      <c r="J5410" s="45">
        <f t="shared" si="2366"/>
        <v>0</v>
      </c>
      <c r="K5410" s="43">
        <v>0</v>
      </c>
      <c r="L5410" s="43">
        <v>0</v>
      </c>
      <c r="M5410" s="45">
        <f t="shared" si="2367"/>
        <v>0</v>
      </c>
      <c r="N5410" s="45">
        <f t="shared" si="2368"/>
        <v>0</v>
      </c>
      <c r="O5410" s="43">
        <v>6</v>
      </c>
      <c r="P5410" s="43">
        <v>0</v>
      </c>
      <c r="Q5410" s="47">
        <f t="shared" si="2369"/>
        <v>6</v>
      </c>
    </row>
    <row r="5411" spans="2:17" ht="19.5" customHeight="1" x14ac:dyDescent="0.2">
      <c r="C5411" s="42" t="s">
        <v>18</v>
      </c>
      <c r="D5411" s="43">
        <v>0</v>
      </c>
      <c r="E5411" s="43">
        <v>47</v>
      </c>
      <c r="F5411" s="44">
        <f t="shared" si="2365"/>
        <v>47</v>
      </c>
      <c r="G5411" s="43">
        <v>0</v>
      </c>
      <c r="H5411" s="43">
        <v>0</v>
      </c>
      <c r="I5411" s="43">
        <v>0</v>
      </c>
      <c r="J5411" s="45">
        <f t="shared" si="2366"/>
        <v>0</v>
      </c>
      <c r="K5411" s="43">
        <v>0</v>
      </c>
      <c r="L5411" s="43">
        <v>0</v>
      </c>
      <c r="M5411" s="45">
        <f t="shared" si="2367"/>
        <v>0</v>
      </c>
      <c r="N5411" s="45">
        <f t="shared" si="2368"/>
        <v>0</v>
      </c>
      <c r="O5411" s="43">
        <v>10</v>
      </c>
      <c r="P5411" s="43">
        <v>1</v>
      </c>
      <c r="Q5411" s="47">
        <f t="shared" si="2369"/>
        <v>11</v>
      </c>
    </row>
    <row r="5412" spans="2:17" ht="19.5" customHeight="1" x14ac:dyDescent="0.2">
      <c r="C5412" s="42" t="s">
        <v>19</v>
      </c>
      <c r="D5412" s="43">
        <v>0</v>
      </c>
      <c r="E5412" s="43">
        <v>44</v>
      </c>
      <c r="F5412" s="44">
        <f t="shared" si="2365"/>
        <v>44</v>
      </c>
      <c r="G5412" s="43">
        <v>0</v>
      </c>
      <c r="H5412" s="43">
        <v>0</v>
      </c>
      <c r="I5412" s="43">
        <v>0</v>
      </c>
      <c r="J5412" s="45">
        <f t="shared" si="2366"/>
        <v>0</v>
      </c>
      <c r="K5412" s="43">
        <v>0</v>
      </c>
      <c r="L5412" s="43">
        <v>0</v>
      </c>
      <c r="M5412" s="45">
        <f t="shared" si="2367"/>
        <v>0</v>
      </c>
      <c r="N5412" s="45">
        <f t="shared" si="2368"/>
        <v>0</v>
      </c>
      <c r="O5412" s="43">
        <v>7</v>
      </c>
      <c r="P5412" s="43">
        <v>1</v>
      </c>
      <c r="Q5412" s="47">
        <f t="shared" si="2369"/>
        <v>8</v>
      </c>
    </row>
    <row r="5413" spans="2:17" ht="19.5" customHeight="1" x14ac:dyDescent="0.2">
      <c r="C5413" s="42" t="s">
        <v>20</v>
      </c>
      <c r="D5413" s="43">
        <v>0</v>
      </c>
      <c r="E5413" s="43">
        <v>33</v>
      </c>
      <c r="F5413" s="44">
        <f t="shared" si="2365"/>
        <v>33</v>
      </c>
      <c r="G5413" s="43">
        <v>0</v>
      </c>
      <c r="H5413" s="43">
        <v>0</v>
      </c>
      <c r="I5413" s="43">
        <v>0</v>
      </c>
      <c r="J5413" s="45">
        <f t="shared" si="2366"/>
        <v>0</v>
      </c>
      <c r="K5413" s="43">
        <v>0</v>
      </c>
      <c r="L5413" s="43">
        <v>0</v>
      </c>
      <c r="M5413" s="45">
        <f t="shared" si="2367"/>
        <v>0</v>
      </c>
      <c r="N5413" s="45">
        <f t="shared" si="2368"/>
        <v>0</v>
      </c>
      <c r="O5413" s="43">
        <v>6</v>
      </c>
      <c r="P5413" s="43">
        <v>1</v>
      </c>
      <c r="Q5413" s="47">
        <f t="shared" si="2369"/>
        <v>7</v>
      </c>
    </row>
    <row r="5414" spans="2:17" ht="19.5" customHeight="1" x14ac:dyDescent="0.2">
      <c r="C5414" s="42" t="s">
        <v>21</v>
      </c>
      <c r="D5414" s="43">
        <v>0</v>
      </c>
      <c r="E5414" s="43">
        <v>31</v>
      </c>
      <c r="F5414" s="44">
        <f t="shared" si="2365"/>
        <v>31</v>
      </c>
      <c r="G5414" s="43">
        <v>0</v>
      </c>
      <c r="H5414" s="43">
        <v>0</v>
      </c>
      <c r="I5414" s="43">
        <v>0</v>
      </c>
      <c r="J5414" s="45">
        <f t="shared" si="2366"/>
        <v>0</v>
      </c>
      <c r="K5414" s="43">
        <v>0</v>
      </c>
      <c r="L5414" s="43">
        <v>0</v>
      </c>
      <c r="M5414" s="45">
        <f t="shared" si="2367"/>
        <v>0</v>
      </c>
      <c r="N5414" s="45">
        <f t="shared" si="2368"/>
        <v>0</v>
      </c>
      <c r="O5414" s="43">
        <v>4</v>
      </c>
      <c r="P5414" s="43">
        <v>1</v>
      </c>
      <c r="Q5414" s="47">
        <f t="shared" si="2369"/>
        <v>5</v>
      </c>
    </row>
    <row r="5415" spans="2:17" ht="19.5" customHeight="1" x14ac:dyDescent="0.2">
      <c r="C5415" s="42" t="s">
        <v>22</v>
      </c>
      <c r="D5415" s="43">
        <v>0</v>
      </c>
      <c r="E5415" s="43">
        <v>16</v>
      </c>
      <c r="F5415" s="44">
        <f t="shared" si="2365"/>
        <v>16</v>
      </c>
      <c r="G5415" s="43">
        <v>0</v>
      </c>
      <c r="H5415" s="43">
        <v>0</v>
      </c>
      <c r="I5415" s="43">
        <v>0</v>
      </c>
      <c r="J5415" s="45">
        <f t="shared" si="2366"/>
        <v>0</v>
      </c>
      <c r="K5415" s="43">
        <v>0</v>
      </c>
      <c r="L5415" s="43">
        <v>0</v>
      </c>
      <c r="M5415" s="45">
        <f t="shared" si="2367"/>
        <v>0</v>
      </c>
      <c r="N5415" s="45">
        <f t="shared" si="2368"/>
        <v>0</v>
      </c>
      <c r="O5415" s="43">
        <v>1</v>
      </c>
      <c r="P5415" s="43">
        <v>0</v>
      </c>
      <c r="Q5415" s="47">
        <f t="shared" si="2369"/>
        <v>1</v>
      </c>
    </row>
    <row r="5416" spans="2:17" ht="19.5" customHeight="1" x14ac:dyDescent="0.2">
      <c r="C5416" s="42" t="s">
        <v>23</v>
      </c>
      <c r="D5416" s="43">
        <v>0</v>
      </c>
      <c r="E5416" s="43">
        <v>51</v>
      </c>
      <c r="F5416" s="44">
        <f t="shared" si="2365"/>
        <v>51</v>
      </c>
      <c r="G5416" s="43">
        <v>0</v>
      </c>
      <c r="H5416" s="43">
        <v>0</v>
      </c>
      <c r="I5416" s="43">
        <v>0</v>
      </c>
      <c r="J5416" s="45">
        <f t="shared" si="2366"/>
        <v>0</v>
      </c>
      <c r="K5416" s="43">
        <v>0</v>
      </c>
      <c r="L5416" s="43">
        <v>0</v>
      </c>
      <c r="M5416" s="45">
        <f t="shared" si="2367"/>
        <v>0</v>
      </c>
      <c r="N5416" s="45">
        <f t="shared" si="2368"/>
        <v>0</v>
      </c>
      <c r="O5416" s="43">
        <v>9</v>
      </c>
      <c r="P5416" s="43">
        <v>1</v>
      </c>
      <c r="Q5416" s="47">
        <f t="shared" si="2369"/>
        <v>10</v>
      </c>
    </row>
    <row r="5417" spans="2:17" ht="19.5" customHeight="1" x14ac:dyDescent="0.2">
      <c r="C5417" s="42" t="s">
        <v>24</v>
      </c>
      <c r="D5417" s="43">
        <v>0</v>
      </c>
      <c r="E5417" s="43">
        <v>105</v>
      </c>
      <c r="F5417" s="44">
        <f t="shared" si="2365"/>
        <v>105</v>
      </c>
      <c r="G5417" s="43">
        <v>0</v>
      </c>
      <c r="H5417" s="43">
        <v>0</v>
      </c>
      <c r="I5417" s="43">
        <v>0</v>
      </c>
      <c r="J5417" s="45">
        <f t="shared" si="2366"/>
        <v>0</v>
      </c>
      <c r="K5417" s="43">
        <v>0</v>
      </c>
      <c r="L5417" s="43">
        <v>0</v>
      </c>
      <c r="M5417" s="45">
        <f t="shared" si="2367"/>
        <v>0</v>
      </c>
      <c r="N5417" s="45">
        <f t="shared" si="2368"/>
        <v>0</v>
      </c>
      <c r="O5417" s="43">
        <v>21</v>
      </c>
      <c r="P5417" s="43">
        <v>2</v>
      </c>
      <c r="Q5417" s="47">
        <f t="shared" si="2369"/>
        <v>23</v>
      </c>
    </row>
    <row r="5418" spans="2:17" ht="19.5" customHeight="1" x14ac:dyDescent="0.2">
      <c r="C5418" s="42" t="s">
        <v>25</v>
      </c>
      <c r="D5418" s="43">
        <v>0</v>
      </c>
      <c r="E5418" s="43">
        <v>37</v>
      </c>
      <c r="F5418" s="44">
        <f t="shared" si="2365"/>
        <v>37</v>
      </c>
      <c r="G5418" s="43">
        <v>0</v>
      </c>
      <c r="H5418" s="43">
        <v>0</v>
      </c>
      <c r="I5418" s="43">
        <v>0</v>
      </c>
      <c r="J5418" s="45">
        <f t="shared" si="2366"/>
        <v>0</v>
      </c>
      <c r="K5418" s="43">
        <v>0</v>
      </c>
      <c r="L5418" s="43">
        <v>0</v>
      </c>
      <c r="M5418" s="45">
        <f t="shared" si="2367"/>
        <v>0</v>
      </c>
      <c r="N5418" s="45">
        <f t="shared" si="2368"/>
        <v>0</v>
      </c>
      <c r="O5418" s="43">
        <v>9</v>
      </c>
      <c r="P5418" s="43">
        <v>1</v>
      </c>
      <c r="Q5418" s="47">
        <f t="shared" si="2369"/>
        <v>10</v>
      </c>
    </row>
    <row r="5419" spans="2:17" ht="19.5" customHeight="1" x14ac:dyDescent="0.2">
      <c r="C5419" s="50"/>
      <c r="D5419" s="43"/>
      <c r="E5419" s="43"/>
      <c r="F5419" s="43"/>
      <c r="G5419" s="43"/>
      <c r="H5419" s="43"/>
      <c r="I5419" s="43"/>
      <c r="J5419" s="43"/>
      <c r="K5419" s="43"/>
      <c r="L5419" s="43"/>
      <c r="M5419" s="43"/>
      <c r="N5419" s="43"/>
      <c r="O5419" s="43"/>
      <c r="P5419" s="40"/>
      <c r="Q5419" s="51"/>
    </row>
    <row r="5420" spans="2:17" ht="19.5" customHeight="1" x14ac:dyDescent="0.2">
      <c r="B5420" s="1" t="s">
        <v>535</v>
      </c>
      <c r="C5420" s="50" t="s">
        <v>26</v>
      </c>
      <c r="D5420" s="44">
        <f>SUM(D5407:D5418)</f>
        <v>0</v>
      </c>
      <c r="E5420" s="44">
        <f t="shared" ref="E5420:Q5420" si="2370">SUM(E5407:E5418)</f>
        <v>569</v>
      </c>
      <c r="F5420" s="44">
        <f t="shared" si="2370"/>
        <v>569</v>
      </c>
      <c r="G5420" s="44">
        <f t="shared" si="2370"/>
        <v>0</v>
      </c>
      <c r="H5420" s="44">
        <f t="shared" si="2370"/>
        <v>0</v>
      </c>
      <c r="I5420" s="44">
        <f t="shared" si="2370"/>
        <v>0</v>
      </c>
      <c r="J5420" s="44">
        <f t="shared" si="2370"/>
        <v>0</v>
      </c>
      <c r="K5420" s="44">
        <f t="shared" si="2370"/>
        <v>0</v>
      </c>
      <c r="L5420" s="44">
        <f t="shared" si="2370"/>
        <v>0</v>
      </c>
      <c r="M5420" s="44">
        <f t="shared" si="2370"/>
        <v>0</v>
      </c>
      <c r="N5420" s="44">
        <f t="shared" si="2370"/>
        <v>0</v>
      </c>
      <c r="O5420" s="44">
        <f t="shared" si="2370"/>
        <v>98</v>
      </c>
      <c r="P5420" s="44">
        <f t="shared" si="2370"/>
        <v>12</v>
      </c>
      <c r="Q5420" s="44">
        <f t="shared" si="2370"/>
        <v>110</v>
      </c>
    </row>
    <row r="5421" spans="2:17" ht="7" customHeight="1" x14ac:dyDescent="0.2">
      <c r="C5421" s="50"/>
      <c r="D5421" s="43"/>
      <c r="E5421" s="43"/>
      <c r="F5421" s="43"/>
      <c r="G5421" s="43"/>
      <c r="H5421" s="43"/>
      <c r="I5421" s="43"/>
      <c r="J5421" s="43"/>
      <c r="K5421" s="43"/>
      <c r="L5421" s="43"/>
      <c r="M5421" s="43"/>
      <c r="N5421" s="43"/>
      <c r="O5421" s="43"/>
      <c r="P5421" s="43"/>
      <c r="Q5421" s="51"/>
    </row>
    <row r="5422" spans="2:17" ht="19.5" customHeight="1" x14ac:dyDescent="0.2">
      <c r="C5422" s="52" t="s">
        <v>14</v>
      </c>
      <c r="D5422" s="53">
        <v>0</v>
      </c>
      <c r="E5422" s="53">
        <v>48</v>
      </c>
      <c r="F5422" s="54">
        <f t="shared" ref="F5422:F5424" si="2371">SUM(D5422:E5422)</f>
        <v>48</v>
      </c>
      <c r="G5422" s="53">
        <v>0</v>
      </c>
      <c r="H5422" s="53">
        <v>0</v>
      </c>
      <c r="I5422" s="53">
        <v>0</v>
      </c>
      <c r="J5422" s="55">
        <f t="shared" ref="J5422:J5424" si="2372">SUM(G5422:I5422)</f>
        <v>0</v>
      </c>
      <c r="K5422" s="56">
        <v>0</v>
      </c>
      <c r="L5422" s="56">
        <v>0</v>
      </c>
      <c r="M5422" s="57">
        <f>SUM(K5422:L5422)</f>
        <v>0</v>
      </c>
      <c r="N5422" s="57">
        <f>J5422+M5422</f>
        <v>0</v>
      </c>
      <c r="O5422" s="56">
        <v>9</v>
      </c>
      <c r="P5422" s="56">
        <v>1</v>
      </c>
      <c r="Q5422" s="58">
        <f>SUM(O5422:P5422)</f>
        <v>10</v>
      </c>
    </row>
    <row r="5423" spans="2:17" ht="19.5" customHeight="1" x14ac:dyDescent="0.2">
      <c r="C5423" s="42" t="s">
        <v>15</v>
      </c>
      <c r="D5423" s="43">
        <v>0</v>
      </c>
      <c r="E5423" s="43">
        <v>60</v>
      </c>
      <c r="F5423" s="44">
        <f t="shared" si="2371"/>
        <v>60</v>
      </c>
      <c r="G5423" s="43">
        <v>0</v>
      </c>
      <c r="H5423" s="43">
        <v>0</v>
      </c>
      <c r="I5423" s="43">
        <v>0</v>
      </c>
      <c r="J5423" s="45">
        <f t="shared" si="2372"/>
        <v>0</v>
      </c>
      <c r="K5423" s="46">
        <v>0</v>
      </c>
      <c r="L5423" s="46">
        <v>0</v>
      </c>
      <c r="M5423" s="45">
        <f>SUM(K5423:L5423)</f>
        <v>0</v>
      </c>
      <c r="N5423" s="45">
        <f>J5423+M5423</f>
        <v>0</v>
      </c>
      <c r="O5423" s="46">
        <v>10</v>
      </c>
      <c r="P5423" s="48">
        <v>1</v>
      </c>
      <c r="Q5423" s="47">
        <f>SUM(O5423:P5423)</f>
        <v>11</v>
      </c>
    </row>
    <row r="5424" spans="2:17" ht="19.5" customHeight="1" x14ac:dyDescent="0.2">
      <c r="C5424" s="42" t="s">
        <v>16</v>
      </c>
      <c r="D5424" s="43">
        <v>0</v>
      </c>
      <c r="E5424" s="43">
        <v>63</v>
      </c>
      <c r="F5424" s="44">
        <f t="shared" si="2371"/>
        <v>63</v>
      </c>
      <c r="G5424" s="43">
        <v>0</v>
      </c>
      <c r="H5424" s="43">
        <v>0</v>
      </c>
      <c r="I5424" s="43">
        <v>0</v>
      </c>
      <c r="J5424" s="45">
        <f t="shared" si="2372"/>
        <v>0</v>
      </c>
      <c r="K5424" s="46">
        <v>0</v>
      </c>
      <c r="L5424" s="46">
        <v>0</v>
      </c>
      <c r="M5424" s="45">
        <f>SUM(K5424:L5424)</f>
        <v>0</v>
      </c>
      <c r="N5424" s="45">
        <f>J5424+M5424</f>
        <v>0</v>
      </c>
      <c r="O5424" s="46">
        <v>10</v>
      </c>
      <c r="P5424" s="48">
        <v>1</v>
      </c>
      <c r="Q5424" s="47">
        <f>SUM(O5424:P5424)</f>
        <v>11</v>
      </c>
    </row>
    <row r="5425" spans="2:17" ht="19.5" customHeight="1" x14ac:dyDescent="0.2">
      <c r="C5425" s="50"/>
      <c r="D5425" s="43"/>
      <c r="E5425" s="43"/>
      <c r="F5425" s="43"/>
      <c r="G5425" s="43"/>
      <c r="H5425" s="43"/>
      <c r="I5425" s="43"/>
      <c r="J5425" s="43"/>
      <c r="K5425" s="43"/>
      <c r="L5425" s="43"/>
      <c r="M5425" s="43"/>
      <c r="N5425" s="43"/>
      <c r="O5425" s="43"/>
      <c r="P5425" s="43"/>
      <c r="Q5425" s="51"/>
    </row>
    <row r="5426" spans="2:17" ht="19.5" customHeight="1" x14ac:dyDescent="0.2">
      <c r="B5426" s="1" t="s">
        <v>536</v>
      </c>
      <c r="C5426" s="50" t="s">
        <v>27</v>
      </c>
      <c r="D5426" s="44">
        <f>SUM(D5410:D5418,D5422:D5424)</f>
        <v>0</v>
      </c>
      <c r="E5426" s="44">
        <f t="shared" ref="E5426:Q5426" si="2373">SUM(E5410:E5418,E5422:E5424)</f>
        <v>571</v>
      </c>
      <c r="F5426" s="44">
        <f t="shared" si="2373"/>
        <v>571</v>
      </c>
      <c r="G5426" s="44">
        <f t="shared" si="2373"/>
        <v>0</v>
      </c>
      <c r="H5426" s="44">
        <f t="shared" si="2373"/>
        <v>0</v>
      </c>
      <c r="I5426" s="44">
        <f t="shared" si="2373"/>
        <v>0</v>
      </c>
      <c r="J5426" s="44">
        <f t="shared" si="2373"/>
        <v>0</v>
      </c>
      <c r="K5426" s="44">
        <f t="shared" si="2373"/>
        <v>0</v>
      </c>
      <c r="L5426" s="44">
        <f t="shared" si="2373"/>
        <v>0</v>
      </c>
      <c r="M5426" s="44">
        <f t="shared" si="2373"/>
        <v>0</v>
      </c>
      <c r="N5426" s="44">
        <f t="shared" si="2373"/>
        <v>0</v>
      </c>
      <c r="O5426" s="44">
        <f t="shared" si="2373"/>
        <v>102</v>
      </c>
      <c r="P5426" s="44">
        <f t="shared" si="2373"/>
        <v>11</v>
      </c>
      <c r="Q5426" s="44">
        <f t="shared" si="2373"/>
        <v>113</v>
      </c>
    </row>
    <row r="5427" spans="2:17" ht="7" customHeight="1" thickBot="1" x14ac:dyDescent="0.25">
      <c r="C5427" s="59"/>
      <c r="D5427" s="60"/>
      <c r="E5427" s="60"/>
      <c r="F5427" s="60"/>
      <c r="G5427" s="60"/>
      <c r="H5427" s="60"/>
      <c r="I5427" s="60"/>
      <c r="J5427" s="60"/>
      <c r="K5427" s="60"/>
      <c r="L5427" s="60"/>
      <c r="M5427" s="60"/>
      <c r="N5427" s="60"/>
      <c r="O5427" s="60"/>
      <c r="P5427" s="61"/>
      <c r="Q5427" s="62"/>
    </row>
    <row r="5428" spans="2:17" ht="19.5" customHeight="1" x14ac:dyDescent="0.2">
      <c r="C5428" s="63"/>
      <c r="D5428" s="63"/>
      <c r="E5428" s="63"/>
      <c r="F5428" s="63"/>
      <c r="G5428" s="63"/>
      <c r="H5428" s="63"/>
      <c r="I5428" s="63"/>
      <c r="J5428" s="63"/>
      <c r="K5428" s="63"/>
      <c r="L5428" s="63"/>
      <c r="M5428" s="63"/>
      <c r="N5428" s="63"/>
      <c r="O5428" s="63"/>
      <c r="P5428" s="64"/>
      <c r="Q5428" s="64"/>
    </row>
    <row r="5429" spans="2:17" ht="19.5" customHeight="1" thickBot="1" x14ac:dyDescent="0.25">
      <c r="C5429" s="63"/>
      <c r="D5429" s="63"/>
      <c r="E5429" s="63"/>
      <c r="F5429" s="63"/>
      <c r="G5429" s="63"/>
      <c r="H5429" s="63"/>
      <c r="I5429" s="63"/>
      <c r="J5429" s="63"/>
      <c r="K5429" s="63"/>
      <c r="L5429" s="63"/>
      <c r="M5429" s="63"/>
      <c r="N5429" s="63"/>
      <c r="O5429" s="63"/>
      <c r="P5429" s="64"/>
      <c r="Q5429" s="64"/>
    </row>
    <row r="5430" spans="2:17" ht="19.5" customHeight="1" x14ac:dyDescent="0.2">
      <c r="C5430" s="25" t="s">
        <v>1</v>
      </c>
      <c r="D5430" s="26"/>
      <c r="E5430" s="27"/>
      <c r="F5430" s="27"/>
      <c r="G5430" s="27" t="s">
        <v>598</v>
      </c>
      <c r="H5430" s="27"/>
      <c r="I5430" s="27"/>
      <c r="J5430" s="27"/>
      <c r="K5430" s="26"/>
      <c r="L5430" s="27"/>
      <c r="M5430" s="27"/>
      <c r="N5430" s="27" t="s">
        <v>31</v>
      </c>
      <c r="O5430" s="27"/>
      <c r="P5430" s="65"/>
      <c r="Q5430" s="66"/>
    </row>
    <row r="5431" spans="2:17" ht="19.5" customHeight="1" x14ac:dyDescent="0.2">
      <c r="C5431" s="67"/>
      <c r="D5431" s="29"/>
      <c r="E5431" s="31" t="s">
        <v>6</v>
      </c>
      <c r="F5431" s="31"/>
      <c r="G5431" s="29"/>
      <c r="H5431" s="31" t="s">
        <v>7</v>
      </c>
      <c r="I5431" s="31"/>
      <c r="J5431" s="29" t="s">
        <v>28</v>
      </c>
      <c r="K5431" s="29"/>
      <c r="L5431" s="31" t="s">
        <v>6</v>
      </c>
      <c r="M5431" s="31"/>
      <c r="N5431" s="29"/>
      <c r="O5431" s="31" t="s">
        <v>7</v>
      </c>
      <c r="P5431" s="68"/>
      <c r="Q5431" s="69" t="s">
        <v>8</v>
      </c>
    </row>
    <row r="5432" spans="2:17" ht="19.5" customHeight="1" x14ac:dyDescent="0.2">
      <c r="C5432" s="70" t="s">
        <v>9</v>
      </c>
      <c r="D5432" s="29" t="s">
        <v>29</v>
      </c>
      <c r="E5432" s="29" t="s">
        <v>30</v>
      </c>
      <c r="F5432" s="29" t="s">
        <v>13</v>
      </c>
      <c r="G5432" s="29" t="s">
        <v>29</v>
      </c>
      <c r="H5432" s="29" t="s">
        <v>30</v>
      </c>
      <c r="I5432" s="29" t="s">
        <v>13</v>
      </c>
      <c r="J5432" s="32"/>
      <c r="K5432" s="29" t="s">
        <v>29</v>
      </c>
      <c r="L5432" s="29" t="s">
        <v>30</v>
      </c>
      <c r="M5432" s="29" t="s">
        <v>13</v>
      </c>
      <c r="N5432" s="29" t="s">
        <v>29</v>
      </c>
      <c r="O5432" s="29" t="s">
        <v>30</v>
      </c>
      <c r="P5432" s="71" t="s">
        <v>13</v>
      </c>
      <c r="Q5432" s="72"/>
    </row>
    <row r="5433" spans="2:17" ht="7" customHeight="1" x14ac:dyDescent="0.2">
      <c r="C5433" s="73"/>
      <c r="D5433" s="29"/>
      <c r="E5433" s="29"/>
      <c r="F5433" s="29"/>
      <c r="G5433" s="29"/>
      <c r="H5433" s="29"/>
      <c r="I5433" s="29"/>
      <c r="J5433" s="29"/>
      <c r="K5433" s="29"/>
      <c r="L5433" s="29"/>
      <c r="M5433" s="29"/>
      <c r="N5433" s="29"/>
      <c r="O5433" s="29"/>
      <c r="P5433" s="71"/>
      <c r="Q5433" s="69"/>
    </row>
    <row r="5434" spans="2:17" ht="19.5" customHeight="1" x14ac:dyDescent="0.2">
      <c r="C5434" s="42" t="s">
        <v>14</v>
      </c>
      <c r="D5434" s="43">
        <v>0</v>
      </c>
      <c r="E5434" s="43">
        <v>0</v>
      </c>
      <c r="F5434" s="44">
        <f>SUM(D5434:E5434)</f>
        <v>0</v>
      </c>
      <c r="G5434" s="43">
        <v>0</v>
      </c>
      <c r="H5434" s="43">
        <v>0</v>
      </c>
      <c r="I5434" s="44">
        <f t="shared" ref="I5434:I5445" si="2374">SUM(G5434:H5434)</f>
        <v>0</v>
      </c>
      <c r="J5434" s="44">
        <f>F5434+I5434</f>
        <v>0</v>
      </c>
      <c r="K5434" s="43">
        <v>0</v>
      </c>
      <c r="L5434" s="43">
        <v>0</v>
      </c>
      <c r="M5434" s="44">
        <f>SUM(K5434:L5434)</f>
        <v>0</v>
      </c>
      <c r="N5434" s="43">
        <v>0</v>
      </c>
      <c r="O5434" s="43">
        <v>0</v>
      </c>
      <c r="P5434" s="44">
        <f>SUM(N5434:O5434)</f>
        <v>0</v>
      </c>
      <c r="Q5434" s="47">
        <f>M5434+P5434</f>
        <v>0</v>
      </c>
    </row>
    <row r="5435" spans="2:17" ht="19.5" customHeight="1" x14ac:dyDescent="0.2">
      <c r="C5435" s="42" t="s">
        <v>15</v>
      </c>
      <c r="D5435" s="43">
        <v>0</v>
      </c>
      <c r="E5435" s="43">
        <v>0</v>
      </c>
      <c r="F5435" s="44">
        <f t="shared" ref="F5435:F5445" si="2375">SUM(D5435:E5435)</f>
        <v>0</v>
      </c>
      <c r="G5435" s="43">
        <v>0</v>
      </c>
      <c r="H5435" s="43">
        <v>0</v>
      </c>
      <c r="I5435" s="44">
        <f t="shared" si="2374"/>
        <v>0</v>
      </c>
      <c r="J5435" s="44">
        <f>F5435+I5435</f>
        <v>0</v>
      </c>
      <c r="K5435" s="43">
        <v>0</v>
      </c>
      <c r="L5435" s="43">
        <v>0</v>
      </c>
      <c r="M5435" s="44">
        <f t="shared" ref="M5435:M5445" si="2376">SUM(K5435:L5435)</f>
        <v>0</v>
      </c>
      <c r="N5435" s="43">
        <v>0</v>
      </c>
      <c r="O5435" s="40">
        <v>0</v>
      </c>
      <c r="P5435" s="44">
        <f t="shared" ref="P5435:P5445" si="2377">SUM(N5435:O5435)</f>
        <v>0</v>
      </c>
      <c r="Q5435" s="47">
        <f t="shared" ref="Q5435:Q5445" si="2378">M5435+P5435</f>
        <v>0</v>
      </c>
    </row>
    <row r="5436" spans="2:17" ht="19.5" customHeight="1" x14ac:dyDescent="0.2">
      <c r="C5436" s="42" t="s">
        <v>16</v>
      </c>
      <c r="D5436" s="43">
        <v>0</v>
      </c>
      <c r="E5436" s="43">
        <v>0</v>
      </c>
      <c r="F5436" s="44">
        <f t="shared" si="2375"/>
        <v>0</v>
      </c>
      <c r="G5436" s="43">
        <v>0</v>
      </c>
      <c r="H5436" s="43">
        <v>0</v>
      </c>
      <c r="I5436" s="44">
        <f t="shared" si="2374"/>
        <v>0</v>
      </c>
      <c r="J5436" s="44">
        <f>F5436+I5436</f>
        <v>0</v>
      </c>
      <c r="K5436" s="43">
        <v>0</v>
      </c>
      <c r="L5436" s="43">
        <v>0</v>
      </c>
      <c r="M5436" s="44">
        <f t="shared" si="2376"/>
        <v>0</v>
      </c>
      <c r="N5436" s="43">
        <v>0</v>
      </c>
      <c r="O5436" s="43">
        <v>0</v>
      </c>
      <c r="P5436" s="44">
        <f t="shared" si="2377"/>
        <v>0</v>
      </c>
      <c r="Q5436" s="47">
        <f t="shared" si="2378"/>
        <v>0</v>
      </c>
    </row>
    <row r="5437" spans="2:17" ht="19.5" customHeight="1" x14ac:dyDescent="0.2">
      <c r="C5437" s="42" t="s">
        <v>17</v>
      </c>
      <c r="D5437" s="43">
        <v>0</v>
      </c>
      <c r="E5437" s="43">
        <v>0</v>
      </c>
      <c r="F5437" s="44">
        <f t="shared" si="2375"/>
        <v>0</v>
      </c>
      <c r="G5437" s="43">
        <v>0</v>
      </c>
      <c r="H5437" s="43">
        <v>0</v>
      </c>
      <c r="I5437" s="44">
        <f t="shared" si="2374"/>
        <v>0</v>
      </c>
      <c r="J5437" s="44">
        <f t="shared" ref="J5437:J5445" si="2379">F5437+I5437</f>
        <v>0</v>
      </c>
      <c r="K5437" s="43">
        <v>0</v>
      </c>
      <c r="L5437" s="43">
        <v>0</v>
      </c>
      <c r="M5437" s="44">
        <f t="shared" si="2376"/>
        <v>0</v>
      </c>
      <c r="N5437" s="43">
        <v>0</v>
      </c>
      <c r="O5437" s="43">
        <v>0</v>
      </c>
      <c r="P5437" s="44">
        <f t="shared" si="2377"/>
        <v>0</v>
      </c>
      <c r="Q5437" s="47">
        <f t="shared" si="2378"/>
        <v>0</v>
      </c>
    </row>
    <row r="5438" spans="2:17" ht="19.5" customHeight="1" x14ac:dyDescent="0.2">
      <c r="C5438" s="42" t="s">
        <v>18</v>
      </c>
      <c r="D5438" s="43">
        <v>0</v>
      </c>
      <c r="E5438" s="43">
        <v>0</v>
      </c>
      <c r="F5438" s="44">
        <f t="shared" si="2375"/>
        <v>0</v>
      </c>
      <c r="G5438" s="43">
        <v>0</v>
      </c>
      <c r="H5438" s="43">
        <v>0</v>
      </c>
      <c r="I5438" s="44">
        <f t="shared" si="2374"/>
        <v>0</v>
      </c>
      <c r="J5438" s="44">
        <f t="shared" si="2379"/>
        <v>0</v>
      </c>
      <c r="K5438" s="43">
        <v>0</v>
      </c>
      <c r="L5438" s="43">
        <v>0</v>
      </c>
      <c r="M5438" s="44">
        <f t="shared" si="2376"/>
        <v>0</v>
      </c>
      <c r="N5438" s="43">
        <v>0</v>
      </c>
      <c r="O5438" s="43">
        <v>0</v>
      </c>
      <c r="P5438" s="44">
        <f t="shared" si="2377"/>
        <v>0</v>
      </c>
      <c r="Q5438" s="47">
        <f t="shared" si="2378"/>
        <v>0</v>
      </c>
    </row>
    <row r="5439" spans="2:17" ht="19.5" customHeight="1" x14ac:dyDescent="0.2">
      <c r="C5439" s="42" t="s">
        <v>19</v>
      </c>
      <c r="D5439" s="43">
        <v>0</v>
      </c>
      <c r="E5439" s="43">
        <v>0</v>
      </c>
      <c r="F5439" s="44">
        <f t="shared" si="2375"/>
        <v>0</v>
      </c>
      <c r="G5439" s="43">
        <v>0</v>
      </c>
      <c r="H5439" s="43">
        <v>0</v>
      </c>
      <c r="I5439" s="44">
        <f t="shared" si="2374"/>
        <v>0</v>
      </c>
      <c r="J5439" s="44">
        <f t="shared" si="2379"/>
        <v>0</v>
      </c>
      <c r="K5439" s="43">
        <v>0</v>
      </c>
      <c r="L5439" s="43">
        <v>0</v>
      </c>
      <c r="M5439" s="44">
        <f t="shared" si="2376"/>
        <v>0</v>
      </c>
      <c r="N5439" s="43">
        <v>0</v>
      </c>
      <c r="O5439" s="43">
        <v>0</v>
      </c>
      <c r="P5439" s="44">
        <f t="shared" si="2377"/>
        <v>0</v>
      </c>
      <c r="Q5439" s="47">
        <f t="shared" si="2378"/>
        <v>0</v>
      </c>
    </row>
    <row r="5440" spans="2:17" ht="19.5" customHeight="1" x14ac:dyDescent="0.2">
      <c r="C5440" s="42" t="s">
        <v>20</v>
      </c>
      <c r="D5440" s="43">
        <v>0</v>
      </c>
      <c r="E5440" s="43">
        <v>0</v>
      </c>
      <c r="F5440" s="44">
        <f t="shared" si="2375"/>
        <v>0</v>
      </c>
      <c r="G5440" s="43">
        <v>0</v>
      </c>
      <c r="H5440" s="43">
        <v>0</v>
      </c>
      <c r="I5440" s="44">
        <f t="shared" si="2374"/>
        <v>0</v>
      </c>
      <c r="J5440" s="44">
        <f t="shared" si="2379"/>
        <v>0</v>
      </c>
      <c r="K5440" s="43">
        <v>0</v>
      </c>
      <c r="L5440" s="43">
        <v>0</v>
      </c>
      <c r="M5440" s="44">
        <f t="shared" si="2376"/>
        <v>0</v>
      </c>
      <c r="N5440" s="43">
        <v>0</v>
      </c>
      <c r="O5440" s="43">
        <v>0</v>
      </c>
      <c r="P5440" s="44">
        <f t="shared" si="2377"/>
        <v>0</v>
      </c>
      <c r="Q5440" s="47">
        <f t="shared" si="2378"/>
        <v>0</v>
      </c>
    </row>
    <row r="5441" spans="2:17" ht="19.5" customHeight="1" x14ac:dyDescent="0.2">
      <c r="C5441" s="42" t="s">
        <v>21</v>
      </c>
      <c r="D5441" s="43">
        <v>0</v>
      </c>
      <c r="E5441" s="43">
        <v>0</v>
      </c>
      <c r="F5441" s="44">
        <f t="shared" si="2375"/>
        <v>0</v>
      </c>
      <c r="G5441" s="43">
        <v>0</v>
      </c>
      <c r="H5441" s="43">
        <v>0</v>
      </c>
      <c r="I5441" s="44">
        <f t="shared" si="2374"/>
        <v>0</v>
      </c>
      <c r="J5441" s="44">
        <f t="shared" si="2379"/>
        <v>0</v>
      </c>
      <c r="K5441" s="43">
        <v>0</v>
      </c>
      <c r="L5441" s="43">
        <v>0</v>
      </c>
      <c r="M5441" s="44">
        <f t="shared" si="2376"/>
        <v>0</v>
      </c>
      <c r="N5441" s="43">
        <v>0</v>
      </c>
      <c r="O5441" s="43">
        <v>0</v>
      </c>
      <c r="P5441" s="44">
        <f t="shared" si="2377"/>
        <v>0</v>
      </c>
      <c r="Q5441" s="47">
        <f t="shared" si="2378"/>
        <v>0</v>
      </c>
    </row>
    <row r="5442" spans="2:17" ht="19.5" customHeight="1" x14ac:dyDescent="0.2">
      <c r="C5442" s="42" t="s">
        <v>22</v>
      </c>
      <c r="D5442" s="43">
        <v>0</v>
      </c>
      <c r="E5442" s="43">
        <v>0</v>
      </c>
      <c r="F5442" s="44">
        <f t="shared" si="2375"/>
        <v>0</v>
      </c>
      <c r="G5442" s="43">
        <v>0</v>
      </c>
      <c r="H5442" s="43">
        <v>0</v>
      </c>
      <c r="I5442" s="44">
        <f t="shared" si="2374"/>
        <v>0</v>
      </c>
      <c r="J5442" s="44">
        <f t="shared" si="2379"/>
        <v>0</v>
      </c>
      <c r="K5442" s="43">
        <v>0</v>
      </c>
      <c r="L5442" s="43">
        <v>0</v>
      </c>
      <c r="M5442" s="44">
        <f t="shared" si="2376"/>
        <v>0</v>
      </c>
      <c r="N5442" s="43">
        <v>0</v>
      </c>
      <c r="O5442" s="43">
        <v>0</v>
      </c>
      <c r="P5442" s="44">
        <f t="shared" si="2377"/>
        <v>0</v>
      </c>
      <c r="Q5442" s="47">
        <f t="shared" si="2378"/>
        <v>0</v>
      </c>
    </row>
    <row r="5443" spans="2:17" ht="19.5" customHeight="1" x14ac:dyDescent="0.2">
      <c r="C5443" s="42" t="s">
        <v>23</v>
      </c>
      <c r="D5443" s="43">
        <v>0</v>
      </c>
      <c r="E5443" s="43">
        <v>0</v>
      </c>
      <c r="F5443" s="44">
        <f t="shared" si="2375"/>
        <v>0</v>
      </c>
      <c r="G5443" s="43">
        <v>0</v>
      </c>
      <c r="H5443" s="43">
        <v>0</v>
      </c>
      <c r="I5443" s="44">
        <f t="shared" si="2374"/>
        <v>0</v>
      </c>
      <c r="J5443" s="44">
        <f t="shared" si="2379"/>
        <v>0</v>
      </c>
      <c r="K5443" s="43">
        <v>0</v>
      </c>
      <c r="L5443" s="43">
        <v>0</v>
      </c>
      <c r="M5443" s="44">
        <f t="shared" si="2376"/>
        <v>0</v>
      </c>
      <c r="N5443" s="43">
        <v>0</v>
      </c>
      <c r="O5443" s="43">
        <v>0</v>
      </c>
      <c r="P5443" s="44">
        <f t="shared" si="2377"/>
        <v>0</v>
      </c>
      <c r="Q5443" s="47">
        <f t="shared" si="2378"/>
        <v>0</v>
      </c>
    </row>
    <row r="5444" spans="2:17" ht="19.5" customHeight="1" x14ac:dyDescent="0.2">
      <c r="C5444" s="42" t="s">
        <v>24</v>
      </c>
      <c r="D5444" s="43">
        <v>0</v>
      </c>
      <c r="E5444" s="43">
        <v>0</v>
      </c>
      <c r="F5444" s="44">
        <f t="shared" si="2375"/>
        <v>0</v>
      </c>
      <c r="G5444" s="43">
        <v>0</v>
      </c>
      <c r="H5444" s="43">
        <v>0</v>
      </c>
      <c r="I5444" s="44">
        <f t="shared" si="2374"/>
        <v>0</v>
      </c>
      <c r="J5444" s="44">
        <f t="shared" si="2379"/>
        <v>0</v>
      </c>
      <c r="K5444" s="43">
        <v>0</v>
      </c>
      <c r="L5444" s="43">
        <v>0</v>
      </c>
      <c r="M5444" s="44">
        <f t="shared" si="2376"/>
        <v>0</v>
      </c>
      <c r="N5444" s="43">
        <v>0</v>
      </c>
      <c r="O5444" s="43">
        <v>0</v>
      </c>
      <c r="P5444" s="44">
        <f t="shared" si="2377"/>
        <v>0</v>
      </c>
      <c r="Q5444" s="47">
        <f t="shared" si="2378"/>
        <v>0</v>
      </c>
    </row>
    <row r="5445" spans="2:17" ht="19.5" customHeight="1" x14ac:dyDescent="0.2">
      <c r="C5445" s="42" t="s">
        <v>25</v>
      </c>
      <c r="D5445" s="43">
        <v>0</v>
      </c>
      <c r="E5445" s="43">
        <v>0</v>
      </c>
      <c r="F5445" s="44">
        <f t="shared" si="2375"/>
        <v>0</v>
      </c>
      <c r="G5445" s="43">
        <v>0</v>
      </c>
      <c r="H5445" s="43">
        <v>0</v>
      </c>
      <c r="I5445" s="44">
        <f t="shared" si="2374"/>
        <v>0</v>
      </c>
      <c r="J5445" s="44">
        <f t="shared" si="2379"/>
        <v>0</v>
      </c>
      <c r="K5445" s="43">
        <v>0</v>
      </c>
      <c r="L5445" s="43">
        <v>0</v>
      </c>
      <c r="M5445" s="44">
        <f t="shared" si="2376"/>
        <v>0</v>
      </c>
      <c r="N5445" s="43">
        <v>0</v>
      </c>
      <c r="O5445" s="43">
        <v>0</v>
      </c>
      <c r="P5445" s="44">
        <f t="shared" si="2377"/>
        <v>0</v>
      </c>
      <c r="Q5445" s="47">
        <f t="shared" si="2378"/>
        <v>0</v>
      </c>
    </row>
    <row r="5446" spans="2:17" ht="19.5" customHeight="1" x14ac:dyDescent="0.2">
      <c r="C5446" s="50"/>
      <c r="D5446" s="43"/>
      <c r="E5446" s="43"/>
      <c r="F5446" s="43"/>
      <c r="G5446" s="43"/>
      <c r="H5446" s="43"/>
      <c r="I5446" s="43"/>
      <c r="J5446" s="43"/>
      <c r="K5446" s="43"/>
      <c r="L5446" s="43"/>
      <c r="M5446" s="43"/>
      <c r="N5446" s="43"/>
      <c r="O5446" s="43"/>
      <c r="P5446" s="43"/>
      <c r="Q5446" s="51"/>
    </row>
    <row r="5447" spans="2:17" ht="19.5" customHeight="1" x14ac:dyDescent="0.2">
      <c r="B5447" s="1" t="s">
        <v>537</v>
      </c>
      <c r="C5447" s="50" t="s">
        <v>26</v>
      </c>
      <c r="D5447" s="44">
        <f>SUM(D5434:D5446)</f>
        <v>0</v>
      </c>
      <c r="E5447" s="44">
        <f t="shared" ref="E5447:Q5447" si="2380">SUM(E5434:E5446)</f>
        <v>0</v>
      </c>
      <c r="F5447" s="44">
        <f t="shared" si="2380"/>
        <v>0</v>
      </c>
      <c r="G5447" s="44">
        <f t="shared" si="2380"/>
        <v>0</v>
      </c>
      <c r="H5447" s="44">
        <f t="shared" si="2380"/>
        <v>0</v>
      </c>
      <c r="I5447" s="44">
        <f t="shared" si="2380"/>
        <v>0</v>
      </c>
      <c r="J5447" s="44">
        <f t="shared" si="2380"/>
        <v>0</v>
      </c>
      <c r="K5447" s="44">
        <f t="shared" si="2380"/>
        <v>0</v>
      </c>
      <c r="L5447" s="44">
        <f t="shared" si="2380"/>
        <v>0</v>
      </c>
      <c r="M5447" s="44">
        <f t="shared" si="2380"/>
        <v>0</v>
      </c>
      <c r="N5447" s="44">
        <f t="shared" si="2380"/>
        <v>0</v>
      </c>
      <c r="O5447" s="44">
        <f t="shared" si="2380"/>
        <v>0</v>
      </c>
      <c r="P5447" s="44">
        <f t="shared" si="2380"/>
        <v>0</v>
      </c>
      <c r="Q5447" s="44">
        <f t="shared" si="2380"/>
        <v>0</v>
      </c>
    </row>
    <row r="5448" spans="2:17" ht="7" customHeight="1" x14ac:dyDescent="0.2">
      <c r="C5448" s="50"/>
      <c r="D5448" s="43"/>
      <c r="E5448" s="43"/>
      <c r="F5448" s="43"/>
      <c r="G5448" s="43"/>
      <c r="H5448" s="43"/>
      <c r="I5448" s="43"/>
      <c r="J5448" s="43"/>
      <c r="K5448" s="43"/>
      <c r="L5448" s="43"/>
      <c r="M5448" s="43"/>
      <c r="N5448" s="43"/>
      <c r="O5448" s="43"/>
      <c r="P5448" s="43"/>
      <c r="Q5448" s="51"/>
    </row>
    <row r="5449" spans="2:17" ht="19.5" customHeight="1" x14ac:dyDescent="0.2">
      <c r="C5449" s="52" t="s">
        <v>14</v>
      </c>
      <c r="D5449" s="53">
        <v>0</v>
      </c>
      <c r="E5449" s="53">
        <v>0</v>
      </c>
      <c r="F5449" s="74">
        <f t="shared" ref="F5449:F5451" si="2381">SUM(D5449:E5449)</f>
        <v>0</v>
      </c>
      <c r="G5449" s="53">
        <v>0</v>
      </c>
      <c r="H5449" s="53">
        <v>0</v>
      </c>
      <c r="I5449" s="74">
        <f t="shared" ref="I5449:I5451" si="2382">SUM(G5449:H5449)</f>
        <v>0</v>
      </c>
      <c r="J5449" s="74">
        <f t="shared" ref="J5449:J5451" si="2383">F5449+I5449</f>
        <v>0</v>
      </c>
      <c r="K5449" s="53">
        <v>0</v>
      </c>
      <c r="L5449" s="53">
        <v>0</v>
      </c>
      <c r="M5449" s="74">
        <f t="shared" ref="M5449:M5451" si="2384">SUM(K5449:L5449)</f>
        <v>0</v>
      </c>
      <c r="N5449" s="53">
        <v>0</v>
      </c>
      <c r="O5449" s="53">
        <v>0</v>
      </c>
      <c r="P5449" s="74">
        <f t="shared" ref="P5449:P5451" si="2385">SUM(N5449:O5449)</f>
        <v>0</v>
      </c>
      <c r="Q5449" s="58">
        <f t="shared" ref="Q5449:Q5451" si="2386">M5449+P5449</f>
        <v>0</v>
      </c>
    </row>
    <row r="5450" spans="2:17" ht="19.5" customHeight="1" x14ac:dyDescent="0.2">
      <c r="C5450" s="42" t="s">
        <v>15</v>
      </c>
      <c r="D5450" s="43">
        <v>0</v>
      </c>
      <c r="E5450" s="43">
        <v>0</v>
      </c>
      <c r="F5450" s="44">
        <f t="shared" si="2381"/>
        <v>0</v>
      </c>
      <c r="G5450" s="43">
        <v>0</v>
      </c>
      <c r="H5450" s="43">
        <v>0</v>
      </c>
      <c r="I5450" s="44">
        <f t="shared" si="2382"/>
        <v>0</v>
      </c>
      <c r="J5450" s="44">
        <f t="shared" si="2383"/>
        <v>0</v>
      </c>
      <c r="K5450" s="43">
        <v>0</v>
      </c>
      <c r="L5450" s="43">
        <v>0</v>
      </c>
      <c r="M5450" s="44">
        <f t="shared" si="2384"/>
        <v>0</v>
      </c>
      <c r="N5450" s="43">
        <v>0</v>
      </c>
      <c r="O5450" s="43">
        <v>0</v>
      </c>
      <c r="P5450" s="44">
        <f t="shared" si="2385"/>
        <v>0</v>
      </c>
      <c r="Q5450" s="47">
        <f t="shared" si="2386"/>
        <v>0</v>
      </c>
    </row>
    <row r="5451" spans="2:17" ht="19.5" customHeight="1" x14ac:dyDescent="0.2">
      <c r="C5451" s="42" t="s">
        <v>16</v>
      </c>
      <c r="D5451" s="43">
        <v>0</v>
      </c>
      <c r="E5451" s="43">
        <v>0</v>
      </c>
      <c r="F5451" s="44">
        <f t="shared" si="2381"/>
        <v>0</v>
      </c>
      <c r="G5451" s="43">
        <v>0</v>
      </c>
      <c r="H5451" s="43">
        <v>0</v>
      </c>
      <c r="I5451" s="44">
        <f t="shared" si="2382"/>
        <v>0</v>
      </c>
      <c r="J5451" s="44">
        <f t="shared" si="2383"/>
        <v>0</v>
      </c>
      <c r="K5451" s="43">
        <v>0</v>
      </c>
      <c r="L5451" s="43">
        <v>0</v>
      </c>
      <c r="M5451" s="44">
        <f t="shared" si="2384"/>
        <v>0</v>
      </c>
      <c r="N5451" s="43">
        <v>0</v>
      </c>
      <c r="O5451" s="43">
        <v>0</v>
      </c>
      <c r="P5451" s="44">
        <f t="shared" si="2385"/>
        <v>0</v>
      </c>
      <c r="Q5451" s="47">
        <f t="shared" si="2386"/>
        <v>0</v>
      </c>
    </row>
    <row r="5452" spans="2:17" ht="19.5" customHeight="1" x14ac:dyDescent="0.2">
      <c r="C5452" s="50"/>
      <c r="D5452" s="43"/>
      <c r="E5452" s="43"/>
      <c r="F5452" s="43"/>
      <c r="G5452" s="43"/>
      <c r="H5452" s="43"/>
      <c r="I5452" s="43"/>
      <c r="J5452" s="43"/>
      <c r="K5452" s="43"/>
      <c r="L5452" s="43"/>
      <c r="M5452" s="43"/>
      <c r="N5452" s="43"/>
      <c r="O5452" s="43"/>
      <c r="P5452" s="43"/>
      <c r="Q5452" s="51"/>
    </row>
    <row r="5453" spans="2:17" ht="19.5" customHeight="1" x14ac:dyDescent="0.2">
      <c r="B5453" s="1" t="s">
        <v>538</v>
      </c>
      <c r="C5453" s="50" t="s">
        <v>27</v>
      </c>
      <c r="D5453" s="44">
        <f>SUM(D5437:D5445,D5449:D5451)</f>
        <v>0</v>
      </c>
      <c r="E5453" s="44">
        <f t="shared" ref="E5453:Q5453" si="2387">SUM(E5437:E5445,E5449:E5451)</f>
        <v>0</v>
      </c>
      <c r="F5453" s="44">
        <f t="shared" si="2387"/>
        <v>0</v>
      </c>
      <c r="G5453" s="44">
        <f t="shared" si="2387"/>
        <v>0</v>
      </c>
      <c r="H5453" s="44">
        <f t="shared" si="2387"/>
        <v>0</v>
      </c>
      <c r="I5453" s="44">
        <f t="shared" si="2387"/>
        <v>0</v>
      </c>
      <c r="J5453" s="44">
        <f t="shared" si="2387"/>
        <v>0</v>
      </c>
      <c r="K5453" s="44">
        <f t="shared" si="2387"/>
        <v>0</v>
      </c>
      <c r="L5453" s="44">
        <f t="shared" si="2387"/>
        <v>0</v>
      </c>
      <c r="M5453" s="44">
        <f t="shared" si="2387"/>
        <v>0</v>
      </c>
      <c r="N5453" s="44">
        <f t="shared" si="2387"/>
        <v>0</v>
      </c>
      <c r="O5453" s="44">
        <f t="shared" si="2387"/>
        <v>0</v>
      </c>
      <c r="P5453" s="44">
        <f t="shared" si="2387"/>
        <v>0</v>
      </c>
      <c r="Q5453" s="44">
        <f t="shared" si="2387"/>
        <v>0</v>
      </c>
    </row>
    <row r="5454" spans="2:17" ht="7" customHeight="1" thickBot="1" x14ac:dyDescent="0.25">
      <c r="C5454" s="59"/>
      <c r="D5454" s="60"/>
      <c r="E5454" s="60"/>
      <c r="F5454" s="60"/>
      <c r="G5454" s="60"/>
      <c r="H5454" s="60"/>
      <c r="I5454" s="60"/>
      <c r="J5454" s="60"/>
      <c r="K5454" s="60"/>
      <c r="L5454" s="60"/>
      <c r="M5454" s="60"/>
      <c r="N5454" s="60"/>
      <c r="O5454" s="60"/>
      <c r="P5454" s="60"/>
      <c r="Q5454" s="76"/>
    </row>
    <row r="5455" spans="2:17" ht="19.5" customHeight="1" x14ac:dyDescent="0.2">
      <c r="C5455" s="174" t="str">
        <f>C5401</f>
        <v>令　和　7　年　空　港　管　理　状　況　調　書</v>
      </c>
      <c r="D5455" s="174"/>
      <c r="E5455" s="174"/>
      <c r="F5455" s="174"/>
      <c r="G5455" s="174"/>
      <c r="H5455" s="174"/>
      <c r="I5455" s="174"/>
      <c r="J5455" s="174"/>
      <c r="K5455" s="174"/>
      <c r="L5455" s="174"/>
      <c r="M5455" s="174"/>
      <c r="N5455" s="174"/>
      <c r="O5455" s="174"/>
      <c r="P5455" s="174"/>
      <c r="Q5455" s="174"/>
    </row>
    <row r="5456" spans="2:17" ht="19.5" customHeight="1" thickBot="1" x14ac:dyDescent="0.25">
      <c r="C5456" s="145" t="s">
        <v>0</v>
      </c>
      <c r="D5456" s="145" t="s">
        <v>702</v>
      </c>
      <c r="E5456" s="146"/>
      <c r="F5456" s="146"/>
      <c r="G5456" s="146"/>
      <c r="H5456" s="146"/>
      <c r="I5456" s="146"/>
      <c r="J5456" s="146"/>
      <c r="K5456" s="146"/>
      <c r="L5456" s="146"/>
      <c r="M5456" s="146"/>
      <c r="N5456" s="146"/>
      <c r="O5456" s="146"/>
      <c r="P5456" s="146"/>
      <c r="Q5456" s="146"/>
    </row>
    <row r="5457" spans="3:17" ht="19.5" customHeight="1" x14ac:dyDescent="0.2">
      <c r="C5457" s="25" t="s">
        <v>1</v>
      </c>
      <c r="D5457" s="26"/>
      <c r="E5457" s="27" t="s">
        <v>2</v>
      </c>
      <c r="F5457" s="27"/>
      <c r="G5457" s="164" t="s">
        <v>593</v>
      </c>
      <c r="H5457" s="165"/>
      <c r="I5457" s="165"/>
      <c r="J5457" s="165"/>
      <c r="K5457" s="165"/>
      <c r="L5457" s="165"/>
      <c r="M5457" s="165"/>
      <c r="N5457" s="166"/>
      <c r="O5457" s="164" t="s">
        <v>594</v>
      </c>
      <c r="P5457" s="165"/>
      <c r="Q5457" s="167"/>
    </row>
    <row r="5458" spans="3:17" ht="19.5" customHeight="1" x14ac:dyDescent="0.2">
      <c r="C5458" s="28"/>
      <c r="D5458" s="29" t="s">
        <v>3</v>
      </c>
      <c r="E5458" s="29" t="s">
        <v>4</v>
      </c>
      <c r="F5458" s="29" t="s">
        <v>5</v>
      </c>
      <c r="G5458" s="29"/>
      <c r="H5458" s="30" t="s">
        <v>6</v>
      </c>
      <c r="I5458" s="30"/>
      <c r="J5458" s="31"/>
      <c r="K5458" s="29"/>
      <c r="L5458" s="31" t="s">
        <v>7</v>
      </c>
      <c r="M5458" s="31"/>
      <c r="N5458" s="29" t="s">
        <v>8</v>
      </c>
      <c r="O5458" s="32" t="s">
        <v>595</v>
      </c>
      <c r="P5458" s="33" t="s">
        <v>596</v>
      </c>
      <c r="Q5458" s="34" t="s">
        <v>597</v>
      </c>
    </row>
    <row r="5459" spans="3:17" ht="19.5" customHeight="1" x14ac:dyDescent="0.2">
      <c r="C5459" s="28" t="s">
        <v>9</v>
      </c>
      <c r="D5459" s="32"/>
      <c r="E5459" s="32"/>
      <c r="F5459" s="32"/>
      <c r="G5459" s="29" t="s">
        <v>10</v>
      </c>
      <c r="H5459" s="29" t="s">
        <v>11</v>
      </c>
      <c r="I5459" s="29" t="s">
        <v>12</v>
      </c>
      <c r="J5459" s="29" t="s">
        <v>13</v>
      </c>
      <c r="K5459" s="29" t="s">
        <v>10</v>
      </c>
      <c r="L5459" s="29" t="s">
        <v>11</v>
      </c>
      <c r="M5459" s="29" t="s">
        <v>13</v>
      </c>
      <c r="N5459" s="32"/>
      <c r="O5459" s="35"/>
      <c r="P5459" s="36"/>
      <c r="Q5459" s="37"/>
    </row>
    <row r="5460" spans="3:17" ht="7" customHeight="1" x14ac:dyDescent="0.2">
      <c r="C5460" s="38"/>
      <c r="D5460" s="29"/>
      <c r="E5460" s="29"/>
      <c r="F5460" s="29"/>
      <c r="G5460" s="29"/>
      <c r="H5460" s="29"/>
      <c r="I5460" s="29"/>
      <c r="J5460" s="29"/>
      <c r="K5460" s="29"/>
      <c r="L5460" s="29"/>
      <c r="M5460" s="29"/>
      <c r="N5460" s="29"/>
      <c r="O5460" s="39"/>
      <c r="P5460" s="40"/>
      <c r="Q5460" s="41"/>
    </row>
    <row r="5461" spans="3:17" ht="19.5" customHeight="1" x14ac:dyDescent="0.2">
      <c r="C5461" s="42" t="s">
        <v>14</v>
      </c>
      <c r="D5461" s="43">
        <v>0</v>
      </c>
      <c r="E5461" s="43">
        <v>613</v>
      </c>
      <c r="F5461" s="44">
        <f>SUM(D5461:E5461)</f>
        <v>613</v>
      </c>
      <c r="G5461" s="43">
        <v>0</v>
      </c>
      <c r="H5461" s="43">
        <v>0</v>
      </c>
      <c r="I5461" s="43">
        <v>0</v>
      </c>
      <c r="J5461" s="45">
        <f>SUM(G5461:I5461)</f>
        <v>0</v>
      </c>
      <c r="K5461" s="46">
        <v>0</v>
      </c>
      <c r="L5461" s="46">
        <v>0</v>
      </c>
      <c r="M5461" s="45">
        <f>SUM(K5461:L5461)</f>
        <v>0</v>
      </c>
      <c r="N5461" s="45">
        <f>J5461+M5461</f>
        <v>0</v>
      </c>
      <c r="O5461" s="46">
        <v>90</v>
      </c>
      <c r="P5461" s="46">
        <v>31</v>
      </c>
      <c r="Q5461" s="47">
        <f>SUM(O5461:P5461)</f>
        <v>121</v>
      </c>
    </row>
    <row r="5462" spans="3:17" ht="19.5" customHeight="1" x14ac:dyDescent="0.2">
      <c r="C5462" s="42" t="s">
        <v>15</v>
      </c>
      <c r="D5462" s="43">
        <v>0</v>
      </c>
      <c r="E5462" s="43">
        <v>598</v>
      </c>
      <c r="F5462" s="44">
        <f t="shared" ref="F5462:F5472" si="2388">SUM(D5462:E5462)</f>
        <v>598</v>
      </c>
      <c r="G5462" s="43">
        <v>0</v>
      </c>
      <c r="H5462" s="43">
        <v>0</v>
      </c>
      <c r="I5462" s="43">
        <v>0</v>
      </c>
      <c r="J5462" s="45">
        <f t="shared" ref="J5462:J5472" si="2389">SUM(G5462:I5462)</f>
        <v>0</v>
      </c>
      <c r="K5462" s="46">
        <v>0</v>
      </c>
      <c r="L5462" s="46">
        <v>0</v>
      </c>
      <c r="M5462" s="45">
        <f t="shared" ref="M5462:M5472" si="2390">SUM(K5462:L5462)</f>
        <v>0</v>
      </c>
      <c r="N5462" s="45">
        <f t="shared" ref="N5462:N5472" si="2391">J5462+M5462</f>
        <v>0</v>
      </c>
      <c r="O5462" s="46">
        <v>90</v>
      </c>
      <c r="P5462" s="48">
        <v>22</v>
      </c>
      <c r="Q5462" s="47">
        <f t="shared" ref="Q5462:Q5472" si="2392">SUM(O5462:P5462)</f>
        <v>112</v>
      </c>
    </row>
    <row r="5463" spans="3:17" ht="19.5" customHeight="1" x14ac:dyDescent="0.2">
      <c r="C5463" s="42" t="s">
        <v>16</v>
      </c>
      <c r="D5463" s="43">
        <v>0</v>
      </c>
      <c r="E5463" s="43">
        <v>695</v>
      </c>
      <c r="F5463" s="44">
        <f t="shared" si="2388"/>
        <v>695</v>
      </c>
      <c r="G5463" s="43">
        <v>0</v>
      </c>
      <c r="H5463" s="43">
        <v>0</v>
      </c>
      <c r="I5463" s="43">
        <v>0</v>
      </c>
      <c r="J5463" s="45">
        <f t="shared" si="2389"/>
        <v>0</v>
      </c>
      <c r="K5463" s="46">
        <v>0</v>
      </c>
      <c r="L5463" s="46">
        <v>0</v>
      </c>
      <c r="M5463" s="45">
        <f t="shared" si="2390"/>
        <v>0</v>
      </c>
      <c r="N5463" s="45">
        <f t="shared" si="2391"/>
        <v>0</v>
      </c>
      <c r="O5463" s="46">
        <v>113</v>
      </c>
      <c r="P5463" s="46">
        <v>24</v>
      </c>
      <c r="Q5463" s="47">
        <f t="shared" si="2392"/>
        <v>137</v>
      </c>
    </row>
    <row r="5464" spans="3:17" ht="19.5" customHeight="1" x14ac:dyDescent="0.2">
      <c r="C5464" s="42" t="s">
        <v>17</v>
      </c>
      <c r="D5464" s="43">
        <v>0</v>
      </c>
      <c r="E5464" s="43">
        <v>846</v>
      </c>
      <c r="F5464" s="44">
        <f t="shared" si="2388"/>
        <v>846</v>
      </c>
      <c r="G5464" s="43">
        <v>0</v>
      </c>
      <c r="H5464" s="43">
        <v>0</v>
      </c>
      <c r="I5464" s="43">
        <v>0</v>
      </c>
      <c r="J5464" s="45">
        <f t="shared" si="2389"/>
        <v>0</v>
      </c>
      <c r="K5464" s="43">
        <v>0</v>
      </c>
      <c r="L5464" s="43">
        <v>0</v>
      </c>
      <c r="M5464" s="45">
        <f t="shared" si="2390"/>
        <v>0</v>
      </c>
      <c r="N5464" s="45">
        <f t="shared" si="2391"/>
        <v>0</v>
      </c>
      <c r="O5464" s="43">
        <v>140</v>
      </c>
      <c r="P5464" s="43">
        <v>31</v>
      </c>
      <c r="Q5464" s="47">
        <f t="shared" si="2392"/>
        <v>171</v>
      </c>
    </row>
    <row r="5465" spans="3:17" ht="19.5" customHeight="1" x14ac:dyDescent="0.2">
      <c r="C5465" s="42" t="s">
        <v>18</v>
      </c>
      <c r="D5465" s="49">
        <v>1</v>
      </c>
      <c r="E5465" s="43">
        <v>745</v>
      </c>
      <c r="F5465" s="44">
        <f t="shared" si="2388"/>
        <v>746</v>
      </c>
      <c r="G5465" s="43">
        <v>0</v>
      </c>
      <c r="H5465" s="43">
        <v>0</v>
      </c>
      <c r="I5465" s="43">
        <v>0</v>
      </c>
      <c r="J5465" s="45">
        <f t="shared" si="2389"/>
        <v>0</v>
      </c>
      <c r="K5465" s="43">
        <v>0</v>
      </c>
      <c r="L5465" s="43">
        <v>0</v>
      </c>
      <c r="M5465" s="45">
        <f t="shared" si="2390"/>
        <v>0</v>
      </c>
      <c r="N5465" s="45">
        <f t="shared" si="2391"/>
        <v>0</v>
      </c>
      <c r="O5465" s="43">
        <v>119</v>
      </c>
      <c r="P5465" s="43">
        <v>21</v>
      </c>
      <c r="Q5465" s="47">
        <f t="shared" si="2392"/>
        <v>140</v>
      </c>
    </row>
    <row r="5466" spans="3:17" ht="19.5" customHeight="1" x14ac:dyDescent="0.2">
      <c r="C5466" s="42" t="s">
        <v>19</v>
      </c>
      <c r="D5466" s="43">
        <v>0</v>
      </c>
      <c r="E5466" s="43">
        <v>638</v>
      </c>
      <c r="F5466" s="44">
        <f t="shared" si="2388"/>
        <v>638</v>
      </c>
      <c r="G5466" s="43">
        <v>0</v>
      </c>
      <c r="H5466" s="43">
        <v>0</v>
      </c>
      <c r="I5466" s="43">
        <v>0</v>
      </c>
      <c r="J5466" s="45">
        <f t="shared" si="2389"/>
        <v>0</v>
      </c>
      <c r="K5466" s="43">
        <v>0</v>
      </c>
      <c r="L5466" s="43">
        <v>0</v>
      </c>
      <c r="M5466" s="45">
        <f t="shared" si="2390"/>
        <v>0</v>
      </c>
      <c r="N5466" s="45">
        <f t="shared" si="2391"/>
        <v>0</v>
      </c>
      <c r="O5466" s="43">
        <v>97</v>
      </c>
      <c r="P5466" s="43">
        <v>23</v>
      </c>
      <c r="Q5466" s="47">
        <f t="shared" si="2392"/>
        <v>120</v>
      </c>
    </row>
    <row r="5467" spans="3:17" ht="19.5" customHeight="1" x14ac:dyDescent="0.2">
      <c r="C5467" s="42" t="s">
        <v>20</v>
      </c>
      <c r="D5467" s="43">
        <v>0</v>
      </c>
      <c r="E5467" s="43">
        <v>790</v>
      </c>
      <c r="F5467" s="44">
        <f t="shared" si="2388"/>
        <v>790</v>
      </c>
      <c r="G5467" s="43">
        <v>0</v>
      </c>
      <c r="H5467" s="43">
        <v>0</v>
      </c>
      <c r="I5467" s="43">
        <v>0</v>
      </c>
      <c r="J5467" s="45">
        <f t="shared" si="2389"/>
        <v>0</v>
      </c>
      <c r="K5467" s="43">
        <v>0</v>
      </c>
      <c r="L5467" s="43">
        <v>0</v>
      </c>
      <c r="M5467" s="45">
        <f t="shared" si="2390"/>
        <v>0</v>
      </c>
      <c r="N5467" s="45">
        <f t="shared" si="2391"/>
        <v>0</v>
      </c>
      <c r="O5467" s="43">
        <v>105</v>
      </c>
      <c r="P5467" s="43">
        <v>31</v>
      </c>
      <c r="Q5467" s="47">
        <f t="shared" si="2392"/>
        <v>136</v>
      </c>
    </row>
    <row r="5468" spans="3:17" ht="19.5" customHeight="1" x14ac:dyDescent="0.2">
      <c r="C5468" s="42" t="s">
        <v>21</v>
      </c>
      <c r="D5468" s="43">
        <v>0</v>
      </c>
      <c r="E5468" s="43">
        <v>706</v>
      </c>
      <c r="F5468" s="44">
        <f t="shared" si="2388"/>
        <v>706</v>
      </c>
      <c r="G5468" s="43">
        <v>0</v>
      </c>
      <c r="H5468" s="43">
        <v>0</v>
      </c>
      <c r="I5468" s="43">
        <v>0</v>
      </c>
      <c r="J5468" s="45">
        <f t="shared" si="2389"/>
        <v>0</v>
      </c>
      <c r="K5468" s="43">
        <v>0</v>
      </c>
      <c r="L5468" s="43">
        <v>0</v>
      </c>
      <c r="M5468" s="45">
        <f t="shared" si="2390"/>
        <v>0</v>
      </c>
      <c r="N5468" s="45">
        <f t="shared" si="2391"/>
        <v>0</v>
      </c>
      <c r="O5468" s="43">
        <v>121</v>
      </c>
      <c r="P5468" s="43">
        <v>30</v>
      </c>
      <c r="Q5468" s="47">
        <f t="shared" si="2392"/>
        <v>151</v>
      </c>
    </row>
    <row r="5469" spans="3:17" ht="19.5" customHeight="1" x14ac:dyDescent="0.2">
      <c r="C5469" s="42" t="s">
        <v>22</v>
      </c>
      <c r="D5469" s="43">
        <v>0</v>
      </c>
      <c r="E5469" s="43">
        <v>679</v>
      </c>
      <c r="F5469" s="44">
        <f t="shared" si="2388"/>
        <v>679</v>
      </c>
      <c r="G5469" s="43">
        <v>0</v>
      </c>
      <c r="H5469" s="43">
        <v>0</v>
      </c>
      <c r="I5469" s="43">
        <v>0</v>
      </c>
      <c r="J5469" s="45">
        <f t="shared" si="2389"/>
        <v>0</v>
      </c>
      <c r="K5469" s="43">
        <v>0</v>
      </c>
      <c r="L5469" s="43">
        <v>0</v>
      </c>
      <c r="M5469" s="45">
        <f t="shared" si="2390"/>
        <v>0</v>
      </c>
      <c r="N5469" s="45">
        <f t="shared" si="2391"/>
        <v>0</v>
      </c>
      <c r="O5469" s="43">
        <v>103</v>
      </c>
      <c r="P5469" s="43">
        <v>28</v>
      </c>
      <c r="Q5469" s="47">
        <f t="shared" si="2392"/>
        <v>131</v>
      </c>
    </row>
    <row r="5470" spans="3:17" ht="19.5" customHeight="1" x14ac:dyDescent="0.2">
      <c r="C5470" s="42" t="s">
        <v>23</v>
      </c>
      <c r="D5470" s="43">
        <v>0</v>
      </c>
      <c r="E5470" s="43">
        <v>765</v>
      </c>
      <c r="F5470" s="44">
        <f t="shared" si="2388"/>
        <v>765</v>
      </c>
      <c r="G5470" s="43">
        <v>0</v>
      </c>
      <c r="H5470" s="43">
        <v>0</v>
      </c>
      <c r="I5470" s="43">
        <v>0</v>
      </c>
      <c r="J5470" s="45">
        <f t="shared" si="2389"/>
        <v>0</v>
      </c>
      <c r="K5470" s="43">
        <v>0</v>
      </c>
      <c r="L5470" s="43">
        <v>0</v>
      </c>
      <c r="M5470" s="45">
        <f t="shared" si="2390"/>
        <v>0</v>
      </c>
      <c r="N5470" s="45">
        <f t="shared" si="2391"/>
        <v>0</v>
      </c>
      <c r="O5470" s="43">
        <v>117</v>
      </c>
      <c r="P5470" s="43">
        <v>36</v>
      </c>
      <c r="Q5470" s="47">
        <f t="shared" si="2392"/>
        <v>153</v>
      </c>
    </row>
    <row r="5471" spans="3:17" ht="19.5" customHeight="1" x14ac:dyDescent="0.2">
      <c r="C5471" s="42" t="s">
        <v>24</v>
      </c>
      <c r="D5471" s="43">
        <v>0</v>
      </c>
      <c r="E5471" s="43">
        <v>844</v>
      </c>
      <c r="F5471" s="44">
        <f t="shared" si="2388"/>
        <v>844</v>
      </c>
      <c r="G5471" s="43">
        <v>0</v>
      </c>
      <c r="H5471" s="43">
        <v>0</v>
      </c>
      <c r="I5471" s="43">
        <v>0</v>
      </c>
      <c r="J5471" s="45">
        <f t="shared" si="2389"/>
        <v>0</v>
      </c>
      <c r="K5471" s="43">
        <v>0</v>
      </c>
      <c r="L5471" s="43">
        <v>0</v>
      </c>
      <c r="M5471" s="45">
        <f t="shared" si="2390"/>
        <v>0</v>
      </c>
      <c r="N5471" s="45">
        <f t="shared" si="2391"/>
        <v>0</v>
      </c>
      <c r="O5471" s="43">
        <v>106</v>
      </c>
      <c r="P5471" s="43">
        <v>34</v>
      </c>
      <c r="Q5471" s="47">
        <f t="shared" si="2392"/>
        <v>140</v>
      </c>
    </row>
    <row r="5472" spans="3:17" ht="19.5" customHeight="1" x14ac:dyDescent="0.2">
      <c r="C5472" s="42" t="s">
        <v>25</v>
      </c>
      <c r="D5472" s="43">
        <v>0</v>
      </c>
      <c r="E5472" s="43">
        <v>687</v>
      </c>
      <c r="F5472" s="44">
        <f t="shared" si="2388"/>
        <v>687</v>
      </c>
      <c r="G5472" s="43">
        <v>0</v>
      </c>
      <c r="H5472" s="43">
        <v>0</v>
      </c>
      <c r="I5472" s="43">
        <v>0</v>
      </c>
      <c r="J5472" s="45">
        <f t="shared" si="2389"/>
        <v>0</v>
      </c>
      <c r="K5472" s="43">
        <v>0</v>
      </c>
      <c r="L5472" s="43">
        <v>0</v>
      </c>
      <c r="M5472" s="45">
        <f t="shared" si="2390"/>
        <v>0</v>
      </c>
      <c r="N5472" s="45">
        <f t="shared" si="2391"/>
        <v>0</v>
      </c>
      <c r="O5472" s="43">
        <v>115</v>
      </c>
      <c r="P5472" s="43">
        <v>29</v>
      </c>
      <c r="Q5472" s="47">
        <f t="shared" si="2392"/>
        <v>144</v>
      </c>
    </row>
    <row r="5473" spans="2:17" ht="19.5" customHeight="1" x14ac:dyDescent="0.2">
      <c r="C5473" s="50"/>
      <c r="D5473" s="43"/>
      <c r="E5473" s="43"/>
      <c r="F5473" s="43"/>
      <c r="G5473" s="43"/>
      <c r="H5473" s="43"/>
      <c r="I5473" s="43"/>
      <c r="J5473" s="43"/>
      <c r="K5473" s="43"/>
      <c r="L5473" s="43"/>
      <c r="M5473" s="43"/>
      <c r="N5473" s="43"/>
      <c r="O5473" s="43"/>
      <c r="P5473" s="40"/>
      <c r="Q5473" s="51"/>
    </row>
    <row r="5474" spans="2:17" ht="19.5" customHeight="1" x14ac:dyDescent="0.2">
      <c r="B5474" s="1" t="s">
        <v>539</v>
      </c>
      <c r="C5474" s="50" t="s">
        <v>26</v>
      </c>
      <c r="D5474" s="133">
        <f>SUM(D5461:D5472)</f>
        <v>1</v>
      </c>
      <c r="E5474" s="44">
        <f t="shared" ref="E5474:Q5474" si="2393">SUM(E5461:E5472)</f>
        <v>8606</v>
      </c>
      <c r="F5474" s="44">
        <f t="shared" si="2393"/>
        <v>8607</v>
      </c>
      <c r="G5474" s="44">
        <f t="shared" si="2393"/>
        <v>0</v>
      </c>
      <c r="H5474" s="44">
        <f t="shared" si="2393"/>
        <v>0</v>
      </c>
      <c r="I5474" s="44">
        <f t="shared" si="2393"/>
        <v>0</v>
      </c>
      <c r="J5474" s="44">
        <f t="shared" si="2393"/>
        <v>0</v>
      </c>
      <c r="K5474" s="44">
        <f t="shared" si="2393"/>
        <v>0</v>
      </c>
      <c r="L5474" s="44">
        <f t="shared" si="2393"/>
        <v>0</v>
      </c>
      <c r="M5474" s="44">
        <f t="shared" si="2393"/>
        <v>0</v>
      </c>
      <c r="N5474" s="44">
        <f t="shared" si="2393"/>
        <v>0</v>
      </c>
      <c r="O5474" s="44">
        <f t="shared" si="2393"/>
        <v>1316</v>
      </c>
      <c r="P5474" s="44">
        <f t="shared" si="2393"/>
        <v>340</v>
      </c>
      <c r="Q5474" s="44">
        <f t="shared" si="2393"/>
        <v>1656</v>
      </c>
    </row>
    <row r="5475" spans="2:17" ht="7" customHeight="1" x14ac:dyDescent="0.2">
      <c r="C5475" s="50"/>
      <c r="D5475" s="43"/>
      <c r="E5475" s="43"/>
      <c r="F5475" s="43"/>
      <c r="G5475" s="43"/>
      <c r="H5475" s="43"/>
      <c r="I5475" s="43"/>
      <c r="J5475" s="43"/>
      <c r="K5475" s="43"/>
      <c r="L5475" s="43"/>
      <c r="M5475" s="43"/>
      <c r="N5475" s="43"/>
      <c r="O5475" s="43"/>
      <c r="P5475" s="43"/>
      <c r="Q5475" s="51"/>
    </row>
    <row r="5476" spans="2:17" ht="19.5" customHeight="1" x14ac:dyDescent="0.2">
      <c r="C5476" s="52" t="s">
        <v>14</v>
      </c>
      <c r="D5476" s="53">
        <v>0</v>
      </c>
      <c r="E5476" s="53">
        <v>611</v>
      </c>
      <c r="F5476" s="54">
        <f t="shared" ref="F5476:F5478" si="2394">SUM(D5476:E5476)</f>
        <v>611</v>
      </c>
      <c r="G5476" s="53">
        <v>0</v>
      </c>
      <c r="H5476" s="53">
        <v>0</v>
      </c>
      <c r="I5476" s="53">
        <v>0</v>
      </c>
      <c r="J5476" s="55">
        <f t="shared" ref="J5476:J5478" si="2395">SUM(G5476:I5476)</f>
        <v>0</v>
      </c>
      <c r="K5476" s="56">
        <v>0</v>
      </c>
      <c r="L5476" s="56">
        <v>0</v>
      </c>
      <c r="M5476" s="57">
        <f>SUM(K5476:L5476)</f>
        <v>0</v>
      </c>
      <c r="N5476" s="57">
        <f>J5476+M5476</f>
        <v>0</v>
      </c>
      <c r="O5476" s="56">
        <v>97</v>
      </c>
      <c r="P5476" s="56">
        <v>25</v>
      </c>
      <c r="Q5476" s="58">
        <f>SUM(O5476:P5476)</f>
        <v>122</v>
      </c>
    </row>
    <row r="5477" spans="2:17" ht="19.5" customHeight="1" x14ac:dyDescent="0.2">
      <c r="C5477" s="42" t="s">
        <v>15</v>
      </c>
      <c r="D5477" s="43">
        <v>0</v>
      </c>
      <c r="E5477" s="43">
        <v>604</v>
      </c>
      <c r="F5477" s="44">
        <f t="shared" si="2394"/>
        <v>604</v>
      </c>
      <c r="G5477" s="43">
        <v>0</v>
      </c>
      <c r="H5477" s="43">
        <v>0</v>
      </c>
      <c r="I5477" s="43">
        <v>0</v>
      </c>
      <c r="J5477" s="45">
        <f t="shared" si="2395"/>
        <v>0</v>
      </c>
      <c r="K5477" s="46">
        <v>0</v>
      </c>
      <c r="L5477" s="46">
        <v>0</v>
      </c>
      <c r="M5477" s="45">
        <f>SUM(K5477:L5477)</f>
        <v>0</v>
      </c>
      <c r="N5477" s="45">
        <f>J5477+M5477</f>
        <v>0</v>
      </c>
      <c r="O5477" s="46">
        <v>75</v>
      </c>
      <c r="P5477" s="48">
        <v>24</v>
      </c>
      <c r="Q5477" s="47">
        <f>SUM(O5477:P5477)</f>
        <v>99</v>
      </c>
    </row>
    <row r="5478" spans="2:17" ht="19.5" customHeight="1" x14ac:dyDescent="0.2">
      <c r="C5478" s="42" t="s">
        <v>16</v>
      </c>
      <c r="D5478" s="43">
        <v>0</v>
      </c>
      <c r="E5478" s="43">
        <v>730</v>
      </c>
      <c r="F5478" s="44">
        <f t="shared" si="2394"/>
        <v>730</v>
      </c>
      <c r="G5478" s="43">
        <v>0</v>
      </c>
      <c r="H5478" s="43">
        <v>0</v>
      </c>
      <c r="I5478" s="43">
        <v>0</v>
      </c>
      <c r="J5478" s="45">
        <f t="shared" si="2395"/>
        <v>0</v>
      </c>
      <c r="K5478" s="46">
        <v>0</v>
      </c>
      <c r="L5478" s="46">
        <v>0</v>
      </c>
      <c r="M5478" s="45">
        <f>SUM(K5478:L5478)</f>
        <v>0</v>
      </c>
      <c r="N5478" s="45">
        <f>J5478+M5478</f>
        <v>0</v>
      </c>
      <c r="O5478" s="46">
        <v>121</v>
      </c>
      <c r="P5478" s="48">
        <v>30</v>
      </c>
      <c r="Q5478" s="47">
        <f>SUM(O5478:P5478)</f>
        <v>151</v>
      </c>
    </row>
    <row r="5479" spans="2:17" ht="19.5" customHeight="1" x14ac:dyDescent="0.2">
      <c r="C5479" s="50"/>
      <c r="D5479" s="43"/>
      <c r="E5479" s="43"/>
      <c r="F5479" s="43"/>
      <c r="G5479" s="43"/>
      <c r="H5479" s="43"/>
      <c r="I5479" s="43"/>
      <c r="J5479" s="43"/>
      <c r="K5479" s="43"/>
      <c r="L5479" s="43"/>
      <c r="M5479" s="43"/>
      <c r="N5479" s="43"/>
      <c r="O5479" s="43"/>
      <c r="P5479" s="43"/>
      <c r="Q5479" s="51"/>
    </row>
    <row r="5480" spans="2:17" ht="19.5" customHeight="1" x14ac:dyDescent="0.2">
      <c r="B5480" s="1" t="s">
        <v>540</v>
      </c>
      <c r="C5480" s="50" t="s">
        <v>27</v>
      </c>
      <c r="D5480" s="44">
        <f>SUM(D5464:D5472,D5476:D5478)</f>
        <v>1</v>
      </c>
      <c r="E5480" s="44">
        <f t="shared" ref="E5480:Q5480" si="2396">SUM(E5464:E5472,E5476:E5478)</f>
        <v>8645</v>
      </c>
      <c r="F5480" s="44">
        <f>SUM(F5464:F5472,F5476:F5478)</f>
        <v>8646</v>
      </c>
      <c r="G5480" s="44">
        <f t="shared" si="2396"/>
        <v>0</v>
      </c>
      <c r="H5480" s="44">
        <f t="shared" si="2396"/>
        <v>0</v>
      </c>
      <c r="I5480" s="44">
        <f t="shared" si="2396"/>
        <v>0</v>
      </c>
      <c r="J5480" s="44">
        <f t="shared" si="2396"/>
        <v>0</v>
      </c>
      <c r="K5480" s="44">
        <f t="shared" si="2396"/>
        <v>0</v>
      </c>
      <c r="L5480" s="44">
        <f t="shared" si="2396"/>
        <v>0</v>
      </c>
      <c r="M5480" s="44">
        <f t="shared" si="2396"/>
        <v>0</v>
      </c>
      <c r="N5480" s="44">
        <f t="shared" si="2396"/>
        <v>0</v>
      </c>
      <c r="O5480" s="44">
        <f t="shared" si="2396"/>
        <v>1316</v>
      </c>
      <c r="P5480" s="44">
        <f t="shared" si="2396"/>
        <v>342</v>
      </c>
      <c r="Q5480" s="44">
        <f t="shared" si="2396"/>
        <v>1658</v>
      </c>
    </row>
    <row r="5481" spans="2:17" ht="7" customHeight="1" thickBot="1" x14ac:dyDescent="0.25">
      <c r="C5481" s="59"/>
      <c r="D5481" s="60"/>
      <c r="E5481" s="60"/>
      <c r="F5481" s="60"/>
      <c r="G5481" s="60"/>
      <c r="H5481" s="60"/>
      <c r="I5481" s="60"/>
      <c r="J5481" s="60"/>
      <c r="K5481" s="60"/>
      <c r="L5481" s="60"/>
      <c r="M5481" s="60"/>
      <c r="N5481" s="60"/>
      <c r="O5481" s="60"/>
      <c r="P5481" s="61"/>
      <c r="Q5481" s="62"/>
    </row>
    <row r="5482" spans="2:17" ht="19.5" customHeight="1" x14ac:dyDescent="0.2">
      <c r="C5482" s="63"/>
      <c r="D5482" s="63"/>
      <c r="E5482" s="63"/>
      <c r="F5482" s="63"/>
      <c r="G5482" s="63"/>
      <c r="H5482" s="63"/>
      <c r="I5482" s="63"/>
      <c r="J5482" s="63"/>
      <c r="K5482" s="63"/>
      <c r="L5482" s="63"/>
      <c r="M5482" s="63"/>
      <c r="N5482" s="63"/>
      <c r="O5482" s="63"/>
      <c r="P5482" s="64"/>
      <c r="Q5482" s="64"/>
    </row>
    <row r="5483" spans="2:17" ht="19.5" customHeight="1" thickBot="1" x14ac:dyDescent="0.25">
      <c r="C5483" s="63"/>
      <c r="D5483" s="63"/>
      <c r="E5483" s="63"/>
      <c r="F5483" s="63"/>
      <c r="G5483" s="63"/>
      <c r="H5483" s="63"/>
      <c r="I5483" s="63"/>
      <c r="J5483" s="63"/>
      <c r="K5483" s="63"/>
      <c r="L5483" s="63"/>
      <c r="M5483" s="63"/>
      <c r="N5483" s="63"/>
      <c r="O5483" s="63"/>
      <c r="P5483" s="64"/>
      <c r="Q5483" s="64"/>
    </row>
    <row r="5484" spans="2:17" ht="19.5" customHeight="1" x14ac:dyDescent="0.2">
      <c r="C5484" s="25" t="s">
        <v>1</v>
      </c>
      <c r="D5484" s="26"/>
      <c r="E5484" s="27"/>
      <c r="F5484" s="27"/>
      <c r="G5484" s="27" t="s">
        <v>598</v>
      </c>
      <c r="H5484" s="27"/>
      <c r="I5484" s="27"/>
      <c r="J5484" s="27"/>
      <c r="K5484" s="26"/>
      <c r="L5484" s="27"/>
      <c r="M5484" s="27"/>
      <c r="N5484" s="27" t="s">
        <v>31</v>
      </c>
      <c r="O5484" s="27"/>
      <c r="P5484" s="65"/>
      <c r="Q5484" s="66"/>
    </row>
    <row r="5485" spans="2:17" ht="19.5" customHeight="1" x14ac:dyDescent="0.2">
      <c r="C5485" s="67"/>
      <c r="D5485" s="29"/>
      <c r="E5485" s="31" t="s">
        <v>6</v>
      </c>
      <c r="F5485" s="31"/>
      <c r="G5485" s="29"/>
      <c r="H5485" s="31" t="s">
        <v>7</v>
      </c>
      <c r="I5485" s="31"/>
      <c r="J5485" s="29" t="s">
        <v>28</v>
      </c>
      <c r="K5485" s="29"/>
      <c r="L5485" s="31" t="s">
        <v>6</v>
      </c>
      <c r="M5485" s="31"/>
      <c r="N5485" s="29"/>
      <c r="O5485" s="31" t="s">
        <v>7</v>
      </c>
      <c r="P5485" s="68"/>
      <c r="Q5485" s="69" t="s">
        <v>8</v>
      </c>
    </row>
    <row r="5486" spans="2:17" ht="19.5" customHeight="1" x14ac:dyDescent="0.2">
      <c r="C5486" s="70" t="s">
        <v>9</v>
      </c>
      <c r="D5486" s="29" t="s">
        <v>29</v>
      </c>
      <c r="E5486" s="29" t="s">
        <v>30</v>
      </c>
      <c r="F5486" s="29" t="s">
        <v>13</v>
      </c>
      <c r="G5486" s="29" t="s">
        <v>29</v>
      </c>
      <c r="H5486" s="29" t="s">
        <v>30</v>
      </c>
      <c r="I5486" s="29" t="s">
        <v>13</v>
      </c>
      <c r="J5486" s="32"/>
      <c r="K5486" s="29" t="s">
        <v>29</v>
      </c>
      <c r="L5486" s="29" t="s">
        <v>30</v>
      </c>
      <c r="M5486" s="29" t="s">
        <v>13</v>
      </c>
      <c r="N5486" s="29" t="s">
        <v>29</v>
      </c>
      <c r="O5486" s="29" t="s">
        <v>30</v>
      </c>
      <c r="P5486" s="71" t="s">
        <v>13</v>
      </c>
      <c r="Q5486" s="72"/>
    </row>
    <row r="5487" spans="2:17" ht="7" customHeight="1" x14ac:dyDescent="0.2">
      <c r="C5487" s="73"/>
      <c r="D5487" s="29"/>
      <c r="E5487" s="29"/>
      <c r="F5487" s="29"/>
      <c r="G5487" s="29"/>
      <c r="H5487" s="29"/>
      <c r="I5487" s="29"/>
      <c r="J5487" s="29"/>
      <c r="K5487" s="29"/>
      <c r="L5487" s="29"/>
      <c r="M5487" s="29"/>
      <c r="N5487" s="29"/>
      <c r="O5487" s="29"/>
      <c r="P5487" s="71"/>
      <c r="Q5487" s="69"/>
    </row>
    <row r="5488" spans="2:17" ht="19.5" customHeight="1" x14ac:dyDescent="0.2">
      <c r="C5488" s="42" t="s">
        <v>14</v>
      </c>
      <c r="D5488" s="43">
        <v>0</v>
      </c>
      <c r="E5488" s="43">
        <v>0</v>
      </c>
      <c r="F5488" s="44">
        <f>SUM(D5488:E5488)</f>
        <v>0</v>
      </c>
      <c r="G5488" s="43">
        <v>0</v>
      </c>
      <c r="H5488" s="43">
        <v>0</v>
      </c>
      <c r="I5488" s="44">
        <f t="shared" ref="I5488:I5499" si="2397">SUM(G5488:H5488)</f>
        <v>0</v>
      </c>
      <c r="J5488" s="44">
        <f>F5488+I5488</f>
        <v>0</v>
      </c>
      <c r="K5488" s="43">
        <v>0</v>
      </c>
      <c r="L5488" s="43">
        <v>0</v>
      </c>
      <c r="M5488" s="44">
        <f>SUM(K5488:L5488)</f>
        <v>0</v>
      </c>
      <c r="N5488" s="43">
        <v>0</v>
      </c>
      <c r="O5488" s="43">
        <v>0</v>
      </c>
      <c r="P5488" s="44">
        <f>SUM(N5488:O5488)</f>
        <v>0</v>
      </c>
      <c r="Q5488" s="47">
        <f>M5488+P5488</f>
        <v>0</v>
      </c>
    </row>
    <row r="5489" spans="2:17" ht="19.5" customHeight="1" x14ac:dyDescent="0.2">
      <c r="C5489" s="42" t="s">
        <v>15</v>
      </c>
      <c r="D5489" s="43">
        <v>0</v>
      </c>
      <c r="E5489" s="43">
        <v>0</v>
      </c>
      <c r="F5489" s="44">
        <f t="shared" ref="F5489:F5499" si="2398">SUM(D5489:E5489)</f>
        <v>0</v>
      </c>
      <c r="G5489" s="43">
        <v>0</v>
      </c>
      <c r="H5489" s="43">
        <v>0</v>
      </c>
      <c r="I5489" s="44">
        <f t="shared" si="2397"/>
        <v>0</v>
      </c>
      <c r="J5489" s="44">
        <f>F5489+I5489</f>
        <v>0</v>
      </c>
      <c r="K5489" s="43">
        <v>0</v>
      </c>
      <c r="L5489" s="43">
        <v>0</v>
      </c>
      <c r="M5489" s="44">
        <f t="shared" ref="M5489:M5499" si="2399">SUM(K5489:L5489)</f>
        <v>0</v>
      </c>
      <c r="N5489" s="43">
        <v>0</v>
      </c>
      <c r="O5489" s="40">
        <v>0</v>
      </c>
      <c r="P5489" s="44">
        <f t="shared" ref="P5489:P5499" si="2400">SUM(N5489:O5489)</f>
        <v>0</v>
      </c>
      <c r="Q5489" s="47">
        <f t="shared" ref="Q5489:Q5499" si="2401">M5489+P5489</f>
        <v>0</v>
      </c>
    </row>
    <row r="5490" spans="2:17" ht="19.5" customHeight="1" x14ac:dyDescent="0.2">
      <c r="C5490" s="42" t="s">
        <v>16</v>
      </c>
      <c r="D5490" s="43">
        <v>0</v>
      </c>
      <c r="E5490" s="43">
        <v>0</v>
      </c>
      <c r="F5490" s="44">
        <f t="shared" si="2398"/>
        <v>0</v>
      </c>
      <c r="G5490" s="43">
        <v>0</v>
      </c>
      <c r="H5490" s="43">
        <v>0</v>
      </c>
      <c r="I5490" s="44">
        <f t="shared" si="2397"/>
        <v>0</v>
      </c>
      <c r="J5490" s="44">
        <f>F5490+I5490</f>
        <v>0</v>
      </c>
      <c r="K5490" s="43">
        <v>0</v>
      </c>
      <c r="L5490" s="43">
        <v>0</v>
      </c>
      <c r="M5490" s="44">
        <f t="shared" si="2399"/>
        <v>0</v>
      </c>
      <c r="N5490" s="43">
        <v>0</v>
      </c>
      <c r="O5490" s="43">
        <v>0</v>
      </c>
      <c r="P5490" s="44">
        <f t="shared" si="2400"/>
        <v>0</v>
      </c>
      <c r="Q5490" s="47">
        <f t="shared" si="2401"/>
        <v>0</v>
      </c>
    </row>
    <row r="5491" spans="2:17" ht="19.5" customHeight="1" x14ac:dyDescent="0.2">
      <c r="C5491" s="42" t="s">
        <v>17</v>
      </c>
      <c r="D5491" s="43">
        <v>0</v>
      </c>
      <c r="E5491" s="43">
        <v>0</v>
      </c>
      <c r="F5491" s="44">
        <f t="shared" si="2398"/>
        <v>0</v>
      </c>
      <c r="G5491" s="43">
        <v>0</v>
      </c>
      <c r="H5491" s="43">
        <v>0</v>
      </c>
      <c r="I5491" s="44">
        <f t="shared" si="2397"/>
        <v>0</v>
      </c>
      <c r="J5491" s="44">
        <f t="shared" ref="J5491:J5499" si="2402">F5491+I5491</f>
        <v>0</v>
      </c>
      <c r="K5491" s="43">
        <v>0</v>
      </c>
      <c r="L5491" s="43">
        <v>0</v>
      </c>
      <c r="M5491" s="44">
        <f t="shared" si="2399"/>
        <v>0</v>
      </c>
      <c r="N5491" s="43">
        <v>0</v>
      </c>
      <c r="O5491" s="43">
        <v>0</v>
      </c>
      <c r="P5491" s="44">
        <f t="shared" si="2400"/>
        <v>0</v>
      </c>
      <c r="Q5491" s="47">
        <f t="shared" si="2401"/>
        <v>0</v>
      </c>
    </row>
    <row r="5492" spans="2:17" ht="19.5" customHeight="1" x14ac:dyDescent="0.2">
      <c r="C5492" s="42" t="s">
        <v>18</v>
      </c>
      <c r="D5492" s="43">
        <v>0</v>
      </c>
      <c r="E5492" s="43">
        <v>0</v>
      </c>
      <c r="F5492" s="44">
        <f t="shared" si="2398"/>
        <v>0</v>
      </c>
      <c r="G5492" s="43">
        <v>0</v>
      </c>
      <c r="H5492" s="43">
        <v>0</v>
      </c>
      <c r="I5492" s="44">
        <f t="shared" si="2397"/>
        <v>0</v>
      </c>
      <c r="J5492" s="44">
        <f t="shared" si="2402"/>
        <v>0</v>
      </c>
      <c r="K5492" s="43">
        <v>0</v>
      </c>
      <c r="L5492" s="43">
        <v>0</v>
      </c>
      <c r="M5492" s="44">
        <f t="shared" si="2399"/>
        <v>0</v>
      </c>
      <c r="N5492" s="43">
        <v>0</v>
      </c>
      <c r="O5492" s="43">
        <v>0</v>
      </c>
      <c r="P5492" s="44">
        <f t="shared" si="2400"/>
        <v>0</v>
      </c>
      <c r="Q5492" s="47">
        <f t="shared" si="2401"/>
        <v>0</v>
      </c>
    </row>
    <row r="5493" spans="2:17" ht="19.5" customHeight="1" x14ac:dyDescent="0.2">
      <c r="C5493" s="42" t="s">
        <v>19</v>
      </c>
      <c r="D5493" s="43">
        <v>0</v>
      </c>
      <c r="E5493" s="43">
        <v>0</v>
      </c>
      <c r="F5493" s="44">
        <f t="shared" si="2398"/>
        <v>0</v>
      </c>
      <c r="G5493" s="43">
        <v>0</v>
      </c>
      <c r="H5493" s="43">
        <v>0</v>
      </c>
      <c r="I5493" s="44">
        <f t="shared" si="2397"/>
        <v>0</v>
      </c>
      <c r="J5493" s="44">
        <f t="shared" si="2402"/>
        <v>0</v>
      </c>
      <c r="K5493" s="43">
        <v>0</v>
      </c>
      <c r="L5493" s="43">
        <v>0</v>
      </c>
      <c r="M5493" s="44">
        <f t="shared" si="2399"/>
        <v>0</v>
      </c>
      <c r="N5493" s="43">
        <v>0</v>
      </c>
      <c r="O5493" s="43">
        <v>0</v>
      </c>
      <c r="P5493" s="44">
        <f t="shared" si="2400"/>
        <v>0</v>
      </c>
      <c r="Q5493" s="47">
        <f t="shared" si="2401"/>
        <v>0</v>
      </c>
    </row>
    <row r="5494" spans="2:17" ht="19.5" customHeight="1" x14ac:dyDescent="0.2">
      <c r="C5494" s="42" t="s">
        <v>20</v>
      </c>
      <c r="D5494" s="43">
        <v>0</v>
      </c>
      <c r="E5494" s="43">
        <v>0</v>
      </c>
      <c r="F5494" s="44">
        <f t="shared" si="2398"/>
        <v>0</v>
      </c>
      <c r="G5494" s="43">
        <v>0</v>
      </c>
      <c r="H5494" s="43">
        <v>0</v>
      </c>
      <c r="I5494" s="44">
        <f t="shared" si="2397"/>
        <v>0</v>
      </c>
      <c r="J5494" s="44">
        <f t="shared" si="2402"/>
        <v>0</v>
      </c>
      <c r="K5494" s="43">
        <v>0</v>
      </c>
      <c r="L5494" s="43">
        <v>0</v>
      </c>
      <c r="M5494" s="44">
        <f t="shared" si="2399"/>
        <v>0</v>
      </c>
      <c r="N5494" s="43">
        <v>0</v>
      </c>
      <c r="O5494" s="43">
        <v>0</v>
      </c>
      <c r="P5494" s="44">
        <f t="shared" si="2400"/>
        <v>0</v>
      </c>
      <c r="Q5494" s="47">
        <f t="shared" si="2401"/>
        <v>0</v>
      </c>
    </row>
    <row r="5495" spans="2:17" ht="19.5" customHeight="1" x14ac:dyDescent="0.2">
      <c r="C5495" s="42" t="s">
        <v>21</v>
      </c>
      <c r="D5495" s="43">
        <v>0</v>
      </c>
      <c r="E5495" s="43">
        <v>0</v>
      </c>
      <c r="F5495" s="44">
        <f t="shared" si="2398"/>
        <v>0</v>
      </c>
      <c r="G5495" s="43">
        <v>0</v>
      </c>
      <c r="H5495" s="43">
        <v>0</v>
      </c>
      <c r="I5495" s="44">
        <f t="shared" si="2397"/>
        <v>0</v>
      </c>
      <c r="J5495" s="44">
        <f t="shared" si="2402"/>
        <v>0</v>
      </c>
      <c r="K5495" s="43">
        <v>0</v>
      </c>
      <c r="L5495" s="43">
        <v>0</v>
      </c>
      <c r="M5495" s="44">
        <f t="shared" si="2399"/>
        <v>0</v>
      </c>
      <c r="N5495" s="43">
        <v>0</v>
      </c>
      <c r="O5495" s="43">
        <v>0</v>
      </c>
      <c r="P5495" s="44">
        <f t="shared" si="2400"/>
        <v>0</v>
      </c>
      <c r="Q5495" s="47">
        <f t="shared" si="2401"/>
        <v>0</v>
      </c>
    </row>
    <row r="5496" spans="2:17" ht="19.5" customHeight="1" x14ac:dyDescent="0.2">
      <c r="C5496" s="42" t="s">
        <v>22</v>
      </c>
      <c r="D5496" s="43">
        <v>0</v>
      </c>
      <c r="E5496" s="43">
        <v>0</v>
      </c>
      <c r="F5496" s="44">
        <f t="shared" si="2398"/>
        <v>0</v>
      </c>
      <c r="G5496" s="43">
        <v>0</v>
      </c>
      <c r="H5496" s="43">
        <v>0</v>
      </c>
      <c r="I5496" s="44">
        <f t="shared" si="2397"/>
        <v>0</v>
      </c>
      <c r="J5496" s="44">
        <f t="shared" si="2402"/>
        <v>0</v>
      </c>
      <c r="K5496" s="43">
        <v>0</v>
      </c>
      <c r="L5496" s="43">
        <v>0</v>
      </c>
      <c r="M5496" s="44">
        <f t="shared" si="2399"/>
        <v>0</v>
      </c>
      <c r="N5496" s="43">
        <v>0</v>
      </c>
      <c r="O5496" s="43">
        <v>0</v>
      </c>
      <c r="P5496" s="44">
        <f t="shared" si="2400"/>
        <v>0</v>
      </c>
      <c r="Q5496" s="47">
        <f t="shared" si="2401"/>
        <v>0</v>
      </c>
    </row>
    <row r="5497" spans="2:17" ht="19.5" customHeight="1" x14ac:dyDescent="0.2">
      <c r="C5497" s="42" t="s">
        <v>23</v>
      </c>
      <c r="D5497" s="43">
        <v>0</v>
      </c>
      <c r="E5497" s="43">
        <v>0</v>
      </c>
      <c r="F5497" s="44">
        <f t="shared" si="2398"/>
        <v>0</v>
      </c>
      <c r="G5497" s="43">
        <v>0</v>
      </c>
      <c r="H5497" s="43">
        <v>0</v>
      </c>
      <c r="I5497" s="44">
        <f t="shared" si="2397"/>
        <v>0</v>
      </c>
      <c r="J5497" s="44">
        <f t="shared" si="2402"/>
        <v>0</v>
      </c>
      <c r="K5497" s="43">
        <v>0</v>
      </c>
      <c r="L5497" s="43">
        <v>0</v>
      </c>
      <c r="M5497" s="44">
        <f t="shared" si="2399"/>
        <v>0</v>
      </c>
      <c r="N5497" s="43">
        <v>0</v>
      </c>
      <c r="O5497" s="43">
        <v>0</v>
      </c>
      <c r="P5497" s="44">
        <f t="shared" si="2400"/>
        <v>0</v>
      </c>
      <c r="Q5497" s="47">
        <f t="shared" si="2401"/>
        <v>0</v>
      </c>
    </row>
    <row r="5498" spans="2:17" ht="19.5" customHeight="1" x14ac:dyDescent="0.2">
      <c r="C5498" s="42" t="s">
        <v>24</v>
      </c>
      <c r="D5498" s="43">
        <v>0</v>
      </c>
      <c r="E5498" s="43">
        <v>0</v>
      </c>
      <c r="F5498" s="44">
        <f t="shared" si="2398"/>
        <v>0</v>
      </c>
      <c r="G5498" s="43">
        <v>0</v>
      </c>
      <c r="H5498" s="43">
        <v>0</v>
      </c>
      <c r="I5498" s="44">
        <f t="shared" si="2397"/>
        <v>0</v>
      </c>
      <c r="J5498" s="44">
        <f t="shared" si="2402"/>
        <v>0</v>
      </c>
      <c r="K5498" s="43">
        <v>0</v>
      </c>
      <c r="L5498" s="43">
        <v>0</v>
      </c>
      <c r="M5498" s="44">
        <f t="shared" si="2399"/>
        <v>0</v>
      </c>
      <c r="N5498" s="43">
        <v>0</v>
      </c>
      <c r="O5498" s="43">
        <v>0</v>
      </c>
      <c r="P5498" s="44">
        <f t="shared" si="2400"/>
        <v>0</v>
      </c>
      <c r="Q5498" s="47">
        <f t="shared" si="2401"/>
        <v>0</v>
      </c>
    </row>
    <row r="5499" spans="2:17" ht="19.5" customHeight="1" x14ac:dyDescent="0.2">
      <c r="C5499" s="42" t="s">
        <v>25</v>
      </c>
      <c r="D5499" s="43">
        <v>0</v>
      </c>
      <c r="E5499" s="43">
        <v>0</v>
      </c>
      <c r="F5499" s="44">
        <f t="shared" si="2398"/>
        <v>0</v>
      </c>
      <c r="G5499" s="43">
        <v>0</v>
      </c>
      <c r="H5499" s="43">
        <v>0</v>
      </c>
      <c r="I5499" s="44">
        <f t="shared" si="2397"/>
        <v>0</v>
      </c>
      <c r="J5499" s="44">
        <f t="shared" si="2402"/>
        <v>0</v>
      </c>
      <c r="K5499" s="43">
        <v>0</v>
      </c>
      <c r="L5499" s="43">
        <v>0</v>
      </c>
      <c r="M5499" s="44">
        <f t="shared" si="2399"/>
        <v>0</v>
      </c>
      <c r="N5499" s="43">
        <v>0</v>
      </c>
      <c r="O5499" s="43">
        <v>0</v>
      </c>
      <c r="P5499" s="44">
        <f t="shared" si="2400"/>
        <v>0</v>
      </c>
      <c r="Q5499" s="47">
        <f t="shared" si="2401"/>
        <v>0</v>
      </c>
    </row>
    <row r="5500" spans="2:17" ht="19.5" customHeight="1" x14ac:dyDescent="0.2">
      <c r="C5500" s="50"/>
      <c r="D5500" s="43"/>
      <c r="E5500" s="43"/>
      <c r="F5500" s="43"/>
      <c r="G5500" s="43"/>
      <c r="H5500" s="43"/>
      <c r="I5500" s="43"/>
      <c r="J5500" s="43"/>
      <c r="K5500" s="43"/>
      <c r="L5500" s="43"/>
      <c r="M5500" s="43"/>
      <c r="N5500" s="43"/>
      <c r="O5500" s="43"/>
      <c r="P5500" s="43"/>
      <c r="Q5500" s="51"/>
    </row>
    <row r="5501" spans="2:17" ht="19.5" customHeight="1" x14ac:dyDescent="0.2">
      <c r="B5501" s="1" t="s">
        <v>541</v>
      </c>
      <c r="C5501" s="50" t="s">
        <v>26</v>
      </c>
      <c r="D5501" s="44">
        <f>SUM(D5488:D5500)</f>
        <v>0</v>
      </c>
      <c r="E5501" s="44">
        <f t="shared" ref="E5501:Q5501" si="2403">SUM(E5488:E5500)</f>
        <v>0</v>
      </c>
      <c r="F5501" s="44">
        <f t="shared" si="2403"/>
        <v>0</v>
      </c>
      <c r="G5501" s="44">
        <f t="shared" si="2403"/>
        <v>0</v>
      </c>
      <c r="H5501" s="44">
        <f t="shared" si="2403"/>
        <v>0</v>
      </c>
      <c r="I5501" s="44">
        <f t="shared" si="2403"/>
        <v>0</v>
      </c>
      <c r="J5501" s="44">
        <f t="shared" si="2403"/>
        <v>0</v>
      </c>
      <c r="K5501" s="44">
        <f t="shared" si="2403"/>
        <v>0</v>
      </c>
      <c r="L5501" s="44">
        <f t="shared" si="2403"/>
        <v>0</v>
      </c>
      <c r="M5501" s="44">
        <f t="shared" si="2403"/>
        <v>0</v>
      </c>
      <c r="N5501" s="44">
        <f t="shared" si="2403"/>
        <v>0</v>
      </c>
      <c r="O5501" s="44">
        <f t="shared" si="2403"/>
        <v>0</v>
      </c>
      <c r="P5501" s="44">
        <f t="shared" si="2403"/>
        <v>0</v>
      </c>
      <c r="Q5501" s="44">
        <f t="shared" si="2403"/>
        <v>0</v>
      </c>
    </row>
    <row r="5502" spans="2:17" ht="7" customHeight="1" x14ac:dyDescent="0.2">
      <c r="C5502" s="50"/>
      <c r="D5502" s="43"/>
      <c r="E5502" s="43"/>
      <c r="F5502" s="43"/>
      <c r="G5502" s="43"/>
      <c r="H5502" s="43"/>
      <c r="I5502" s="43"/>
      <c r="J5502" s="43"/>
      <c r="K5502" s="43"/>
      <c r="L5502" s="43"/>
      <c r="M5502" s="43"/>
      <c r="N5502" s="43"/>
      <c r="O5502" s="43"/>
      <c r="P5502" s="43"/>
      <c r="Q5502" s="51"/>
    </row>
    <row r="5503" spans="2:17" ht="19.5" customHeight="1" x14ac:dyDescent="0.2">
      <c r="C5503" s="52" t="s">
        <v>14</v>
      </c>
      <c r="D5503" s="53">
        <v>0</v>
      </c>
      <c r="E5503" s="53">
        <v>0</v>
      </c>
      <c r="F5503" s="74">
        <f t="shared" ref="F5503:F5505" si="2404">SUM(D5503:E5503)</f>
        <v>0</v>
      </c>
      <c r="G5503" s="53">
        <v>0</v>
      </c>
      <c r="H5503" s="53">
        <v>0</v>
      </c>
      <c r="I5503" s="74">
        <f t="shared" ref="I5503:I5505" si="2405">SUM(G5503:H5503)</f>
        <v>0</v>
      </c>
      <c r="J5503" s="74">
        <f t="shared" ref="J5503:J5505" si="2406">F5503+I5503</f>
        <v>0</v>
      </c>
      <c r="K5503" s="53">
        <v>0</v>
      </c>
      <c r="L5503" s="53">
        <v>0</v>
      </c>
      <c r="M5503" s="74">
        <f t="shared" ref="M5503:M5505" si="2407">SUM(K5503:L5503)</f>
        <v>0</v>
      </c>
      <c r="N5503" s="53">
        <v>0</v>
      </c>
      <c r="O5503" s="53">
        <v>0</v>
      </c>
      <c r="P5503" s="74">
        <f t="shared" ref="P5503:P5505" si="2408">SUM(N5503:O5503)</f>
        <v>0</v>
      </c>
      <c r="Q5503" s="58">
        <f t="shared" ref="Q5503:Q5505" si="2409">M5503+P5503</f>
        <v>0</v>
      </c>
    </row>
    <row r="5504" spans="2:17" ht="19.5" customHeight="1" x14ac:dyDescent="0.2">
      <c r="C5504" s="42" t="s">
        <v>15</v>
      </c>
      <c r="D5504" s="43">
        <v>0</v>
      </c>
      <c r="E5504" s="43">
        <v>0</v>
      </c>
      <c r="F5504" s="44">
        <f t="shared" si="2404"/>
        <v>0</v>
      </c>
      <c r="G5504" s="43">
        <v>0</v>
      </c>
      <c r="H5504" s="43">
        <v>0</v>
      </c>
      <c r="I5504" s="44">
        <f t="shared" si="2405"/>
        <v>0</v>
      </c>
      <c r="J5504" s="44">
        <f t="shared" si="2406"/>
        <v>0</v>
      </c>
      <c r="K5504" s="43">
        <v>0</v>
      </c>
      <c r="L5504" s="43">
        <v>0</v>
      </c>
      <c r="M5504" s="44">
        <f t="shared" si="2407"/>
        <v>0</v>
      </c>
      <c r="N5504" s="43">
        <v>0</v>
      </c>
      <c r="O5504" s="43">
        <v>0</v>
      </c>
      <c r="P5504" s="44">
        <f t="shared" si="2408"/>
        <v>0</v>
      </c>
      <c r="Q5504" s="47">
        <f t="shared" si="2409"/>
        <v>0</v>
      </c>
    </row>
    <row r="5505" spans="2:17" ht="19.5" customHeight="1" x14ac:dyDescent="0.2">
      <c r="C5505" s="42" t="s">
        <v>16</v>
      </c>
      <c r="D5505" s="43">
        <v>0</v>
      </c>
      <c r="E5505" s="43">
        <v>0</v>
      </c>
      <c r="F5505" s="44">
        <f t="shared" si="2404"/>
        <v>0</v>
      </c>
      <c r="G5505" s="43">
        <v>0</v>
      </c>
      <c r="H5505" s="43">
        <v>0</v>
      </c>
      <c r="I5505" s="44">
        <f t="shared" si="2405"/>
        <v>0</v>
      </c>
      <c r="J5505" s="44">
        <f t="shared" si="2406"/>
        <v>0</v>
      </c>
      <c r="K5505" s="43">
        <v>0</v>
      </c>
      <c r="L5505" s="43">
        <v>0</v>
      </c>
      <c r="M5505" s="44">
        <f t="shared" si="2407"/>
        <v>0</v>
      </c>
      <c r="N5505" s="43">
        <v>0</v>
      </c>
      <c r="O5505" s="43">
        <v>0</v>
      </c>
      <c r="P5505" s="44">
        <f t="shared" si="2408"/>
        <v>0</v>
      </c>
      <c r="Q5505" s="47">
        <f t="shared" si="2409"/>
        <v>0</v>
      </c>
    </row>
    <row r="5506" spans="2:17" ht="19.5" customHeight="1" x14ac:dyDescent="0.2">
      <c r="C5506" s="50"/>
      <c r="D5506" s="43"/>
      <c r="E5506" s="43"/>
      <c r="F5506" s="43"/>
      <c r="G5506" s="43"/>
      <c r="H5506" s="43"/>
      <c r="I5506" s="43"/>
      <c r="J5506" s="43"/>
      <c r="K5506" s="43"/>
      <c r="L5506" s="43"/>
      <c r="M5506" s="43"/>
      <c r="N5506" s="43"/>
      <c r="O5506" s="43"/>
      <c r="P5506" s="43"/>
      <c r="Q5506" s="51"/>
    </row>
    <row r="5507" spans="2:17" ht="19.5" customHeight="1" x14ac:dyDescent="0.2">
      <c r="B5507" s="1" t="s">
        <v>542</v>
      </c>
      <c r="C5507" s="50" t="s">
        <v>27</v>
      </c>
      <c r="D5507" s="44">
        <f>SUM(D5491:D5499,D5503:D5505)</f>
        <v>0</v>
      </c>
      <c r="E5507" s="44">
        <f t="shared" ref="E5507:Q5507" si="2410">SUM(E5491:E5499,E5503:E5505)</f>
        <v>0</v>
      </c>
      <c r="F5507" s="44">
        <f t="shared" si="2410"/>
        <v>0</v>
      </c>
      <c r="G5507" s="44">
        <f t="shared" si="2410"/>
        <v>0</v>
      </c>
      <c r="H5507" s="44">
        <f t="shared" si="2410"/>
        <v>0</v>
      </c>
      <c r="I5507" s="44">
        <f t="shared" si="2410"/>
        <v>0</v>
      </c>
      <c r="J5507" s="44">
        <f t="shared" si="2410"/>
        <v>0</v>
      </c>
      <c r="K5507" s="44">
        <f t="shared" si="2410"/>
        <v>0</v>
      </c>
      <c r="L5507" s="44">
        <f t="shared" si="2410"/>
        <v>0</v>
      </c>
      <c r="M5507" s="44">
        <f t="shared" si="2410"/>
        <v>0</v>
      </c>
      <c r="N5507" s="44">
        <f t="shared" si="2410"/>
        <v>0</v>
      </c>
      <c r="O5507" s="44">
        <f t="shared" si="2410"/>
        <v>0</v>
      </c>
      <c r="P5507" s="44">
        <f t="shared" si="2410"/>
        <v>0</v>
      </c>
      <c r="Q5507" s="44">
        <f t="shared" si="2410"/>
        <v>0</v>
      </c>
    </row>
    <row r="5508" spans="2:17" ht="7" customHeight="1" thickBot="1" x14ac:dyDescent="0.25">
      <c r="C5508" s="59"/>
      <c r="D5508" s="60"/>
      <c r="E5508" s="60"/>
      <c r="F5508" s="60"/>
      <c r="G5508" s="60"/>
      <c r="H5508" s="60"/>
      <c r="I5508" s="60"/>
      <c r="J5508" s="60"/>
      <c r="K5508" s="60"/>
      <c r="L5508" s="60"/>
      <c r="M5508" s="60"/>
      <c r="N5508" s="60"/>
      <c r="O5508" s="60"/>
      <c r="P5508" s="60"/>
      <c r="Q5508" s="76"/>
    </row>
    <row r="5509" spans="2:17" ht="19.5" customHeight="1" x14ac:dyDescent="0.2">
      <c r="C5509" s="163" t="str">
        <f>C5455</f>
        <v>令　和　7　年　空　港　管　理　状　況　調　書</v>
      </c>
      <c r="D5509" s="163"/>
      <c r="E5509" s="163"/>
      <c r="F5509" s="163"/>
      <c r="G5509" s="163"/>
      <c r="H5509" s="163"/>
      <c r="I5509" s="163"/>
      <c r="J5509" s="163"/>
      <c r="K5509" s="163"/>
      <c r="L5509" s="163"/>
      <c r="M5509" s="163"/>
      <c r="N5509" s="163"/>
      <c r="O5509" s="163"/>
      <c r="P5509" s="163"/>
      <c r="Q5509" s="163"/>
    </row>
    <row r="5510" spans="2:17" ht="19.5" customHeight="1" thickBot="1" x14ac:dyDescent="0.25">
      <c r="C5510" s="77" t="s">
        <v>0</v>
      </c>
      <c r="D5510" s="77" t="s">
        <v>703</v>
      </c>
      <c r="E5510" s="78"/>
      <c r="F5510" s="78"/>
      <c r="G5510" s="78"/>
      <c r="H5510" s="78"/>
      <c r="I5510" s="78"/>
      <c r="J5510" s="78"/>
      <c r="K5510" s="78"/>
      <c r="L5510" s="78"/>
      <c r="M5510" s="78"/>
      <c r="N5510" s="78"/>
      <c r="O5510" s="78"/>
      <c r="P5510" s="79"/>
      <c r="Q5510" s="79"/>
    </row>
    <row r="5511" spans="2:17" ht="19.5" customHeight="1" x14ac:dyDescent="0.2">
      <c r="C5511" s="93" t="s">
        <v>1</v>
      </c>
      <c r="D5511" s="94"/>
      <c r="E5511" s="95" t="s">
        <v>2</v>
      </c>
      <c r="F5511" s="95"/>
      <c r="G5511" s="168" t="s">
        <v>593</v>
      </c>
      <c r="H5511" s="169"/>
      <c r="I5511" s="169"/>
      <c r="J5511" s="169"/>
      <c r="K5511" s="169"/>
      <c r="L5511" s="169"/>
      <c r="M5511" s="169"/>
      <c r="N5511" s="170"/>
      <c r="O5511" s="168" t="s">
        <v>594</v>
      </c>
      <c r="P5511" s="169"/>
      <c r="Q5511" s="171"/>
    </row>
    <row r="5512" spans="2:17" ht="19.5" customHeight="1" x14ac:dyDescent="0.2">
      <c r="C5512" s="96"/>
      <c r="D5512" s="97" t="s">
        <v>3</v>
      </c>
      <c r="E5512" s="97" t="s">
        <v>4</v>
      </c>
      <c r="F5512" s="97" t="s">
        <v>5</v>
      </c>
      <c r="G5512" s="97"/>
      <c r="H5512" s="150" t="s">
        <v>6</v>
      </c>
      <c r="I5512" s="150"/>
      <c r="J5512" s="98"/>
      <c r="K5512" s="97"/>
      <c r="L5512" s="98" t="s">
        <v>7</v>
      </c>
      <c r="M5512" s="98"/>
      <c r="N5512" s="97" t="s">
        <v>8</v>
      </c>
      <c r="O5512" s="99" t="s">
        <v>595</v>
      </c>
      <c r="P5512" s="100" t="s">
        <v>596</v>
      </c>
      <c r="Q5512" s="101" t="s">
        <v>597</v>
      </c>
    </row>
    <row r="5513" spans="2:17" ht="19.5" customHeight="1" x14ac:dyDescent="0.2">
      <c r="C5513" s="96" t="s">
        <v>9</v>
      </c>
      <c r="D5513" s="99"/>
      <c r="E5513" s="99"/>
      <c r="F5513" s="99"/>
      <c r="G5513" s="97" t="s">
        <v>10</v>
      </c>
      <c r="H5513" s="97" t="s">
        <v>11</v>
      </c>
      <c r="I5513" s="97" t="s">
        <v>12</v>
      </c>
      <c r="J5513" s="97" t="s">
        <v>13</v>
      </c>
      <c r="K5513" s="97" t="s">
        <v>10</v>
      </c>
      <c r="L5513" s="97" t="s">
        <v>11</v>
      </c>
      <c r="M5513" s="97" t="s">
        <v>13</v>
      </c>
      <c r="N5513" s="99"/>
      <c r="O5513" s="102"/>
      <c r="P5513" s="103"/>
      <c r="Q5513" s="104"/>
    </row>
    <row r="5514" spans="2:17" ht="7" customHeight="1" x14ac:dyDescent="0.2">
      <c r="C5514" s="105"/>
      <c r="D5514" s="97"/>
      <c r="E5514" s="97"/>
      <c r="F5514" s="97"/>
      <c r="G5514" s="97"/>
      <c r="H5514" s="97"/>
      <c r="I5514" s="97"/>
      <c r="J5514" s="97"/>
      <c r="K5514" s="97"/>
      <c r="L5514" s="97"/>
      <c r="M5514" s="97"/>
      <c r="N5514" s="97"/>
      <c r="O5514" s="106"/>
      <c r="P5514" s="107"/>
      <c r="Q5514" s="108"/>
    </row>
    <row r="5515" spans="2:17" ht="19.5" customHeight="1" x14ac:dyDescent="0.2">
      <c r="C5515" s="109" t="s">
        <v>14</v>
      </c>
      <c r="D5515" s="110">
        <f t="shared" ref="D5515:Q5526" si="2411">D5137+D5191+D5245+D5299+D5353+D5407+D5461</f>
        <v>5</v>
      </c>
      <c r="E5515" s="110">
        <f t="shared" si="2411"/>
        <v>3146</v>
      </c>
      <c r="F5515" s="110">
        <f t="shared" si="2411"/>
        <v>3151</v>
      </c>
      <c r="G5515" s="110">
        <f t="shared" si="2411"/>
        <v>12</v>
      </c>
      <c r="H5515" s="110">
        <f t="shared" si="2411"/>
        <v>17</v>
      </c>
      <c r="I5515" s="110">
        <f t="shared" si="2411"/>
        <v>0</v>
      </c>
      <c r="J5515" s="110">
        <f t="shared" si="2411"/>
        <v>29</v>
      </c>
      <c r="K5515" s="110">
        <f t="shared" si="2411"/>
        <v>36875</v>
      </c>
      <c r="L5515" s="110">
        <f t="shared" si="2411"/>
        <v>39362</v>
      </c>
      <c r="M5515" s="110">
        <f t="shared" si="2411"/>
        <v>76237</v>
      </c>
      <c r="N5515" s="110">
        <f t="shared" si="2411"/>
        <v>76266</v>
      </c>
      <c r="O5515" s="110">
        <f t="shared" si="2411"/>
        <v>2539</v>
      </c>
      <c r="P5515" s="110">
        <f t="shared" si="2411"/>
        <v>59</v>
      </c>
      <c r="Q5515" s="111">
        <f t="shared" si="2411"/>
        <v>2598</v>
      </c>
    </row>
    <row r="5516" spans="2:17" ht="19.5" customHeight="1" x14ac:dyDescent="0.2">
      <c r="C5516" s="109" t="s">
        <v>15</v>
      </c>
      <c r="D5516" s="110">
        <f t="shared" si="2411"/>
        <v>4</v>
      </c>
      <c r="E5516" s="110">
        <f t="shared" si="2411"/>
        <v>3029</v>
      </c>
      <c r="F5516" s="110">
        <f t="shared" si="2411"/>
        <v>3033</v>
      </c>
      <c r="G5516" s="110">
        <f t="shared" si="2411"/>
        <v>16</v>
      </c>
      <c r="H5516" s="110">
        <f t="shared" si="2411"/>
        <v>8</v>
      </c>
      <c r="I5516" s="110">
        <f t="shared" si="2411"/>
        <v>0</v>
      </c>
      <c r="J5516" s="110">
        <f t="shared" si="2411"/>
        <v>24</v>
      </c>
      <c r="K5516" s="110">
        <f t="shared" si="2411"/>
        <v>36141</v>
      </c>
      <c r="L5516" s="110">
        <f t="shared" si="2411"/>
        <v>36517</v>
      </c>
      <c r="M5516" s="110">
        <f t="shared" si="2411"/>
        <v>72658</v>
      </c>
      <c r="N5516" s="110">
        <f t="shared" si="2411"/>
        <v>72682</v>
      </c>
      <c r="O5516" s="110">
        <f t="shared" si="2411"/>
        <v>2313</v>
      </c>
      <c r="P5516" s="110">
        <f t="shared" si="2411"/>
        <v>49</v>
      </c>
      <c r="Q5516" s="111">
        <f t="shared" si="2411"/>
        <v>2362</v>
      </c>
    </row>
    <row r="5517" spans="2:17" ht="19.5" customHeight="1" x14ac:dyDescent="0.2">
      <c r="C5517" s="109" t="s">
        <v>16</v>
      </c>
      <c r="D5517" s="110">
        <f t="shared" si="2411"/>
        <v>5</v>
      </c>
      <c r="E5517" s="110">
        <f t="shared" si="2411"/>
        <v>3624</v>
      </c>
      <c r="F5517" s="110">
        <f t="shared" si="2411"/>
        <v>3629</v>
      </c>
      <c r="G5517" s="110">
        <f t="shared" si="2411"/>
        <v>13</v>
      </c>
      <c r="H5517" s="110">
        <f t="shared" si="2411"/>
        <v>12</v>
      </c>
      <c r="I5517" s="110">
        <f t="shared" si="2411"/>
        <v>0</v>
      </c>
      <c r="J5517" s="110">
        <f t="shared" si="2411"/>
        <v>25</v>
      </c>
      <c r="K5517" s="110">
        <f t="shared" si="2411"/>
        <v>48070</v>
      </c>
      <c r="L5517" s="110">
        <f t="shared" si="2411"/>
        <v>48927</v>
      </c>
      <c r="M5517" s="110">
        <f t="shared" si="2411"/>
        <v>96997</v>
      </c>
      <c r="N5517" s="110">
        <f t="shared" si="2411"/>
        <v>97022</v>
      </c>
      <c r="O5517" s="110">
        <f t="shared" si="2411"/>
        <v>2655</v>
      </c>
      <c r="P5517" s="110">
        <f t="shared" si="2411"/>
        <v>54</v>
      </c>
      <c r="Q5517" s="111">
        <f t="shared" si="2411"/>
        <v>2709</v>
      </c>
    </row>
    <row r="5518" spans="2:17" ht="19.5" customHeight="1" x14ac:dyDescent="0.2">
      <c r="C5518" s="109" t="s">
        <v>17</v>
      </c>
      <c r="D5518" s="110">
        <f t="shared" si="2411"/>
        <v>7</v>
      </c>
      <c r="E5518" s="110">
        <f t="shared" si="2411"/>
        <v>3552</v>
      </c>
      <c r="F5518" s="110">
        <f t="shared" si="2411"/>
        <v>3559</v>
      </c>
      <c r="G5518" s="110">
        <f t="shared" si="2411"/>
        <v>6</v>
      </c>
      <c r="H5518" s="110">
        <f t="shared" si="2411"/>
        <v>18</v>
      </c>
      <c r="I5518" s="110">
        <f t="shared" si="2411"/>
        <v>0</v>
      </c>
      <c r="J5518" s="110">
        <f t="shared" si="2411"/>
        <v>24</v>
      </c>
      <c r="K5518" s="110">
        <f t="shared" si="2411"/>
        <v>39729</v>
      </c>
      <c r="L5518" s="110">
        <f t="shared" si="2411"/>
        <v>38757</v>
      </c>
      <c r="M5518" s="110">
        <f t="shared" si="2411"/>
        <v>78486</v>
      </c>
      <c r="N5518" s="110">
        <f t="shared" si="2411"/>
        <v>78510</v>
      </c>
      <c r="O5518" s="110">
        <f t="shared" si="2411"/>
        <v>2517</v>
      </c>
      <c r="P5518" s="110">
        <f t="shared" si="2411"/>
        <v>68</v>
      </c>
      <c r="Q5518" s="111">
        <f t="shared" si="2411"/>
        <v>2585</v>
      </c>
    </row>
    <row r="5519" spans="2:17" ht="19.5" customHeight="1" x14ac:dyDescent="0.2">
      <c r="C5519" s="109" t="s">
        <v>18</v>
      </c>
      <c r="D5519" s="110">
        <f t="shared" si="2411"/>
        <v>3</v>
      </c>
      <c r="E5519" s="110">
        <f t="shared" si="2411"/>
        <v>3403</v>
      </c>
      <c r="F5519" s="110">
        <f t="shared" si="2411"/>
        <v>3406</v>
      </c>
      <c r="G5519" s="110">
        <f t="shared" si="2411"/>
        <v>0</v>
      </c>
      <c r="H5519" s="110">
        <f t="shared" si="2411"/>
        <v>5</v>
      </c>
      <c r="I5519" s="110">
        <f t="shared" si="2411"/>
        <v>0</v>
      </c>
      <c r="J5519" s="110">
        <f t="shared" si="2411"/>
        <v>5</v>
      </c>
      <c r="K5519" s="110">
        <f t="shared" si="2411"/>
        <v>46287</v>
      </c>
      <c r="L5519" s="110">
        <f t="shared" si="2411"/>
        <v>47457</v>
      </c>
      <c r="M5519" s="110">
        <f t="shared" si="2411"/>
        <v>93744</v>
      </c>
      <c r="N5519" s="110">
        <f t="shared" si="2411"/>
        <v>93749</v>
      </c>
      <c r="O5519" s="110">
        <f t="shared" si="2411"/>
        <v>2547</v>
      </c>
      <c r="P5519" s="110">
        <f t="shared" si="2411"/>
        <v>53</v>
      </c>
      <c r="Q5519" s="111">
        <f t="shared" si="2411"/>
        <v>2600</v>
      </c>
    </row>
    <row r="5520" spans="2:17" ht="19.5" customHeight="1" x14ac:dyDescent="0.2">
      <c r="C5520" s="109" t="s">
        <v>19</v>
      </c>
      <c r="D5520" s="110">
        <f t="shared" si="2411"/>
        <v>6</v>
      </c>
      <c r="E5520" s="110">
        <f t="shared" si="2411"/>
        <v>3289</v>
      </c>
      <c r="F5520" s="110">
        <f t="shared" si="2411"/>
        <v>3295</v>
      </c>
      <c r="G5520" s="110">
        <f t="shared" si="2411"/>
        <v>19</v>
      </c>
      <c r="H5520" s="110">
        <f t="shared" si="2411"/>
        <v>9</v>
      </c>
      <c r="I5520" s="110">
        <f t="shared" si="2411"/>
        <v>0</v>
      </c>
      <c r="J5520" s="110">
        <f t="shared" si="2411"/>
        <v>28</v>
      </c>
      <c r="K5520" s="110">
        <f t="shared" si="2411"/>
        <v>42420</v>
      </c>
      <c r="L5520" s="110">
        <f t="shared" si="2411"/>
        <v>42859</v>
      </c>
      <c r="M5520" s="110">
        <f t="shared" si="2411"/>
        <v>85279</v>
      </c>
      <c r="N5520" s="110">
        <f t="shared" si="2411"/>
        <v>85307</v>
      </c>
      <c r="O5520" s="110">
        <f t="shared" si="2411"/>
        <v>2383</v>
      </c>
      <c r="P5520" s="110">
        <f t="shared" si="2411"/>
        <v>58</v>
      </c>
      <c r="Q5520" s="111">
        <f t="shared" si="2411"/>
        <v>2441</v>
      </c>
    </row>
    <row r="5521" spans="3:17" ht="19.5" customHeight="1" x14ac:dyDescent="0.2">
      <c r="C5521" s="109" t="s">
        <v>20</v>
      </c>
      <c r="D5521" s="110">
        <f t="shared" si="2411"/>
        <v>7</v>
      </c>
      <c r="E5521" s="110">
        <f t="shared" si="2411"/>
        <v>3605</v>
      </c>
      <c r="F5521" s="110">
        <f t="shared" si="2411"/>
        <v>3612</v>
      </c>
      <c r="G5521" s="110">
        <f t="shared" si="2411"/>
        <v>28</v>
      </c>
      <c r="H5521" s="110">
        <f t="shared" si="2411"/>
        <v>24</v>
      </c>
      <c r="I5521" s="110">
        <f t="shared" si="2411"/>
        <v>0</v>
      </c>
      <c r="J5521" s="110">
        <f t="shared" si="2411"/>
        <v>52</v>
      </c>
      <c r="K5521" s="110">
        <f t="shared" si="2411"/>
        <v>48797</v>
      </c>
      <c r="L5521" s="110">
        <f t="shared" si="2411"/>
        <v>48636</v>
      </c>
      <c r="M5521" s="110">
        <f t="shared" si="2411"/>
        <v>97433</v>
      </c>
      <c r="N5521" s="110">
        <f t="shared" si="2411"/>
        <v>97485</v>
      </c>
      <c r="O5521" s="110">
        <f t="shared" si="2411"/>
        <v>2702</v>
      </c>
      <c r="P5521" s="110">
        <f t="shared" si="2411"/>
        <v>66</v>
      </c>
      <c r="Q5521" s="111">
        <f t="shared" si="2411"/>
        <v>2768</v>
      </c>
    </row>
    <row r="5522" spans="3:17" ht="19.5" customHeight="1" x14ac:dyDescent="0.2">
      <c r="C5522" s="109" t="s">
        <v>21</v>
      </c>
      <c r="D5522" s="110">
        <f t="shared" si="2411"/>
        <v>4</v>
      </c>
      <c r="E5522" s="110">
        <f t="shared" si="2411"/>
        <v>3478</v>
      </c>
      <c r="F5522" s="110">
        <f t="shared" si="2411"/>
        <v>3482</v>
      </c>
      <c r="G5522" s="110">
        <f t="shared" si="2411"/>
        <v>17</v>
      </c>
      <c r="H5522" s="110">
        <f t="shared" si="2411"/>
        <v>16</v>
      </c>
      <c r="I5522" s="110">
        <f t="shared" si="2411"/>
        <v>0</v>
      </c>
      <c r="J5522" s="110">
        <f t="shared" si="2411"/>
        <v>33</v>
      </c>
      <c r="K5522" s="110">
        <f t="shared" si="2411"/>
        <v>56289</v>
      </c>
      <c r="L5522" s="110">
        <f t="shared" si="2411"/>
        <v>57800</v>
      </c>
      <c r="M5522" s="110">
        <f t="shared" si="2411"/>
        <v>114089</v>
      </c>
      <c r="N5522" s="110">
        <f t="shared" si="2411"/>
        <v>114122</v>
      </c>
      <c r="O5522" s="110">
        <f t="shared" si="2411"/>
        <v>2912</v>
      </c>
      <c r="P5522" s="110">
        <f t="shared" si="2411"/>
        <v>66</v>
      </c>
      <c r="Q5522" s="111">
        <f t="shared" si="2411"/>
        <v>2978</v>
      </c>
    </row>
    <row r="5523" spans="3:17" ht="19.5" customHeight="1" x14ac:dyDescent="0.2">
      <c r="C5523" s="109" t="s">
        <v>22</v>
      </c>
      <c r="D5523" s="110">
        <f t="shared" si="2411"/>
        <v>4</v>
      </c>
      <c r="E5523" s="110">
        <f t="shared" si="2411"/>
        <v>3425</v>
      </c>
      <c r="F5523" s="110">
        <f t="shared" si="2411"/>
        <v>3429</v>
      </c>
      <c r="G5523" s="110">
        <f t="shared" si="2411"/>
        <v>12</v>
      </c>
      <c r="H5523" s="110">
        <f t="shared" si="2411"/>
        <v>7</v>
      </c>
      <c r="I5523" s="110">
        <f t="shared" si="2411"/>
        <v>0</v>
      </c>
      <c r="J5523" s="110">
        <f t="shared" si="2411"/>
        <v>19</v>
      </c>
      <c r="K5523" s="110">
        <f t="shared" si="2411"/>
        <v>48429</v>
      </c>
      <c r="L5523" s="110">
        <f t="shared" si="2411"/>
        <v>49301</v>
      </c>
      <c r="M5523" s="110">
        <f t="shared" si="2411"/>
        <v>97730</v>
      </c>
      <c r="N5523" s="110">
        <f t="shared" si="2411"/>
        <v>97749</v>
      </c>
      <c r="O5523" s="110">
        <f t="shared" si="2411"/>
        <v>2668</v>
      </c>
      <c r="P5523" s="110">
        <f t="shared" si="2411"/>
        <v>62</v>
      </c>
      <c r="Q5523" s="111">
        <f t="shared" si="2411"/>
        <v>2730</v>
      </c>
    </row>
    <row r="5524" spans="3:17" ht="19.5" customHeight="1" x14ac:dyDescent="0.2">
      <c r="C5524" s="109" t="s">
        <v>23</v>
      </c>
      <c r="D5524" s="110">
        <f t="shared" si="2411"/>
        <v>5</v>
      </c>
      <c r="E5524" s="110">
        <f t="shared" si="2411"/>
        <v>3492</v>
      </c>
      <c r="F5524" s="110">
        <f t="shared" si="2411"/>
        <v>3497</v>
      </c>
      <c r="G5524" s="110">
        <f t="shared" si="2411"/>
        <v>8</v>
      </c>
      <c r="H5524" s="110">
        <f t="shared" si="2411"/>
        <v>19</v>
      </c>
      <c r="I5524" s="110">
        <f t="shared" si="2411"/>
        <v>0</v>
      </c>
      <c r="J5524" s="110">
        <f t="shared" si="2411"/>
        <v>27</v>
      </c>
      <c r="K5524" s="110">
        <f t="shared" si="2411"/>
        <v>54651</v>
      </c>
      <c r="L5524" s="110">
        <f t="shared" si="2411"/>
        <v>54572</v>
      </c>
      <c r="M5524" s="110">
        <f t="shared" si="2411"/>
        <v>109223</v>
      </c>
      <c r="N5524" s="110">
        <f t="shared" si="2411"/>
        <v>109250</v>
      </c>
      <c r="O5524" s="110">
        <f t="shared" si="2411"/>
        <v>2730</v>
      </c>
      <c r="P5524" s="110">
        <f t="shared" si="2411"/>
        <v>64</v>
      </c>
      <c r="Q5524" s="111">
        <f t="shared" si="2411"/>
        <v>2794</v>
      </c>
    </row>
    <row r="5525" spans="3:17" ht="19.5" customHeight="1" x14ac:dyDescent="0.2">
      <c r="C5525" s="109" t="s">
        <v>24</v>
      </c>
      <c r="D5525" s="110">
        <f t="shared" si="2411"/>
        <v>5</v>
      </c>
      <c r="E5525" s="110">
        <f t="shared" si="2411"/>
        <v>3986</v>
      </c>
      <c r="F5525" s="110">
        <f t="shared" si="2411"/>
        <v>3991</v>
      </c>
      <c r="G5525" s="110">
        <f t="shared" si="2411"/>
        <v>19</v>
      </c>
      <c r="H5525" s="110">
        <f t="shared" si="2411"/>
        <v>17</v>
      </c>
      <c r="I5525" s="110">
        <f t="shared" si="2411"/>
        <v>0</v>
      </c>
      <c r="J5525" s="110">
        <f t="shared" si="2411"/>
        <v>36</v>
      </c>
      <c r="K5525" s="110">
        <f t="shared" si="2411"/>
        <v>48450</v>
      </c>
      <c r="L5525" s="110">
        <f t="shared" si="2411"/>
        <v>49124</v>
      </c>
      <c r="M5525" s="110">
        <f t="shared" si="2411"/>
        <v>97574</v>
      </c>
      <c r="N5525" s="110">
        <f t="shared" si="2411"/>
        <v>97610</v>
      </c>
      <c r="O5525" s="110">
        <f t="shared" si="2411"/>
        <v>2776</v>
      </c>
      <c r="P5525" s="110">
        <f t="shared" si="2411"/>
        <v>80</v>
      </c>
      <c r="Q5525" s="111">
        <f t="shared" si="2411"/>
        <v>2856</v>
      </c>
    </row>
    <row r="5526" spans="3:17" ht="19.5" customHeight="1" x14ac:dyDescent="0.2">
      <c r="C5526" s="109" t="s">
        <v>25</v>
      </c>
      <c r="D5526" s="110">
        <f t="shared" si="2411"/>
        <v>6</v>
      </c>
      <c r="E5526" s="110">
        <f t="shared" si="2411"/>
        <v>3364</v>
      </c>
      <c r="F5526" s="110">
        <f t="shared" si="2411"/>
        <v>3370</v>
      </c>
      <c r="G5526" s="110">
        <f t="shared" si="2411"/>
        <v>15</v>
      </c>
      <c r="H5526" s="110">
        <f t="shared" si="2411"/>
        <v>24</v>
      </c>
      <c r="I5526" s="110">
        <f t="shared" si="2411"/>
        <v>0</v>
      </c>
      <c r="J5526" s="110">
        <f t="shared" si="2411"/>
        <v>39</v>
      </c>
      <c r="K5526" s="110">
        <f t="shared" si="2411"/>
        <v>38681</v>
      </c>
      <c r="L5526" s="110">
        <f t="shared" si="2411"/>
        <v>38502</v>
      </c>
      <c r="M5526" s="110">
        <f t="shared" si="2411"/>
        <v>77183</v>
      </c>
      <c r="N5526" s="110">
        <f t="shared" si="2411"/>
        <v>77222</v>
      </c>
      <c r="O5526" s="110">
        <f t="shared" si="2411"/>
        <v>2483</v>
      </c>
      <c r="P5526" s="110">
        <f t="shared" si="2411"/>
        <v>61</v>
      </c>
      <c r="Q5526" s="111">
        <f t="shared" si="2411"/>
        <v>2544</v>
      </c>
    </row>
    <row r="5527" spans="3:17" ht="19.5" customHeight="1" x14ac:dyDescent="0.2">
      <c r="C5527" s="112"/>
      <c r="D5527" s="49"/>
      <c r="E5527" s="49"/>
      <c r="F5527" s="49"/>
      <c r="G5527" s="49"/>
      <c r="H5527" s="49"/>
      <c r="I5527" s="49"/>
      <c r="J5527" s="49"/>
      <c r="K5527" s="49"/>
      <c r="L5527" s="49"/>
      <c r="M5527" s="49"/>
      <c r="N5527" s="49"/>
      <c r="O5527" s="49"/>
      <c r="P5527" s="49"/>
      <c r="Q5527" s="113"/>
    </row>
    <row r="5528" spans="3:17" ht="19.5" customHeight="1" x14ac:dyDescent="0.2">
      <c r="C5528" s="112" t="s">
        <v>624</v>
      </c>
      <c r="D5528" s="110">
        <f>SUM(D5515:D5526)</f>
        <v>61</v>
      </c>
      <c r="E5528" s="110">
        <f t="shared" ref="E5528:Q5528" si="2412">SUM(E5515:E5526)</f>
        <v>41393</v>
      </c>
      <c r="F5528" s="110">
        <f t="shared" si="2412"/>
        <v>41454</v>
      </c>
      <c r="G5528" s="110">
        <f t="shared" si="2412"/>
        <v>165</v>
      </c>
      <c r="H5528" s="110">
        <f t="shared" si="2412"/>
        <v>176</v>
      </c>
      <c r="I5528" s="110">
        <f t="shared" si="2412"/>
        <v>0</v>
      </c>
      <c r="J5528" s="110">
        <f t="shared" si="2412"/>
        <v>341</v>
      </c>
      <c r="K5528" s="110">
        <f t="shared" si="2412"/>
        <v>544819</v>
      </c>
      <c r="L5528" s="110">
        <f t="shared" si="2412"/>
        <v>551814</v>
      </c>
      <c r="M5528" s="110">
        <f t="shared" si="2412"/>
        <v>1096633</v>
      </c>
      <c r="N5528" s="110">
        <f t="shared" si="2412"/>
        <v>1096974</v>
      </c>
      <c r="O5528" s="110">
        <f t="shared" si="2412"/>
        <v>31225</v>
      </c>
      <c r="P5528" s="110">
        <f t="shared" si="2412"/>
        <v>740</v>
      </c>
      <c r="Q5528" s="111">
        <f t="shared" si="2412"/>
        <v>31965</v>
      </c>
    </row>
    <row r="5529" spans="3:17" ht="7" customHeight="1" x14ac:dyDescent="0.2">
      <c r="C5529" s="112"/>
      <c r="D5529" s="114"/>
      <c r="E5529" s="114"/>
      <c r="F5529" s="114"/>
      <c r="G5529" s="114"/>
      <c r="H5529" s="114"/>
      <c r="I5529" s="114"/>
      <c r="J5529" s="114"/>
      <c r="K5529" s="114"/>
      <c r="L5529" s="114"/>
      <c r="M5529" s="114"/>
      <c r="N5529" s="114"/>
      <c r="O5529" s="114"/>
      <c r="P5529" s="114"/>
      <c r="Q5529" s="115"/>
    </row>
    <row r="5530" spans="3:17" ht="19.5" customHeight="1" x14ac:dyDescent="0.2">
      <c r="C5530" s="116" t="s">
        <v>14</v>
      </c>
      <c r="D5530" s="110">
        <f t="shared" ref="D5530:Q5532" si="2413">D5152+D5206+D5260+D5314+D5368+D5422+D5476</f>
        <v>4</v>
      </c>
      <c r="E5530" s="110">
        <f t="shared" si="2413"/>
        <v>3172</v>
      </c>
      <c r="F5530" s="110">
        <f t="shared" si="2413"/>
        <v>3176</v>
      </c>
      <c r="G5530" s="110">
        <f t="shared" si="2413"/>
        <v>14</v>
      </c>
      <c r="H5530" s="110">
        <f t="shared" si="2413"/>
        <v>14</v>
      </c>
      <c r="I5530" s="110">
        <f t="shared" si="2413"/>
        <v>0</v>
      </c>
      <c r="J5530" s="110">
        <f t="shared" si="2413"/>
        <v>28</v>
      </c>
      <c r="K5530" s="110">
        <f t="shared" si="2413"/>
        <v>32953</v>
      </c>
      <c r="L5530" s="110">
        <f t="shared" si="2413"/>
        <v>36007</v>
      </c>
      <c r="M5530" s="110">
        <f t="shared" si="2413"/>
        <v>68960</v>
      </c>
      <c r="N5530" s="110">
        <f t="shared" si="2413"/>
        <v>68988</v>
      </c>
      <c r="O5530" s="110">
        <f t="shared" si="2413"/>
        <v>2504</v>
      </c>
      <c r="P5530" s="110">
        <f t="shared" si="2413"/>
        <v>75</v>
      </c>
      <c r="Q5530" s="155">
        <f t="shared" si="2413"/>
        <v>2579</v>
      </c>
    </row>
    <row r="5531" spans="3:17" ht="19.5" customHeight="1" x14ac:dyDescent="0.2">
      <c r="C5531" s="109" t="s">
        <v>15</v>
      </c>
      <c r="D5531" s="110">
        <f t="shared" si="2413"/>
        <v>4</v>
      </c>
      <c r="E5531" s="110">
        <f t="shared" si="2413"/>
        <v>3174</v>
      </c>
      <c r="F5531" s="110">
        <f t="shared" si="2413"/>
        <v>3178</v>
      </c>
      <c r="G5531" s="110">
        <f t="shared" si="2413"/>
        <v>29</v>
      </c>
      <c r="H5531" s="110">
        <f t="shared" si="2413"/>
        <v>17</v>
      </c>
      <c r="I5531" s="110">
        <f t="shared" si="2413"/>
        <v>0</v>
      </c>
      <c r="J5531" s="110">
        <f t="shared" si="2413"/>
        <v>46</v>
      </c>
      <c r="K5531" s="110">
        <f t="shared" si="2413"/>
        <v>32732</v>
      </c>
      <c r="L5531" s="110">
        <f t="shared" si="2413"/>
        <v>35643</v>
      </c>
      <c r="M5531" s="110">
        <f t="shared" si="2413"/>
        <v>68375</v>
      </c>
      <c r="N5531" s="110">
        <f t="shared" si="2413"/>
        <v>68421</v>
      </c>
      <c r="O5531" s="110">
        <f t="shared" si="2413"/>
        <v>2183</v>
      </c>
      <c r="P5531" s="110">
        <f t="shared" si="2413"/>
        <v>49</v>
      </c>
      <c r="Q5531" s="111">
        <f t="shared" si="2413"/>
        <v>2232</v>
      </c>
    </row>
    <row r="5532" spans="3:17" ht="19.5" customHeight="1" x14ac:dyDescent="0.2">
      <c r="C5532" s="109" t="s">
        <v>16</v>
      </c>
      <c r="D5532" s="110">
        <f t="shared" si="2413"/>
        <v>5</v>
      </c>
      <c r="E5532" s="110">
        <f t="shared" si="2413"/>
        <v>3609</v>
      </c>
      <c r="F5532" s="110">
        <f t="shared" si="2413"/>
        <v>3614</v>
      </c>
      <c r="G5532" s="110">
        <f t="shared" si="2413"/>
        <v>12</v>
      </c>
      <c r="H5532" s="110">
        <f t="shared" si="2413"/>
        <v>17</v>
      </c>
      <c r="I5532" s="110">
        <f t="shared" si="2413"/>
        <v>0</v>
      </c>
      <c r="J5532" s="110">
        <f t="shared" si="2413"/>
        <v>29</v>
      </c>
      <c r="K5532" s="110">
        <f t="shared" si="2413"/>
        <v>45092</v>
      </c>
      <c r="L5532" s="110">
        <f t="shared" si="2413"/>
        <v>45606</v>
      </c>
      <c r="M5532" s="110">
        <f t="shared" si="2413"/>
        <v>90698</v>
      </c>
      <c r="N5532" s="110">
        <f t="shared" si="2413"/>
        <v>90727</v>
      </c>
      <c r="O5532" s="110">
        <f t="shared" si="2413"/>
        <v>2413</v>
      </c>
      <c r="P5532" s="110">
        <f t="shared" si="2413"/>
        <v>66</v>
      </c>
      <c r="Q5532" s="111">
        <f t="shared" si="2413"/>
        <v>2479</v>
      </c>
    </row>
    <row r="5533" spans="3:17" ht="19.5" customHeight="1" x14ac:dyDescent="0.2">
      <c r="C5533" s="112"/>
      <c r="D5533" s="49"/>
      <c r="E5533" s="49"/>
      <c r="F5533" s="49"/>
      <c r="G5533" s="49"/>
      <c r="H5533" s="49"/>
      <c r="I5533" s="49"/>
      <c r="J5533" s="49"/>
      <c r="K5533" s="49"/>
      <c r="L5533" s="49"/>
      <c r="M5533" s="49"/>
      <c r="N5533" s="49"/>
      <c r="O5533" s="49"/>
      <c r="P5533" s="49"/>
      <c r="Q5533" s="113"/>
    </row>
    <row r="5534" spans="3:17" ht="19.5" customHeight="1" x14ac:dyDescent="0.2">
      <c r="C5534" s="112" t="s">
        <v>27</v>
      </c>
      <c r="D5534" s="110">
        <f t="shared" ref="D5534:Q5534" si="2414">D5156+D5210+D5264+D5318+D5372+D5426+D5480</f>
        <v>60</v>
      </c>
      <c r="E5534" s="110">
        <f t="shared" si="2414"/>
        <v>41549</v>
      </c>
      <c r="F5534" s="110">
        <f t="shared" si="2414"/>
        <v>41609</v>
      </c>
      <c r="G5534" s="110">
        <f t="shared" si="2414"/>
        <v>179</v>
      </c>
      <c r="H5534" s="110">
        <f t="shared" si="2414"/>
        <v>187</v>
      </c>
      <c r="I5534" s="110">
        <f t="shared" si="2414"/>
        <v>0</v>
      </c>
      <c r="J5534" s="110">
        <f t="shared" si="2414"/>
        <v>366</v>
      </c>
      <c r="K5534" s="110">
        <f t="shared" si="2414"/>
        <v>534510</v>
      </c>
      <c r="L5534" s="110">
        <f t="shared" si="2414"/>
        <v>544264</v>
      </c>
      <c r="M5534" s="110">
        <f t="shared" si="2414"/>
        <v>1078774</v>
      </c>
      <c r="N5534" s="110">
        <f t="shared" si="2414"/>
        <v>1079140</v>
      </c>
      <c r="O5534" s="110">
        <f t="shared" si="2414"/>
        <v>30818</v>
      </c>
      <c r="P5534" s="110">
        <f t="shared" si="2414"/>
        <v>768</v>
      </c>
      <c r="Q5534" s="111">
        <f t="shared" si="2414"/>
        <v>31586</v>
      </c>
    </row>
    <row r="5535" spans="3:17" ht="7" customHeight="1" thickBot="1" x14ac:dyDescent="0.25">
      <c r="C5535" s="118"/>
      <c r="D5535" s="119"/>
      <c r="E5535" s="119"/>
      <c r="F5535" s="119"/>
      <c r="G5535" s="119"/>
      <c r="H5535" s="119"/>
      <c r="I5535" s="119"/>
      <c r="J5535" s="119"/>
      <c r="K5535" s="119"/>
      <c r="L5535" s="119"/>
      <c r="M5535" s="119"/>
      <c r="N5535" s="119"/>
      <c r="O5535" s="119"/>
      <c r="P5535" s="120"/>
      <c r="Q5535" s="121"/>
    </row>
    <row r="5536" spans="3:17" ht="19.5" customHeight="1" x14ac:dyDescent="0.2">
      <c r="C5536" s="78"/>
      <c r="D5536" s="78"/>
      <c r="E5536" s="78"/>
      <c r="F5536" s="78"/>
      <c r="G5536" s="78"/>
      <c r="H5536" s="78"/>
      <c r="I5536" s="78"/>
      <c r="J5536" s="78"/>
      <c r="K5536" s="78"/>
      <c r="L5536" s="78"/>
      <c r="M5536" s="78"/>
      <c r="N5536" s="78"/>
      <c r="O5536" s="78"/>
      <c r="P5536" s="79"/>
      <c r="Q5536" s="79"/>
    </row>
    <row r="5537" spans="3:17" ht="19.5" customHeight="1" thickBot="1" x14ac:dyDescent="0.25">
      <c r="C5537" s="78"/>
      <c r="D5537" s="78"/>
      <c r="E5537" s="78"/>
      <c r="F5537" s="78"/>
      <c r="G5537" s="78"/>
      <c r="H5537" s="78"/>
      <c r="I5537" s="78"/>
      <c r="J5537" s="78"/>
      <c r="K5537" s="78"/>
      <c r="L5537" s="78"/>
      <c r="M5537" s="78"/>
      <c r="N5537" s="78"/>
      <c r="O5537" s="78"/>
      <c r="P5537" s="79"/>
      <c r="Q5537" s="79"/>
    </row>
    <row r="5538" spans="3:17" ht="19.5" customHeight="1" x14ac:dyDescent="0.2">
      <c r="C5538" s="93" t="s">
        <v>1</v>
      </c>
      <c r="D5538" s="94"/>
      <c r="E5538" s="95"/>
      <c r="F5538" s="95"/>
      <c r="G5538" s="95" t="s">
        <v>598</v>
      </c>
      <c r="H5538" s="95"/>
      <c r="I5538" s="95"/>
      <c r="J5538" s="95"/>
      <c r="K5538" s="94"/>
      <c r="L5538" s="95"/>
      <c r="M5538" s="95"/>
      <c r="N5538" s="95" t="s">
        <v>31</v>
      </c>
      <c r="O5538" s="95"/>
      <c r="P5538" s="122"/>
      <c r="Q5538" s="123"/>
    </row>
    <row r="5539" spans="3:17" ht="19.5" customHeight="1" x14ac:dyDescent="0.2">
      <c r="C5539" s="124"/>
      <c r="D5539" s="97"/>
      <c r="E5539" s="98" t="s">
        <v>6</v>
      </c>
      <c r="F5539" s="98"/>
      <c r="G5539" s="97"/>
      <c r="H5539" s="98" t="s">
        <v>7</v>
      </c>
      <c r="I5539" s="98"/>
      <c r="J5539" s="97" t="s">
        <v>28</v>
      </c>
      <c r="K5539" s="97"/>
      <c r="L5539" s="98" t="s">
        <v>6</v>
      </c>
      <c r="M5539" s="98"/>
      <c r="N5539" s="97"/>
      <c r="O5539" s="98" t="s">
        <v>7</v>
      </c>
      <c r="P5539" s="125"/>
      <c r="Q5539" s="126" t="s">
        <v>8</v>
      </c>
    </row>
    <row r="5540" spans="3:17" ht="19.5" customHeight="1" x14ac:dyDescent="0.2">
      <c r="C5540" s="127" t="s">
        <v>9</v>
      </c>
      <c r="D5540" s="97" t="s">
        <v>29</v>
      </c>
      <c r="E5540" s="97" t="s">
        <v>30</v>
      </c>
      <c r="F5540" s="97" t="s">
        <v>13</v>
      </c>
      <c r="G5540" s="97" t="s">
        <v>29</v>
      </c>
      <c r="H5540" s="97" t="s">
        <v>30</v>
      </c>
      <c r="I5540" s="97" t="s">
        <v>13</v>
      </c>
      <c r="J5540" s="99"/>
      <c r="K5540" s="97" t="s">
        <v>29</v>
      </c>
      <c r="L5540" s="97" t="s">
        <v>30</v>
      </c>
      <c r="M5540" s="97" t="s">
        <v>13</v>
      </c>
      <c r="N5540" s="97" t="s">
        <v>29</v>
      </c>
      <c r="O5540" s="97" t="s">
        <v>30</v>
      </c>
      <c r="P5540" s="128" t="s">
        <v>13</v>
      </c>
      <c r="Q5540" s="129"/>
    </row>
    <row r="5541" spans="3:17" ht="7" customHeight="1" x14ac:dyDescent="0.2">
      <c r="C5541" s="130"/>
      <c r="D5541" s="97"/>
      <c r="E5541" s="97"/>
      <c r="F5541" s="97"/>
      <c r="G5541" s="97"/>
      <c r="H5541" s="97"/>
      <c r="I5541" s="156"/>
      <c r="J5541" s="97"/>
      <c r="K5541" s="97"/>
      <c r="L5541" s="97"/>
      <c r="M5541" s="97"/>
      <c r="N5541" s="97"/>
      <c r="O5541" s="97"/>
      <c r="P5541" s="128"/>
      <c r="Q5541" s="126"/>
    </row>
    <row r="5542" spans="3:17" ht="19.5" customHeight="1" x14ac:dyDescent="0.2">
      <c r="C5542" s="109" t="s">
        <v>14</v>
      </c>
      <c r="D5542" s="117">
        <f t="shared" ref="D5542:Q5553" si="2415">D5164+D5218+D5272+D5326+D5380+D5434+D5488</f>
        <v>0</v>
      </c>
      <c r="E5542" s="117">
        <f t="shared" si="2415"/>
        <v>0</v>
      </c>
      <c r="F5542" s="117">
        <f t="shared" si="2415"/>
        <v>0</v>
      </c>
      <c r="G5542" s="117">
        <f t="shared" si="2415"/>
        <v>2</v>
      </c>
      <c r="H5542" s="157">
        <f t="shared" si="2415"/>
        <v>0</v>
      </c>
      <c r="I5542" s="117">
        <f t="shared" si="2415"/>
        <v>2</v>
      </c>
      <c r="J5542" s="117">
        <f t="shared" si="2415"/>
        <v>2</v>
      </c>
      <c r="K5542" s="117">
        <f t="shared" si="2415"/>
        <v>0</v>
      </c>
      <c r="L5542" s="117">
        <f t="shared" si="2415"/>
        <v>0</v>
      </c>
      <c r="M5542" s="157">
        <f t="shared" si="2415"/>
        <v>0</v>
      </c>
      <c r="N5542" s="117">
        <f t="shared" si="2415"/>
        <v>0</v>
      </c>
      <c r="O5542" s="157">
        <f t="shared" si="2415"/>
        <v>0</v>
      </c>
      <c r="P5542" s="117">
        <f t="shared" si="2415"/>
        <v>0</v>
      </c>
      <c r="Q5542" s="111">
        <f t="shared" si="2415"/>
        <v>0</v>
      </c>
    </row>
    <row r="5543" spans="3:17" ht="19.5" customHeight="1" x14ac:dyDescent="0.2">
      <c r="C5543" s="109" t="s">
        <v>15</v>
      </c>
      <c r="D5543" s="117">
        <f t="shared" si="2415"/>
        <v>0</v>
      </c>
      <c r="E5543" s="117">
        <f t="shared" si="2415"/>
        <v>0</v>
      </c>
      <c r="F5543" s="117">
        <f t="shared" si="2415"/>
        <v>0</v>
      </c>
      <c r="G5543" s="117">
        <f t="shared" si="2415"/>
        <v>2</v>
      </c>
      <c r="H5543" s="157">
        <f t="shared" si="2415"/>
        <v>0</v>
      </c>
      <c r="I5543" s="117">
        <f t="shared" si="2415"/>
        <v>2</v>
      </c>
      <c r="J5543" s="117">
        <f t="shared" si="2415"/>
        <v>2</v>
      </c>
      <c r="K5543" s="117">
        <f t="shared" si="2415"/>
        <v>0</v>
      </c>
      <c r="L5543" s="117">
        <f t="shared" si="2415"/>
        <v>0</v>
      </c>
      <c r="M5543" s="157">
        <f t="shared" si="2415"/>
        <v>0</v>
      </c>
      <c r="N5543" s="117">
        <f t="shared" si="2415"/>
        <v>0</v>
      </c>
      <c r="O5543" s="157">
        <f t="shared" si="2415"/>
        <v>0</v>
      </c>
      <c r="P5543" s="117">
        <f t="shared" si="2415"/>
        <v>0</v>
      </c>
      <c r="Q5543" s="111">
        <f t="shared" si="2415"/>
        <v>0</v>
      </c>
    </row>
    <row r="5544" spans="3:17" ht="19.5" customHeight="1" x14ac:dyDescent="0.2">
      <c r="C5544" s="109" t="s">
        <v>16</v>
      </c>
      <c r="D5544" s="117">
        <f t="shared" si="2415"/>
        <v>0</v>
      </c>
      <c r="E5544" s="117">
        <f t="shared" si="2415"/>
        <v>0</v>
      </c>
      <c r="F5544" s="117">
        <f t="shared" si="2415"/>
        <v>0</v>
      </c>
      <c r="G5544" s="117">
        <f t="shared" si="2415"/>
        <v>2</v>
      </c>
      <c r="H5544" s="157">
        <f t="shared" si="2415"/>
        <v>0</v>
      </c>
      <c r="I5544" s="117">
        <f t="shared" si="2415"/>
        <v>2</v>
      </c>
      <c r="J5544" s="117">
        <f t="shared" si="2415"/>
        <v>2</v>
      </c>
      <c r="K5544" s="117">
        <f t="shared" si="2415"/>
        <v>0</v>
      </c>
      <c r="L5544" s="117">
        <f t="shared" si="2415"/>
        <v>0</v>
      </c>
      <c r="M5544" s="157">
        <f t="shared" si="2415"/>
        <v>0</v>
      </c>
      <c r="N5544" s="117">
        <f t="shared" si="2415"/>
        <v>0</v>
      </c>
      <c r="O5544" s="157">
        <f t="shared" si="2415"/>
        <v>0</v>
      </c>
      <c r="P5544" s="117">
        <f t="shared" si="2415"/>
        <v>0</v>
      </c>
      <c r="Q5544" s="111">
        <f t="shared" si="2415"/>
        <v>0</v>
      </c>
    </row>
    <row r="5545" spans="3:17" ht="19.5" customHeight="1" x14ac:dyDescent="0.2">
      <c r="C5545" s="109" t="s">
        <v>17</v>
      </c>
      <c r="D5545" s="117">
        <f t="shared" si="2415"/>
        <v>0</v>
      </c>
      <c r="E5545" s="117">
        <f t="shared" si="2415"/>
        <v>0</v>
      </c>
      <c r="F5545" s="117">
        <f t="shared" si="2415"/>
        <v>0</v>
      </c>
      <c r="G5545" s="117">
        <f t="shared" si="2415"/>
        <v>2</v>
      </c>
      <c r="H5545" s="157">
        <f t="shared" si="2415"/>
        <v>1</v>
      </c>
      <c r="I5545" s="117">
        <f t="shared" si="2415"/>
        <v>3</v>
      </c>
      <c r="J5545" s="117">
        <f t="shared" si="2415"/>
        <v>3</v>
      </c>
      <c r="K5545" s="117">
        <f t="shared" si="2415"/>
        <v>0</v>
      </c>
      <c r="L5545" s="117">
        <f t="shared" si="2415"/>
        <v>0</v>
      </c>
      <c r="M5545" s="157">
        <f t="shared" si="2415"/>
        <v>0</v>
      </c>
      <c r="N5545" s="117">
        <f t="shared" si="2415"/>
        <v>0</v>
      </c>
      <c r="O5545" s="157">
        <f t="shared" si="2415"/>
        <v>0</v>
      </c>
      <c r="P5545" s="117">
        <f t="shared" si="2415"/>
        <v>0</v>
      </c>
      <c r="Q5545" s="111">
        <f t="shared" si="2415"/>
        <v>0</v>
      </c>
    </row>
    <row r="5546" spans="3:17" ht="19.5" customHeight="1" x14ac:dyDescent="0.2">
      <c r="C5546" s="109" t="s">
        <v>18</v>
      </c>
      <c r="D5546" s="117">
        <f t="shared" si="2415"/>
        <v>0</v>
      </c>
      <c r="E5546" s="117">
        <f t="shared" si="2415"/>
        <v>0</v>
      </c>
      <c r="F5546" s="117">
        <f t="shared" si="2415"/>
        <v>0</v>
      </c>
      <c r="G5546" s="117">
        <f t="shared" si="2415"/>
        <v>2</v>
      </c>
      <c r="H5546" s="157">
        <f t="shared" si="2415"/>
        <v>1</v>
      </c>
      <c r="I5546" s="117">
        <f t="shared" si="2415"/>
        <v>3</v>
      </c>
      <c r="J5546" s="117">
        <f t="shared" si="2415"/>
        <v>3</v>
      </c>
      <c r="K5546" s="117">
        <f t="shared" si="2415"/>
        <v>0</v>
      </c>
      <c r="L5546" s="117">
        <f t="shared" si="2415"/>
        <v>0</v>
      </c>
      <c r="M5546" s="157">
        <f t="shared" si="2415"/>
        <v>0</v>
      </c>
      <c r="N5546" s="117">
        <f t="shared" si="2415"/>
        <v>0</v>
      </c>
      <c r="O5546" s="157">
        <f t="shared" si="2415"/>
        <v>0</v>
      </c>
      <c r="P5546" s="117">
        <f t="shared" si="2415"/>
        <v>0</v>
      </c>
      <c r="Q5546" s="111">
        <f t="shared" si="2415"/>
        <v>0</v>
      </c>
    </row>
    <row r="5547" spans="3:17" ht="19.5" customHeight="1" x14ac:dyDescent="0.2">
      <c r="C5547" s="109" t="s">
        <v>19</v>
      </c>
      <c r="D5547" s="117">
        <f t="shared" si="2415"/>
        <v>0</v>
      </c>
      <c r="E5547" s="117">
        <f t="shared" si="2415"/>
        <v>0</v>
      </c>
      <c r="F5547" s="117">
        <f t="shared" si="2415"/>
        <v>0</v>
      </c>
      <c r="G5547" s="117">
        <f t="shared" si="2415"/>
        <v>2</v>
      </c>
      <c r="H5547" s="157">
        <f t="shared" si="2415"/>
        <v>0</v>
      </c>
      <c r="I5547" s="117">
        <f t="shared" si="2415"/>
        <v>2</v>
      </c>
      <c r="J5547" s="117">
        <f t="shared" si="2415"/>
        <v>2</v>
      </c>
      <c r="K5547" s="117">
        <f t="shared" si="2415"/>
        <v>0</v>
      </c>
      <c r="L5547" s="117">
        <f t="shared" si="2415"/>
        <v>0</v>
      </c>
      <c r="M5547" s="157">
        <f t="shared" si="2415"/>
        <v>0</v>
      </c>
      <c r="N5547" s="117">
        <f t="shared" si="2415"/>
        <v>0</v>
      </c>
      <c r="O5547" s="157">
        <f t="shared" si="2415"/>
        <v>0</v>
      </c>
      <c r="P5547" s="117">
        <f t="shared" si="2415"/>
        <v>0</v>
      </c>
      <c r="Q5547" s="111">
        <f t="shared" si="2415"/>
        <v>0</v>
      </c>
    </row>
    <row r="5548" spans="3:17" ht="19.5" customHeight="1" x14ac:dyDescent="0.2">
      <c r="C5548" s="109" t="s">
        <v>20</v>
      </c>
      <c r="D5548" s="117">
        <f t="shared" si="2415"/>
        <v>0</v>
      </c>
      <c r="E5548" s="117">
        <f t="shared" si="2415"/>
        <v>0</v>
      </c>
      <c r="F5548" s="117">
        <f t="shared" si="2415"/>
        <v>0</v>
      </c>
      <c r="G5548" s="117">
        <f t="shared" si="2415"/>
        <v>2</v>
      </c>
      <c r="H5548" s="157">
        <f t="shared" si="2415"/>
        <v>0</v>
      </c>
      <c r="I5548" s="117">
        <f t="shared" si="2415"/>
        <v>2</v>
      </c>
      <c r="J5548" s="117">
        <f t="shared" si="2415"/>
        <v>2</v>
      </c>
      <c r="K5548" s="117">
        <f t="shared" si="2415"/>
        <v>0</v>
      </c>
      <c r="L5548" s="117">
        <f t="shared" si="2415"/>
        <v>0</v>
      </c>
      <c r="M5548" s="157">
        <f t="shared" si="2415"/>
        <v>0</v>
      </c>
      <c r="N5548" s="117">
        <f t="shared" si="2415"/>
        <v>0</v>
      </c>
      <c r="O5548" s="157">
        <f t="shared" si="2415"/>
        <v>0</v>
      </c>
      <c r="P5548" s="117">
        <f t="shared" si="2415"/>
        <v>0</v>
      </c>
      <c r="Q5548" s="111">
        <f t="shared" si="2415"/>
        <v>0</v>
      </c>
    </row>
    <row r="5549" spans="3:17" ht="19.5" customHeight="1" x14ac:dyDescent="0.2">
      <c r="C5549" s="109" t="s">
        <v>21</v>
      </c>
      <c r="D5549" s="117">
        <f t="shared" si="2415"/>
        <v>0</v>
      </c>
      <c r="E5549" s="117">
        <f t="shared" si="2415"/>
        <v>0</v>
      </c>
      <c r="F5549" s="117">
        <f t="shared" si="2415"/>
        <v>0</v>
      </c>
      <c r="G5549" s="117">
        <f t="shared" si="2415"/>
        <v>2</v>
      </c>
      <c r="H5549" s="157">
        <f t="shared" si="2415"/>
        <v>0</v>
      </c>
      <c r="I5549" s="117">
        <f t="shared" si="2415"/>
        <v>2</v>
      </c>
      <c r="J5549" s="117">
        <f t="shared" si="2415"/>
        <v>2</v>
      </c>
      <c r="K5549" s="117">
        <f t="shared" si="2415"/>
        <v>0</v>
      </c>
      <c r="L5549" s="117">
        <f t="shared" si="2415"/>
        <v>0</v>
      </c>
      <c r="M5549" s="157">
        <f t="shared" si="2415"/>
        <v>0</v>
      </c>
      <c r="N5549" s="117">
        <f t="shared" si="2415"/>
        <v>0</v>
      </c>
      <c r="O5549" s="157">
        <f t="shared" si="2415"/>
        <v>0</v>
      </c>
      <c r="P5549" s="117">
        <f t="shared" si="2415"/>
        <v>0</v>
      </c>
      <c r="Q5549" s="111">
        <f t="shared" si="2415"/>
        <v>0</v>
      </c>
    </row>
    <row r="5550" spans="3:17" ht="19.5" customHeight="1" x14ac:dyDescent="0.2">
      <c r="C5550" s="109" t="s">
        <v>22</v>
      </c>
      <c r="D5550" s="117">
        <f t="shared" si="2415"/>
        <v>0</v>
      </c>
      <c r="E5550" s="117">
        <f t="shared" si="2415"/>
        <v>0</v>
      </c>
      <c r="F5550" s="117">
        <f t="shared" si="2415"/>
        <v>0</v>
      </c>
      <c r="G5550" s="117">
        <f t="shared" si="2415"/>
        <v>2</v>
      </c>
      <c r="H5550" s="157">
        <f t="shared" si="2415"/>
        <v>0</v>
      </c>
      <c r="I5550" s="117">
        <f t="shared" si="2415"/>
        <v>2</v>
      </c>
      <c r="J5550" s="117">
        <f t="shared" si="2415"/>
        <v>2</v>
      </c>
      <c r="K5550" s="117">
        <f t="shared" si="2415"/>
        <v>0</v>
      </c>
      <c r="L5550" s="117">
        <f t="shared" si="2415"/>
        <v>0</v>
      </c>
      <c r="M5550" s="157">
        <f t="shared" si="2415"/>
        <v>0</v>
      </c>
      <c r="N5550" s="117">
        <f t="shared" si="2415"/>
        <v>0</v>
      </c>
      <c r="O5550" s="157">
        <f t="shared" si="2415"/>
        <v>0</v>
      </c>
      <c r="P5550" s="117">
        <f t="shared" si="2415"/>
        <v>0</v>
      </c>
      <c r="Q5550" s="111">
        <f t="shared" si="2415"/>
        <v>0</v>
      </c>
    </row>
    <row r="5551" spans="3:17" ht="19.5" customHeight="1" x14ac:dyDescent="0.2">
      <c r="C5551" s="109" t="s">
        <v>23</v>
      </c>
      <c r="D5551" s="117">
        <f t="shared" si="2415"/>
        <v>0</v>
      </c>
      <c r="E5551" s="117">
        <f t="shared" si="2415"/>
        <v>0</v>
      </c>
      <c r="F5551" s="117">
        <f t="shared" si="2415"/>
        <v>0</v>
      </c>
      <c r="G5551" s="117">
        <f t="shared" si="2415"/>
        <v>2</v>
      </c>
      <c r="H5551" s="157">
        <f t="shared" si="2415"/>
        <v>0</v>
      </c>
      <c r="I5551" s="117">
        <f t="shared" si="2415"/>
        <v>2</v>
      </c>
      <c r="J5551" s="117">
        <f t="shared" si="2415"/>
        <v>2</v>
      </c>
      <c r="K5551" s="117">
        <f t="shared" si="2415"/>
        <v>0</v>
      </c>
      <c r="L5551" s="117">
        <f t="shared" si="2415"/>
        <v>0</v>
      </c>
      <c r="M5551" s="157">
        <f t="shared" si="2415"/>
        <v>0</v>
      </c>
      <c r="N5551" s="117">
        <f t="shared" si="2415"/>
        <v>0</v>
      </c>
      <c r="O5551" s="157">
        <f t="shared" si="2415"/>
        <v>0</v>
      </c>
      <c r="P5551" s="117">
        <f t="shared" si="2415"/>
        <v>0</v>
      </c>
      <c r="Q5551" s="111">
        <f t="shared" si="2415"/>
        <v>0</v>
      </c>
    </row>
    <row r="5552" spans="3:17" ht="19.5" customHeight="1" x14ac:dyDescent="0.2">
      <c r="C5552" s="109" t="s">
        <v>24</v>
      </c>
      <c r="D5552" s="117">
        <f t="shared" si="2415"/>
        <v>0</v>
      </c>
      <c r="E5552" s="117">
        <f t="shared" si="2415"/>
        <v>0</v>
      </c>
      <c r="F5552" s="117">
        <f t="shared" si="2415"/>
        <v>0</v>
      </c>
      <c r="G5552" s="117">
        <f t="shared" si="2415"/>
        <v>2</v>
      </c>
      <c r="H5552" s="157">
        <f t="shared" si="2415"/>
        <v>0</v>
      </c>
      <c r="I5552" s="117">
        <f t="shared" si="2415"/>
        <v>2</v>
      </c>
      <c r="J5552" s="117">
        <f t="shared" si="2415"/>
        <v>2</v>
      </c>
      <c r="K5552" s="117">
        <f t="shared" si="2415"/>
        <v>0</v>
      </c>
      <c r="L5552" s="117">
        <f t="shared" si="2415"/>
        <v>0</v>
      </c>
      <c r="M5552" s="157">
        <f t="shared" si="2415"/>
        <v>0</v>
      </c>
      <c r="N5552" s="117">
        <f t="shared" si="2415"/>
        <v>0</v>
      </c>
      <c r="O5552" s="157">
        <f t="shared" si="2415"/>
        <v>0</v>
      </c>
      <c r="P5552" s="117">
        <f t="shared" si="2415"/>
        <v>0</v>
      </c>
      <c r="Q5552" s="111">
        <f t="shared" si="2415"/>
        <v>0</v>
      </c>
    </row>
    <row r="5553" spans="3:17" ht="19.5" customHeight="1" x14ac:dyDescent="0.2">
      <c r="C5553" s="109" t="s">
        <v>25</v>
      </c>
      <c r="D5553" s="117">
        <f t="shared" si="2415"/>
        <v>0</v>
      </c>
      <c r="E5553" s="117">
        <f t="shared" si="2415"/>
        <v>0</v>
      </c>
      <c r="F5553" s="117">
        <f t="shared" si="2415"/>
        <v>0</v>
      </c>
      <c r="G5553" s="117">
        <f t="shared" si="2415"/>
        <v>3</v>
      </c>
      <c r="H5553" s="157">
        <f t="shared" si="2415"/>
        <v>1</v>
      </c>
      <c r="I5553" s="117">
        <f t="shared" si="2415"/>
        <v>4</v>
      </c>
      <c r="J5553" s="117">
        <f t="shared" si="2415"/>
        <v>4</v>
      </c>
      <c r="K5553" s="117">
        <f t="shared" si="2415"/>
        <v>0</v>
      </c>
      <c r="L5553" s="117">
        <f t="shared" si="2415"/>
        <v>0</v>
      </c>
      <c r="M5553" s="157">
        <f t="shared" si="2415"/>
        <v>0</v>
      </c>
      <c r="N5553" s="117">
        <f t="shared" si="2415"/>
        <v>0</v>
      </c>
      <c r="O5553" s="157">
        <f t="shared" si="2415"/>
        <v>0</v>
      </c>
      <c r="P5553" s="117">
        <f t="shared" si="2415"/>
        <v>0</v>
      </c>
      <c r="Q5553" s="111">
        <f t="shared" si="2415"/>
        <v>0</v>
      </c>
    </row>
    <row r="5554" spans="3:17" ht="19.5" customHeight="1" x14ac:dyDescent="0.2">
      <c r="C5554" s="112"/>
      <c r="D5554" s="49"/>
      <c r="E5554" s="49"/>
      <c r="F5554" s="49"/>
      <c r="G5554" s="49"/>
      <c r="H5554" s="49"/>
      <c r="I5554" s="49"/>
      <c r="J5554" s="49"/>
      <c r="K5554" s="107"/>
      <c r="L5554" s="107"/>
      <c r="M5554" s="79"/>
      <c r="N5554" s="49"/>
      <c r="O5554" s="49"/>
      <c r="P5554" s="107"/>
      <c r="Q5554" s="113"/>
    </row>
    <row r="5555" spans="3:17" ht="19.5" customHeight="1" x14ac:dyDescent="0.2">
      <c r="C5555" s="112" t="s">
        <v>26</v>
      </c>
      <c r="D5555" s="110">
        <f t="shared" ref="D5555:Q5555" si="2416">SUM(D5542:D5553)</f>
        <v>0</v>
      </c>
      <c r="E5555" s="110">
        <f t="shared" si="2416"/>
        <v>0</v>
      </c>
      <c r="F5555" s="110">
        <f t="shared" si="2416"/>
        <v>0</v>
      </c>
      <c r="G5555" s="110">
        <f t="shared" si="2416"/>
        <v>25</v>
      </c>
      <c r="H5555" s="110">
        <f t="shared" si="2416"/>
        <v>3</v>
      </c>
      <c r="I5555" s="110">
        <f t="shared" si="2416"/>
        <v>28</v>
      </c>
      <c r="J5555" s="110">
        <f t="shared" si="2416"/>
        <v>28</v>
      </c>
      <c r="K5555" s="117">
        <f t="shared" si="2416"/>
        <v>0</v>
      </c>
      <c r="L5555" s="110">
        <f t="shared" si="2416"/>
        <v>0</v>
      </c>
      <c r="M5555" s="110">
        <f t="shared" si="2416"/>
        <v>0</v>
      </c>
      <c r="N5555" s="110">
        <f t="shared" si="2416"/>
        <v>0</v>
      </c>
      <c r="O5555" s="110">
        <f t="shared" si="2416"/>
        <v>0</v>
      </c>
      <c r="P5555" s="110">
        <f t="shared" si="2416"/>
        <v>0</v>
      </c>
      <c r="Q5555" s="111">
        <f t="shared" si="2416"/>
        <v>0</v>
      </c>
    </row>
    <row r="5556" spans="3:17" ht="7" customHeight="1" x14ac:dyDescent="0.2">
      <c r="C5556" s="112"/>
      <c r="D5556" s="114"/>
      <c r="E5556" s="114"/>
      <c r="F5556" s="114"/>
      <c r="G5556" s="114"/>
      <c r="H5556" s="114"/>
      <c r="I5556" s="114"/>
      <c r="J5556" s="114"/>
      <c r="K5556" s="114"/>
      <c r="L5556" s="114"/>
      <c r="M5556" s="114"/>
      <c r="N5556" s="114"/>
      <c r="O5556" s="114"/>
      <c r="P5556" s="114"/>
      <c r="Q5556" s="115"/>
    </row>
    <row r="5557" spans="3:17" ht="19.5" customHeight="1" x14ac:dyDescent="0.2">
      <c r="C5557" s="116" t="s">
        <v>14</v>
      </c>
      <c r="D5557" s="110">
        <f t="shared" ref="D5557:Q5559" si="2417">D5179+D5233+D5287+D5341+D5395+D5449+D5503</f>
        <v>0</v>
      </c>
      <c r="E5557" s="110">
        <f t="shared" si="2417"/>
        <v>0</v>
      </c>
      <c r="F5557" s="110">
        <f t="shared" si="2417"/>
        <v>0</v>
      </c>
      <c r="G5557" s="110">
        <f t="shared" si="2417"/>
        <v>2</v>
      </c>
      <c r="H5557" s="110">
        <f t="shared" si="2417"/>
        <v>0</v>
      </c>
      <c r="I5557" s="110">
        <f t="shared" si="2417"/>
        <v>2</v>
      </c>
      <c r="J5557" s="110">
        <f t="shared" si="2417"/>
        <v>2</v>
      </c>
      <c r="K5557" s="110">
        <f t="shared" si="2417"/>
        <v>0</v>
      </c>
      <c r="L5557" s="110">
        <f t="shared" si="2417"/>
        <v>0</v>
      </c>
      <c r="M5557" s="110">
        <f t="shared" si="2417"/>
        <v>0</v>
      </c>
      <c r="N5557" s="110">
        <f t="shared" si="2417"/>
        <v>0</v>
      </c>
      <c r="O5557" s="110">
        <f t="shared" si="2417"/>
        <v>0</v>
      </c>
      <c r="P5557" s="110">
        <f t="shared" si="2417"/>
        <v>0</v>
      </c>
      <c r="Q5557" s="111">
        <f t="shared" si="2417"/>
        <v>0</v>
      </c>
    </row>
    <row r="5558" spans="3:17" ht="19.5" customHeight="1" x14ac:dyDescent="0.2">
      <c r="C5558" s="109" t="s">
        <v>15</v>
      </c>
      <c r="D5558" s="110">
        <f t="shared" si="2417"/>
        <v>0</v>
      </c>
      <c r="E5558" s="110">
        <f t="shared" si="2417"/>
        <v>0</v>
      </c>
      <c r="F5558" s="110">
        <f t="shared" si="2417"/>
        <v>0</v>
      </c>
      <c r="G5558" s="110">
        <f t="shared" si="2417"/>
        <v>2</v>
      </c>
      <c r="H5558" s="110">
        <f t="shared" si="2417"/>
        <v>0</v>
      </c>
      <c r="I5558" s="110">
        <f t="shared" si="2417"/>
        <v>2</v>
      </c>
      <c r="J5558" s="110">
        <f t="shared" si="2417"/>
        <v>2</v>
      </c>
      <c r="K5558" s="110">
        <f t="shared" si="2417"/>
        <v>0</v>
      </c>
      <c r="L5558" s="110">
        <f t="shared" si="2417"/>
        <v>0</v>
      </c>
      <c r="M5558" s="110">
        <f t="shared" si="2417"/>
        <v>0</v>
      </c>
      <c r="N5558" s="110">
        <f t="shared" si="2417"/>
        <v>0</v>
      </c>
      <c r="O5558" s="110">
        <f t="shared" si="2417"/>
        <v>0</v>
      </c>
      <c r="P5558" s="110">
        <f t="shared" si="2417"/>
        <v>0</v>
      </c>
      <c r="Q5558" s="111">
        <f t="shared" si="2417"/>
        <v>0</v>
      </c>
    </row>
    <row r="5559" spans="3:17" ht="19.5" customHeight="1" x14ac:dyDescent="0.2">
      <c r="C5559" s="109" t="s">
        <v>16</v>
      </c>
      <c r="D5559" s="110">
        <f t="shared" si="2417"/>
        <v>0</v>
      </c>
      <c r="E5559" s="110">
        <f t="shared" si="2417"/>
        <v>0</v>
      </c>
      <c r="F5559" s="110">
        <f t="shared" si="2417"/>
        <v>0</v>
      </c>
      <c r="G5559" s="110">
        <f t="shared" si="2417"/>
        <v>2</v>
      </c>
      <c r="H5559" s="110">
        <f t="shared" si="2417"/>
        <v>0</v>
      </c>
      <c r="I5559" s="110">
        <f t="shared" si="2417"/>
        <v>2</v>
      </c>
      <c r="J5559" s="110">
        <f t="shared" si="2417"/>
        <v>2</v>
      </c>
      <c r="K5559" s="110">
        <f t="shared" si="2417"/>
        <v>0</v>
      </c>
      <c r="L5559" s="110">
        <f t="shared" si="2417"/>
        <v>0</v>
      </c>
      <c r="M5559" s="110">
        <f t="shared" si="2417"/>
        <v>0</v>
      </c>
      <c r="N5559" s="110">
        <f t="shared" si="2417"/>
        <v>0</v>
      </c>
      <c r="O5559" s="110">
        <f t="shared" si="2417"/>
        <v>0</v>
      </c>
      <c r="P5559" s="110">
        <f t="shared" si="2417"/>
        <v>0</v>
      </c>
      <c r="Q5559" s="111">
        <f t="shared" si="2417"/>
        <v>0</v>
      </c>
    </row>
    <row r="5560" spans="3:17" ht="19.5" customHeight="1" x14ac:dyDescent="0.2">
      <c r="C5560" s="112"/>
      <c r="D5560" s="49"/>
      <c r="E5560" s="49"/>
      <c r="F5560" s="49"/>
      <c r="G5560" s="49"/>
      <c r="H5560" s="49"/>
      <c r="I5560" s="49"/>
      <c r="J5560" s="49"/>
      <c r="K5560" s="49"/>
      <c r="L5560" s="49"/>
      <c r="M5560" s="49"/>
      <c r="N5560" s="49"/>
      <c r="O5560" s="49"/>
      <c r="P5560" s="49"/>
      <c r="Q5560" s="113"/>
    </row>
    <row r="5561" spans="3:17" ht="19.5" customHeight="1" x14ac:dyDescent="0.2">
      <c r="C5561" s="112" t="s">
        <v>27</v>
      </c>
      <c r="D5561" s="110">
        <f t="shared" ref="D5561:Q5561" si="2418">D5183+D5237+D5291+D5345+D5399+D5453+D5507</f>
        <v>0</v>
      </c>
      <c r="E5561" s="110">
        <f t="shared" si="2418"/>
        <v>0</v>
      </c>
      <c r="F5561" s="110">
        <f t="shared" si="2418"/>
        <v>0</v>
      </c>
      <c r="G5561" s="110">
        <f t="shared" si="2418"/>
        <v>25</v>
      </c>
      <c r="H5561" s="110">
        <f t="shared" si="2418"/>
        <v>3</v>
      </c>
      <c r="I5561" s="110">
        <f t="shared" si="2418"/>
        <v>28</v>
      </c>
      <c r="J5561" s="110">
        <f t="shared" si="2418"/>
        <v>28</v>
      </c>
      <c r="K5561" s="110">
        <f t="shared" si="2418"/>
        <v>0</v>
      </c>
      <c r="L5561" s="110">
        <f t="shared" si="2418"/>
        <v>0</v>
      </c>
      <c r="M5561" s="110">
        <f t="shared" si="2418"/>
        <v>0</v>
      </c>
      <c r="N5561" s="110">
        <f t="shared" si="2418"/>
        <v>0</v>
      </c>
      <c r="O5561" s="110">
        <f t="shared" si="2418"/>
        <v>0</v>
      </c>
      <c r="P5561" s="110">
        <f t="shared" si="2418"/>
        <v>0</v>
      </c>
      <c r="Q5561" s="111">
        <f t="shared" si="2418"/>
        <v>0</v>
      </c>
    </row>
    <row r="5562" spans="3:17" ht="7" customHeight="1" thickBot="1" x14ac:dyDescent="0.25">
      <c r="C5562" s="118"/>
      <c r="D5562" s="119"/>
      <c r="E5562" s="119"/>
      <c r="F5562" s="119"/>
      <c r="G5562" s="119"/>
      <c r="H5562" s="119"/>
      <c r="I5562" s="119"/>
      <c r="J5562" s="119"/>
      <c r="K5562" s="119"/>
      <c r="L5562" s="119"/>
      <c r="M5562" s="119"/>
      <c r="N5562" s="119"/>
      <c r="O5562" s="119"/>
      <c r="P5562" s="119"/>
      <c r="Q5562" s="132"/>
    </row>
    <row r="5563" spans="3:17" ht="19.5" customHeight="1" x14ac:dyDescent="0.2">
      <c r="C5563" s="163" t="str">
        <f>C5509</f>
        <v>令　和　7　年　空　港　管　理　状　況　調　書</v>
      </c>
      <c r="D5563" s="163"/>
      <c r="E5563" s="163"/>
      <c r="F5563" s="163"/>
      <c r="G5563" s="163"/>
      <c r="H5563" s="163"/>
      <c r="I5563" s="163"/>
      <c r="J5563" s="163"/>
      <c r="K5563" s="163"/>
      <c r="L5563" s="163"/>
      <c r="M5563" s="163"/>
      <c r="N5563" s="163"/>
      <c r="O5563" s="163"/>
      <c r="P5563" s="163"/>
      <c r="Q5563" s="163"/>
    </row>
    <row r="5564" spans="3:17" ht="19.5" customHeight="1" thickBot="1" x14ac:dyDescent="0.25">
      <c r="C5564" s="22" t="s">
        <v>0</v>
      </c>
      <c r="D5564" s="22" t="s">
        <v>704</v>
      </c>
      <c r="E5564" s="63"/>
      <c r="F5564" s="63"/>
      <c r="G5564" s="63"/>
      <c r="H5564" s="63"/>
      <c r="I5564" s="63"/>
      <c r="J5564" s="63"/>
      <c r="K5564" s="63"/>
      <c r="L5564" s="63"/>
      <c r="M5564" s="63"/>
      <c r="N5564" s="63"/>
      <c r="O5564" s="63"/>
      <c r="P5564" s="64"/>
      <c r="Q5564" s="64"/>
    </row>
    <row r="5565" spans="3:17" ht="19.5" customHeight="1" x14ac:dyDescent="0.2">
      <c r="C5565" s="25" t="s">
        <v>1</v>
      </c>
      <c r="D5565" s="26"/>
      <c r="E5565" s="27" t="s">
        <v>2</v>
      </c>
      <c r="F5565" s="27"/>
      <c r="G5565" s="164" t="s">
        <v>593</v>
      </c>
      <c r="H5565" s="165"/>
      <c r="I5565" s="165"/>
      <c r="J5565" s="165"/>
      <c r="K5565" s="165"/>
      <c r="L5565" s="165"/>
      <c r="M5565" s="165"/>
      <c r="N5565" s="166"/>
      <c r="O5565" s="164" t="s">
        <v>594</v>
      </c>
      <c r="P5565" s="165"/>
      <c r="Q5565" s="167"/>
    </row>
    <row r="5566" spans="3:17" ht="19.5" customHeight="1" x14ac:dyDescent="0.2">
      <c r="C5566" s="28"/>
      <c r="D5566" s="29" t="s">
        <v>3</v>
      </c>
      <c r="E5566" s="29" t="s">
        <v>4</v>
      </c>
      <c r="F5566" s="29" t="s">
        <v>5</v>
      </c>
      <c r="G5566" s="29"/>
      <c r="H5566" s="30" t="s">
        <v>6</v>
      </c>
      <c r="I5566" s="30"/>
      <c r="J5566" s="31"/>
      <c r="K5566" s="29"/>
      <c r="L5566" s="31" t="s">
        <v>7</v>
      </c>
      <c r="M5566" s="31"/>
      <c r="N5566" s="29" t="s">
        <v>8</v>
      </c>
      <c r="O5566" s="32" t="s">
        <v>595</v>
      </c>
      <c r="P5566" s="33" t="s">
        <v>596</v>
      </c>
      <c r="Q5566" s="34" t="s">
        <v>597</v>
      </c>
    </row>
    <row r="5567" spans="3:17" ht="19.5" customHeight="1" x14ac:dyDescent="0.2">
      <c r="C5567" s="28" t="s">
        <v>9</v>
      </c>
      <c r="D5567" s="32"/>
      <c r="E5567" s="32"/>
      <c r="F5567" s="32"/>
      <c r="G5567" s="29" t="s">
        <v>10</v>
      </c>
      <c r="H5567" s="29" t="s">
        <v>11</v>
      </c>
      <c r="I5567" s="29" t="s">
        <v>12</v>
      </c>
      <c r="J5567" s="29" t="s">
        <v>13</v>
      </c>
      <c r="K5567" s="29" t="s">
        <v>10</v>
      </c>
      <c r="L5567" s="29" t="s">
        <v>11</v>
      </c>
      <c r="M5567" s="29" t="s">
        <v>13</v>
      </c>
      <c r="N5567" s="32"/>
      <c r="O5567" s="35"/>
      <c r="P5567" s="36"/>
      <c r="Q5567" s="37"/>
    </row>
    <row r="5568" spans="3:17" ht="7" customHeight="1" x14ac:dyDescent="0.2">
      <c r="C5568" s="38"/>
      <c r="D5568" s="29"/>
      <c r="E5568" s="29"/>
      <c r="F5568" s="29"/>
      <c r="G5568" s="29"/>
      <c r="H5568" s="29"/>
      <c r="I5568" s="29"/>
      <c r="J5568" s="29"/>
      <c r="K5568" s="29"/>
      <c r="L5568" s="29"/>
      <c r="M5568" s="29"/>
      <c r="N5568" s="29"/>
      <c r="O5568" s="39"/>
      <c r="P5568" s="40"/>
      <c r="Q5568" s="41"/>
    </row>
    <row r="5569" spans="2:17" ht="19.5" customHeight="1" x14ac:dyDescent="0.2">
      <c r="C5569" s="42" t="s">
        <v>14</v>
      </c>
      <c r="D5569" s="43">
        <v>0</v>
      </c>
      <c r="E5569" s="43">
        <v>4</v>
      </c>
      <c r="F5569" s="44">
        <f>SUM(D5569:E5569)</f>
        <v>4</v>
      </c>
      <c r="G5569" s="43">
        <v>0</v>
      </c>
      <c r="H5569" s="43">
        <v>0</v>
      </c>
      <c r="I5569" s="43">
        <v>0</v>
      </c>
      <c r="J5569" s="45">
        <f>SUM(G5569:I5569)</f>
        <v>0</v>
      </c>
      <c r="K5569" s="46">
        <v>0</v>
      </c>
      <c r="L5569" s="46">
        <v>0</v>
      </c>
      <c r="M5569" s="45">
        <f>SUM(K5569:L5569)</f>
        <v>0</v>
      </c>
      <c r="N5569" s="45">
        <f>J5569+M5569</f>
        <v>0</v>
      </c>
      <c r="O5569" s="46">
        <v>1</v>
      </c>
      <c r="P5569" s="46">
        <v>0</v>
      </c>
      <c r="Q5569" s="47">
        <f>SUM(O5569:P5569)</f>
        <v>1</v>
      </c>
    </row>
    <row r="5570" spans="2:17" ht="19.5" customHeight="1" x14ac:dyDescent="0.2">
      <c r="C5570" s="42" t="s">
        <v>15</v>
      </c>
      <c r="D5570" s="43">
        <v>0</v>
      </c>
      <c r="E5570" s="43">
        <v>0</v>
      </c>
      <c r="F5570" s="44">
        <f t="shared" ref="F5570:F5580" si="2419">SUM(D5570:E5570)</f>
        <v>0</v>
      </c>
      <c r="G5570" s="43">
        <v>0</v>
      </c>
      <c r="H5570" s="43">
        <v>0</v>
      </c>
      <c r="I5570" s="43">
        <v>0</v>
      </c>
      <c r="J5570" s="45">
        <f t="shared" ref="J5570:J5580" si="2420">SUM(G5570:I5570)</f>
        <v>0</v>
      </c>
      <c r="K5570" s="46">
        <v>0</v>
      </c>
      <c r="L5570" s="46">
        <v>0</v>
      </c>
      <c r="M5570" s="45">
        <f t="shared" ref="M5570:M5580" si="2421">SUM(K5570:L5570)</f>
        <v>0</v>
      </c>
      <c r="N5570" s="45">
        <f t="shared" ref="N5570:N5580" si="2422">J5570+M5570</f>
        <v>0</v>
      </c>
      <c r="O5570" s="46">
        <v>0</v>
      </c>
      <c r="P5570" s="48">
        <v>0</v>
      </c>
      <c r="Q5570" s="47">
        <f t="shared" ref="Q5570:Q5580" si="2423">SUM(O5570:P5570)</f>
        <v>0</v>
      </c>
    </row>
    <row r="5571" spans="2:17" ht="19.5" customHeight="1" x14ac:dyDescent="0.2">
      <c r="C5571" s="42" t="s">
        <v>16</v>
      </c>
      <c r="D5571" s="43">
        <v>0</v>
      </c>
      <c r="E5571" s="43">
        <v>4</v>
      </c>
      <c r="F5571" s="44">
        <f t="shared" si="2419"/>
        <v>4</v>
      </c>
      <c r="G5571" s="43">
        <v>0</v>
      </c>
      <c r="H5571" s="43">
        <v>0</v>
      </c>
      <c r="I5571" s="43">
        <v>0</v>
      </c>
      <c r="J5571" s="45">
        <f t="shared" si="2420"/>
        <v>0</v>
      </c>
      <c r="K5571" s="46">
        <v>0</v>
      </c>
      <c r="L5571" s="46">
        <v>0</v>
      </c>
      <c r="M5571" s="45">
        <f t="shared" si="2421"/>
        <v>0</v>
      </c>
      <c r="N5571" s="45">
        <f t="shared" si="2422"/>
        <v>0</v>
      </c>
      <c r="O5571" s="46">
        <v>1</v>
      </c>
      <c r="P5571" s="46">
        <v>0</v>
      </c>
      <c r="Q5571" s="47">
        <f t="shared" si="2423"/>
        <v>1</v>
      </c>
    </row>
    <row r="5572" spans="2:17" ht="19.5" customHeight="1" x14ac:dyDescent="0.2">
      <c r="C5572" s="42" t="s">
        <v>17</v>
      </c>
      <c r="D5572" s="43">
        <v>0</v>
      </c>
      <c r="E5572" s="43">
        <v>3</v>
      </c>
      <c r="F5572" s="44">
        <f t="shared" si="2419"/>
        <v>3</v>
      </c>
      <c r="G5572" s="43">
        <v>0</v>
      </c>
      <c r="H5572" s="43">
        <v>0</v>
      </c>
      <c r="I5572" s="43">
        <v>0</v>
      </c>
      <c r="J5572" s="45">
        <f t="shared" si="2420"/>
        <v>0</v>
      </c>
      <c r="K5572" s="43">
        <v>0</v>
      </c>
      <c r="L5572" s="43">
        <v>0</v>
      </c>
      <c r="M5572" s="45">
        <f t="shared" si="2421"/>
        <v>0</v>
      </c>
      <c r="N5572" s="45">
        <f t="shared" si="2422"/>
        <v>0</v>
      </c>
      <c r="O5572" s="43">
        <v>1</v>
      </c>
      <c r="P5572" s="43">
        <v>0</v>
      </c>
      <c r="Q5572" s="47">
        <f t="shared" si="2423"/>
        <v>1</v>
      </c>
    </row>
    <row r="5573" spans="2:17" ht="19.5" customHeight="1" x14ac:dyDescent="0.2">
      <c r="C5573" s="42" t="s">
        <v>18</v>
      </c>
      <c r="D5573" s="43">
        <v>0</v>
      </c>
      <c r="E5573" s="43">
        <v>1</v>
      </c>
      <c r="F5573" s="44">
        <f t="shared" si="2419"/>
        <v>1</v>
      </c>
      <c r="G5573" s="43">
        <v>0</v>
      </c>
      <c r="H5573" s="43">
        <v>0</v>
      </c>
      <c r="I5573" s="43">
        <v>0</v>
      </c>
      <c r="J5573" s="45">
        <f t="shared" si="2420"/>
        <v>0</v>
      </c>
      <c r="K5573" s="43">
        <v>0</v>
      </c>
      <c r="L5573" s="43">
        <v>0</v>
      </c>
      <c r="M5573" s="45">
        <f t="shared" si="2421"/>
        <v>0</v>
      </c>
      <c r="N5573" s="45">
        <f t="shared" si="2422"/>
        <v>0</v>
      </c>
      <c r="O5573" s="43">
        <v>1</v>
      </c>
      <c r="P5573" s="43">
        <v>0</v>
      </c>
      <c r="Q5573" s="47">
        <f t="shared" si="2423"/>
        <v>1</v>
      </c>
    </row>
    <row r="5574" spans="2:17" ht="19.5" customHeight="1" x14ac:dyDescent="0.2">
      <c r="C5574" s="42" t="s">
        <v>19</v>
      </c>
      <c r="D5574" s="43">
        <v>0</v>
      </c>
      <c r="E5574" s="43">
        <v>6</v>
      </c>
      <c r="F5574" s="44">
        <f t="shared" si="2419"/>
        <v>6</v>
      </c>
      <c r="G5574" s="43">
        <v>0</v>
      </c>
      <c r="H5574" s="43">
        <v>0</v>
      </c>
      <c r="I5574" s="43">
        <v>0</v>
      </c>
      <c r="J5574" s="45">
        <f t="shared" si="2420"/>
        <v>0</v>
      </c>
      <c r="K5574" s="43">
        <v>0</v>
      </c>
      <c r="L5574" s="43">
        <v>0</v>
      </c>
      <c r="M5574" s="45">
        <f t="shared" si="2421"/>
        <v>0</v>
      </c>
      <c r="N5574" s="45">
        <f t="shared" si="2422"/>
        <v>0</v>
      </c>
      <c r="O5574" s="43">
        <v>2</v>
      </c>
      <c r="P5574" s="43">
        <v>0</v>
      </c>
      <c r="Q5574" s="47">
        <f t="shared" si="2423"/>
        <v>2</v>
      </c>
    </row>
    <row r="5575" spans="2:17" ht="19.5" customHeight="1" x14ac:dyDescent="0.2">
      <c r="C5575" s="42" t="s">
        <v>20</v>
      </c>
      <c r="D5575" s="43">
        <v>0</v>
      </c>
      <c r="E5575" s="43">
        <v>23</v>
      </c>
      <c r="F5575" s="44">
        <f t="shared" si="2419"/>
        <v>23</v>
      </c>
      <c r="G5575" s="43">
        <v>0</v>
      </c>
      <c r="H5575" s="43">
        <v>0</v>
      </c>
      <c r="I5575" s="43">
        <v>0</v>
      </c>
      <c r="J5575" s="45">
        <f t="shared" si="2420"/>
        <v>0</v>
      </c>
      <c r="K5575" s="43">
        <v>0</v>
      </c>
      <c r="L5575" s="43">
        <v>0</v>
      </c>
      <c r="M5575" s="45">
        <f t="shared" si="2421"/>
        <v>0</v>
      </c>
      <c r="N5575" s="45">
        <f t="shared" si="2422"/>
        <v>0</v>
      </c>
      <c r="O5575" s="43">
        <v>2</v>
      </c>
      <c r="P5575" s="43">
        <v>0</v>
      </c>
      <c r="Q5575" s="47">
        <f t="shared" si="2423"/>
        <v>2</v>
      </c>
    </row>
    <row r="5576" spans="2:17" ht="19.5" customHeight="1" x14ac:dyDescent="0.2">
      <c r="C5576" s="42" t="s">
        <v>21</v>
      </c>
      <c r="D5576" s="43">
        <v>0</v>
      </c>
      <c r="E5576" s="43">
        <v>13</v>
      </c>
      <c r="F5576" s="44">
        <f t="shared" si="2419"/>
        <v>13</v>
      </c>
      <c r="G5576" s="43">
        <v>0</v>
      </c>
      <c r="H5576" s="43">
        <v>0</v>
      </c>
      <c r="I5576" s="43">
        <v>0</v>
      </c>
      <c r="J5576" s="45">
        <f t="shared" si="2420"/>
        <v>0</v>
      </c>
      <c r="K5576" s="43">
        <v>0</v>
      </c>
      <c r="L5576" s="43">
        <v>0</v>
      </c>
      <c r="M5576" s="45">
        <f t="shared" si="2421"/>
        <v>0</v>
      </c>
      <c r="N5576" s="45">
        <f t="shared" si="2422"/>
        <v>0</v>
      </c>
      <c r="O5576" s="43">
        <v>5</v>
      </c>
      <c r="P5576" s="43">
        <v>0</v>
      </c>
      <c r="Q5576" s="47">
        <f t="shared" si="2423"/>
        <v>5</v>
      </c>
    </row>
    <row r="5577" spans="2:17" ht="19.5" customHeight="1" x14ac:dyDescent="0.2">
      <c r="C5577" s="42" t="s">
        <v>22</v>
      </c>
      <c r="D5577" s="43">
        <v>0</v>
      </c>
      <c r="E5577" s="43">
        <v>8</v>
      </c>
      <c r="F5577" s="44">
        <f t="shared" si="2419"/>
        <v>8</v>
      </c>
      <c r="G5577" s="43">
        <v>0</v>
      </c>
      <c r="H5577" s="43">
        <v>0</v>
      </c>
      <c r="I5577" s="43">
        <v>0</v>
      </c>
      <c r="J5577" s="45">
        <f t="shared" si="2420"/>
        <v>0</v>
      </c>
      <c r="K5577" s="43">
        <v>0</v>
      </c>
      <c r="L5577" s="43">
        <v>0</v>
      </c>
      <c r="M5577" s="45">
        <f t="shared" si="2421"/>
        <v>0</v>
      </c>
      <c r="N5577" s="45">
        <f t="shared" si="2422"/>
        <v>0</v>
      </c>
      <c r="O5577" s="43">
        <v>2</v>
      </c>
      <c r="P5577" s="43">
        <v>0</v>
      </c>
      <c r="Q5577" s="47">
        <f t="shared" si="2423"/>
        <v>2</v>
      </c>
    </row>
    <row r="5578" spans="2:17" ht="19.5" customHeight="1" x14ac:dyDescent="0.2">
      <c r="C5578" s="42" t="s">
        <v>23</v>
      </c>
      <c r="D5578" s="43">
        <v>0</v>
      </c>
      <c r="E5578" s="43">
        <v>4</v>
      </c>
      <c r="F5578" s="44">
        <f t="shared" si="2419"/>
        <v>4</v>
      </c>
      <c r="G5578" s="43">
        <v>0</v>
      </c>
      <c r="H5578" s="43">
        <v>0</v>
      </c>
      <c r="I5578" s="43">
        <v>0</v>
      </c>
      <c r="J5578" s="45">
        <f t="shared" si="2420"/>
        <v>0</v>
      </c>
      <c r="K5578" s="43">
        <v>0</v>
      </c>
      <c r="L5578" s="43">
        <v>0</v>
      </c>
      <c r="M5578" s="45">
        <f t="shared" si="2421"/>
        <v>0</v>
      </c>
      <c r="N5578" s="45">
        <f t="shared" si="2422"/>
        <v>0</v>
      </c>
      <c r="O5578" s="43">
        <v>0</v>
      </c>
      <c r="P5578" s="43">
        <v>0</v>
      </c>
      <c r="Q5578" s="47">
        <f t="shared" si="2423"/>
        <v>0</v>
      </c>
    </row>
    <row r="5579" spans="2:17" ht="19.5" customHeight="1" x14ac:dyDescent="0.2">
      <c r="C5579" s="42" t="s">
        <v>24</v>
      </c>
      <c r="D5579" s="43">
        <v>0</v>
      </c>
      <c r="E5579" s="43">
        <v>9</v>
      </c>
      <c r="F5579" s="44">
        <f t="shared" si="2419"/>
        <v>9</v>
      </c>
      <c r="G5579" s="43">
        <v>0</v>
      </c>
      <c r="H5579" s="43">
        <v>0</v>
      </c>
      <c r="I5579" s="43">
        <v>0</v>
      </c>
      <c r="J5579" s="45">
        <f t="shared" si="2420"/>
        <v>0</v>
      </c>
      <c r="K5579" s="43">
        <v>0</v>
      </c>
      <c r="L5579" s="43">
        <v>0</v>
      </c>
      <c r="M5579" s="45">
        <f t="shared" si="2421"/>
        <v>0</v>
      </c>
      <c r="N5579" s="45">
        <f t="shared" si="2422"/>
        <v>0</v>
      </c>
      <c r="O5579" s="43">
        <v>1</v>
      </c>
      <c r="P5579" s="43">
        <v>0</v>
      </c>
      <c r="Q5579" s="47">
        <f t="shared" si="2423"/>
        <v>1</v>
      </c>
    </row>
    <row r="5580" spans="2:17" ht="19.5" customHeight="1" x14ac:dyDescent="0.2">
      <c r="C5580" s="42" t="s">
        <v>25</v>
      </c>
      <c r="D5580" s="43">
        <v>0</v>
      </c>
      <c r="E5580" s="43">
        <v>1</v>
      </c>
      <c r="F5580" s="44">
        <f t="shared" si="2419"/>
        <v>1</v>
      </c>
      <c r="G5580" s="43">
        <v>0</v>
      </c>
      <c r="H5580" s="43">
        <v>0</v>
      </c>
      <c r="I5580" s="43">
        <v>0</v>
      </c>
      <c r="J5580" s="45">
        <f t="shared" si="2420"/>
        <v>0</v>
      </c>
      <c r="K5580" s="43">
        <v>0</v>
      </c>
      <c r="L5580" s="43">
        <v>0</v>
      </c>
      <c r="M5580" s="45">
        <f t="shared" si="2421"/>
        <v>0</v>
      </c>
      <c r="N5580" s="45">
        <f t="shared" si="2422"/>
        <v>0</v>
      </c>
      <c r="O5580" s="43">
        <v>0</v>
      </c>
      <c r="P5580" s="43">
        <v>0</v>
      </c>
      <c r="Q5580" s="47">
        <f t="shared" si="2423"/>
        <v>0</v>
      </c>
    </row>
    <row r="5581" spans="2:17" ht="19.5" customHeight="1" x14ac:dyDescent="0.2">
      <c r="C5581" s="50"/>
      <c r="D5581" s="43"/>
      <c r="E5581" s="43"/>
      <c r="F5581" s="43"/>
      <c r="G5581" s="43"/>
      <c r="H5581" s="43"/>
      <c r="I5581" s="43"/>
      <c r="J5581" s="43"/>
      <c r="K5581" s="43"/>
      <c r="L5581" s="43"/>
      <c r="M5581" s="43"/>
      <c r="N5581" s="43"/>
      <c r="O5581" s="43"/>
      <c r="P5581" s="40"/>
      <c r="Q5581" s="51"/>
    </row>
    <row r="5582" spans="2:17" ht="19.5" customHeight="1" x14ac:dyDescent="0.2">
      <c r="B5582" s="1" t="s">
        <v>543</v>
      </c>
      <c r="C5582" s="50" t="s">
        <v>26</v>
      </c>
      <c r="D5582" s="44">
        <f>SUM(D5569:D5580)</f>
        <v>0</v>
      </c>
      <c r="E5582" s="44">
        <f t="shared" ref="E5582:Q5582" si="2424">SUM(E5569:E5580)</f>
        <v>76</v>
      </c>
      <c r="F5582" s="44">
        <f t="shared" si="2424"/>
        <v>76</v>
      </c>
      <c r="G5582" s="44">
        <f t="shared" si="2424"/>
        <v>0</v>
      </c>
      <c r="H5582" s="44">
        <f t="shared" si="2424"/>
        <v>0</v>
      </c>
      <c r="I5582" s="44">
        <f t="shared" si="2424"/>
        <v>0</v>
      </c>
      <c r="J5582" s="44">
        <f t="shared" si="2424"/>
        <v>0</v>
      </c>
      <c r="K5582" s="44">
        <f t="shared" si="2424"/>
        <v>0</v>
      </c>
      <c r="L5582" s="44">
        <f t="shared" si="2424"/>
        <v>0</v>
      </c>
      <c r="M5582" s="44">
        <f t="shared" si="2424"/>
        <v>0</v>
      </c>
      <c r="N5582" s="44">
        <f t="shared" si="2424"/>
        <v>0</v>
      </c>
      <c r="O5582" s="44">
        <f t="shared" si="2424"/>
        <v>16</v>
      </c>
      <c r="P5582" s="44">
        <f t="shared" si="2424"/>
        <v>0</v>
      </c>
      <c r="Q5582" s="44">
        <f t="shared" si="2424"/>
        <v>16</v>
      </c>
    </row>
    <row r="5583" spans="2:17" ht="7" customHeight="1" x14ac:dyDescent="0.2">
      <c r="C5583" s="50"/>
      <c r="D5583" s="43"/>
      <c r="E5583" s="43"/>
      <c r="F5583" s="43"/>
      <c r="G5583" s="43"/>
      <c r="H5583" s="43"/>
      <c r="I5583" s="43"/>
      <c r="J5583" s="43"/>
      <c r="K5583" s="43"/>
      <c r="L5583" s="43"/>
      <c r="M5583" s="43"/>
      <c r="N5583" s="43"/>
      <c r="O5583" s="43"/>
      <c r="P5583" s="43"/>
      <c r="Q5583" s="51"/>
    </row>
    <row r="5584" spans="2:17" ht="19.5" customHeight="1" x14ac:dyDescent="0.2">
      <c r="C5584" s="52" t="s">
        <v>14</v>
      </c>
      <c r="D5584" s="53">
        <v>0</v>
      </c>
      <c r="E5584" s="53">
        <v>5</v>
      </c>
      <c r="F5584" s="54">
        <f t="shared" ref="F5584:F5586" si="2425">SUM(D5584:E5584)</f>
        <v>5</v>
      </c>
      <c r="G5584" s="53">
        <v>0</v>
      </c>
      <c r="H5584" s="53">
        <v>0</v>
      </c>
      <c r="I5584" s="53">
        <v>0</v>
      </c>
      <c r="J5584" s="55">
        <f t="shared" ref="J5584:J5586" si="2426">SUM(G5584:I5584)</f>
        <v>0</v>
      </c>
      <c r="K5584" s="56">
        <v>0</v>
      </c>
      <c r="L5584" s="56">
        <v>0</v>
      </c>
      <c r="M5584" s="57">
        <f>SUM(K5584:L5584)</f>
        <v>0</v>
      </c>
      <c r="N5584" s="57">
        <f>J5584+M5584</f>
        <v>0</v>
      </c>
      <c r="O5584" s="56">
        <v>1</v>
      </c>
      <c r="P5584" s="56">
        <v>0</v>
      </c>
      <c r="Q5584" s="58">
        <f>SUM(O5584:P5584)</f>
        <v>1</v>
      </c>
    </row>
    <row r="5585" spans="2:17" ht="19.5" customHeight="1" x14ac:dyDescent="0.2">
      <c r="C5585" s="42" t="s">
        <v>15</v>
      </c>
      <c r="D5585" s="43">
        <v>0</v>
      </c>
      <c r="E5585" s="43">
        <v>2</v>
      </c>
      <c r="F5585" s="44">
        <f t="shared" si="2425"/>
        <v>2</v>
      </c>
      <c r="G5585" s="43">
        <v>0</v>
      </c>
      <c r="H5585" s="43">
        <v>0</v>
      </c>
      <c r="I5585" s="43">
        <v>0</v>
      </c>
      <c r="J5585" s="45">
        <f t="shared" si="2426"/>
        <v>0</v>
      </c>
      <c r="K5585" s="46">
        <v>0</v>
      </c>
      <c r="L5585" s="46">
        <v>0</v>
      </c>
      <c r="M5585" s="45">
        <f>SUM(K5585:L5585)</f>
        <v>0</v>
      </c>
      <c r="N5585" s="45">
        <f>J5585+M5585</f>
        <v>0</v>
      </c>
      <c r="O5585" s="46">
        <v>0</v>
      </c>
      <c r="P5585" s="48">
        <v>0</v>
      </c>
      <c r="Q5585" s="47">
        <f>SUM(O5585:P5585)</f>
        <v>0</v>
      </c>
    </row>
    <row r="5586" spans="2:17" ht="19.5" customHeight="1" x14ac:dyDescent="0.2">
      <c r="C5586" s="42" t="s">
        <v>16</v>
      </c>
      <c r="D5586" s="43">
        <v>0</v>
      </c>
      <c r="E5586" s="43">
        <v>2</v>
      </c>
      <c r="F5586" s="44">
        <f t="shared" si="2425"/>
        <v>2</v>
      </c>
      <c r="G5586" s="43">
        <v>0</v>
      </c>
      <c r="H5586" s="43">
        <v>0</v>
      </c>
      <c r="I5586" s="43">
        <v>0</v>
      </c>
      <c r="J5586" s="45">
        <f t="shared" si="2426"/>
        <v>0</v>
      </c>
      <c r="K5586" s="46">
        <v>0</v>
      </c>
      <c r="L5586" s="46">
        <v>0</v>
      </c>
      <c r="M5586" s="45">
        <f>SUM(K5586:L5586)</f>
        <v>0</v>
      </c>
      <c r="N5586" s="45">
        <f>J5586+M5586</f>
        <v>0</v>
      </c>
      <c r="O5586" s="46">
        <v>0</v>
      </c>
      <c r="P5586" s="48">
        <v>0</v>
      </c>
      <c r="Q5586" s="47">
        <f>SUM(O5586:P5586)</f>
        <v>0</v>
      </c>
    </row>
    <row r="5587" spans="2:17" ht="19.5" customHeight="1" x14ac:dyDescent="0.2">
      <c r="C5587" s="50"/>
      <c r="D5587" s="43"/>
      <c r="E5587" s="43"/>
      <c r="F5587" s="43"/>
      <c r="G5587" s="43"/>
      <c r="H5587" s="43"/>
      <c r="I5587" s="43"/>
      <c r="J5587" s="43"/>
      <c r="K5587" s="43"/>
      <c r="L5587" s="43"/>
      <c r="M5587" s="43"/>
      <c r="N5587" s="43"/>
      <c r="O5587" s="43"/>
      <c r="P5587" s="43"/>
      <c r="Q5587" s="51"/>
    </row>
    <row r="5588" spans="2:17" ht="19.5" customHeight="1" x14ac:dyDescent="0.2">
      <c r="B5588" s="1" t="s">
        <v>544</v>
      </c>
      <c r="C5588" s="50" t="s">
        <v>27</v>
      </c>
      <c r="D5588" s="44">
        <f>SUM(D5572:D5580,D5584:D5586)</f>
        <v>0</v>
      </c>
      <c r="E5588" s="44">
        <f t="shared" ref="E5588:Q5588" si="2427">SUM(E5572:E5580,E5584:E5586)</f>
        <v>77</v>
      </c>
      <c r="F5588" s="44">
        <f t="shared" si="2427"/>
        <v>77</v>
      </c>
      <c r="G5588" s="44">
        <f t="shared" si="2427"/>
        <v>0</v>
      </c>
      <c r="H5588" s="44">
        <f t="shared" si="2427"/>
        <v>0</v>
      </c>
      <c r="I5588" s="44">
        <f t="shared" si="2427"/>
        <v>0</v>
      </c>
      <c r="J5588" s="44">
        <f t="shared" si="2427"/>
        <v>0</v>
      </c>
      <c r="K5588" s="44">
        <f t="shared" si="2427"/>
        <v>0</v>
      </c>
      <c r="L5588" s="44">
        <f t="shared" si="2427"/>
        <v>0</v>
      </c>
      <c r="M5588" s="44">
        <f t="shared" si="2427"/>
        <v>0</v>
      </c>
      <c r="N5588" s="44">
        <f t="shared" si="2427"/>
        <v>0</v>
      </c>
      <c r="O5588" s="44">
        <f t="shared" si="2427"/>
        <v>15</v>
      </c>
      <c r="P5588" s="44">
        <f t="shared" si="2427"/>
        <v>0</v>
      </c>
      <c r="Q5588" s="44">
        <f t="shared" si="2427"/>
        <v>15</v>
      </c>
    </row>
    <row r="5589" spans="2:17" ht="7" customHeight="1" thickBot="1" x14ac:dyDescent="0.25">
      <c r="C5589" s="59"/>
      <c r="D5589" s="60"/>
      <c r="E5589" s="60"/>
      <c r="F5589" s="60"/>
      <c r="G5589" s="60"/>
      <c r="H5589" s="60"/>
      <c r="I5589" s="60"/>
      <c r="J5589" s="60"/>
      <c r="K5589" s="60"/>
      <c r="L5589" s="60"/>
      <c r="M5589" s="60"/>
      <c r="N5589" s="60"/>
      <c r="O5589" s="60"/>
      <c r="P5589" s="61"/>
      <c r="Q5589" s="62"/>
    </row>
    <row r="5590" spans="2:17" ht="19.5" customHeight="1" x14ac:dyDescent="0.2">
      <c r="C5590" s="63"/>
      <c r="D5590" s="63"/>
      <c r="E5590" s="63"/>
      <c r="F5590" s="63"/>
      <c r="G5590" s="63"/>
      <c r="H5590" s="63"/>
      <c r="I5590" s="63"/>
      <c r="J5590" s="63"/>
      <c r="K5590" s="63"/>
      <c r="L5590" s="63"/>
      <c r="M5590" s="63"/>
      <c r="N5590" s="63"/>
      <c r="O5590" s="63"/>
      <c r="P5590" s="64"/>
      <c r="Q5590" s="64"/>
    </row>
    <row r="5591" spans="2:17" ht="19.5" customHeight="1" thickBot="1" x14ac:dyDescent="0.25">
      <c r="C5591" s="63"/>
      <c r="D5591" s="63"/>
      <c r="E5591" s="63"/>
      <c r="F5591" s="63"/>
      <c r="G5591" s="63"/>
      <c r="H5591" s="63"/>
      <c r="I5591" s="63"/>
      <c r="J5591" s="63"/>
      <c r="K5591" s="63"/>
      <c r="L5591" s="63"/>
      <c r="M5591" s="63"/>
      <c r="N5591" s="63"/>
      <c r="O5591" s="63"/>
      <c r="P5591" s="64"/>
      <c r="Q5591" s="64"/>
    </row>
    <row r="5592" spans="2:17" ht="19.5" customHeight="1" x14ac:dyDescent="0.2">
      <c r="C5592" s="25" t="s">
        <v>1</v>
      </c>
      <c r="D5592" s="26"/>
      <c r="E5592" s="27"/>
      <c r="F5592" s="27"/>
      <c r="G5592" s="27" t="s">
        <v>598</v>
      </c>
      <c r="H5592" s="27"/>
      <c r="I5592" s="27"/>
      <c r="J5592" s="27"/>
      <c r="K5592" s="26"/>
      <c r="L5592" s="27"/>
      <c r="M5592" s="27"/>
      <c r="N5592" s="27" t="s">
        <v>31</v>
      </c>
      <c r="O5592" s="27"/>
      <c r="P5592" s="65"/>
      <c r="Q5592" s="66"/>
    </row>
    <row r="5593" spans="2:17" ht="19.5" customHeight="1" x14ac:dyDescent="0.2">
      <c r="C5593" s="67"/>
      <c r="D5593" s="29"/>
      <c r="E5593" s="31" t="s">
        <v>6</v>
      </c>
      <c r="F5593" s="31"/>
      <c r="G5593" s="29"/>
      <c r="H5593" s="31" t="s">
        <v>7</v>
      </c>
      <c r="I5593" s="31"/>
      <c r="J5593" s="29" t="s">
        <v>28</v>
      </c>
      <c r="K5593" s="29"/>
      <c r="L5593" s="31" t="s">
        <v>6</v>
      </c>
      <c r="M5593" s="31"/>
      <c r="N5593" s="29"/>
      <c r="O5593" s="31" t="s">
        <v>7</v>
      </c>
      <c r="P5593" s="68"/>
      <c r="Q5593" s="69" t="s">
        <v>8</v>
      </c>
    </row>
    <row r="5594" spans="2:17" ht="19.5" customHeight="1" x14ac:dyDescent="0.2">
      <c r="C5594" s="70" t="s">
        <v>9</v>
      </c>
      <c r="D5594" s="29" t="s">
        <v>29</v>
      </c>
      <c r="E5594" s="29" t="s">
        <v>30</v>
      </c>
      <c r="F5594" s="29" t="s">
        <v>13</v>
      </c>
      <c r="G5594" s="29" t="s">
        <v>29</v>
      </c>
      <c r="H5594" s="29" t="s">
        <v>30</v>
      </c>
      <c r="I5594" s="29" t="s">
        <v>13</v>
      </c>
      <c r="J5594" s="32"/>
      <c r="K5594" s="29" t="s">
        <v>29</v>
      </c>
      <c r="L5594" s="29" t="s">
        <v>30</v>
      </c>
      <c r="M5594" s="29" t="s">
        <v>13</v>
      </c>
      <c r="N5594" s="29" t="s">
        <v>29</v>
      </c>
      <c r="O5594" s="29" t="s">
        <v>30</v>
      </c>
      <c r="P5594" s="71" t="s">
        <v>13</v>
      </c>
      <c r="Q5594" s="72"/>
    </row>
    <row r="5595" spans="2:17" ht="7" customHeight="1" x14ac:dyDescent="0.2">
      <c r="C5595" s="73"/>
      <c r="D5595" s="29"/>
      <c r="E5595" s="29"/>
      <c r="F5595" s="29"/>
      <c r="G5595" s="29"/>
      <c r="H5595" s="29"/>
      <c r="I5595" s="29"/>
      <c r="J5595" s="29"/>
      <c r="K5595" s="29"/>
      <c r="L5595" s="29"/>
      <c r="M5595" s="29"/>
      <c r="N5595" s="29"/>
      <c r="O5595" s="29"/>
      <c r="P5595" s="71"/>
      <c r="Q5595" s="69"/>
    </row>
    <row r="5596" spans="2:17" ht="19.5" customHeight="1" x14ac:dyDescent="0.2">
      <c r="C5596" s="42" t="s">
        <v>14</v>
      </c>
      <c r="D5596" s="43">
        <v>0</v>
      </c>
      <c r="E5596" s="43">
        <v>0</v>
      </c>
      <c r="F5596" s="44">
        <f>SUM(D5596:E5596)</f>
        <v>0</v>
      </c>
      <c r="G5596" s="43">
        <v>0</v>
      </c>
      <c r="H5596" s="43">
        <v>0</v>
      </c>
      <c r="I5596" s="44">
        <f t="shared" ref="I5596:I5607" si="2428">SUM(G5596:H5596)</f>
        <v>0</v>
      </c>
      <c r="J5596" s="44">
        <f>F5596+I5596</f>
        <v>0</v>
      </c>
      <c r="K5596" s="43">
        <v>0</v>
      </c>
      <c r="L5596" s="43">
        <v>0</v>
      </c>
      <c r="M5596" s="44">
        <f>SUM(K5596:L5596)</f>
        <v>0</v>
      </c>
      <c r="N5596" s="43">
        <v>0</v>
      </c>
      <c r="O5596" s="43">
        <v>0</v>
      </c>
      <c r="P5596" s="44">
        <f>SUM(N5596:O5596)</f>
        <v>0</v>
      </c>
      <c r="Q5596" s="47">
        <f>M5596+P5596</f>
        <v>0</v>
      </c>
    </row>
    <row r="5597" spans="2:17" ht="19.5" customHeight="1" x14ac:dyDescent="0.2">
      <c r="C5597" s="42" t="s">
        <v>15</v>
      </c>
      <c r="D5597" s="43">
        <v>0</v>
      </c>
      <c r="E5597" s="43">
        <v>0</v>
      </c>
      <c r="F5597" s="44">
        <f t="shared" ref="F5597:F5607" si="2429">SUM(D5597:E5597)</f>
        <v>0</v>
      </c>
      <c r="G5597" s="43">
        <v>0</v>
      </c>
      <c r="H5597" s="43">
        <v>0</v>
      </c>
      <c r="I5597" s="44">
        <f t="shared" si="2428"/>
        <v>0</v>
      </c>
      <c r="J5597" s="44">
        <f>F5597+I5597</f>
        <v>0</v>
      </c>
      <c r="K5597" s="43">
        <v>0</v>
      </c>
      <c r="L5597" s="43">
        <v>0</v>
      </c>
      <c r="M5597" s="44">
        <f t="shared" ref="M5597:M5607" si="2430">SUM(K5597:L5597)</f>
        <v>0</v>
      </c>
      <c r="N5597" s="43">
        <v>0</v>
      </c>
      <c r="O5597" s="43">
        <v>0</v>
      </c>
      <c r="P5597" s="44">
        <f t="shared" ref="P5597:P5607" si="2431">SUM(N5597:O5597)</f>
        <v>0</v>
      </c>
      <c r="Q5597" s="47">
        <f t="shared" ref="Q5597:Q5607" si="2432">M5597+P5597</f>
        <v>0</v>
      </c>
    </row>
    <row r="5598" spans="2:17" ht="19.5" customHeight="1" x14ac:dyDescent="0.2">
      <c r="C5598" s="42" t="s">
        <v>16</v>
      </c>
      <c r="D5598" s="43">
        <v>0</v>
      </c>
      <c r="E5598" s="43">
        <v>0</v>
      </c>
      <c r="F5598" s="44">
        <f t="shared" si="2429"/>
        <v>0</v>
      </c>
      <c r="G5598" s="43">
        <v>0</v>
      </c>
      <c r="H5598" s="43">
        <v>0</v>
      </c>
      <c r="I5598" s="44">
        <f t="shared" si="2428"/>
        <v>0</v>
      </c>
      <c r="J5598" s="44">
        <f>F5598+I5598</f>
        <v>0</v>
      </c>
      <c r="K5598" s="43">
        <v>0</v>
      </c>
      <c r="L5598" s="43">
        <v>0</v>
      </c>
      <c r="M5598" s="44">
        <f t="shared" si="2430"/>
        <v>0</v>
      </c>
      <c r="N5598" s="43">
        <v>0</v>
      </c>
      <c r="O5598" s="43">
        <v>0</v>
      </c>
      <c r="P5598" s="44">
        <f t="shared" si="2431"/>
        <v>0</v>
      </c>
      <c r="Q5598" s="47">
        <f t="shared" si="2432"/>
        <v>0</v>
      </c>
    </row>
    <row r="5599" spans="2:17" ht="19.5" customHeight="1" x14ac:dyDescent="0.2">
      <c r="C5599" s="42" t="s">
        <v>17</v>
      </c>
      <c r="D5599" s="43">
        <v>0</v>
      </c>
      <c r="E5599" s="43">
        <v>0</v>
      </c>
      <c r="F5599" s="44">
        <f t="shared" si="2429"/>
        <v>0</v>
      </c>
      <c r="G5599" s="43">
        <v>0</v>
      </c>
      <c r="H5599" s="43">
        <v>0</v>
      </c>
      <c r="I5599" s="44">
        <f t="shared" si="2428"/>
        <v>0</v>
      </c>
      <c r="J5599" s="44">
        <f t="shared" ref="J5599:J5607" si="2433">F5599+I5599</f>
        <v>0</v>
      </c>
      <c r="K5599" s="43">
        <v>0</v>
      </c>
      <c r="L5599" s="43">
        <v>0</v>
      </c>
      <c r="M5599" s="44">
        <f t="shared" si="2430"/>
        <v>0</v>
      </c>
      <c r="N5599" s="43">
        <v>0</v>
      </c>
      <c r="O5599" s="43">
        <v>0</v>
      </c>
      <c r="P5599" s="44">
        <f t="shared" si="2431"/>
        <v>0</v>
      </c>
      <c r="Q5599" s="47">
        <f t="shared" si="2432"/>
        <v>0</v>
      </c>
    </row>
    <row r="5600" spans="2:17" ht="19.5" customHeight="1" x14ac:dyDescent="0.2">
      <c r="C5600" s="42" t="s">
        <v>18</v>
      </c>
      <c r="D5600" s="43">
        <v>0</v>
      </c>
      <c r="E5600" s="43">
        <v>0</v>
      </c>
      <c r="F5600" s="44">
        <f t="shared" si="2429"/>
        <v>0</v>
      </c>
      <c r="G5600" s="43">
        <v>0</v>
      </c>
      <c r="H5600" s="43">
        <v>0</v>
      </c>
      <c r="I5600" s="44">
        <f t="shared" si="2428"/>
        <v>0</v>
      </c>
      <c r="J5600" s="44">
        <f t="shared" si="2433"/>
        <v>0</v>
      </c>
      <c r="K5600" s="43">
        <v>0</v>
      </c>
      <c r="L5600" s="43">
        <v>0</v>
      </c>
      <c r="M5600" s="44">
        <f t="shared" si="2430"/>
        <v>0</v>
      </c>
      <c r="N5600" s="43">
        <v>0</v>
      </c>
      <c r="O5600" s="43">
        <v>0</v>
      </c>
      <c r="P5600" s="44">
        <f t="shared" si="2431"/>
        <v>0</v>
      </c>
      <c r="Q5600" s="47">
        <f t="shared" si="2432"/>
        <v>0</v>
      </c>
    </row>
    <row r="5601" spans="2:17" ht="19.5" customHeight="1" x14ac:dyDescent="0.2">
      <c r="C5601" s="42" t="s">
        <v>19</v>
      </c>
      <c r="D5601" s="43">
        <v>0</v>
      </c>
      <c r="E5601" s="43">
        <v>0</v>
      </c>
      <c r="F5601" s="44">
        <f t="shared" si="2429"/>
        <v>0</v>
      </c>
      <c r="G5601" s="43">
        <v>0</v>
      </c>
      <c r="H5601" s="43">
        <v>0</v>
      </c>
      <c r="I5601" s="44">
        <f t="shared" si="2428"/>
        <v>0</v>
      </c>
      <c r="J5601" s="44">
        <f t="shared" si="2433"/>
        <v>0</v>
      </c>
      <c r="K5601" s="43">
        <v>0</v>
      </c>
      <c r="L5601" s="43">
        <v>0</v>
      </c>
      <c r="M5601" s="44">
        <f t="shared" si="2430"/>
        <v>0</v>
      </c>
      <c r="N5601" s="43">
        <v>0</v>
      </c>
      <c r="O5601" s="43">
        <v>0</v>
      </c>
      <c r="P5601" s="44">
        <f t="shared" si="2431"/>
        <v>0</v>
      </c>
      <c r="Q5601" s="47">
        <f t="shared" si="2432"/>
        <v>0</v>
      </c>
    </row>
    <row r="5602" spans="2:17" ht="19.5" customHeight="1" x14ac:dyDescent="0.2">
      <c r="C5602" s="42" t="s">
        <v>20</v>
      </c>
      <c r="D5602" s="43">
        <v>0</v>
      </c>
      <c r="E5602" s="43">
        <v>0</v>
      </c>
      <c r="F5602" s="44">
        <f t="shared" si="2429"/>
        <v>0</v>
      </c>
      <c r="G5602" s="43">
        <v>0</v>
      </c>
      <c r="H5602" s="43">
        <v>0</v>
      </c>
      <c r="I5602" s="44">
        <f t="shared" si="2428"/>
        <v>0</v>
      </c>
      <c r="J5602" s="44">
        <f t="shared" si="2433"/>
        <v>0</v>
      </c>
      <c r="K5602" s="43">
        <v>0</v>
      </c>
      <c r="L5602" s="43">
        <v>0</v>
      </c>
      <c r="M5602" s="44">
        <f t="shared" si="2430"/>
        <v>0</v>
      </c>
      <c r="N5602" s="43">
        <v>0</v>
      </c>
      <c r="O5602" s="43">
        <v>0</v>
      </c>
      <c r="P5602" s="44">
        <f t="shared" si="2431"/>
        <v>0</v>
      </c>
      <c r="Q5602" s="47">
        <f t="shared" si="2432"/>
        <v>0</v>
      </c>
    </row>
    <row r="5603" spans="2:17" ht="19.5" customHeight="1" x14ac:dyDescent="0.2">
      <c r="C5603" s="42" t="s">
        <v>21</v>
      </c>
      <c r="D5603" s="43">
        <v>0</v>
      </c>
      <c r="E5603" s="43">
        <v>0</v>
      </c>
      <c r="F5603" s="44">
        <f t="shared" si="2429"/>
        <v>0</v>
      </c>
      <c r="G5603" s="43">
        <v>0</v>
      </c>
      <c r="H5603" s="43">
        <v>0</v>
      </c>
      <c r="I5603" s="44">
        <f t="shared" si="2428"/>
        <v>0</v>
      </c>
      <c r="J5603" s="44">
        <f t="shared" si="2433"/>
        <v>0</v>
      </c>
      <c r="K5603" s="43">
        <v>0</v>
      </c>
      <c r="L5603" s="43">
        <v>0</v>
      </c>
      <c r="M5603" s="44">
        <f t="shared" si="2430"/>
        <v>0</v>
      </c>
      <c r="N5603" s="43">
        <v>0</v>
      </c>
      <c r="O5603" s="43">
        <v>0</v>
      </c>
      <c r="P5603" s="44">
        <f t="shared" si="2431"/>
        <v>0</v>
      </c>
      <c r="Q5603" s="47">
        <f t="shared" si="2432"/>
        <v>0</v>
      </c>
    </row>
    <row r="5604" spans="2:17" ht="19.5" customHeight="1" x14ac:dyDescent="0.2">
      <c r="C5604" s="42" t="s">
        <v>22</v>
      </c>
      <c r="D5604" s="43">
        <v>0</v>
      </c>
      <c r="E5604" s="43">
        <v>0</v>
      </c>
      <c r="F5604" s="44">
        <f t="shared" si="2429"/>
        <v>0</v>
      </c>
      <c r="G5604" s="43">
        <v>0</v>
      </c>
      <c r="H5604" s="43">
        <v>0</v>
      </c>
      <c r="I5604" s="44">
        <f t="shared" si="2428"/>
        <v>0</v>
      </c>
      <c r="J5604" s="44">
        <f t="shared" si="2433"/>
        <v>0</v>
      </c>
      <c r="K5604" s="43">
        <v>0</v>
      </c>
      <c r="L5604" s="43">
        <v>0</v>
      </c>
      <c r="M5604" s="44">
        <f t="shared" si="2430"/>
        <v>0</v>
      </c>
      <c r="N5604" s="43">
        <v>0</v>
      </c>
      <c r="O5604" s="43">
        <v>0</v>
      </c>
      <c r="P5604" s="44">
        <f t="shared" si="2431"/>
        <v>0</v>
      </c>
      <c r="Q5604" s="47">
        <f t="shared" si="2432"/>
        <v>0</v>
      </c>
    </row>
    <row r="5605" spans="2:17" ht="19.5" customHeight="1" x14ac:dyDescent="0.2">
      <c r="C5605" s="42" t="s">
        <v>23</v>
      </c>
      <c r="D5605" s="43">
        <v>0</v>
      </c>
      <c r="E5605" s="43">
        <v>0</v>
      </c>
      <c r="F5605" s="44">
        <f t="shared" si="2429"/>
        <v>0</v>
      </c>
      <c r="G5605" s="43">
        <v>0</v>
      </c>
      <c r="H5605" s="43">
        <v>0</v>
      </c>
      <c r="I5605" s="44">
        <f t="shared" si="2428"/>
        <v>0</v>
      </c>
      <c r="J5605" s="44">
        <f t="shared" si="2433"/>
        <v>0</v>
      </c>
      <c r="K5605" s="43">
        <v>0</v>
      </c>
      <c r="L5605" s="43">
        <v>0</v>
      </c>
      <c r="M5605" s="44">
        <f t="shared" si="2430"/>
        <v>0</v>
      </c>
      <c r="N5605" s="43">
        <v>0</v>
      </c>
      <c r="O5605" s="43">
        <v>0</v>
      </c>
      <c r="P5605" s="44">
        <f t="shared" si="2431"/>
        <v>0</v>
      </c>
      <c r="Q5605" s="47">
        <f t="shared" si="2432"/>
        <v>0</v>
      </c>
    </row>
    <row r="5606" spans="2:17" ht="19.5" customHeight="1" x14ac:dyDescent="0.2">
      <c r="C5606" s="42" t="s">
        <v>24</v>
      </c>
      <c r="D5606" s="43">
        <v>0</v>
      </c>
      <c r="E5606" s="43">
        <v>0</v>
      </c>
      <c r="F5606" s="44">
        <f t="shared" si="2429"/>
        <v>0</v>
      </c>
      <c r="G5606" s="43">
        <v>0</v>
      </c>
      <c r="H5606" s="43">
        <v>0</v>
      </c>
      <c r="I5606" s="44">
        <f t="shared" si="2428"/>
        <v>0</v>
      </c>
      <c r="J5606" s="44">
        <f t="shared" si="2433"/>
        <v>0</v>
      </c>
      <c r="K5606" s="43">
        <v>0</v>
      </c>
      <c r="L5606" s="43">
        <v>0</v>
      </c>
      <c r="M5606" s="44">
        <f t="shared" si="2430"/>
        <v>0</v>
      </c>
      <c r="N5606" s="43">
        <v>0</v>
      </c>
      <c r="O5606" s="43">
        <v>0</v>
      </c>
      <c r="P5606" s="44">
        <f t="shared" si="2431"/>
        <v>0</v>
      </c>
      <c r="Q5606" s="47">
        <f t="shared" si="2432"/>
        <v>0</v>
      </c>
    </row>
    <row r="5607" spans="2:17" ht="19.5" customHeight="1" x14ac:dyDescent="0.2">
      <c r="C5607" s="42" t="s">
        <v>25</v>
      </c>
      <c r="D5607" s="43">
        <v>0</v>
      </c>
      <c r="E5607" s="43">
        <v>0</v>
      </c>
      <c r="F5607" s="44">
        <f t="shared" si="2429"/>
        <v>0</v>
      </c>
      <c r="G5607" s="43">
        <v>0</v>
      </c>
      <c r="H5607" s="43">
        <v>0</v>
      </c>
      <c r="I5607" s="44">
        <f t="shared" si="2428"/>
        <v>0</v>
      </c>
      <c r="J5607" s="44">
        <f t="shared" si="2433"/>
        <v>0</v>
      </c>
      <c r="K5607" s="43">
        <v>0</v>
      </c>
      <c r="L5607" s="43">
        <v>0</v>
      </c>
      <c r="M5607" s="44">
        <f t="shared" si="2430"/>
        <v>0</v>
      </c>
      <c r="N5607" s="43">
        <v>0</v>
      </c>
      <c r="O5607" s="43">
        <v>0</v>
      </c>
      <c r="P5607" s="44">
        <f t="shared" si="2431"/>
        <v>0</v>
      </c>
      <c r="Q5607" s="47">
        <f t="shared" si="2432"/>
        <v>0</v>
      </c>
    </row>
    <row r="5608" spans="2:17" ht="19.5" customHeight="1" x14ac:dyDescent="0.2">
      <c r="C5608" s="50"/>
      <c r="D5608" s="43"/>
      <c r="E5608" s="43"/>
      <c r="F5608" s="43"/>
      <c r="G5608" s="43"/>
      <c r="H5608" s="43"/>
      <c r="I5608" s="43"/>
      <c r="J5608" s="43"/>
      <c r="K5608" s="43"/>
      <c r="L5608" s="43"/>
      <c r="M5608" s="43"/>
      <c r="N5608" s="43"/>
      <c r="O5608" s="43"/>
      <c r="P5608" s="43"/>
      <c r="Q5608" s="51"/>
    </row>
    <row r="5609" spans="2:17" ht="19.5" customHeight="1" x14ac:dyDescent="0.2">
      <c r="B5609" s="1" t="s">
        <v>545</v>
      </c>
      <c r="C5609" s="50" t="s">
        <v>26</v>
      </c>
      <c r="D5609" s="44">
        <f>SUM(D5596:D5608)</f>
        <v>0</v>
      </c>
      <c r="E5609" s="44">
        <f t="shared" ref="E5609:Q5609" si="2434">SUM(E5596:E5608)</f>
        <v>0</v>
      </c>
      <c r="F5609" s="44">
        <f t="shared" si="2434"/>
        <v>0</v>
      </c>
      <c r="G5609" s="44">
        <f t="shared" si="2434"/>
        <v>0</v>
      </c>
      <c r="H5609" s="44">
        <f t="shared" si="2434"/>
        <v>0</v>
      </c>
      <c r="I5609" s="44">
        <f t="shared" si="2434"/>
        <v>0</v>
      </c>
      <c r="J5609" s="44">
        <f t="shared" si="2434"/>
        <v>0</v>
      </c>
      <c r="K5609" s="44">
        <f t="shared" si="2434"/>
        <v>0</v>
      </c>
      <c r="L5609" s="44">
        <f t="shared" si="2434"/>
        <v>0</v>
      </c>
      <c r="M5609" s="44">
        <f t="shared" si="2434"/>
        <v>0</v>
      </c>
      <c r="N5609" s="44">
        <f t="shared" si="2434"/>
        <v>0</v>
      </c>
      <c r="O5609" s="44">
        <f t="shared" si="2434"/>
        <v>0</v>
      </c>
      <c r="P5609" s="44">
        <f t="shared" si="2434"/>
        <v>0</v>
      </c>
      <c r="Q5609" s="44">
        <f t="shared" si="2434"/>
        <v>0</v>
      </c>
    </row>
    <row r="5610" spans="2:17" ht="7" customHeight="1" x14ac:dyDescent="0.2">
      <c r="C5610" s="50"/>
      <c r="D5610" s="43"/>
      <c r="E5610" s="43"/>
      <c r="F5610" s="43"/>
      <c r="G5610" s="43"/>
      <c r="H5610" s="43"/>
      <c r="I5610" s="43"/>
      <c r="J5610" s="43"/>
      <c r="K5610" s="43"/>
      <c r="L5610" s="43"/>
      <c r="M5610" s="43"/>
      <c r="N5610" s="43"/>
      <c r="O5610" s="43"/>
      <c r="P5610" s="43"/>
      <c r="Q5610" s="51"/>
    </row>
    <row r="5611" spans="2:17" ht="19.5" customHeight="1" x14ac:dyDescent="0.2">
      <c r="C5611" s="52" t="s">
        <v>14</v>
      </c>
      <c r="D5611" s="53">
        <v>0</v>
      </c>
      <c r="E5611" s="53">
        <v>0</v>
      </c>
      <c r="F5611" s="74">
        <f t="shared" ref="F5611:F5613" si="2435">SUM(D5611:E5611)</f>
        <v>0</v>
      </c>
      <c r="G5611" s="53">
        <v>0</v>
      </c>
      <c r="H5611" s="53">
        <v>0</v>
      </c>
      <c r="I5611" s="74">
        <f t="shared" ref="I5611:I5613" si="2436">SUM(G5611:H5611)</f>
        <v>0</v>
      </c>
      <c r="J5611" s="74">
        <f t="shared" ref="J5611:J5613" si="2437">F5611+I5611</f>
        <v>0</v>
      </c>
      <c r="K5611" s="53">
        <v>0</v>
      </c>
      <c r="L5611" s="53">
        <v>0</v>
      </c>
      <c r="M5611" s="74">
        <f t="shared" ref="M5611:M5613" si="2438">SUM(K5611:L5611)</f>
        <v>0</v>
      </c>
      <c r="N5611" s="53">
        <v>0</v>
      </c>
      <c r="O5611" s="53">
        <v>0</v>
      </c>
      <c r="P5611" s="74">
        <f t="shared" ref="P5611:P5613" si="2439">SUM(N5611:O5611)</f>
        <v>0</v>
      </c>
      <c r="Q5611" s="58">
        <f t="shared" ref="Q5611:Q5613" si="2440">M5611+P5611</f>
        <v>0</v>
      </c>
    </row>
    <row r="5612" spans="2:17" ht="19.5" customHeight="1" x14ac:dyDescent="0.2">
      <c r="C5612" s="42" t="s">
        <v>15</v>
      </c>
      <c r="D5612" s="43">
        <v>0</v>
      </c>
      <c r="E5612" s="43">
        <v>0</v>
      </c>
      <c r="F5612" s="44">
        <f t="shared" si="2435"/>
        <v>0</v>
      </c>
      <c r="G5612" s="43">
        <v>0</v>
      </c>
      <c r="H5612" s="43">
        <v>0</v>
      </c>
      <c r="I5612" s="44">
        <f t="shared" si="2436"/>
        <v>0</v>
      </c>
      <c r="J5612" s="44">
        <f t="shared" si="2437"/>
        <v>0</v>
      </c>
      <c r="K5612" s="43">
        <v>0</v>
      </c>
      <c r="L5612" s="43">
        <v>0</v>
      </c>
      <c r="M5612" s="44">
        <f t="shared" si="2438"/>
        <v>0</v>
      </c>
      <c r="N5612" s="43">
        <v>0</v>
      </c>
      <c r="O5612" s="43">
        <v>0</v>
      </c>
      <c r="P5612" s="44">
        <f t="shared" si="2439"/>
        <v>0</v>
      </c>
      <c r="Q5612" s="47">
        <f t="shared" si="2440"/>
        <v>0</v>
      </c>
    </row>
    <row r="5613" spans="2:17" ht="19.5" customHeight="1" x14ac:dyDescent="0.2">
      <c r="C5613" s="42" t="s">
        <v>16</v>
      </c>
      <c r="D5613" s="43">
        <v>0</v>
      </c>
      <c r="E5613" s="43">
        <v>0</v>
      </c>
      <c r="F5613" s="44">
        <f t="shared" si="2435"/>
        <v>0</v>
      </c>
      <c r="G5613" s="43">
        <v>0</v>
      </c>
      <c r="H5613" s="43">
        <v>0</v>
      </c>
      <c r="I5613" s="44">
        <f t="shared" si="2436"/>
        <v>0</v>
      </c>
      <c r="J5613" s="44">
        <f t="shared" si="2437"/>
        <v>0</v>
      </c>
      <c r="K5613" s="43">
        <v>0</v>
      </c>
      <c r="L5613" s="43">
        <v>0</v>
      </c>
      <c r="M5613" s="44">
        <f t="shared" si="2438"/>
        <v>0</v>
      </c>
      <c r="N5613" s="43">
        <v>0</v>
      </c>
      <c r="O5613" s="43">
        <v>0</v>
      </c>
      <c r="P5613" s="44">
        <f t="shared" si="2439"/>
        <v>0</v>
      </c>
      <c r="Q5613" s="47">
        <f t="shared" si="2440"/>
        <v>0</v>
      </c>
    </row>
    <row r="5614" spans="2:17" ht="19.5" customHeight="1" x14ac:dyDescent="0.2">
      <c r="C5614" s="50"/>
      <c r="D5614" s="43"/>
      <c r="E5614" s="43"/>
      <c r="F5614" s="43"/>
      <c r="G5614" s="43"/>
      <c r="H5614" s="43"/>
      <c r="I5614" s="43"/>
      <c r="J5614" s="43"/>
      <c r="K5614" s="43"/>
      <c r="L5614" s="43"/>
      <c r="M5614" s="43"/>
      <c r="N5614" s="43"/>
      <c r="O5614" s="43"/>
      <c r="P5614" s="43"/>
      <c r="Q5614" s="51"/>
    </row>
    <row r="5615" spans="2:17" ht="19.5" customHeight="1" x14ac:dyDescent="0.2">
      <c r="B5615" s="1" t="s">
        <v>546</v>
      </c>
      <c r="C5615" s="50" t="s">
        <v>27</v>
      </c>
      <c r="D5615" s="44">
        <f>SUM(D5599:D5607,D5611:D5613)</f>
        <v>0</v>
      </c>
      <c r="E5615" s="44">
        <f t="shared" ref="E5615:Q5615" si="2441">SUM(E5599:E5607,E5611:E5613)</f>
        <v>0</v>
      </c>
      <c r="F5615" s="44">
        <f t="shared" si="2441"/>
        <v>0</v>
      </c>
      <c r="G5615" s="44">
        <f t="shared" si="2441"/>
        <v>0</v>
      </c>
      <c r="H5615" s="44">
        <f t="shared" si="2441"/>
        <v>0</v>
      </c>
      <c r="I5615" s="44">
        <f t="shared" si="2441"/>
        <v>0</v>
      </c>
      <c r="J5615" s="44">
        <f t="shared" si="2441"/>
        <v>0</v>
      </c>
      <c r="K5615" s="44">
        <f t="shared" si="2441"/>
        <v>0</v>
      </c>
      <c r="L5615" s="44">
        <f t="shared" si="2441"/>
        <v>0</v>
      </c>
      <c r="M5615" s="44">
        <f t="shared" si="2441"/>
        <v>0</v>
      </c>
      <c r="N5615" s="44">
        <f t="shared" si="2441"/>
        <v>0</v>
      </c>
      <c r="O5615" s="44">
        <f t="shared" si="2441"/>
        <v>0</v>
      </c>
      <c r="P5615" s="44">
        <f t="shared" si="2441"/>
        <v>0</v>
      </c>
      <c r="Q5615" s="44">
        <f t="shared" si="2441"/>
        <v>0</v>
      </c>
    </row>
    <row r="5616" spans="2:17" ht="7" customHeight="1" thickBot="1" x14ac:dyDescent="0.25">
      <c r="C5616" s="59"/>
      <c r="D5616" s="60"/>
      <c r="E5616" s="60"/>
      <c r="F5616" s="60"/>
      <c r="G5616" s="60"/>
      <c r="H5616" s="60"/>
      <c r="I5616" s="60"/>
      <c r="J5616" s="60"/>
      <c r="K5616" s="60"/>
      <c r="L5616" s="60"/>
      <c r="M5616" s="60"/>
      <c r="N5616" s="60"/>
      <c r="O5616" s="60"/>
      <c r="P5616" s="60"/>
      <c r="Q5616" s="76"/>
    </row>
    <row r="5617" spans="3:17" ht="19.5" customHeight="1" x14ac:dyDescent="0.2">
      <c r="C5617" s="163" t="str">
        <f>C5563</f>
        <v>令　和　7　年　空　港　管　理　状　況　調　書</v>
      </c>
      <c r="D5617" s="163"/>
      <c r="E5617" s="163"/>
      <c r="F5617" s="163"/>
      <c r="G5617" s="163"/>
      <c r="H5617" s="163"/>
      <c r="I5617" s="163"/>
      <c r="J5617" s="163"/>
      <c r="K5617" s="163"/>
      <c r="L5617" s="163"/>
      <c r="M5617" s="163"/>
      <c r="N5617" s="163"/>
      <c r="O5617" s="163"/>
      <c r="P5617" s="163"/>
      <c r="Q5617" s="163"/>
    </row>
    <row r="5618" spans="3:17" ht="19.5" customHeight="1" thickBot="1" x14ac:dyDescent="0.25">
      <c r="C5618" s="22" t="s">
        <v>0</v>
      </c>
      <c r="D5618" s="22" t="s">
        <v>705</v>
      </c>
      <c r="E5618" s="63"/>
      <c r="F5618" s="63"/>
      <c r="G5618" s="63"/>
      <c r="H5618" s="63"/>
      <c r="I5618" s="63"/>
      <c r="J5618" s="63"/>
      <c r="K5618" s="63"/>
      <c r="L5618" s="63"/>
      <c r="M5618" s="63"/>
      <c r="N5618" s="63"/>
      <c r="O5618" s="63"/>
      <c r="P5618" s="64"/>
      <c r="Q5618" s="64"/>
    </row>
    <row r="5619" spans="3:17" ht="19.5" customHeight="1" x14ac:dyDescent="0.2">
      <c r="C5619" s="25" t="s">
        <v>1</v>
      </c>
      <c r="D5619" s="26"/>
      <c r="E5619" s="27" t="s">
        <v>2</v>
      </c>
      <c r="F5619" s="27"/>
      <c r="G5619" s="164" t="s">
        <v>593</v>
      </c>
      <c r="H5619" s="165"/>
      <c r="I5619" s="165"/>
      <c r="J5619" s="165"/>
      <c r="K5619" s="165"/>
      <c r="L5619" s="165"/>
      <c r="M5619" s="165"/>
      <c r="N5619" s="166"/>
      <c r="O5619" s="164" t="s">
        <v>594</v>
      </c>
      <c r="P5619" s="165"/>
      <c r="Q5619" s="167"/>
    </row>
    <row r="5620" spans="3:17" ht="19.5" customHeight="1" x14ac:dyDescent="0.2">
      <c r="C5620" s="28"/>
      <c r="D5620" s="29" t="s">
        <v>3</v>
      </c>
      <c r="E5620" s="29" t="s">
        <v>4</v>
      </c>
      <c r="F5620" s="29" t="s">
        <v>5</v>
      </c>
      <c r="G5620" s="29"/>
      <c r="H5620" s="30" t="s">
        <v>6</v>
      </c>
      <c r="I5620" s="30"/>
      <c r="J5620" s="31"/>
      <c r="K5620" s="29"/>
      <c r="L5620" s="31" t="s">
        <v>7</v>
      </c>
      <c r="M5620" s="31"/>
      <c r="N5620" s="29" t="s">
        <v>8</v>
      </c>
      <c r="O5620" s="32" t="s">
        <v>595</v>
      </c>
      <c r="P5620" s="33" t="s">
        <v>596</v>
      </c>
      <c r="Q5620" s="34" t="s">
        <v>597</v>
      </c>
    </row>
    <row r="5621" spans="3:17" ht="19.5" customHeight="1" x14ac:dyDescent="0.2">
      <c r="C5621" s="28" t="s">
        <v>9</v>
      </c>
      <c r="D5621" s="32"/>
      <c r="E5621" s="32"/>
      <c r="F5621" s="32"/>
      <c r="G5621" s="29" t="s">
        <v>10</v>
      </c>
      <c r="H5621" s="29" t="s">
        <v>11</v>
      </c>
      <c r="I5621" s="29" t="s">
        <v>12</v>
      </c>
      <c r="J5621" s="29" t="s">
        <v>13</v>
      </c>
      <c r="K5621" s="29" t="s">
        <v>10</v>
      </c>
      <c r="L5621" s="29" t="s">
        <v>11</v>
      </c>
      <c r="M5621" s="29" t="s">
        <v>13</v>
      </c>
      <c r="N5621" s="32"/>
      <c r="O5621" s="35"/>
      <c r="P5621" s="36"/>
      <c r="Q5621" s="37"/>
    </row>
    <row r="5622" spans="3:17" ht="7" customHeight="1" x14ac:dyDescent="0.2">
      <c r="C5622" s="38"/>
      <c r="D5622" s="29"/>
      <c r="E5622" s="29"/>
      <c r="F5622" s="29"/>
      <c r="G5622" s="29"/>
      <c r="H5622" s="29"/>
      <c r="I5622" s="29"/>
      <c r="J5622" s="29"/>
      <c r="K5622" s="29"/>
      <c r="L5622" s="29"/>
      <c r="M5622" s="29"/>
      <c r="N5622" s="29"/>
      <c r="O5622" s="39"/>
      <c r="P5622" s="40"/>
      <c r="Q5622" s="41"/>
    </row>
    <row r="5623" spans="3:17" ht="19.5" customHeight="1" x14ac:dyDescent="0.2">
      <c r="C5623" s="42" t="s">
        <v>14</v>
      </c>
      <c r="D5623" s="43">
        <v>0</v>
      </c>
      <c r="E5623" s="43">
        <v>0</v>
      </c>
      <c r="F5623" s="44">
        <f>SUM(D5623:E5623)</f>
        <v>0</v>
      </c>
      <c r="G5623" s="43">
        <v>0</v>
      </c>
      <c r="H5623" s="43">
        <v>0</v>
      </c>
      <c r="I5623" s="43">
        <v>0</v>
      </c>
      <c r="J5623" s="45">
        <f>SUM(G5623:I5623)</f>
        <v>0</v>
      </c>
      <c r="K5623" s="46">
        <v>0</v>
      </c>
      <c r="L5623" s="46">
        <v>0</v>
      </c>
      <c r="M5623" s="45">
        <f>SUM(K5623:L5623)</f>
        <v>0</v>
      </c>
      <c r="N5623" s="45">
        <f>J5623+M5623</f>
        <v>0</v>
      </c>
      <c r="O5623" s="46">
        <v>0</v>
      </c>
      <c r="P5623" s="46">
        <v>0</v>
      </c>
      <c r="Q5623" s="47">
        <f>SUM(O5623:P5623)</f>
        <v>0</v>
      </c>
    </row>
    <row r="5624" spans="3:17" ht="19.5" customHeight="1" x14ac:dyDescent="0.2">
      <c r="C5624" s="42" t="s">
        <v>15</v>
      </c>
      <c r="D5624" s="43">
        <v>0</v>
      </c>
      <c r="E5624" s="43">
        <v>2</v>
      </c>
      <c r="F5624" s="44">
        <f t="shared" ref="F5624:F5634" si="2442">SUM(D5624:E5624)</f>
        <v>2</v>
      </c>
      <c r="G5624" s="43">
        <v>0</v>
      </c>
      <c r="H5624" s="43">
        <v>0</v>
      </c>
      <c r="I5624" s="43">
        <v>0</v>
      </c>
      <c r="J5624" s="45">
        <f t="shared" ref="J5624:J5634" si="2443">SUM(G5624:I5624)</f>
        <v>0</v>
      </c>
      <c r="K5624" s="46">
        <v>6</v>
      </c>
      <c r="L5624" s="46">
        <v>7</v>
      </c>
      <c r="M5624" s="45">
        <f t="shared" ref="M5624:M5634" si="2444">SUM(K5624:L5624)</f>
        <v>13</v>
      </c>
      <c r="N5624" s="45">
        <f t="shared" ref="N5624:N5634" si="2445">J5624+M5624</f>
        <v>13</v>
      </c>
      <c r="O5624" s="46">
        <v>0</v>
      </c>
      <c r="P5624" s="48">
        <v>0</v>
      </c>
      <c r="Q5624" s="47">
        <f t="shared" ref="Q5624:Q5634" si="2446">SUM(O5624:P5624)</f>
        <v>0</v>
      </c>
    </row>
    <row r="5625" spans="3:17" ht="19.5" customHeight="1" x14ac:dyDescent="0.2">
      <c r="C5625" s="42" t="s">
        <v>16</v>
      </c>
      <c r="D5625" s="43">
        <v>0</v>
      </c>
      <c r="E5625" s="43">
        <v>0</v>
      </c>
      <c r="F5625" s="44">
        <f t="shared" si="2442"/>
        <v>0</v>
      </c>
      <c r="G5625" s="43">
        <v>0</v>
      </c>
      <c r="H5625" s="43">
        <v>0</v>
      </c>
      <c r="I5625" s="43">
        <v>0</v>
      </c>
      <c r="J5625" s="45">
        <f t="shared" si="2443"/>
        <v>0</v>
      </c>
      <c r="K5625" s="46">
        <v>0</v>
      </c>
      <c r="L5625" s="46">
        <v>0</v>
      </c>
      <c r="M5625" s="45">
        <f t="shared" si="2444"/>
        <v>0</v>
      </c>
      <c r="N5625" s="45">
        <f t="shared" si="2445"/>
        <v>0</v>
      </c>
      <c r="O5625" s="46">
        <v>0</v>
      </c>
      <c r="P5625" s="46">
        <v>0</v>
      </c>
      <c r="Q5625" s="47">
        <f t="shared" si="2446"/>
        <v>0</v>
      </c>
    </row>
    <row r="5626" spans="3:17" ht="19.5" customHeight="1" x14ac:dyDescent="0.2">
      <c r="C5626" s="42" t="s">
        <v>17</v>
      </c>
      <c r="D5626" s="43">
        <v>0</v>
      </c>
      <c r="E5626" s="43">
        <v>1</v>
      </c>
      <c r="F5626" s="44">
        <f t="shared" si="2442"/>
        <v>1</v>
      </c>
      <c r="G5626" s="43">
        <v>0</v>
      </c>
      <c r="H5626" s="43">
        <v>0</v>
      </c>
      <c r="I5626" s="43">
        <v>0</v>
      </c>
      <c r="J5626" s="45">
        <f t="shared" si="2443"/>
        <v>0</v>
      </c>
      <c r="K5626" s="43">
        <v>3</v>
      </c>
      <c r="L5626" s="43">
        <v>4</v>
      </c>
      <c r="M5626" s="45">
        <f t="shared" si="2444"/>
        <v>7</v>
      </c>
      <c r="N5626" s="45">
        <f t="shared" si="2445"/>
        <v>7</v>
      </c>
      <c r="O5626" s="43">
        <v>0</v>
      </c>
      <c r="P5626" s="43">
        <v>0</v>
      </c>
      <c r="Q5626" s="47">
        <f t="shared" si="2446"/>
        <v>0</v>
      </c>
    </row>
    <row r="5627" spans="3:17" ht="19.5" customHeight="1" x14ac:dyDescent="0.2">
      <c r="C5627" s="42" t="s">
        <v>18</v>
      </c>
      <c r="D5627" s="43">
        <v>0</v>
      </c>
      <c r="E5627" s="43">
        <v>6</v>
      </c>
      <c r="F5627" s="44">
        <f t="shared" si="2442"/>
        <v>6</v>
      </c>
      <c r="G5627" s="43">
        <v>0</v>
      </c>
      <c r="H5627" s="43">
        <v>0</v>
      </c>
      <c r="I5627" s="43">
        <v>0</v>
      </c>
      <c r="J5627" s="45">
        <f t="shared" si="2443"/>
        <v>0</v>
      </c>
      <c r="K5627" s="43">
        <v>10</v>
      </c>
      <c r="L5627" s="43">
        <v>10</v>
      </c>
      <c r="M5627" s="45">
        <f t="shared" si="2444"/>
        <v>20</v>
      </c>
      <c r="N5627" s="45">
        <f t="shared" si="2445"/>
        <v>20</v>
      </c>
      <c r="O5627" s="43">
        <v>0</v>
      </c>
      <c r="P5627" s="43">
        <v>0</v>
      </c>
      <c r="Q5627" s="47">
        <f t="shared" si="2446"/>
        <v>0</v>
      </c>
    </row>
    <row r="5628" spans="3:17" ht="19.5" customHeight="1" x14ac:dyDescent="0.2">
      <c r="C5628" s="42" t="s">
        <v>19</v>
      </c>
      <c r="D5628" s="43">
        <v>0</v>
      </c>
      <c r="E5628" s="43">
        <v>7</v>
      </c>
      <c r="F5628" s="44">
        <f t="shared" si="2442"/>
        <v>7</v>
      </c>
      <c r="G5628" s="43">
        <v>0</v>
      </c>
      <c r="H5628" s="43">
        <v>0</v>
      </c>
      <c r="I5628" s="43">
        <v>0</v>
      </c>
      <c r="J5628" s="45">
        <f t="shared" si="2443"/>
        <v>0</v>
      </c>
      <c r="K5628" s="43">
        <v>23</v>
      </c>
      <c r="L5628" s="43">
        <v>22</v>
      </c>
      <c r="M5628" s="45">
        <f t="shared" si="2444"/>
        <v>45</v>
      </c>
      <c r="N5628" s="45">
        <f t="shared" si="2445"/>
        <v>45</v>
      </c>
      <c r="O5628" s="43">
        <v>0</v>
      </c>
      <c r="P5628" s="43">
        <v>0</v>
      </c>
      <c r="Q5628" s="47">
        <f t="shared" si="2446"/>
        <v>0</v>
      </c>
    </row>
    <row r="5629" spans="3:17" ht="19.5" customHeight="1" x14ac:dyDescent="0.2">
      <c r="C5629" s="42" t="s">
        <v>20</v>
      </c>
      <c r="D5629" s="43">
        <v>0</v>
      </c>
      <c r="E5629" s="43">
        <v>4</v>
      </c>
      <c r="F5629" s="44">
        <f t="shared" si="2442"/>
        <v>4</v>
      </c>
      <c r="G5629" s="43">
        <v>0</v>
      </c>
      <c r="H5629" s="43">
        <v>0</v>
      </c>
      <c r="I5629" s="43">
        <v>0</v>
      </c>
      <c r="J5629" s="45">
        <f t="shared" si="2443"/>
        <v>0</v>
      </c>
      <c r="K5629" s="43">
        <v>0</v>
      </c>
      <c r="L5629" s="43">
        <v>0</v>
      </c>
      <c r="M5629" s="45">
        <f t="shared" si="2444"/>
        <v>0</v>
      </c>
      <c r="N5629" s="45">
        <f t="shared" si="2445"/>
        <v>0</v>
      </c>
      <c r="O5629" s="43">
        <v>0</v>
      </c>
      <c r="P5629" s="43">
        <v>0</v>
      </c>
      <c r="Q5629" s="47">
        <f t="shared" si="2446"/>
        <v>0</v>
      </c>
    </row>
    <row r="5630" spans="3:17" ht="19.5" customHeight="1" x14ac:dyDescent="0.2">
      <c r="C5630" s="42" t="s">
        <v>21</v>
      </c>
      <c r="D5630" s="43">
        <v>0</v>
      </c>
      <c r="E5630" s="43">
        <v>2</v>
      </c>
      <c r="F5630" s="44">
        <f t="shared" si="2442"/>
        <v>2</v>
      </c>
      <c r="G5630" s="43">
        <v>0</v>
      </c>
      <c r="H5630" s="43">
        <v>0</v>
      </c>
      <c r="I5630" s="43">
        <v>0</v>
      </c>
      <c r="J5630" s="45">
        <f t="shared" si="2443"/>
        <v>0</v>
      </c>
      <c r="K5630" s="43">
        <v>0</v>
      </c>
      <c r="L5630" s="43">
        <v>0</v>
      </c>
      <c r="M5630" s="45">
        <f t="shared" si="2444"/>
        <v>0</v>
      </c>
      <c r="N5630" s="45">
        <f t="shared" si="2445"/>
        <v>0</v>
      </c>
      <c r="O5630" s="43">
        <v>0</v>
      </c>
      <c r="P5630" s="43">
        <v>0</v>
      </c>
      <c r="Q5630" s="47">
        <f t="shared" si="2446"/>
        <v>0</v>
      </c>
    </row>
    <row r="5631" spans="3:17" ht="19.5" customHeight="1" x14ac:dyDescent="0.2">
      <c r="C5631" s="42" t="s">
        <v>22</v>
      </c>
      <c r="D5631" s="43">
        <v>0</v>
      </c>
      <c r="E5631" s="43">
        <v>2</v>
      </c>
      <c r="F5631" s="44">
        <f t="shared" si="2442"/>
        <v>2</v>
      </c>
      <c r="G5631" s="43">
        <v>0</v>
      </c>
      <c r="H5631" s="43">
        <v>0</v>
      </c>
      <c r="I5631" s="43">
        <v>0</v>
      </c>
      <c r="J5631" s="45">
        <f t="shared" si="2443"/>
        <v>0</v>
      </c>
      <c r="K5631" s="43">
        <v>0</v>
      </c>
      <c r="L5631" s="43">
        <v>0</v>
      </c>
      <c r="M5631" s="45">
        <f t="shared" si="2444"/>
        <v>0</v>
      </c>
      <c r="N5631" s="45">
        <f t="shared" si="2445"/>
        <v>0</v>
      </c>
      <c r="O5631" s="43">
        <v>0</v>
      </c>
      <c r="P5631" s="43">
        <v>0</v>
      </c>
      <c r="Q5631" s="47">
        <f t="shared" si="2446"/>
        <v>0</v>
      </c>
    </row>
    <row r="5632" spans="3:17" ht="19.5" customHeight="1" x14ac:dyDescent="0.2">
      <c r="C5632" s="42" t="s">
        <v>23</v>
      </c>
      <c r="D5632" s="43">
        <v>0</v>
      </c>
      <c r="E5632" s="43">
        <v>2</v>
      </c>
      <c r="F5632" s="44">
        <f t="shared" si="2442"/>
        <v>2</v>
      </c>
      <c r="G5632" s="43">
        <v>0</v>
      </c>
      <c r="H5632" s="43">
        <v>0</v>
      </c>
      <c r="I5632" s="43">
        <v>0</v>
      </c>
      <c r="J5632" s="45">
        <f t="shared" si="2443"/>
        <v>0</v>
      </c>
      <c r="K5632" s="43">
        <v>0</v>
      </c>
      <c r="L5632" s="43">
        <v>0</v>
      </c>
      <c r="M5632" s="45">
        <f t="shared" si="2444"/>
        <v>0</v>
      </c>
      <c r="N5632" s="45">
        <f t="shared" si="2445"/>
        <v>0</v>
      </c>
      <c r="O5632" s="43">
        <v>0</v>
      </c>
      <c r="P5632" s="43">
        <v>0</v>
      </c>
      <c r="Q5632" s="47">
        <f t="shared" si="2446"/>
        <v>0</v>
      </c>
    </row>
    <row r="5633" spans="2:17" ht="19.5" customHeight="1" x14ac:dyDescent="0.2">
      <c r="C5633" s="42" t="s">
        <v>24</v>
      </c>
      <c r="D5633" s="43">
        <v>0</v>
      </c>
      <c r="E5633" s="43">
        <v>1</v>
      </c>
      <c r="F5633" s="44">
        <f t="shared" si="2442"/>
        <v>1</v>
      </c>
      <c r="G5633" s="43">
        <v>0</v>
      </c>
      <c r="H5633" s="43">
        <v>0</v>
      </c>
      <c r="I5633" s="43">
        <v>0</v>
      </c>
      <c r="J5633" s="45">
        <f t="shared" si="2443"/>
        <v>0</v>
      </c>
      <c r="K5633" s="43">
        <v>0</v>
      </c>
      <c r="L5633" s="43">
        <v>0</v>
      </c>
      <c r="M5633" s="45">
        <f t="shared" si="2444"/>
        <v>0</v>
      </c>
      <c r="N5633" s="45">
        <f t="shared" si="2445"/>
        <v>0</v>
      </c>
      <c r="O5633" s="43">
        <v>0</v>
      </c>
      <c r="P5633" s="43">
        <v>0</v>
      </c>
      <c r="Q5633" s="47">
        <f t="shared" si="2446"/>
        <v>0</v>
      </c>
    </row>
    <row r="5634" spans="2:17" ht="19.5" customHeight="1" x14ac:dyDescent="0.2">
      <c r="C5634" s="42" t="s">
        <v>25</v>
      </c>
      <c r="D5634" s="43">
        <v>0</v>
      </c>
      <c r="E5634" s="43">
        <v>0</v>
      </c>
      <c r="F5634" s="44">
        <f t="shared" si="2442"/>
        <v>0</v>
      </c>
      <c r="G5634" s="43">
        <v>0</v>
      </c>
      <c r="H5634" s="43">
        <v>0</v>
      </c>
      <c r="I5634" s="43">
        <v>0</v>
      </c>
      <c r="J5634" s="45">
        <f t="shared" si="2443"/>
        <v>0</v>
      </c>
      <c r="K5634" s="43">
        <v>0</v>
      </c>
      <c r="L5634" s="43">
        <v>0</v>
      </c>
      <c r="M5634" s="45">
        <f t="shared" si="2444"/>
        <v>0</v>
      </c>
      <c r="N5634" s="45">
        <f t="shared" si="2445"/>
        <v>0</v>
      </c>
      <c r="O5634" s="43">
        <v>0</v>
      </c>
      <c r="P5634" s="43">
        <v>0</v>
      </c>
      <c r="Q5634" s="47">
        <f t="shared" si="2446"/>
        <v>0</v>
      </c>
    </row>
    <row r="5635" spans="2:17" ht="19.5" customHeight="1" x14ac:dyDescent="0.2">
      <c r="C5635" s="50"/>
      <c r="D5635" s="43"/>
      <c r="E5635" s="43"/>
      <c r="F5635" s="43"/>
      <c r="G5635" s="43"/>
      <c r="H5635" s="43"/>
      <c r="I5635" s="43"/>
      <c r="J5635" s="43"/>
      <c r="K5635" s="43"/>
      <c r="L5635" s="43"/>
      <c r="M5635" s="43"/>
      <c r="N5635" s="43"/>
      <c r="O5635" s="43"/>
      <c r="P5635" s="40"/>
      <c r="Q5635" s="51"/>
    </row>
    <row r="5636" spans="2:17" ht="19.5" customHeight="1" x14ac:dyDescent="0.2">
      <c r="B5636" s="1" t="s">
        <v>547</v>
      </c>
      <c r="C5636" s="50" t="s">
        <v>26</v>
      </c>
      <c r="D5636" s="44">
        <f>SUM(D5623:D5634)</f>
        <v>0</v>
      </c>
      <c r="E5636" s="44">
        <f t="shared" ref="E5636:Q5636" si="2447">SUM(E5623:E5634)</f>
        <v>27</v>
      </c>
      <c r="F5636" s="44">
        <f>SUM(F5623:F5634)</f>
        <v>27</v>
      </c>
      <c r="G5636" s="44">
        <f t="shared" si="2447"/>
        <v>0</v>
      </c>
      <c r="H5636" s="44">
        <f t="shared" si="2447"/>
        <v>0</v>
      </c>
      <c r="I5636" s="44">
        <f t="shared" si="2447"/>
        <v>0</v>
      </c>
      <c r="J5636" s="44">
        <f t="shared" si="2447"/>
        <v>0</v>
      </c>
      <c r="K5636" s="44">
        <f t="shared" si="2447"/>
        <v>42</v>
      </c>
      <c r="L5636" s="44">
        <f t="shared" si="2447"/>
        <v>43</v>
      </c>
      <c r="M5636" s="44">
        <f t="shared" si="2447"/>
        <v>85</v>
      </c>
      <c r="N5636" s="44">
        <f>SUM(N5623:N5634)</f>
        <v>85</v>
      </c>
      <c r="O5636" s="44">
        <f t="shared" si="2447"/>
        <v>0</v>
      </c>
      <c r="P5636" s="44">
        <f t="shared" si="2447"/>
        <v>0</v>
      </c>
      <c r="Q5636" s="44">
        <f t="shared" si="2447"/>
        <v>0</v>
      </c>
    </row>
    <row r="5637" spans="2:17" ht="7" customHeight="1" x14ac:dyDescent="0.2">
      <c r="C5637" s="50"/>
      <c r="D5637" s="43"/>
      <c r="E5637" s="43"/>
      <c r="F5637" s="43"/>
      <c r="G5637" s="43"/>
      <c r="H5637" s="43"/>
      <c r="I5637" s="43"/>
      <c r="J5637" s="43"/>
      <c r="K5637" s="43"/>
      <c r="L5637" s="43"/>
      <c r="M5637" s="43"/>
      <c r="N5637" s="43"/>
      <c r="O5637" s="43"/>
      <c r="P5637" s="43"/>
      <c r="Q5637" s="51"/>
    </row>
    <row r="5638" spans="2:17" ht="19.5" customHeight="1" x14ac:dyDescent="0.2">
      <c r="C5638" s="52" t="s">
        <v>14</v>
      </c>
      <c r="D5638" s="53">
        <v>0</v>
      </c>
      <c r="E5638" s="53">
        <v>0</v>
      </c>
      <c r="F5638" s="54">
        <f t="shared" ref="F5638:F5640" si="2448">SUM(D5638:E5638)</f>
        <v>0</v>
      </c>
      <c r="G5638" s="53">
        <v>0</v>
      </c>
      <c r="H5638" s="53">
        <v>0</v>
      </c>
      <c r="I5638" s="53">
        <v>0</v>
      </c>
      <c r="J5638" s="55">
        <f t="shared" ref="J5638:J5640" si="2449">SUM(G5638:I5638)</f>
        <v>0</v>
      </c>
      <c r="K5638" s="56">
        <v>0</v>
      </c>
      <c r="L5638" s="56">
        <v>0</v>
      </c>
      <c r="M5638" s="57">
        <f>SUM(K5638:L5638)</f>
        <v>0</v>
      </c>
      <c r="N5638" s="57">
        <f>J5638+M5638</f>
        <v>0</v>
      </c>
      <c r="O5638" s="56">
        <v>0</v>
      </c>
      <c r="P5638" s="56">
        <v>0</v>
      </c>
      <c r="Q5638" s="58">
        <f>SUM(O5638:P5638)</f>
        <v>0</v>
      </c>
    </row>
    <row r="5639" spans="2:17" ht="19.5" customHeight="1" x14ac:dyDescent="0.2">
      <c r="C5639" s="42" t="s">
        <v>15</v>
      </c>
      <c r="D5639" s="43">
        <v>0</v>
      </c>
      <c r="E5639" s="43">
        <v>1</v>
      </c>
      <c r="F5639" s="44">
        <f t="shared" si="2448"/>
        <v>1</v>
      </c>
      <c r="G5639" s="43">
        <v>0</v>
      </c>
      <c r="H5639" s="43">
        <v>0</v>
      </c>
      <c r="I5639" s="43">
        <v>0</v>
      </c>
      <c r="J5639" s="45">
        <f t="shared" si="2449"/>
        <v>0</v>
      </c>
      <c r="K5639" s="46">
        <v>0</v>
      </c>
      <c r="L5639" s="46">
        <v>0</v>
      </c>
      <c r="M5639" s="45">
        <f>SUM(K5639:L5639)</f>
        <v>0</v>
      </c>
      <c r="N5639" s="45">
        <f>J5639+M5639</f>
        <v>0</v>
      </c>
      <c r="O5639" s="46">
        <v>0</v>
      </c>
      <c r="P5639" s="48">
        <v>0</v>
      </c>
      <c r="Q5639" s="47">
        <f>SUM(O5639:P5639)</f>
        <v>0</v>
      </c>
    </row>
    <row r="5640" spans="2:17" ht="19.5" customHeight="1" x14ac:dyDescent="0.2">
      <c r="C5640" s="42" t="s">
        <v>16</v>
      </c>
      <c r="D5640" s="43">
        <v>0</v>
      </c>
      <c r="E5640" s="43">
        <v>2</v>
      </c>
      <c r="F5640" s="44">
        <f t="shared" si="2448"/>
        <v>2</v>
      </c>
      <c r="G5640" s="43">
        <v>0</v>
      </c>
      <c r="H5640" s="43">
        <v>0</v>
      </c>
      <c r="I5640" s="43">
        <v>0</v>
      </c>
      <c r="J5640" s="45">
        <f t="shared" si="2449"/>
        <v>0</v>
      </c>
      <c r="K5640" s="46">
        <v>0</v>
      </c>
      <c r="L5640" s="46">
        <v>0</v>
      </c>
      <c r="M5640" s="45">
        <f>SUM(K5640:L5640)</f>
        <v>0</v>
      </c>
      <c r="N5640" s="45">
        <f>J5640+M5640</f>
        <v>0</v>
      </c>
      <c r="O5640" s="46">
        <v>0</v>
      </c>
      <c r="P5640" s="48">
        <v>0</v>
      </c>
      <c r="Q5640" s="47">
        <f>SUM(O5640:P5640)</f>
        <v>0</v>
      </c>
    </row>
    <row r="5641" spans="2:17" ht="19.5" customHeight="1" x14ac:dyDescent="0.2">
      <c r="C5641" s="50"/>
      <c r="D5641" s="43"/>
      <c r="E5641" s="43"/>
      <c r="F5641" s="43"/>
      <c r="G5641" s="43"/>
      <c r="H5641" s="43"/>
      <c r="I5641" s="43"/>
      <c r="J5641" s="43"/>
      <c r="K5641" s="43"/>
      <c r="L5641" s="43"/>
      <c r="M5641" s="43"/>
      <c r="N5641" s="43"/>
      <c r="O5641" s="43"/>
      <c r="P5641" s="43"/>
      <c r="Q5641" s="51"/>
    </row>
    <row r="5642" spans="2:17" ht="19.5" customHeight="1" x14ac:dyDescent="0.2">
      <c r="B5642" s="1" t="s">
        <v>548</v>
      </c>
      <c r="C5642" s="50" t="s">
        <v>27</v>
      </c>
      <c r="D5642" s="44">
        <f>SUM(D5626:D5634,D5638:D5640)</f>
        <v>0</v>
      </c>
      <c r="E5642" s="44">
        <f t="shared" ref="E5642:Q5642" si="2450">SUM(E5626:E5634,E5638:E5640)</f>
        <v>28</v>
      </c>
      <c r="F5642" s="44">
        <f t="shared" si="2450"/>
        <v>28</v>
      </c>
      <c r="G5642" s="44">
        <f t="shared" si="2450"/>
        <v>0</v>
      </c>
      <c r="H5642" s="44">
        <f t="shared" si="2450"/>
        <v>0</v>
      </c>
      <c r="I5642" s="44">
        <f t="shared" si="2450"/>
        <v>0</v>
      </c>
      <c r="J5642" s="44">
        <f t="shared" si="2450"/>
        <v>0</v>
      </c>
      <c r="K5642" s="44">
        <f t="shared" si="2450"/>
        <v>36</v>
      </c>
      <c r="L5642" s="44">
        <f t="shared" si="2450"/>
        <v>36</v>
      </c>
      <c r="M5642" s="44">
        <f t="shared" si="2450"/>
        <v>72</v>
      </c>
      <c r="N5642" s="44">
        <f t="shared" si="2450"/>
        <v>72</v>
      </c>
      <c r="O5642" s="44">
        <f t="shared" si="2450"/>
        <v>0</v>
      </c>
      <c r="P5642" s="44">
        <f t="shared" si="2450"/>
        <v>0</v>
      </c>
      <c r="Q5642" s="44">
        <f t="shared" si="2450"/>
        <v>0</v>
      </c>
    </row>
    <row r="5643" spans="2:17" ht="7" customHeight="1" thickBot="1" x14ac:dyDescent="0.25">
      <c r="C5643" s="59"/>
      <c r="D5643" s="60"/>
      <c r="E5643" s="60"/>
      <c r="F5643" s="60"/>
      <c r="G5643" s="60"/>
      <c r="H5643" s="60"/>
      <c r="I5643" s="60"/>
      <c r="J5643" s="60"/>
      <c r="K5643" s="60"/>
      <c r="L5643" s="60"/>
      <c r="M5643" s="60"/>
      <c r="N5643" s="60"/>
      <c r="O5643" s="60"/>
      <c r="P5643" s="61"/>
      <c r="Q5643" s="62"/>
    </row>
    <row r="5644" spans="2:17" ht="19.5" customHeight="1" x14ac:dyDescent="0.2">
      <c r="C5644" s="63"/>
      <c r="D5644" s="63"/>
      <c r="E5644" s="63"/>
      <c r="F5644" s="63"/>
      <c r="G5644" s="63"/>
      <c r="H5644" s="63"/>
      <c r="I5644" s="63"/>
      <c r="J5644" s="63"/>
      <c r="K5644" s="63"/>
      <c r="L5644" s="63"/>
      <c r="M5644" s="63"/>
      <c r="N5644" s="63"/>
      <c r="O5644" s="63"/>
      <c r="P5644" s="64"/>
      <c r="Q5644" s="64"/>
    </row>
    <row r="5645" spans="2:17" ht="19.5" customHeight="1" thickBot="1" x14ac:dyDescent="0.25">
      <c r="C5645" s="63"/>
      <c r="D5645" s="63"/>
      <c r="E5645" s="63"/>
      <c r="F5645" s="63"/>
      <c r="G5645" s="63"/>
      <c r="H5645" s="63"/>
      <c r="I5645" s="63"/>
      <c r="J5645" s="63"/>
      <c r="K5645" s="63"/>
      <c r="L5645" s="63"/>
      <c r="M5645" s="63"/>
      <c r="N5645" s="63"/>
      <c r="O5645" s="63"/>
      <c r="P5645" s="64"/>
      <c r="Q5645" s="64"/>
    </row>
    <row r="5646" spans="2:17" ht="19.5" customHeight="1" x14ac:dyDescent="0.2">
      <c r="C5646" s="25" t="s">
        <v>1</v>
      </c>
      <c r="D5646" s="26"/>
      <c r="E5646" s="27"/>
      <c r="F5646" s="27"/>
      <c r="G5646" s="27" t="s">
        <v>598</v>
      </c>
      <c r="H5646" s="27"/>
      <c r="I5646" s="27"/>
      <c r="J5646" s="27"/>
      <c r="K5646" s="26"/>
      <c r="L5646" s="27"/>
      <c r="M5646" s="27"/>
      <c r="N5646" s="27" t="s">
        <v>31</v>
      </c>
      <c r="O5646" s="27"/>
      <c r="P5646" s="65"/>
      <c r="Q5646" s="66"/>
    </row>
    <row r="5647" spans="2:17" ht="19.5" customHeight="1" x14ac:dyDescent="0.2">
      <c r="C5647" s="67"/>
      <c r="D5647" s="29"/>
      <c r="E5647" s="31" t="s">
        <v>6</v>
      </c>
      <c r="F5647" s="31"/>
      <c r="G5647" s="29"/>
      <c r="H5647" s="31" t="s">
        <v>7</v>
      </c>
      <c r="I5647" s="31"/>
      <c r="J5647" s="29" t="s">
        <v>28</v>
      </c>
      <c r="K5647" s="29"/>
      <c r="L5647" s="31" t="s">
        <v>6</v>
      </c>
      <c r="M5647" s="31"/>
      <c r="N5647" s="29"/>
      <c r="O5647" s="31" t="s">
        <v>7</v>
      </c>
      <c r="P5647" s="68"/>
      <c r="Q5647" s="69" t="s">
        <v>8</v>
      </c>
    </row>
    <row r="5648" spans="2:17" ht="19.5" customHeight="1" x14ac:dyDescent="0.2">
      <c r="C5648" s="70" t="s">
        <v>9</v>
      </c>
      <c r="D5648" s="29" t="s">
        <v>29</v>
      </c>
      <c r="E5648" s="29" t="s">
        <v>30</v>
      </c>
      <c r="F5648" s="29" t="s">
        <v>13</v>
      </c>
      <c r="G5648" s="29" t="s">
        <v>29</v>
      </c>
      <c r="H5648" s="29" t="s">
        <v>30</v>
      </c>
      <c r="I5648" s="29" t="s">
        <v>13</v>
      </c>
      <c r="J5648" s="32"/>
      <c r="K5648" s="29" t="s">
        <v>29</v>
      </c>
      <c r="L5648" s="29" t="s">
        <v>30</v>
      </c>
      <c r="M5648" s="29" t="s">
        <v>13</v>
      </c>
      <c r="N5648" s="29" t="s">
        <v>29</v>
      </c>
      <c r="O5648" s="29" t="s">
        <v>30</v>
      </c>
      <c r="P5648" s="71" t="s">
        <v>13</v>
      </c>
      <c r="Q5648" s="72"/>
    </row>
    <row r="5649" spans="2:17" ht="7" customHeight="1" x14ac:dyDescent="0.2">
      <c r="C5649" s="73"/>
      <c r="D5649" s="29"/>
      <c r="E5649" s="29"/>
      <c r="F5649" s="29"/>
      <c r="G5649" s="29"/>
      <c r="H5649" s="29"/>
      <c r="I5649" s="29"/>
      <c r="J5649" s="29"/>
      <c r="K5649" s="29"/>
      <c r="L5649" s="29"/>
      <c r="M5649" s="29"/>
      <c r="N5649" s="29"/>
      <c r="O5649" s="29"/>
      <c r="P5649" s="71"/>
      <c r="Q5649" s="69"/>
    </row>
    <row r="5650" spans="2:17" ht="19.5" customHeight="1" x14ac:dyDescent="0.2">
      <c r="C5650" s="42" t="s">
        <v>14</v>
      </c>
      <c r="D5650" s="43">
        <v>0</v>
      </c>
      <c r="E5650" s="43">
        <v>0</v>
      </c>
      <c r="F5650" s="44">
        <f>SUM(D5650:E5650)</f>
        <v>0</v>
      </c>
      <c r="G5650" s="43">
        <v>0</v>
      </c>
      <c r="H5650" s="43">
        <v>0</v>
      </c>
      <c r="I5650" s="44">
        <f t="shared" ref="I5650:I5661" si="2451">SUM(G5650:H5650)</f>
        <v>0</v>
      </c>
      <c r="J5650" s="44">
        <f>F5650+I5650</f>
        <v>0</v>
      </c>
      <c r="K5650" s="43">
        <v>0</v>
      </c>
      <c r="L5650" s="43">
        <v>0</v>
      </c>
      <c r="M5650" s="44">
        <f>SUM(K5650:L5650)</f>
        <v>0</v>
      </c>
      <c r="N5650" s="43">
        <v>0</v>
      </c>
      <c r="O5650" s="43">
        <v>0</v>
      </c>
      <c r="P5650" s="44">
        <f>SUM(N5650:O5650)</f>
        <v>0</v>
      </c>
      <c r="Q5650" s="47">
        <f>M5650+P5650</f>
        <v>0</v>
      </c>
    </row>
    <row r="5651" spans="2:17" ht="19.5" customHeight="1" x14ac:dyDescent="0.2">
      <c r="C5651" s="42" t="s">
        <v>15</v>
      </c>
      <c r="D5651" s="43">
        <v>0</v>
      </c>
      <c r="E5651" s="43">
        <v>0</v>
      </c>
      <c r="F5651" s="44">
        <f t="shared" ref="F5651:F5661" si="2452">SUM(D5651:E5651)</f>
        <v>0</v>
      </c>
      <c r="G5651" s="43">
        <v>0</v>
      </c>
      <c r="H5651" s="43">
        <v>0</v>
      </c>
      <c r="I5651" s="44">
        <f t="shared" si="2451"/>
        <v>0</v>
      </c>
      <c r="J5651" s="44">
        <f>F5651+I5651</f>
        <v>0</v>
      </c>
      <c r="K5651" s="43">
        <v>0</v>
      </c>
      <c r="L5651" s="43">
        <v>0</v>
      </c>
      <c r="M5651" s="44">
        <f t="shared" ref="M5651:M5661" si="2453">SUM(K5651:L5651)</f>
        <v>0</v>
      </c>
      <c r="N5651" s="43">
        <v>0</v>
      </c>
      <c r="O5651" s="43">
        <v>0</v>
      </c>
      <c r="P5651" s="44">
        <f t="shared" ref="P5651:P5661" si="2454">SUM(N5651:O5651)</f>
        <v>0</v>
      </c>
      <c r="Q5651" s="47">
        <f t="shared" ref="Q5651:Q5661" si="2455">M5651+P5651</f>
        <v>0</v>
      </c>
    </row>
    <row r="5652" spans="2:17" ht="19.5" customHeight="1" x14ac:dyDescent="0.2">
      <c r="C5652" s="42" t="s">
        <v>16</v>
      </c>
      <c r="D5652" s="43">
        <v>0</v>
      </c>
      <c r="E5652" s="43">
        <v>0</v>
      </c>
      <c r="F5652" s="44">
        <f t="shared" si="2452"/>
        <v>0</v>
      </c>
      <c r="G5652" s="43">
        <v>0</v>
      </c>
      <c r="H5652" s="43">
        <v>0</v>
      </c>
      <c r="I5652" s="44">
        <f t="shared" si="2451"/>
        <v>0</v>
      </c>
      <c r="J5652" s="44">
        <f>F5652+I5652</f>
        <v>0</v>
      </c>
      <c r="K5652" s="43">
        <v>0</v>
      </c>
      <c r="L5652" s="43">
        <v>0</v>
      </c>
      <c r="M5652" s="44">
        <f t="shared" si="2453"/>
        <v>0</v>
      </c>
      <c r="N5652" s="43">
        <v>0</v>
      </c>
      <c r="O5652" s="43">
        <v>0</v>
      </c>
      <c r="P5652" s="44">
        <f t="shared" si="2454"/>
        <v>0</v>
      </c>
      <c r="Q5652" s="47">
        <f t="shared" si="2455"/>
        <v>0</v>
      </c>
    </row>
    <row r="5653" spans="2:17" ht="19.5" customHeight="1" x14ac:dyDescent="0.2">
      <c r="C5653" s="42" t="s">
        <v>17</v>
      </c>
      <c r="D5653" s="43">
        <v>0</v>
      </c>
      <c r="E5653" s="43">
        <v>0</v>
      </c>
      <c r="F5653" s="44">
        <f t="shared" si="2452"/>
        <v>0</v>
      </c>
      <c r="G5653" s="43">
        <v>0</v>
      </c>
      <c r="H5653" s="43">
        <v>0</v>
      </c>
      <c r="I5653" s="44">
        <f t="shared" si="2451"/>
        <v>0</v>
      </c>
      <c r="J5653" s="44">
        <f t="shared" ref="J5653:J5661" si="2456">F5653+I5653</f>
        <v>0</v>
      </c>
      <c r="K5653" s="43">
        <v>0</v>
      </c>
      <c r="L5653" s="43">
        <v>0</v>
      </c>
      <c r="M5653" s="44">
        <f t="shared" si="2453"/>
        <v>0</v>
      </c>
      <c r="N5653" s="43">
        <v>0</v>
      </c>
      <c r="O5653" s="43">
        <v>0</v>
      </c>
      <c r="P5653" s="44">
        <f t="shared" si="2454"/>
        <v>0</v>
      </c>
      <c r="Q5653" s="47">
        <f t="shared" si="2455"/>
        <v>0</v>
      </c>
    </row>
    <row r="5654" spans="2:17" ht="19.5" customHeight="1" x14ac:dyDescent="0.2">
      <c r="C5654" s="42" t="s">
        <v>18</v>
      </c>
      <c r="D5654" s="43">
        <v>0</v>
      </c>
      <c r="E5654" s="43">
        <v>0</v>
      </c>
      <c r="F5654" s="44">
        <f t="shared" si="2452"/>
        <v>0</v>
      </c>
      <c r="G5654" s="43">
        <v>0</v>
      </c>
      <c r="H5654" s="43">
        <v>0</v>
      </c>
      <c r="I5654" s="44">
        <f t="shared" si="2451"/>
        <v>0</v>
      </c>
      <c r="J5654" s="44">
        <f t="shared" si="2456"/>
        <v>0</v>
      </c>
      <c r="K5654" s="43">
        <v>0</v>
      </c>
      <c r="L5654" s="43">
        <v>0</v>
      </c>
      <c r="M5654" s="44">
        <f t="shared" si="2453"/>
        <v>0</v>
      </c>
      <c r="N5654" s="43">
        <v>0</v>
      </c>
      <c r="O5654" s="43">
        <v>0</v>
      </c>
      <c r="P5654" s="44">
        <f t="shared" si="2454"/>
        <v>0</v>
      </c>
      <c r="Q5654" s="47">
        <f t="shared" si="2455"/>
        <v>0</v>
      </c>
    </row>
    <row r="5655" spans="2:17" ht="19.5" customHeight="1" x14ac:dyDescent="0.2">
      <c r="C5655" s="42" t="s">
        <v>19</v>
      </c>
      <c r="D5655" s="43">
        <v>0</v>
      </c>
      <c r="E5655" s="43">
        <v>0</v>
      </c>
      <c r="F5655" s="44">
        <f t="shared" si="2452"/>
        <v>0</v>
      </c>
      <c r="G5655" s="43">
        <v>0</v>
      </c>
      <c r="H5655" s="43">
        <v>0</v>
      </c>
      <c r="I5655" s="44">
        <f t="shared" si="2451"/>
        <v>0</v>
      </c>
      <c r="J5655" s="44">
        <f t="shared" si="2456"/>
        <v>0</v>
      </c>
      <c r="K5655" s="43">
        <v>0</v>
      </c>
      <c r="L5655" s="43">
        <v>0</v>
      </c>
      <c r="M5655" s="44">
        <f t="shared" si="2453"/>
        <v>0</v>
      </c>
      <c r="N5655" s="43">
        <v>0</v>
      </c>
      <c r="O5655" s="43">
        <v>0</v>
      </c>
      <c r="P5655" s="44">
        <f t="shared" si="2454"/>
        <v>0</v>
      </c>
      <c r="Q5655" s="47">
        <f t="shared" si="2455"/>
        <v>0</v>
      </c>
    </row>
    <row r="5656" spans="2:17" ht="19.5" customHeight="1" x14ac:dyDescent="0.2">
      <c r="C5656" s="42" t="s">
        <v>20</v>
      </c>
      <c r="D5656" s="43">
        <v>0</v>
      </c>
      <c r="E5656" s="43">
        <v>0</v>
      </c>
      <c r="F5656" s="44">
        <f t="shared" si="2452"/>
        <v>0</v>
      </c>
      <c r="G5656" s="43">
        <v>0</v>
      </c>
      <c r="H5656" s="43">
        <v>0</v>
      </c>
      <c r="I5656" s="44">
        <f t="shared" si="2451"/>
        <v>0</v>
      </c>
      <c r="J5656" s="44">
        <f t="shared" si="2456"/>
        <v>0</v>
      </c>
      <c r="K5656" s="43">
        <v>0</v>
      </c>
      <c r="L5656" s="43">
        <v>0</v>
      </c>
      <c r="M5656" s="44">
        <f t="shared" si="2453"/>
        <v>0</v>
      </c>
      <c r="N5656" s="43">
        <v>0</v>
      </c>
      <c r="O5656" s="43">
        <v>0</v>
      </c>
      <c r="P5656" s="44">
        <f t="shared" si="2454"/>
        <v>0</v>
      </c>
      <c r="Q5656" s="47">
        <f t="shared" si="2455"/>
        <v>0</v>
      </c>
    </row>
    <row r="5657" spans="2:17" ht="19.5" customHeight="1" x14ac:dyDescent="0.2">
      <c r="C5657" s="42" t="s">
        <v>21</v>
      </c>
      <c r="D5657" s="43">
        <v>0</v>
      </c>
      <c r="E5657" s="43">
        <v>0</v>
      </c>
      <c r="F5657" s="44">
        <f t="shared" si="2452"/>
        <v>0</v>
      </c>
      <c r="G5657" s="43">
        <v>0</v>
      </c>
      <c r="H5657" s="43">
        <v>0</v>
      </c>
      <c r="I5657" s="44">
        <f t="shared" si="2451"/>
        <v>0</v>
      </c>
      <c r="J5657" s="44">
        <f t="shared" si="2456"/>
        <v>0</v>
      </c>
      <c r="K5657" s="43">
        <v>0</v>
      </c>
      <c r="L5657" s="43">
        <v>0</v>
      </c>
      <c r="M5657" s="44">
        <f t="shared" si="2453"/>
        <v>0</v>
      </c>
      <c r="N5657" s="43">
        <v>0</v>
      </c>
      <c r="O5657" s="43">
        <v>0</v>
      </c>
      <c r="P5657" s="44">
        <f t="shared" si="2454"/>
        <v>0</v>
      </c>
      <c r="Q5657" s="47">
        <f t="shared" si="2455"/>
        <v>0</v>
      </c>
    </row>
    <row r="5658" spans="2:17" ht="19.5" customHeight="1" x14ac:dyDescent="0.2">
      <c r="C5658" s="42" t="s">
        <v>22</v>
      </c>
      <c r="D5658" s="43">
        <v>0</v>
      </c>
      <c r="E5658" s="43">
        <v>0</v>
      </c>
      <c r="F5658" s="44">
        <f t="shared" si="2452"/>
        <v>0</v>
      </c>
      <c r="G5658" s="43">
        <v>0</v>
      </c>
      <c r="H5658" s="43">
        <v>0</v>
      </c>
      <c r="I5658" s="44">
        <f t="shared" si="2451"/>
        <v>0</v>
      </c>
      <c r="J5658" s="44">
        <f t="shared" si="2456"/>
        <v>0</v>
      </c>
      <c r="K5658" s="43">
        <v>0</v>
      </c>
      <c r="L5658" s="43">
        <v>0</v>
      </c>
      <c r="M5658" s="44">
        <f t="shared" si="2453"/>
        <v>0</v>
      </c>
      <c r="N5658" s="43">
        <v>0</v>
      </c>
      <c r="O5658" s="43">
        <v>0</v>
      </c>
      <c r="P5658" s="44">
        <f t="shared" si="2454"/>
        <v>0</v>
      </c>
      <c r="Q5658" s="47">
        <f t="shared" si="2455"/>
        <v>0</v>
      </c>
    </row>
    <row r="5659" spans="2:17" ht="19.5" customHeight="1" x14ac:dyDescent="0.2">
      <c r="C5659" s="42" t="s">
        <v>23</v>
      </c>
      <c r="D5659" s="43">
        <v>0</v>
      </c>
      <c r="E5659" s="43">
        <v>0</v>
      </c>
      <c r="F5659" s="44">
        <f t="shared" si="2452"/>
        <v>0</v>
      </c>
      <c r="G5659" s="43">
        <v>0</v>
      </c>
      <c r="H5659" s="43">
        <v>0</v>
      </c>
      <c r="I5659" s="44">
        <f t="shared" si="2451"/>
        <v>0</v>
      </c>
      <c r="J5659" s="44">
        <f t="shared" si="2456"/>
        <v>0</v>
      </c>
      <c r="K5659" s="43">
        <v>0</v>
      </c>
      <c r="L5659" s="43">
        <v>0</v>
      </c>
      <c r="M5659" s="44">
        <f t="shared" si="2453"/>
        <v>0</v>
      </c>
      <c r="N5659" s="43">
        <v>0</v>
      </c>
      <c r="O5659" s="43">
        <v>0</v>
      </c>
      <c r="P5659" s="44">
        <f t="shared" si="2454"/>
        <v>0</v>
      </c>
      <c r="Q5659" s="47">
        <f t="shared" si="2455"/>
        <v>0</v>
      </c>
    </row>
    <row r="5660" spans="2:17" ht="19.5" customHeight="1" x14ac:dyDescent="0.2">
      <c r="C5660" s="42" t="s">
        <v>24</v>
      </c>
      <c r="D5660" s="43">
        <v>0</v>
      </c>
      <c r="E5660" s="43">
        <v>0</v>
      </c>
      <c r="F5660" s="44">
        <f t="shared" si="2452"/>
        <v>0</v>
      </c>
      <c r="G5660" s="43">
        <v>0</v>
      </c>
      <c r="H5660" s="43">
        <v>0</v>
      </c>
      <c r="I5660" s="44">
        <f t="shared" si="2451"/>
        <v>0</v>
      </c>
      <c r="J5660" s="44">
        <f t="shared" si="2456"/>
        <v>0</v>
      </c>
      <c r="K5660" s="43">
        <v>0</v>
      </c>
      <c r="L5660" s="43">
        <v>0</v>
      </c>
      <c r="M5660" s="44">
        <f t="shared" si="2453"/>
        <v>0</v>
      </c>
      <c r="N5660" s="43">
        <v>0</v>
      </c>
      <c r="O5660" s="43">
        <v>0</v>
      </c>
      <c r="P5660" s="44">
        <f t="shared" si="2454"/>
        <v>0</v>
      </c>
      <c r="Q5660" s="47">
        <f t="shared" si="2455"/>
        <v>0</v>
      </c>
    </row>
    <row r="5661" spans="2:17" ht="19.5" customHeight="1" x14ac:dyDescent="0.2">
      <c r="C5661" s="42" t="s">
        <v>25</v>
      </c>
      <c r="D5661" s="43">
        <v>0</v>
      </c>
      <c r="E5661" s="43">
        <v>0</v>
      </c>
      <c r="F5661" s="44">
        <f t="shared" si="2452"/>
        <v>0</v>
      </c>
      <c r="G5661" s="43">
        <v>0</v>
      </c>
      <c r="H5661" s="43">
        <v>0</v>
      </c>
      <c r="I5661" s="44">
        <f t="shared" si="2451"/>
        <v>0</v>
      </c>
      <c r="J5661" s="44">
        <f t="shared" si="2456"/>
        <v>0</v>
      </c>
      <c r="K5661" s="43">
        <v>0</v>
      </c>
      <c r="L5661" s="43">
        <v>0</v>
      </c>
      <c r="M5661" s="44">
        <f t="shared" si="2453"/>
        <v>0</v>
      </c>
      <c r="N5661" s="43">
        <v>0</v>
      </c>
      <c r="O5661" s="43">
        <v>0</v>
      </c>
      <c r="P5661" s="44">
        <f t="shared" si="2454"/>
        <v>0</v>
      </c>
      <c r="Q5661" s="47">
        <f t="shared" si="2455"/>
        <v>0</v>
      </c>
    </row>
    <row r="5662" spans="2:17" ht="19.5" customHeight="1" x14ac:dyDescent="0.2">
      <c r="C5662" s="50"/>
      <c r="D5662" s="43"/>
      <c r="E5662" s="43"/>
      <c r="F5662" s="43"/>
      <c r="G5662" s="43"/>
      <c r="H5662" s="43"/>
      <c r="I5662" s="43"/>
      <c r="J5662" s="43"/>
      <c r="K5662" s="43"/>
      <c r="L5662" s="43"/>
      <c r="M5662" s="43"/>
      <c r="N5662" s="43"/>
      <c r="O5662" s="43"/>
      <c r="P5662" s="43"/>
      <c r="Q5662" s="51"/>
    </row>
    <row r="5663" spans="2:17" ht="19.5" customHeight="1" x14ac:dyDescent="0.2">
      <c r="B5663" s="1" t="s">
        <v>549</v>
      </c>
      <c r="C5663" s="50" t="s">
        <v>26</v>
      </c>
      <c r="D5663" s="44">
        <f>SUM(D5650:D5662)</f>
        <v>0</v>
      </c>
      <c r="E5663" s="44">
        <f t="shared" ref="E5663:Q5663" si="2457">SUM(E5650:E5662)</f>
        <v>0</v>
      </c>
      <c r="F5663" s="44">
        <f t="shared" si="2457"/>
        <v>0</v>
      </c>
      <c r="G5663" s="44">
        <f t="shared" si="2457"/>
        <v>0</v>
      </c>
      <c r="H5663" s="44">
        <f t="shared" si="2457"/>
        <v>0</v>
      </c>
      <c r="I5663" s="44">
        <f t="shared" si="2457"/>
        <v>0</v>
      </c>
      <c r="J5663" s="44">
        <f t="shared" si="2457"/>
        <v>0</v>
      </c>
      <c r="K5663" s="44">
        <f t="shared" si="2457"/>
        <v>0</v>
      </c>
      <c r="L5663" s="44">
        <f t="shared" si="2457"/>
        <v>0</v>
      </c>
      <c r="M5663" s="44">
        <f t="shared" si="2457"/>
        <v>0</v>
      </c>
      <c r="N5663" s="44">
        <f t="shared" si="2457"/>
        <v>0</v>
      </c>
      <c r="O5663" s="44">
        <f t="shared" si="2457"/>
        <v>0</v>
      </c>
      <c r="P5663" s="44">
        <f t="shared" si="2457"/>
        <v>0</v>
      </c>
      <c r="Q5663" s="44">
        <f t="shared" si="2457"/>
        <v>0</v>
      </c>
    </row>
    <row r="5664" spans="2:17" ht="7" customHeight="1" x14ac:dyDescent="0.2">
      <c r="C5664" s="50"/>
      <c r="D5664" s="43"/>
      <c r="E5664" s="43"/>
      <c r="F5664" s="43"/>
      <c r="G5664" s="43"/>
      <c r="H5664" s="43"/>
      <c r="I5664" s="43"/>
      <c r="J5664" s="43"/>
      <c r="K5664" s="43"/>
      <c r="L5664" s="43"/>
      <c r="M5664" s="43"/>
      <c r="N5664" s="43"/>
      <c r="O5664" s="43"/>
      <c r="P5664" s="43"/>
      <c r="Q5664" s="51"/>
    </row>
    <row r="5665" spans="2:17" ht="19.5" customHeight="1" x14ac:dyDescent="0.2">
      <c r="C5665" s="52" t="s">
        <v>14</v>
      </c>
      <c r="D5665" s="53">
        <v>0</v>
      </c>
      <c r="E5665" s="53">
        <v>0</v>
      </c>
      <c r="F5665" s="74">
        <f t="shared" ref="F5665:F5667" si="2458">SUM(D5665:E5665)</f>
        <v>0</v>
      </c>
      <c r="G5665" s="53">
        <v>0</v>
      </c>
      <c r="H5665" s="53">
        <v>0</v>
      </c>
      <c r="I5665" s="74">
        <f t="shared" ref="I5665:I5667" si="2459">SUM(G5665:H5665)</f>
        <v>0</v>
      </c>
      <c r="J5665" s="74">
        <f t="shared" ref="J5665:J5667" si="2460">F5665+I5665</f>
        <v>0</v>
      </c>
      <c r="K5665" s="53">
        <v>0</v>
      </c>
      <c r="L5665" s="53">
        <v>0</v>
      </c>
      <c r="M5665" s="74">
        <f t="shared" ref="M5665:M5667" si="2461">SUM(K5665:L5665)</f>
        <v>0</v>
      </c>
      <c r="N5665" s="53">
        <v>0</v>
      </c>
      <c r="O5665" s="53">
        <v>0</v>
      </c>
      <c r="P5665" s="74">
        <f t="shared" ref="P5665:P5667" si="2462">SUM(N5665:O5665)</f>
        <v>0</v>
      </c>
      <c r="Q5665" s="58">
        <f t="shared" ref="Q5665:Q5667" si="2463">M5665+P5665</f>
        <v>0</v>
      </c>
    </row>
    <row r="5666" spans="2:17" ht="19.5" customHeight="1" x14ac:dyDescent="0.2">
      <c r="C5666" s="42" t="s">
        <v>15</v>
      </c>
      <c r="D5666" s="43">
        <v>0</v>
      </c>
      <c r="E5666" s="43">
        <v>0</v>
      </c>
      <c r="F5666" s="44">
        <f t="shared" si="2458"/>
        <v>0</v>
      </c>
      <c r="G5666" s="43">
        <v>0</v>
      </c>
      <c r="H5666" s="43">
        <v>0</v>
      </c>
      <c r="I5666" s="44">
        <f t="shared" si="2459"/>
        <v>0</v>
      </c>
      <c r="J5666" s="44">
        <f t="shared" si="2460"/>
        <v>0</v>
      </c>
      <c r="K5666" s="43">
        <v>0</v>
      </c>
      <c r="L5666" s="43">
        <v>0</v>
      </c>
      <c r="M5666" s="44">
        <f t="shared" si="2461"/>
        <v>0</v>
      </c>
      <c r="N5666" s="43">
        <v>0</v>
      </c>
      <c r="O5666" s="43">
        <v>0</v>
      </c>
      <c r="P5666" s="44">
        <f t="shared" si="2462"/>
        <v>0</v>
      </c>
      <c r="Q5666" s="47">
        <f t="shared" si="2463"/>
        <v>0</v>
      </c>
    </row>
    <row r="5667" spans="2:17" ht="19.5" customHeight="1" x14ac:dyDescent="0.2">
      <c r="C5667" s="42" t="s">
        <v>16</v>
      </c>
      <c r="D5667" s="43">
        <v>0</v>
      </c>
      <c r="E5667" s="43">
        <v>0</v>
      </c>
      <c r="F5667" s="44">
        <f t="shared" si="2458"/>
        <v>0</v>
      </c>
      <c r="G5667" s="43">
        <v>0</v>
      </c>
      <c r="H5667" s="43">
        <v>0</v>
      </c>
      <c r="I5667" s="44">
        <f t="shared" si="2459"/>
        <v>0</v>
      </c>
      <c r="J5667" s="44">
        <f t="shared" si="2460"/>
        <v>0</v>
      </c>
      <c r="K5667" s="43">
        <v>0</v>
      </c>
      <c r="L5667" s="43">
        <v>0</v>
      </c>
      <c r="M5667" s="44">
        <f t="shared" si="2461"/>
        <v>0</v>
      </c>
      <c r="N5667" s="43">
        <v>0</v>
      </c>
      <c r="O5667" s="43">
        <v>0</v>
      </c>
      <c r="P5667" s="44">
        <f t="shared" si="2462"/>
        <v>0</v>
      </c>
      <c r="Q5667" s="47">
        <f t="shared" si="2463"/>
        <v>0</v>
      </c>
    </row>
    <row r="5668" spans="2:17" ht="19.5" customHeight="1" x14ac:dyDescent="0.2">
      <c r="C5668" s="50"/>
      <c r="D5668" s="43"/>
      <c r="E5668" s="43"/>
      <c r="F5668" s="43"/>
      <c r="G5668" s="43"/>
      <c r="H5668" s="43"/>
      <c r="I5668" s="43"/>
      <c r="J5668" s="43"/>
      <c r="K5668" s="43"/>
      <c r="L5668" s="43"/>
      <c r="M5668" s="43"/>
      <c r="N5668" s="43"/>
      <c r="O5668" s="43"/>
      <c r="P5668" s="43"/>
      <c r="Q5668" s="51"/>
    </row>
    <row r="5669" spans="2:17" ht="19.5" customHeight="1" x14ac:dyDescent="0.2">
      <c r="B5669" s="1" t="s">
        <v>550</v>
      </c>
      <c r="C5669" s="50" t="s">
        <v>27</v>
      </c>
      <c r="D5669" s="44">
        <f>SUM(D5653:D5661,D5665:D5667)</f>
        <v>0</v>
      </c>
      <c r="E5669" s="44">
        <f t="shared" ref="E5669:Q5669" si="2464">SUM(E5653:E5661,E5665:E5667)</f>
        <v>0</v>
      </c>
      <c r="F5669" s="44">
        <f t="shared" si="2464"/>
        <v>0</v>
      </c>
      <c r="G5669" s="44">
        <f t="shared" si="2464"/>
        <v>0</v>
      </c>
      <c r="H5669" s="44">
        <f t="shared" si="2464"/>
        <v>0</v>
      </c>
      <c r="I5669" s="44">
        <f t="shared" si="2464"/>
        <v>0</v>
      </c>
      <c r="J5669" s="44">
        <f t="shared" si="2464"/>
        <v>0</v>
      </c>
      <c r="K5669" s="44">
        <f t="shared" si="2464"/>
        <v>0</v>
      </c>
      <c r="L5669" s="44">
        <f t="shared" si="2464"/>
        <v>0</v>
      </c>
      <c r="M5669" s="44">
        <f t="shared" si="2464"/>
        <v>0</v>
      </c>
      <c r="N5669" s="44">
        <f t="shared" si="2464"/>
        <v>0</v>
      </c>
      <c r="O5669" s="44">
        <f t="shared" si="2464"/>
        <v>0</v>
      </c>
      <c r="P5669" s="44">
        <f t="shared" si="2464"/>
        <v>0</v>
      </c>
      <c r="Q5669" s="44">
        <f t="shared" si="2464"/>
        <v>0</v>
      </c>
    </row>
    <row r="5670" spans="2:17" ht="7" customHeight="1" thickBot="1" x14ac:dyDescent="0.25">
      <c r="C5670" s="59"/>
      <c r="D5670" s="60"/>
      <c r="E5670" s="60"/>
      <c r="F5670" s="60"/>
      <c r="G5670" s="60"/>
      <c r="H5670" s="60"/>
      <c r="I5670" s="60"/>
      <c r="J5670" s="60"/>
      <c r="K5670" s="60"/>
      <c r="L5670" s="60"/>
      <c r="M5670" s="60"/>
      <c r="N5670" s="60"/>
      <c r="O5670" s="60"/>
      <c r="P5670" s="60"/>
      <c r="Q5670" s="76"/>
    </row>
    <row r="5671" spans="2:17" ht="19.5" customHeight="1" x14ac:dyDescent="0.2">
      <c r="C5671" s="163" t="str">
        <f>C5617</f>
        <v>令　和　7　年　空　港　管　理　状　況　調　書</v>
      </c>
      <c r="D5671" s="163"/>
      <c r="E5671" s="163"/>
      <c r="F5671" s="163"/>
      <c r="G5671" s="163"/>
      <c r="H5671" s="163"/>
      <c r="I5671" s="163"/>
      <c r="J5671" s="163"/>
      <c r="K5671" s="163"/>
      <c r="L5671" s="163"/>
      <c r="M5671" s="163"/>
      <c r="N5671" s="163"/>
      <c r="O5671" s="163"/>
      <c r="P5671" s="163"/>
      <c r="Q5671" s="163"/>
    </row>
    <row r="5672" spans="2:17" ht="19.5" customHeight="1" thickBot="1" x14ac:dyDescent="0.25">
      <c r="C5672" s="22" t="s">
        <v>0</v>
      </c>
      <c r="D5672" s="22" t="s">
        <v>706</v>
      </c>
      <c r="E5672" s="63"/>
      <c r="F5672" s="63"/>
      <c r="G5672" s="63"/>
      <c r="H5672" s="63"/>
      <c r="I5672" s="63"/>
      <c r="J5672" s="63"/>
      <c r="K5672" s="63"/>
      <c r="L5672" s="63"/>
      <c r="M5672" s="63"/>
      <c r="N5672" s="63"/>
      <c r="O5672" s="63"/>
      <c r="P5672" s="64"/>
      <c r="Q5672" s="64"/>
    </row>
    <row r="5673" spans="2:17" ht="19.5" customHeight="1" x14ac:dyDescent="0.2">
      <c r="C5673" s="25" t="s">
        <v>1</v>
      </c>
      <c r="D5673" s="26"/>
      <c r="E5673" s="27" t="s">
        <v>2</v>
      </c>
      <c r="F5673" s="27"/>
      <c r="G5673" s="164" t="s">
        <v>593</v>
      </c>
      <c r="H5673" s="165"/>
      <c r="I5673" s="165"/>
      <c r="J5673" s="165"/>
      <c r="K5673" s="165"/>
      <c r="L5673" s="165"/>
      <c r="M5673" s="165"/>
      <c r="N5673" s="166"/>
      <c r="O5673" s="164" t="s">
        <v>594</v>
      </c>
      <c r="P5673" s="165"/>
      <c r="Q5673" s="167"/>
    </row>
    <row r="5674" spans="2:17" ht="19.5" customHeight="1" x14ac:dyDescent="0.2">
      <c r="C5674" s="28"/>
      <c r="D5674" s="29" t="s">
        <v>3</v>
      </c>
      <c r="E5674" s="29" t="s">
        <v>4</v>
      </c>
      <c r="F5674" s="29" t="s">
        <v>5</v>
      </c>
      <c r="G5674" s="29"/>
      <c r="H5674" s="30" t="s">
        <v>6</v>
      </c>
      <c r="I5674" s="30"/>
      <c r="J5674" s="31"/>
      <c r="K5674" s="29"/>
      <c r="L5674" s="31" t="s">
        <v>7</v>
      </c>
      <c r="M5674" s="31"/>
      <c r="N5674" s="29" t="s">
        <v>8</v>
      </c>
      <c r="O5674" s="32" t="s">
        <v>595</v>
      </c>
      <c r="P5674" s="33" t="s">
        <v>596</v>
      </c>
      <c r="Q5674" s="34" t="s">
        <v>597</v>
      </c>
    </row>
    <row r="5675" spans="2:17" ht="19.5" customHeight="1" x14ac:dyDescent="0.2">
      <c r="C5675" s="28" t="s">
        <v>9</v>
      </c>
      <c r="D5675" s="32"/>
      <c r="E5675" s="32"/>
      <c r="F5675" s="32"/>
      <c r="G5675" s="29" t="s">
        <v>10</v>
      </c>
      <c r="H5675" s="29" t="s">
        <v>11</v>
      </c>
      <c r="I5675" s="29" t="s">
        <v>12</v>
      </c>
      <c r="J5675" s="29" t="s">
        <v>13</v>
      </c>
      <c r="K5675" s="29" t="s">
        <v>10</v>
      </c>
      <c r="L5675" s="29" t="s">
        <v>11</v>
      </c>
      <c r="M5675" s="29" t="s">
        <v>13</v>
      </c>
      <c r="N5675" s="32"/>
      <c r="O5675" s="35"/>
      <c r="P5675" s="36"/>
      <c r="Q5675" s="37"/>
    </row>
    <row r="5676" spans="2:17" ht="7" customHeight="1" x14ac:dyDescent="0.2">
      <c r="C5676" s="38"/>
      <c r="D5676" s="29"/>
      <c r="E5676" s="29"/>
      <c r="F5676" s="29"/>
      <c r="G5676" s="29"/>
      <c r="H5676" s="29"/>
      <c r="I5676" s="29"/>
      <c r="J5676" s="29"/>
      <c r="K5676" s="29"/>
      <c r="L5676" s="29"/>
      <c r="M5676" s="29"/>
      <c r="N5676" s="29"/>
      <c r="O5676" s="39"/>
      <c r="P5676" s="40"/>
      <c r="Q5676" s="41"/>
    </row>
    <row r="5677" spans="2:17" ht="19.5" customHeight="1" x14ac:dyDescent="0.2">
      <c r="C5677" s="42" t="s">
        <v>14</v>
      </c>
      <c r="D5677" s="43">
        <v>0</v>
      </c>
      <c r="E5677" s="43">
        <v>68</v>
      </c>
      <c r="F5677" s="44">
        <f>SUM(D5677:E5677)</f>
        <v>68</v>
      </c>
      <c r="G5677" s="43">
        <v>0</v>
      </c>
      <c r="H5677" s="43">
        <v>0</v>
      </c>
      <c r="I5677" s="43">
        <v>0</v>
      </c>
      <c r="J5677" s="45">
        <f>SUM(G5677:I5677)</f>
        <v>0</v>
      </c>
      <c r="K5677" s="46">
        <v>0</v>
      </c>
      <c r="L5677" s="46">
        <v>0</v>
      </c>
      <c r="M5677" s="45">
        <f>SUM(K5677:L5677)</f>
        <v>0</v>
      </c>
      <c r="N5677" s="45">
        <f>J5677+M5677</f>
        <v>0</v>
      </c>
      <c r="O5677" s="46">
        <v>26</v>
      </c>
      <c r="P5677" s="46">
        <v>0</v>
      </c>
      <c r="Q5677" s="47">
        <f>SUM(O5677:P5677)</f>
        <v>26</v>
      </c>
    </row>
    <row r="5678" spans="2:17" ht="19.5" customHeight="1" x14ac:dyDescent="0.2">
      <c r="C5678" s="42" t="s">
        <v>15</v>
      </c>
      <c r="D5678" s="43">
        <v>0</v>
      </c>
      <c r="E5678" s="43">
        <v>108</v>
      </c>
      <c r="F5678" s="44">
        <f t="shared" ref="F5678:F5688" si="2465">SUM(D5678:E5678)</f>
        <v>108</v>
      </c>
      <c r="G5678" s="43">
        <v>0</v>
      </c>
      <c r="H5678" s="43">
        <v>0</v>
      </c>
      <c r="I5678" s="43">
        <v>0</v>
      </c>
      <c r="J5678" s="45">
        <f t="shared" ref="J5678:J5688" si="2466">SUM(G5678:I5678)</f>
        <v>0</v>
      </c>
      <c r="K5678" s="46">
        <v>0</v>
      </c>
      <c r="L5678" s="46">
        <v>0</v>
      </c>
      <c r="M5678" s="45">
        <f t="shared" ref="M5678:M5688" si="2467">SUM(K5678:L5678)</f>
        <v>0</v>
      </c>
      <c r="N5678" s="45">
        <f t="shared" ref="N5678:N5688" si="2468">J5678+M5678</f>
        <v>0</v>
      </c>
      <c r="O5678" s="46">
        <v>28</v>
      </c>
      <c r="P5678" s="48">
        <v>0</v>
      </c>
      <c r="Q5678" s="47">
        <f t="shared" ref="Q5678:Q5688" si="2469">SUM(O5678:P5678)</f>
        <v>28</v>
      </c>
    </row>
    <row r="5679" spans="2:17" ht="19.5" customHeight="1" x14ac:dyDescent="0.2">
      <c r="C5679" s="42" t="s">
        <v>16</v>
      </c>
      <c r="D5679" s="43">
        <v>0</v>
      </c>
      <c r="E5679" s="43">
        <v>124</v>
      </c>
      <c r="F5679" s="44">
        <f t="shared" si="2465"/>
        <v>124</v>
      </c>
      <c r="G5679" s="43">
        <v>0</v>
      </c>
      <c r="H5679" s="43">
        <v>0</v>
      </c>
      <c r="I5679" s="43">
        <v>0</v>
      </c>
      <c r="J5679" s="45">
        <f t="shared" si="2466"/>
        <v>0</v>
      </c>
      <c r="K5679" s="46">
        <v>0</v>
      </c>
      <c r="L5679" s="46">
        <v>0</v>
      </c>
      <c r="M5679" s="45">
        <f t="shared" si="2467"/>
        <v>0</v>
      </c>
      <c r="N5679" s="45">
        <f t="shared" si="2468"/>
        <v>0</v>
      </c>
      <c r="O5679" s="46">
        <v>36</v>
      </c>
      <c r="P5679" s="46">
        <v>0</v>
      </c>
      <c r="Q5679" s="47">
        <f t="shared" si="2469"/>
        <v>36</v>
      </c>
    </row>
    <row r="5680" spans="2:17" ht="19.5" customHeight="1" x14ac:dyDescent="0.2">
      <c r="C5680" s="42" t="s">
        <v>17</v>
      </c>
      <c r="D5680" s="43">
        <v>0</v>
      </c>
      <c r="E5680" s="43">
        <v>119</v>
      </c>
      <c r="F5680" s="44">
        <f t="shared" si="2465"/>
        <v>119</v>
      </c>
      <c r="G5680" s="43">
        <v>0</v>
      </c>
      <c r="H5680" s="43">
        <v>0</v>
      </c>
      <c r="I5680" s="43">
        <v>0</v>
      </c>
      <c r="J5680" s="45">
        <f t="shared" si="2466"/>
        <v>0</v>
      </c>
      <c r="K5680" s="43">
        <v>0</v>
      </c>
      <c r="L5680" s="43">
        <v>0</v>
      </c>
      <c r="M5680" s="45">
        <f t="shared" si="2467"/>
        <v>0</v>
      </c>
      <c r="N5680" s="45">
        <f t="shared" si="2468"/>
        <v>0</v>
      </c>
      <c r="O5680" s="43">
        <v>35</v>
      </c>
      <c r="P5680" s="43">
        <v>0</v>
      </c>
      <c r="Q5680" s="47">
        <f t="shared" si="2469"/>
        <v>35</v>
      </c>
    </row>
    <row r="5681" spans="2:17" ht="19.5" customHeight="1" x14ac:dyDescent="0.2">
      <c r="C5681" s="42" t="s">
        <v>18</v>
      </c>
      <c r="D5681" s="43">
        <v>0</v>
      </c>
      <c r="E5681" s="43">
        <v>121</v>
      </c>
      <c r="F5681" s="44">
        <f t="shared" si="2465"/>
        <v>121</v>
      </c>
      <c r="G5681" s="43">
        <v>0</v>
      </c>
      <c r="H5681" s="43">
        <v>0</v>
      </c>
      <c r="I5681" s="43">
        <v>0</v>
      </c>
      <c r="J5681" s="45">
        <f t="shared" si="2466"/>
        <v>0</v>
      </c>
      <c r="K5681" s="43">
        <v>0</v>
      </c>
      <c r="L5681" s="43">
        <v>0</v>
      </c>
      <c r="M5681" s="45">
        <f t="shared" si="2467"/>
        <v>0</v>
      </c>
      <c r="N5681" s="45">
        <f t="shared" si="2468"/>
        <v>0</v>
      </c>
      <c r="O5681" s="43">
        <v>34</v>
      </c>
      <c r="P5681" s="43">
        <v>0</v>
      </c>
      <c r="Q5681" s="47">
        <f t="shared" si="2469"/>
        <v>34</v>
      </c>
    </row>
    <row r="5682" spans="2:17" ht="19.5" customHeight="1" x14ac:dyDescent="0.2">
      <c r="C5682" s="42" t="s">
        <v>19</v>
      </c>
      <c r="D5682" s="43">
        <v>0</v>
      </c>
      <c r="E5682" s="43">
        <v>82</v>
      </c>
      <c r="F5682" s="44">
        <f t="shared" si="2465"/>
        <v>82</v>
      </c>
      <c r="G5682" s="43">
        <v>0</v>
      </c>
      <c r="H5682" s="43">
        <v>0</v>
      </c>
      <c r="I5682" s="43">
        <v>0</v>
      </c>
      <c r="J5682" s="45">
        <f t="shared" si="2466"/>
        <v>0</v>
      </c>
      <c r="K5682" s="43">
        <v>0</v>
      </c>
      <c r="L5682" s="43">
        <v>0</v>
      </c>
      <c r="M5682" s="45">
        <f t="shared" si="2467"/>
        <v>0</v>
      </c>
      <c r="N5682" s="45">
        <f t="shared" si="2468"/>
        <v>0</v>
      </c>
      <c r="O5682" s="43">
        <v>20</v>
      </c>
      <c r="P5682" s="43">
        <v>0</v>
      </c>
      <c r="Q5682" s="47">
        <f t="shared" si="2469"/>
        <v>20</v>
      </c>
    </row>
    <row r="5683" spans="2:17" ht="19.5" customHeight="1" x14ac:dyDescent="0.2">
      <c r="C5683" s="42" t="s">
        <v>20</v>
      </c>
      <c r="D5683" s="43">
        <v>0</v>
      </c>
      <c r="E5683" s="43">
        <v>80</v>
      </c>
      <c r="F5683" s="44">
        <f t="shared" si="2465"/>
        <v>80</v>
      </c>
      <c r="G5683" s="43">
        <v>0</v>
      </c>
      <c r="H5683" s="43">
        <v>0</v>
      </c>
      <c r="I5683" s="43">
        <v>0</v>
      </c>
      <c r="J5683" s="45">
        <f t="shared" si="2466"/>
        <v>0</v>
      </c>
      <c r="K5683" s="43">
        <v>0</v>
      </c>
      <c r="L5683" s="43">
        <v>0</v>
      </c>
      <c r="M5683" s="45">
        <f t="shared" si="2467"/>
        <v>0</v>
      </c>
      <c r="N5683" s="45">
        <f t="shared" si="2468"/>
        <v>0</v>
      </c>
      <c r="O5683" s="43">
        <v>17</v>
      </c>
      <c r="P5683" s="43">
        <v>0</v>
      </c>
      <c r="Q5683" s="47">
        <f t="shared" si="2469"/>
        <v>17</v>
      </c>
    </row>
    <row r="5684" spans="2:17" ht="19.5" customHeight="1" x14ac:dyDescent="0.2">
      <c r="C5684" s="42" t="s">
        <v>21</v>
      </c>
      <c r="D5684" s="43">
        <v>0</v>
      </c>
      <c r="E5684" s="43">
        <v>101</v>
      </c>
      <c r="F5684" s="44">
        <f t="shared" si="2465"/>
        <v>101</v>
      </c>
      <c r="G5684" s="43">
        <v>0</v>
      </c>
      <c r="H5684" s="43">
        <v>0</v>
      </c>
      <c r="I5684" s="43">
        <v>0</v>
      </c>
      <c r="J5684" s="45">
        <f t="shared" si="2466"/>
        <v>0</v>
      </c>
      <c r="K5684" s="43">
        <v>0</v>
      </c>
      <c r="L5684" s="43">
        <v>0</v>
      </c>
      <c r="M5684" s="45">
        <f t="shared" si="2467"/>
        <v>0</v>
      </c>
      <c r="N5684" s="45">
        <f t="shared" si="2468"/>
        <v>0</v>
      </c>
      <c r="O5684" s="43">
        <v>18</v>
      </c>
      <c r="P5684" s="43">
        <v>0</v>
      </c>
      <c r="Q5684" s="47">
        <f t="shared" si="2469"/>
        <v>18</v>
      </c>
    </row>
    <row r="5685" spans="2:17" ht="19.5" customHeight="1" x14ac:dyDescent="0.2">
      <c r="C5685" s="42" t="s">
        <v>22</v>
      </c>
      <c r="D5685" s="43">
        <v>0</v>
      </c>
      <c r="E5685" s="43">
        <v>138</v>
      </c>
      <c r="F5685" s="44">
        <f t="shared" si="2465"/>
        <v>138</v>
      </c>
      <c r="G5685" s="43">
        <v>0</v>
      </c>
      <c r="H5685" s="43">
        <v>0</v>
      </c>
      <c r="I5685" s="43">
        <v>0</v>
      </c>
      <c r="J5685" s="45">
        <f t="shared" si="2466"/>
        <v>0</v>
      </c>
      <c r="K5685" s="43">
        <v>0</v>
      </c>
      <c r="L5685" s="43">
        <v>0</v>
      </c>
      <c r="M5685" s="45">
        <f t="shared" si="2467"/>
        <v>0</v>
      </c>
      <c r="N5685" s="45">
        <f t="shared" si="2468"/>
        <v>0</v>
      </c>
      <c r="O5685" s="43">
        <v>57</v>
      </c>
      <c r="P5685" s="43">
        <v>0</v>
      </c>
      <c r="Q5685" s="47">
        <f t="shared" si="2469"/>
        <v>57</v>
      </c>
    </row>
    <row r="5686" spans="2:17" ht="19.5" customHeight="1" x14ac:dyDescent="0.2">
      <c r="C5686" s="42" t="s">
        <v>23</v>
      </c>
      <c r="D5686" s="43">
        <v>0</v>
      </c>
      <c r="E5686" s="43">
        <v>137</v>
      </c>
      <c r="F5686" s="44">
        <f t="shared" si="2465"/>
        <v>137</v>
      </c>
      <c r="G5686" s="43">
        <v>0</v>
      </c>
      <c r="H5686" s="43">
        <v>0</v>
      </c>
      <c r="I5686" s="43">
        <v>0</v>
      </c>
      <c r="J5686" s="45">
        <f t="shared" si="2466"/>
        <v>0</v>
      </c>
      <c r="K5686" s="43">
        <v>0</v>
      </c>
      <c r="L5686" s="43">
        <v>0</v>
      </c>
      <c r="M5686" s="45">
        <f t="shared" si="2467"/>
        <v>0</v>
      </c>
      <c r="N5686" s="45">
        <f t="shared" si="2468"/>
        <v>0</v>
      </c>
      <c r="O5686" s="43">
        <v>35</v>
      </c>
      <c r="P5686" s="43">
        <v>0</v>
      </c>
      <c r="Q5686" s="47">
        <f t="shared" si="2469"/>
        <v>35</v>
      </c>
    </row>
    <row r="5687" spans="2:17" ht="19.5" customHeight="1" x14ac:dyDescent="0.2">
      <c r="C5687" s="42" t="s">
        <v>24</v>
      </c>
      <c r="D5687" s="43">
        <v>0</v>
      </c>
      <c r="E5687" s="43">
        <v>154</v>
      </c>
      <c r="F5687" s="44">
        <f t="shared" si="2465"/>
        <v>154</v>
      </c>
      <c r="G5687" s="43">
        <v>0</v>
      </c>
      <c r="H5687" s="43">
        <v>0</v>
      </c>
      <c r="I5687" s="43">
        <v>0</v>
      </c>
      <c r="J5687" s="45">
        <f t="shared" si="2466"/>
        <v>0</v>
      </c>
      <c r="K5687" s="43">
        <v>0</v>
      </c>
      <c r="L5687" s="43">
        <v>0</v>
      </c>
      <c r="M5687" s="45">
        <f t="shared" si="2467"/>
        <v>0</v>
      </c>
      <c r="N5687" s="45">
        <f t="shared" si="2468"/>
        <v>0</v>
      </c>
      <c r="O5687" s="43">
        <v>36</v>
      </c>
      <c r="P5687" s="43">
        <v>0</v>
      </c>
      <c r="Q5687" s="47">
        <f t="shared" si="2469"/>
        <v>36</v>
      </c>
    </row>
    <row r="5688" spans="2:17" ht="19.5" customHeight="1" x14ac:dyDescent="0.2">
      <c r="C5688" s="42" t="s">
        <v>25</v>
      </c>
      <c r="D5688" s="43">
        <v>0</v>
      </c>
      <c r="E5688" s="43">
        <v>110</v>
      </c>
      <c r="F5688" s="44">
        <f t="shared" si="2465"/>
        <v>110</v>
      </c>
      <c r="G5688" s="43">
        <v>0</v>
      </c>
      <c r="H5688" s="43">
        <v>0</v>
      </c>
      <c r="I5688" s="43">
        <v>0</v>
      </c>
      <c r="J5688" s="45">
        <f t="shared" si="2466"/>
        <v>0</v>
      </c>
      <c r="K5688" s="43">
        <v>0</v>
      </c>
      <c r="L5688" s="43">
        <v>0</v>
      </c>
      <c r="M5688" s="45">
        <f t="shared" si="2467"/>
        <v>0</v>
      </c>
      <c r="N5688" s="45">
        <f t="shared" si="2468"/>
        <v>0</v>
      </c>
      <c r="O5688" s="43">
        <v>38</v>
      </c>
      <c r="P5688" s="43">
        <v>0</v>
      </c>
      <c r="Q5688" s="47">
        <f t="shared" si="2469"/>
        <v>38</v>
      </c>
    </row>
    <row r="5689" spans="2:17" ht="19.5" customHeight="1" x14ac:dyDescent="0.2">
      <c r="C5689" s="50"/>
      <c r="D5689" s="43"/>
      <c r="E5689" s="43"/>
      <c r="F5689" s="43"/>
      <c r="G5689" s="43"/>
      <c r="H5689" s="43"/>
      <c r="I5689" s="43"/>
      <c r="J5689" s="43"/>
      <c r="K5689" s="43"/>
      <c r="L5689" s="43"/>
      <c r="M5689" s="43"/>
      <c r="N5689" s="43"/>
      <c r="O5689" s="43"/>
      <c r="P5689" s="40"/>
      <c r="Q5689" s="51"/>
    </row>
    <row r="5690" spans="2:17" ht="19.5" customHeight="1" x14ac:dyDescent="0.2">
      <c r="B5690" s="1" t="s">
        <v>551</v>
      </c>
      <c r="C5690" s="50" t="s">
        <v>26</v>
      </c>
      <c r="D5690" s="44">
        <f>SUM(D5677:D5688)</f>
        <v>0</v>
      </c>
      <c r="E5690" s="44">
        <f t="shared" ref="E5690:Q5690" si="2470">SUM(E5677:E5688)</f>
        <v>1342</v>
      </c>
      <c r="F5690" s="44">
        <f t="shared" si="2470"/>
        <v>1342</v>
      </c>
      <c r="G5690" s="44">
        <f t="shared" si="2470"/>
        <v>0</v>
      </c>
      <c r="H5690" s="44">
        <f t="shared" si="2470"/>
        <v>0</v>
      </c>
      <c r="I5690" s="44">
        <f t="shared" si="2470"/>
        <v>0</v>
      </c>
      <c r="J5690" s="44">
        <f t="shared" si="2470"/>
        <v>0</v>
      </c>
      <c r="K5690" s="44">
        <f t="shared" si="2470"/>
        <v>0</v>
      </c>
      <c r="L5690" s="44">
        <f t="shared" si="2470"/>
        <v>0</v>
      </c>
      <c r="M5690" s="44">
        <f t="shared" si="2470"/>
        <v>0</v>
      </c>
      <c r="N5690" s="44">
        <f t="shared" si="2470"/>
        <v>0</v>
      </c>
      <c r="O5690" s="44">
        <f t="shared" si="2470"/>
        <v>380</v>
      </c>
      <c r="P5690" s="44">
        <f t="shared" si="2470"/>
        <v>0</v>
      </c>
      <c r="Q5690" s="44">
        <f t="shared" si="2470"/>
        <v>380</v>
      </c>
    </row>
    <row r="5691" spans="2:17" ht="7" customHeight="1" x14ac:dyDescent="0.2">
      <c r="C5691" s="50"/>
      <c r="D5691" s="43"/>
      <c r="E5691" s="43"/>
      <c r="F5691" s="43"/>
      <c r="G5691" s="43"/>
      <c r="H5691" s="43"/>
      <c r="I5691" s="43"/>
      <c r="J5691" s="43"/>
      <c r="K5691" s="43"/>
      <c r="L5691" s="43"/>
      <c r="M5691" s="43"/>
      <c r="N5691" s="43"/>
      <c r="O5691" s="43"/>
      <c r="P5691" s="43"/>
      <c r="Q5691" s="51"/>
    </row>
    <row r="5692" spans="2:17" ht="19.5" customHeight="1" x14ac:dyDescent="0.2">
      <c r="C5692" s="52" t="s">
        <v>14</v>
      </c>
      <c r="D5692" s="53">
        <v>0</v>
      </c>
      <c r="E5692" s="53">
        <v>115</v>
      </c>
      <c r="F5692" s="54">
        <f t="shared" ref="F5692:F5694" si="2471">SUM(D5692:E5692)</f>
        <v>115</v>
      </c>
      <c r="G5692" s="53">
        <v>0</v>
      </c>
      <c r="H5692" s="53">
        <v>0</v>
      </c>
      <c r="I5692" s="53">
        <v>0</v>
      </c>
      <c r="J5692" s="55">
        <f t="shared" ref="J5692:J5694" si="2472">SUM(G5692:I5692)</f>
        <v>0</v>
      </c>
      <c r="K5692" s="56">
        <v>0</v>
      </c>
      <c r="L5692" s="56">
        <v>0</v>
      </c>
      <c r="M5692" s="57">
        <f>SUM(K5692:L5692)</f>
        <v>0</v>
      </c>
      <c r="N5692" s="57">
        <f>J5692+M5692</f>
        <v>0</v>
      </c>
      <c r="O5692" s="56">
        <v>41</v>
      </c>
      <c r="P5692" s="56">
        <v>0</v>
      </c>
      <c r="Q5692" s="58">
        <f>SUM(O5692:P5692)</f>
        <v>41</v>
      </c>
    </row>
    <row r="5693" spans="2:17" ht="19.5" customHeight="1" x14ac:dyDescent="0.2">
      <c r="C5693" s="42" t="s">
        <v>15</v>
      </c>
      <c r="D5693" s="43">
        <v>0</v>
      </c>
      <c r="E5693" s="43">
        <v>95</v>
      </c>
      <c r="F5693" s="44">
        <f t="shared" si="2471"/>
        <v>95</v>
      </c>
      <c r="G5693" s="43">
        <v>0</v>
      </c>
      <c r="H5693" s="43">
        <v>0</v>
      </c>
      <c r="I5693" s="43">
        <v>0</v>
      </c>
      <c r="J5693" s="45">
        <f t="shared" si="2472"/>
        <v>0</v>
      </c>
      <c r="K5693" s="46">
        <v>0</v>
      </c>
      <c r="L5693" s="46">
        <v>0</v>
      </c>
      <c r="M5693" s="45">
        <f>SUM(K5693:L5693)</f>
        <v>0</v>
      </c>
      <c r="N5693" s="45">
        <f>J5693+M5693</f>
        <v>0</v>
      </c>
      <c r="O5693" s="46">
        <v>27</v>
      </c>
      <c r="P5693" s="48">
        <v>0</v>
      </c>
      <c r="Q5693" s="47">
        <f>SUM(O5693:P5693)</f>
        <v>27</v>
      </c>
    </row>
    <row r="5694" spans="2:17" ht="19.5" customHeight="1" x14ac:dyDescent="0.2">
      <c r="C5694" s="42" t="s">
        <v>16</v>
      </c>
      <c r="D5694" s="43">
        <v>0</v>
      </c>
      <c r="E5694" s="43">
        <v>107</v>
      </c>
      <c r="F5694" s="44">
        <f t="shared" si="2471"/>
        <v>107</v>
      </c>
      <c r="G5694" s="43">
        <v>0</v>
      </c>
      <c r="H5694" s="43">
        <v>0</v>
      </c>
      <c r="I5694" s="43">
        <v>0</v>
      </c>
      <c r="J5694" s="45">
        <f t="shared" si="2472"/>
        <v>0</v>
      </c>
      <c r="K5694" s="46">
        <v>0</v>
      </c>
      <c r="L5694" s="46">
        <v>0</v>
      </c>
      <c r="M5694" s="45">
        <f>SUM(K5694:L5694)</f>
        <v>0</v>
      </c>
      <c r="N5694" s="45">
        <f>J5694+M5694</f>
        <v>0</v>
      </c>
      <c r="O5694" s="46">
        <v>40</v>
      </c>
      <c r="P5694" s="48">
        <v>0</v>
      </c>
      <c r="Q5694" s="47">
        <f>SUM(O5694:P5694)</f>
        <v>40</v>
      </c>
    </row>
    <row r="5695" spans="2:17" ht="19.5" customHeight="1" x14ac:dyDescent="0.2">
      <c r="C5695" s="50"/>
      <c r="D5695" s="43"/>
      <c r="E5695" s="43"/>
      <c r="F5695" s="43"/>
      <c r="G5695" s="43"/>
      <c r="H5695" s="43"/>
      <c r="I5695" s="43"/>
      <c r="J5695" s="43"/>
      <c r="K5695" s="43"/>
      <c r="L5695" s="43"/>
      <c r="M5695" s="43"/>
      <c r="N5695" s="43"/>
      <c r="O5695" s="43"/>
      <c r="P5695" s="43"/>
      <c r="Q5695" s="51"/>
    </row>
    <row r="5696" spans="2:17" ht="19.5" customHeight="1" x14ac:dyDescent="0.2">
      <c r="B5696" s="1" t="s">
        <v>552</v>
      </c>
      <c r="C5696" s="50" t="s">
        <v>27</v>
      </c>
      <c r="D5696" s="44">
        <f>SUM(D5680:D5688,D5692:D5694)</f>
        <v>0</v>
      </c>
      <c r="E5696" s="44">
        <f t="shared" ref="E5696:Q5696" si="2473">SUM(E5680:E5688,E5692:E5694)</f>
        <v>1359</v>
      </c>
      <c r="F5696" s="44">
        <f t="shared" si="2473"/>
        <v>1359</v>
      </c>
      <c r="G5696" s="44">
        <f t="shared" si="2473"/>
        <v>0</v>
      </c>
      <c r="H5696" s="44">
        <f t="shared" si="2473"/>
        <v>0</v>
      </c>
      <c r="I5696" s="44">
        <f t="shared" si="2473"/>
        <v>0</v>
      </c>
      <c r="J5696" s="44">
        <f t="shared" si="2473"/>
        <v>0</v>
      </c>
      <c r="K5696" s="44">
        <f t="shared" si="2473"/>
        <v>0</v>
      </c>
      <c r="L5696" s="44">
        <f t="shared" si="2473"/>
        <v>0</v>
      </c>
      <c r="M5696" s="44">
        <f t="shared" si="2473"/>
        <v>0</v>
      </c>
      <c r="N5696" s="44">
        <f t="shared" si="2473"/>
        <v>0</v>
      </c>
      <c r="O5696" s="44">
        <f t="shared" si="2473"/>
        <v>398</v>
      </c>
      <c r="P5696" s="44">
        <f t="shared" si="2473"/>
        <v>0</v>
      </c>
      <c r="Q5696" s="44">
        <f t="shared" si="2473"/>
        <v>398</v>
      </c>
    </row>
    <row r="5697" spans="3:17" ht="7" customHeight="1" thickBot="1" x14ac:dyDescent="0.25">
      <c r="C5697" s="59"/>
      <c r="D5697" s="60"/>
      <c r="E5697" s="60"/>
      <c r="F5697" s="60"/>
      <c r="G5697" s="60"/>
      <c r="H5697" s="60"/>
      <c r="I5697" s="60"/>
      <c r="J5697" s="60"/>
      <c r="K5697" s="60"/>
      <c r="L5697" s="60"/>
      <c r="M5697" s="60"/>
      <c r="N5697" s="60"/>
      <c r="O5697" s="60"/>
      <c r="P5697" s="61"/>
      <c r="Q5697" s="62"/>
    </row>
    <row r="5698" spans="3:17" ht="19.5" customHeight="1" x14ac:dyDescent="0.2">
      <c r="C5698" s="63"/>
      <c r="D5698" s="63"/>
      <c r="E5698" s="63"/>
      <c r="F5698" s="63"/>
      <c r="G5698" s="63"/>
      <c r="H5698" s="63"/>
      <c r="I5698" s="63"/>
      <c r="J5698" s="63"/>
      <c r="K5698" s="63"/>
      <c r="L5698" s="63"/>
      <c r="M5698" s="63"/>
      <c r="N5698" s="63"/>
      <c r="O5698" s="63"/>
      <c r="P5698" s="64"/>
      <c r="Q5698" s="64"/>
    </row>
    <row r="5699" spans="3:17" ht="19.5" customHeight="1" thickBot="1" x14ac:dyDescent="0.25">
      <c r="C5699" s="63"/>
      <c r="D5699" s="63"/>
      <c r="E5699" s="63"/>
      <c r="F5699" s="63"/>
      <c r="G5699" s="63"/>
      <c r="H5699" s="63"/>
      <c r="I5699" s="63"/>
      <c r="J5699" s="63"/>
      <c r="K5699" s="63"/>
      <c r="L5699" s="63"/>
      <c r="M5699" s="63"/>
      <c r="N5699" s="63"/>
      <c r="O5699" s="63"/>
      <c r="P5699" s="64"/>
      <c r="Q5699" s="64"/>
    </row>
    <row r="5700" spans="3:17" ht="19.5" customHeight="1" x14ac:dyDescent="0.2">
      <c r="C5700" s="25" t="s">
        <v>1</v>
      </c>
      <c r="D5700" s="26"/>
      <c r="E5700" s="27"/>
      <c r="F5700" s="27"/>
      <c r="G5700" s="27" t="s">
        <v>598</v>
      </c>
      <c r="H5700" s="27"/>
      <c r="I5700" s="27"/>
      <c r="J5700" s="27"/>
      <c r="K5700" s="26"/>
      <c r="L5700" s="27"/>
      <c r="M5700" s="27"/>
      <c r="N5700" s="27" t="s">
        <v>31</v>
      </c>
      <c r="O5700" s="27"/>
      <c r="P5700" s="65"/>
      <c r="Q5700" s="66"/>
    </row>
    <row r="5701" spans="3:17" ht="19.5" customHeight="1" x14ac:dyDescent="0.2">
      <c r="C5701" s="67"/>
      <c r="D5701" s="29"/>
      <c r="E5701" s="31" t="s">
        <v>6</v>
      </c>
      <c r="F5701" s="31"/>
      <c r="G5701" s="29"/>
      <c r="H5701" s="31" t="s">
        <v>7</v>
      </c>
      <c r="I5701" s="31"/>
      <c r="J5701" s="29" t="s">
        <v>28</v>
      </c>
      <c r="K5701" s="29"/>
      <c r="L5701" s="31" t="s">
        <v>6</v>
      </c>
      <c r="M5701" s="31"/>
      <c r="N5701" s="29"/>
      <c r="O5701" s="31" t="s">
        <v>7</v>
      </c>
      <c r="P5701" s="68"/>
      <c r="Q5701" s="69" t="s">
        <v>8</v>
      </c>
    </row>
    <row r="5702" spans="3:17" ht="19.5" customHeight="1" x14ac:dyDescent="0.2">
      <c r="C5702" s="70" t="s">
        <v>9</v>
      </c>
      <c r="D5702" s="29" t="s">
        <v>29</v>
      </c>
      <c r="E5702" s="29" t="s">
        <v>30</v>
      </c>
      <c r="F5702" s="29" t="s">
        <v>13</v>
      </c>
      <c r="G5702" s="29" t="s">
        <v>29</v>
      </c>
      <c r="H5702" s="29" t="s">
        <v>30</v>
      </c>
      <c r="I5702" s="29" t="s">
        <v>13</v>
      </c>
      <c r="J5702" s="32"/>
      <c r="K5702" s="29" t="s">
        <v>29</v>
      </c>
      <c r="L5702" s="29" t="s">
        <v>30</v>
      </c>
      <c r="M5702" s="29" t="s">
        <v>13</v>
      </c>
      <c r="N5702" s="29" t="s">
        <v>29</v>
      </c>
      <c r="O5702" s="29" t="s">
        <v>30</v>
      </c>
      <c r="P5702" s="71" t="s">
        <v>13</v>
      </c>
      <c r="Q5702" s="72"/>
    </row>
    <row r="5703" spans="3:17" ht="7" customHeight="1" x14ac:dyDescent="0.2">
      <c r="C5703" s="73"/>
      <c r="D5703" s="29"/>
      <c r="E5703" s="29"/>
      <c r="F5703" s="29"/>
      <c r="G5703" s="29"/>
      <c r="H5703" s="29"/>
      <c r="I5703" s="29"/>
      <c r="J5703" s="29"/>
      <c r="K5703" s="29"/>
      <c r="L5703" s="29"/>
      <c r="M5703" s="29"/>
      <c r="N5703" s="29"/>
      <c r="O5703" s="29"/>
      <c r="P5703" s="71"/>
      <c r="Q5703" s="69"/>
    </row>
    <row r="5704" spans="3:17" ht="19.5" customHeight="1" x14ac:dyDescent="0.2">
      <c r="C5704" s="42" t="s">
        <v>14</v>
      </c>
      <c r="D5704" s="43">
        <v>0</v>
      </c>
      <c r="E5704" s="43">
        <v>0</v>
      </c>
      <c r="F5704" s="44">
        <f>SUM(D5704:E5704)</f>
        <v>0</v>
      </c>
      <c r="G5704" s="43">
        <v>0</v>
      </c>
      <c r="H5704" s="43">
        <v>0</v>
      </c>
      <c r="I5704" s="44">
        <f t="shared" ref="I5704:I5715" si="2474">SUM(G5704:H5704)</f>
        <v>0</v>
      </c>
      <c r="J5704" s="44">
        <f>F5704+I5704</f>
        <v>0</v>
      </c>
      <c r="K5704" s="43">
        <v>0</v>
      </c>
      <c r="L5704" s="43">
        <v>0</v>
      </c>
      <c r="M5704" s="44">
        <f>SUM(K5704:L5704)</f>
        <v>0</v>
      </c>
      <c r="N5704" s="43">
        <v>0</v>
      </c>
      <c r="O5704" s="43">
        <v>0</v>
      </c>
      <c r="P5704" s="44">
        <f>SUM(N5704:O5704)</f>
        <v>0</v>
      </c>
      <c r="Q5704" s="47">
        <f>M5704+P5704</f>
        <v>0</v>
      </c>
    </row>
    <row r="5705" spans="3:17" ht="19.5" customHeight="1" x14ac:dyDescent="0.2">
      <c r="C5705" s="42" t="s">
        <v>15</v>
      </c>
      <c r="D5705" s="43">
        <v>0</v>
      </c>
      <c r="E5705" s="43">
        <v>0</v>
      </c>
      <c r="F5705" s="44">
        <f t="shared" ref="F5705:F5715" si="2475">SUM(D5705:E5705)</f>
        <v>0</v>
      </c>
      <c r="G5705" s="43">
        <v>0</v>
      </c>
      <c r="H5705" s="43">
        <v>0</v>
      </c>
      <c r="I5705" s="44">
        <f t="shared" si="2474"/>
        <v>0</v>
      </c>
      <c r="J5705" s="44">
        <f>F5705+I5705</f>
        <v>0</v>
      </c>
      <c r="K5705" s="43">
        <v>0</v>
      </c>
      <c r="L5705" s="43">
        <v>0</v>
      </c>
      <c r="M5705" s="44">
        <f t="shared" ref="M5705:M5715" si="2476">SUM(K5705:L5705)</f>
        <v>0</v>
      </c>
      <c r="N5705" s="43">
        <v>0</v>
      </c>
      <c r="O5705" s="43">
        <v>0</v>
      </c>
      <c r="P5705" s="44">
        <f t="shared" ref="P5705:P5715" si="2477">SUM(N5705:O5705)</f>
        <v>0</v>
      </c>
      <c r="Q5705" s="47">
        <f t="shared" ref="Q5705:Q5715" si="2478">M5705+P5705</f>
        <v>0</v>
      </c>
    </row>
    <row r="5706" spans="3:17" ht="19.5" customHeight="1" x14ac:dyDescent="0.2">
      <c r="C5706" s="42" t="s">
        <v>16</v>
      </c>
      <c r="D5706" s="43">
        <v>0</v>
      </c>
      <c r="E5706" s="43">
        <v>0</v>
      </c>
      <c r="F5706" s="44">
        <f t="shared" si="2475"/>
        <v>0</v>
      </c>
      <c r="G5706" s="43">
        <v>0</v>
      </c>
      <c r="H5706" s="43">
        <v>0</v>
      </c>
      <c r="I5706" s="44">
        <f t="shared" si="2474"/>
        <v>0</v>
      </c>
      <c r="J5706" s="44">
        <f>F5706+I5706</f>
        <v>0</v>
      </c>
      <c r="K5706" s="43">
        <v>0</v>
      </c>
      <c r="L5706" s="43">
        <v>0</v>
      </c>
      <c r="M5706" s="44">
        <f t="shared" si="2476"/>
        <v>0</v>
      </c>
      <c r="N5706" s="43">
        <v>0</v>
      </c>
      <c r="O5706" s="43">
        <v>0</v>
      </c>
      <c r="P5706" s="44">
        <f t="shared" si="2477"/>
        <v>0</v>
      </c>
      <c r="Q5706" s="47">
        <f t="shared" si="2478"/>
        <v>0</v>
      </c>
    </row>
    <row r="5707" spans="3:17" ht="19.5" customHeight="1" x14ac:dyDescent="0.2">
      <c r="C5707" s="42" t="s">
        <v>17</v>
      </c>
      <c r="D5707" s="43">
        <v>0</v>
      </c>
      <c r="E5707" s="43">
        <v>0</v>
      </c>
      <c r="F5707" s="44">
        <f t="shared" si="2475"/>
        <v>0</v>
      </c>
      <c r="G5707" s="43">
        <v>0</v>
      </c>
      <c r="H5707" s="43">
        <v>0</v>
      </c>
      <c r="I5707" s="44">
        <f t="shared" si="2474"/>
        <v>0</v>
      </c>
      <c r="J5707" s="44">
        <f t="shared" ref="J5707:J5715" si="2479">F5707+I5707</f>
        <v>0</v>
      </c>
      <c r="K5707" s="43">
        <v>0</v>
      </c>
      <c r="L5707" s="43">
        <v>0</v>
      </c>
      <c r="M5707" s="44">
        <f t="shared" si="2476"/>
        <v>0</v>
      </c>
      <c r="N5707" s="43">
        <v>0</v>
      </c>
      <c r="O5707" s="43">
        <v>0</v>
      </c>
      <c r="P5707" s="44">
        <f t="shared" si="2477"/>
        <v>0</v>
      </c>
      <c r="Q5707" s="47">
        <f t="shared" si="2478"/>
        <v>0</v>
      </c>
    </row>
    <row r="5708" spans="3:17" ht="19.5" customHeight="1" x14ac:dyDescent="0.2">
      <c r="C5708" s="42" t="s">
        <v>18</v>
      </c>
      <c r="D5708" s="43">
        <v>0</v>
      </c>
      <c r="E5708" s="43">
        <v>0</v>
      </c>
      <c r="F5708" s="44">
        <f t="shared" si="2475"/>
        <v>0</v>
      </c>
      <c r="G5708" s="43">
        <v>0</v>
      </c>
      <c r="H5708" s="43">
        <v>0</v>
      </c>
      <c r="I5708" s="44">
        <f t="shared" si="2474"/>
        <v>0</v>
      </c>
      <c r="J5708" s="44">
        <f t="shared" si="2479"/>
        <v>0</v>
      </c>
      <c r="K5708" s="43">
        <v>0</v>
      </c>
      <c r="L5708" s="43">
        <v>0</v>
      </c>
      <c r="M5708" s="44">
        <f t="shared" si="2476"/>
        <v>0</v>
      </c>
      <c r="N5708" s="43">
        <v>0</v>
      </c>
      <c r="O5708" s="43">
        <v>0</v>
      </c>
      <c r="P5708" s="44">
        <f t="shared" si="2477"/>
        <v>0</v>
      </c>
      <c r="Q5708" s="47">
        <f t="shared" si="2478"/>
        <v>0</v>
      </c>
    </row>
    <row r="5709" spans="3:17" ht="19.5" customHeight="1" x14ac:dyDescent="0.2">
      <c r="C5709" s="42" t="s">
        <v>19</v>
      </c>
      <c r="D5709" s="43">
        <v>0</v>
      </c>
      <c r="E5709" s="43">
        <v>0</v>
      </c>
      <c r="F5709" s="44">
        <f t="shared" si="2475"/>
        <v>0</v>
      </c>
      <c r="G5709" s="43">
        <v>0</v>
      </c>
      <c r="H5709" s="43">
        <v>0</v>
      </c>
      <c r="I5709" s="44">
        <f t="shared" si="2474"/>
        <v>0</v>
      </c>
      <c r="J5709" s="44">
        <f t="shared" si="2479"/>
        <v>0</v>
      </c>
      <c r="K5709" s="43">
        <v>0</v>
      </c>
      <c r="L5709" s="43">
        <v>0</v>
      </c>
      <c r="M5709" s="44">
        <f t="shared" si="2476"/>
        <v>0</v>
      </c>
      <c r="N5709" s="43">
        <v>0</v>
      </c>
      <c r="O5709" s="43">
        <v>0</v>
      </c>
      <c r="P5709" s="44">
        <f t="shared" si="2477"/>
        <v>0</v>
      </c>
      <c r="Q5709" s="47">
        <f t="shared" si="2478"/>
        <v>0</v>
      </c>
    </row>
    <row r="5710" spans="3:17" ht="19.5" customHeight="1" x14ac:dyDescent="0.2">
      <c r="C5710" s="42" t="s">
        <v>20</v>
      </c>
      <c r="D5710" s="43">
        <v>0</v>
      </c>
      <c r="E5710" s="43">
        <v>0</v>
      </c>
      <c r="F5710" s="44">
        <f t="shared" si="2475"/>
        <v>0</v>
      </c>
      <c r="G5710" s="43">
        <v>0</v>
      </c>
      <c r="H5710" s="43">
        <v>0</v>
      </c>
      <c r="I5710" s="44">
        <f t="shared" si="2474"/>
        <v>0</v>
      </c>
      <c r="J5710" s="44">
        <f t="shared" si="2479"/>
        <v>0</v>
      </c>
      <c r="K5710" s="43">
        <v>0</v>
      </c>
      <c r="L5710" s="43">
        <v>0</v>
      </c>
      <c r="M5710" s="44">
        <f t="shared" si="2476"/>
        <v>0</v>
      </c>
      <c r="N5710" s="43">
        <v>0</v>
      </c>
      <c r="O5710" s="43">
        <v>0</v>
      </c>
      <c r="P5710" s="44">
        <f t="shared" si="2477"/>
        <v>0</v>
      </c>
      <c r="Q5710" s="47">
        <f t="shared" si="2478"/>
        <v>0</v>
      </c>
    </row>
    <row r="5711" spans="3:17" ht="19.5" customHeight="1" x14ac:dyDescent="0.2">
      <c r="C5711" s="42" t="s">
        <v>21</v>
      </c>
      <c r="D5711" s="43">
        <v>0</v>
      </c>
      <c r="E5711" s="43">
        <v>0</v>
      </c>
      <c r="F5711" s="44">
        <f t="shared" si="2475"/>
        <v>0</v>
      </c>
      <c r="G5711" s="43">
        <v>0</v>
      </c>
      <c r="H5711" s="43">
        <v>0</v>
      </c>
      <c r="I5711" s="44">
        <f t="shared" si="2474"/>
        <v>0</v>
      </c>
      <c r="J5711" s="44">
        <f t="shared" si="2479"/>
        <v>0</v>
      </c>
      <c r="K5711" s="43">
        <v>0</v>
      </c>
      <c r="L5711" s="43">
        <v>0</v>
      </c>
      <c r="M5711" s="44">
        <f t="shared" si="2476"/>
        <v>0</v>
      </c>
      <c r="N5711" s="43">
        <v>0</v>
      </c>
      <c r="O5711" s="43">
        <v>0</v>
      </c>
      <c r="P5711" s="44">
        <f t="shared" si="2477"/>
        <v>0</v>
      </c>
      <c r="Q5711" s="47">
        <f t="shared" si="2478"/>
        <v>0</v>
      </c>
    </row>
    <row r="5712" spans="3:17" ht="19.5" customHeight="1" x14ac:dyDescent="0.2">
      <c r="C5712" s="42" t="s">
        <v>22</v>
      </c>
      <c r="D5712" s="43">
        <v>0</v>
      </c>
      <c r="E5712" s="43">
        <v>0</v>
      </c>
      <c r="F5712" s="44">
        <f t="shared" si="2475"/>
        <v>0</v>
      </c>
      <c r="G5712" s="43">
        <v>0</v>
      </c>
      <c r="H5712" s="43">
        <v>0</v>
      </c>
      <c r="I5712" s="44">
        <f t="shared" si="2474"/>
        <v>0</v>
      </c>
      <c r="J5712" s="44">
        <f t="shared" si="2479"/>
        <v>0</v>
      </c>
      <c r="K5712" s="43">
        <v>0</v>
      </c>
      <c r="L5712" s="43">
        <v>0</v>
      </c>
      <c r="M5712" s="44">
        <f t="shared" si="2476"/>
        <v>0</v>
      </c>
      <c r="N5712" s="43">
        <v>0</v>
      </c>
      <c r="O5712" s="43">
        <v>0</v>
      </c>
      <c r="P5712" s="44">
        <f t="shared" si="2477"/>
        <v>0</v>
      </c>
      <c r="Q5712" s="47">
        <f t="shared" si="2478"/>
        <v>0</v>
      </c>
    </row>
    <row r="5713" spans="2:17" ht="19.5" customHeight="1" x14ac:dyDescent="0.2">
      <c r="C5713" s="42" t="s">
        <v>23</v>
      </c>
      <c r="D5713" s="43">
        <v>0</v>
      </c>
      <c r="E5713" s="43">
        <v>0</v>
      </c>
      <c r="F5713" s="44">
        <f t="shared" si="2475"/>
        <v>0</v>
      </c>
      <c r="G5713" s="43">
        <v>0</v>
      </c>
      <c r="H5713" s="43">
        <v>0</v>
      </c>
      <c r="I5713" s="44">
        <f t="shared" si="2474"/>
        <v>0</v>
      </c>
      <c r="J5713" s="44">
        <f t="shared" si="2479"/>
        <v>0</v>
      </c>
      <c r="K5713" s="43">
        <v>0</v>
      </c>
      <c r="L5713" s="43">
        <v>0</v>
      </c>
      <c r="M5713" s="44">
        <f t="shared" si="2476"/>
        <v>0</v>
      </c>
      <c r="N5713" s="43">
        <v>0</v>
      </c>
      <c r="O5713" s="43">
        <v>0</v>
      </c>
      <c r="P5713" s="44">
        <f t="shared" si="2477"/>
        <v>0</v>
      </c>
      <c r="Q5713" s="47">
        <f t="shared" si="2478"/>
        <v>0</v>
      </c>
    </row>
    <row r="5714" spans="2:17" ht="19.5" customHeight="1" x14ac:dyDescent="0.2">
      <c r="C5714" s="42" t="s">
        <v>24</v>
      </c>
      <c r="D5714" s="43">
        <v>0</v>
      </c>
      <c r="E5714" s="43">
        <v>0</v>
      </c>
      <c r="F5714" s="44">
        <f t="shared" si="2475"/>
        <v>0</v>
      </c>
      <c r="G5714" s="43">
        <v>0</v>
      </c>
      <c r="H5714" s="43">
        <v>0</v>
      </c>
      <c r="I5714" s="44">
        <f t="shared" si="2474"/>
        <v>0</v>
      </c>
      <c r="J5714" s="44">
        <f t="shared" si="2479"/>
        <v>0</v>
      </c>
      <c r="K5714" s="43">
        <v>0</v>
      </c>
      <c r="L5714" s="43">
        <v>0</v>
      </c>
      <c r="M5714" s="44">
        <f t="shared" si="2476"/>
        <v>0</v>
      </c>
      <c r="N5714" s="43">
        <v>0</v>
      </c>
      <c r="O5714" s="43">
        <v>0</v>
      </c>
      <c r="P5714" s="44">
        <f t="shared" si="2477"/>
        <v>0</v>
      </c>
      <c r="Q5714" s="47">
        <f t="shared" si="2478"/>
        <v>0</v>
      </c>
    </row>
    <row r="5715" spans="2:17" ht="19.5" customHeight="1" x14ac:dyDescent="0.2">
      <c r="C5715" s="42" t="s">
        <v>25</v>
      </c>
      <c r="D5715" s="43">
        <v>0</v>
      </c>
      <c r="E5715" s="43">
        <v>0</v>
      </c>
      <c r="F5715" s="44">
        <f t="shared" si="2475"/>
        <v>0</v>
      </c>
      <c r="G5715" s="43">
        <v>0</v>
      </c>
      <c r="H5715" s="43">
        <v>0</v>
      </c>
      <c r="I5715" s="44">
        <f t="shared" si="2474"/>
        <v>0</v>
      </c>
      <c r="J5715" s="44">
        <f t="shared" si="2479"/>
        <v>0</v>
      </c>
      <c r="K5715" s="43">
        <v>0</v>
      </c>
      <c r="L5715" s="43">
        <v>0</v>
      </c>
      <c r="M5715" s="44">
        <f t="shared" si="2476"/>
        <v>0</v>
      </c>
      <c r="N5715" s="43">
        <v>0</v>
      </c>
      <c r="O5715" s="43">
        <v>0</v>
      </c>
      <c r="P5715" s="44">
        <f t="shared" si="2477"/>
        <v>0</v>
      </c>
      <c r="Q5715" s="47">
        <f t="shared" si="2478"/>
        <v>0</v>
      </c>
    </row>
    <row r="5716" spans="2:17" ht="19.5" customHeight="1" x14ac:dyDescent="0.2">
      <c r="C5716" s="50"/>
      <c r="D5716" s="43"/>
      <c r="E5716" s="43"/>
      <c r="F5716" s="43"/>
      <c r="G5716" s="43"/>
      <c r="H5716" s="43"/>
      <c r="I5716" s="43"/>
      <c r="J5716" s="43"/>
      <c r="K5716" s="43"/>
      <c r="L5716" s="43"/>
      <c r="M5716" s="43"/>
      <c r="N5716" s="43"/>
      <c r="O5716" s="43"/>
      <c r="P5716" s="43"/>
      <c r="Q5716" s="51"/>
    </row>
    <row r="5717" spans="2:17" ht="19.5" customHeight="1" x14ac:dyDescent="0.2">
      <c r="B5717" s="1" t="s">
        <v>553</v>
      </c>
      <c r="C5717" s="50" t="s">
        <v>26</v>
      </c>
      <c r="D5717" s="44">
        <f>SUM(D5704:D5716)</f>
        <v>0</v>
      </c>
      <c r="E5717" s="44">
        <f t="shared" ref="E5717:Q5717" si="2480">SUM(E5704:E5716)</f>
        <v>0</v>
      </c>
      <c r="F5717" s="44">
        <f t="shared" si="2480"/>
        <v>0</v>
      </c>
      <c r="G5717" s="44">
        <f t="shared" si="2480"/>
        <v>0</v>
      </c>
      <c r="H5717" s="44">
        <f t="shared" si="2480"/>
        <v>0</v>
      </c>
      <c r="I5717" s="44">
        <f t="shared" si="2480"/>
        <v>0</v>
      </c>
      <c r="J5717" s="44">
        <f t="shared" si="2480"/>
        <v>0</v>
      </c>
      <c r="K5717" s="44">
        <f t="shared" si="2480"/>
        <v>0</v>
      </c>
      <c r="L5717" s="44">
        <f t="shared" si="2480"/>
        <v>0</v>
      </c>
      <c r="M5717" s="44">
        <f t="shared" si="2480"/>
        <v>0</v>
      </c>
      <c r="N5717" s="44">
        <f t="shared" si="2480"/>
        <v>0</v>
      </c>
      <c r="O5717" s="44">
        <f t="shared" si="2480"/>
        <v>0</v>
      </c>
      <c r="P5717" s="44">
        <f t="shared" si="2480"/>
        <v>0</v>
      </c>
      <c r="Q5717" s="44">
        <f t="shared" si="2480"/>
        <v>0</v>
      </c>
    </row>
    <row r="5718" spans="2:17" ht="7" customHeight="1" x14ac:dyDescent="0.2">
      <c r="C5718" s="50"/>
      <c r="D5718" s="43"/>
      <c r="E5718" s="43"/>
      <c r="F5718" s="43"/>
      <c r="G5718" s="43"/>
      <c r="H5718" s="43"/>
      <c r="I5718" s="43"/>
      <c r="J5718" s="43"/>
      <c r="K5718" s="43"/>
      <c r="L5718" s="43"/>
      <c r="M5718" s="43"/>
      <c r="N5718" s="43"/>
      <c r="O5718" s="43"/>
      <c r="P5718" s="43"/>
      <c r="Q5718" s="51"/>
    </row>
    <row r="5719" spans="2:17" ht="19.5" customHeight="1" x14ac:dyDescent="0.2">
      <c r="C5719" s="52" t="s">
        <v>14</v>
      </c>
      <c r="D5719" s="53">
        <v>0</v>
      </c>
      <c r="E5719" s="53">
        <v>0</v>
      </c>
      <c r="F5719" s="74">
        <f t="shared" ref="F5719:F5721" si="2481">SUM(D5719:E5719)</f>
        <v>0</v>
      </c>
      <c r="G5719" s="53">
        <v>0</v>
      </c>
      <c r="H5719" s="53">
        <v>0</v>
      </c>
      <c r="I5719" s="74">
        <f t="shared" ref="I5719:I5721" si="2482">SUM(G5719:H5719)</f>
        <v>0</v>
      </c>
      <c r="J5719" s="74">
        <f t="shared" ref="J5719:J5721" si="2483">F5719+I5719</f>
        <v>0</v>
      </c>
      <c r="K5719" s="53">
        <v>0</v>
      </c>
      <c r="L5719" s="53">
        <v>0</v>
      </c>
      <c r="M5719" s="74">
        <f t="shared" ref="M5719:M5721" si="2484">SUM(K5719:L5719)</f>
        <v>0</v>
      </c>
      <c r="N5719" s="53">
        <v>0</v>
      </c>
      <c r="O5719" s="53">
        <v>0</v>
      </c>
      <c r="P5719" s="74">
        <f t="shared" ref="P5719:P5721" si="2485">SUM(N5719:O5719)</f>
        <v>0</v>
      </c>
      <c r="Q5719" s="58">
        <f t="shared" ref="Q5719:Q5721" si="2486">M5719+P5719</f>
        <v>0</v>
      </c>
    </row>
    <row r="5720" spans="2:17" ht="19.5" customHeight="1" x14ac:dyDescent="0.2">
      <c r="C5720" s="42" t="s">
        <v>15</v>
      </c>
      <c r="D5720" s="43">
        <v>0</v>
      </c>
      <c r="E5720" s="43">
        <v>0</v>
      </c>
      <c r="F5720" s="44">
        <f t="shared" si="2481"/>
        <v>0</v>
      </c>
      <c r="G5720" s="43">
        <v>0</v>
      </c>
      <c r="H5720" s="43">
        <v>0</v>
      </c>
      <c r="I5720" s="44">
        <f t="shared" si="2482"/>
        <v>0</v>
      </c>
      <c r="J5720" s="44">
        <f t="shared" si="2483"/>
        <v>0</v>
      </c>
      <c r="K5720" s="43">
        <v>0</v>
      </c>
      <c r="L5720" s="43">
        <v>0</v>
      </c>
      <c r="M5720" s="44">
        <f t="shared" si="2484"/>
        <v>0</v>
      </c>
      <c r="N5720" s="43">
        <v>0</v>
      </c>
      <c r="O5720" s="43">
        <v>0</v>
      </c>
      <c r="P5720" s="44">
        <f t="shared" si="2485"/>
        <v>0</v>
      </c>
      <c r="Q5720" s="47">
        <f t="shared" si="2486"/>
        <v>0</v>
      </c>
    </row>
    <row r="5721" spans="2:17" ht="19.5" customHeight="1" x14ac:dyDescent="0.2">
      <c r="C5721" s="42" t="s">
        <v>16</v>
      </c>
      <c r="D5721" s="43">
        <v>0</v>
      </c>
      <c r="E5721" s="43">
        <v>0</v>
      </c>
      <c r="F5721" s="44">
        <f t="shared" si="2481"/>
        <v>0</v>
      </c>
      <c r="G5721" s="43">
        <v>0</v>
      </c>
      <c r="H5721" s="43">
        <v>0</v>
      </c>
      <c r="I5721" s="44">
        <f t="shared" si="2482"/>
        <v>0</v>
      </c>
      <c r="J5721" s="44">
        <f t="shared" si="2483"/>
        <v>0</v>
      </c>
      <c r="K5721" s="43">
        <v>0</v>
      </c>
      <c r="L5721" s="43">
        <v>0</v>
      </c>
      <c r="M5721" s="44">
        <f t="shared" si="2484"/>
        <v>0</v>
      </c>
      <c r="N5721" s="43">
        <v>0</v>
      </c>
      <c r="O5721" s="43">
        <v>0</v>
      </c>
      <c r="P5721" s="44">
        <f t="shared" si="2485"/>
        <v>0</v>
      </c>
      <c r="Q5721" s="47">
        <f t="shared" si="2486"/>
        <v>0</v>
      </c>
    </row>
    <row r="5722" spans="2:17" ht="19.5" customHeight="1" x14ac:dyDescent="0.2">
      <c r="C5722" s="50"/>
      <c r="D5722" s="43"/>
      <c r="E5722" s="43"/>
      <c r="F5722" s="43"/>
      <c r="G5722" s="43"/>
      <c r="H5722" s="43"/>
      <c r="I5722" s="43"/>
      <c r="J5722" s="43"/>
      <c r="K5722" s="43"/>
      <c r="L5722" s="43"/>
      <c r="M5722" s="43"/>
      <c r="N5722" s="43"/>
      <c r="O5722" s="43"/>
      <c r="P5722" s="43"/>
      <c r="Q5722" s="51"/>
    </row>
    <row r="5723" spans="2:17" ht="19.5" customHeight="1" x14ac:dyDescent="0.2">
      <c r="B5723" s="1" t="s">
        <v>554</v>
      </c>
      <c r="C5723" s="50" t="s">
        <v>27</v>
      </c>
      <c r="D5723" s="44">
        <f>SUM(D5707:D5715,D5719:D5721)</f>
        <v>0</v>
      </c>
      <c r="E5723" s="44">
        <f t="shared" ref="E5723:Q5723" si="2487">SUM(E5707:E5715,E5719:E5721)</f>
        <v>0</v>
      </c>
      <c r="F5723" s="44">
        <f t="shared" si="2487"/>
        <v>0</v>
      </c>
      <c r="G5723" s="44">
        <f t="shared" si="2487"/>
        <v>0</v>
      </c>
      <c r="H5723" s="44">
        <f t="shared" si="2487"/>
        <v>0</v>
      </c>
      <c r="I5723" s="44">
        <f t="shared" si="2487"/>
        <v>0</v>
      </c>
      <c r="J5723" s="44">
        <f t="shared" si="2487"/>
        <v>0</v>
      </c>
      <c r="K5723" s="44">
        <f t="shared" si="2487"/>
        <v>0</v>
      </c>
      <c r="L5723" s="44">
        <f t="shared" si="2487"/>
        <v>0</v>
      </c>
      <c r="M5723" s="44">
        <f t="shared" si="2487"/>
        <v>0</v>
      </c>
      <c r="N5723" s="44">
        <f t="shared" si="2487"/>
        <v>0</v>
      </c>
      <c r="O5723" s="44">
        <f t="shared" si="2487"/>
        <v>0</v>
      </c>
      <c r="P5723" s="44">
        <f t="shared" si="2487"/>
        <v>0</v>
      </c>
      <c r="Q5723" s="44">
        <f t="shared" si="2487"/>
        <v>0</v>
      </c>
    </row>
    <row r="5724" spans="2:17" ht="7" customHeight="1" thickBot="1" x14ac:dyDescent="0.25">
      <c r="C5724" s="59"/>
      <c r="D5724" s="60"/>
      <c r="E5724" s="60"/>
      <c r="F5724" s="60"/>
      <c r="G5724" s="60"/>
      <c r="H5724" s="60"/>
      <c r="I5724" s="60"/>
      <c r="J5724" s="60"/>
      <c r="K5724" s="60"/>
      <c r="L5724" s="60"/>
      <c r="M5724" s="60"/>
      <c r="N5724" s="60"/>
      <c r="O5724" s="60"/>
      <c r="P5724" s="60"/>
      <c r="Q5724" s="76"/>
    </row>
    <row r="5725" spans="2:17" ht="19.5" customHeight="1" x14ac:dyDescent="0.2">
      <c r="C5725" s="163" t="str">
        <f>C5671</f>
        <v>令　和　7　年　空　港　管　理　状　況　調　書</v>
      </c>
      <c r="D5725" s="163"/>
      <c r="E5725" s="163"/>
      <c r="F5725" s="163"/>
      <c r="G5725" s="163"/>
      <c r="H5725" s="163"/>
      <c r="I5725" s="163"/>
      <c r="J5725" s="163"/>
      <c r="K5725" s="163"/>
      <c r="L5725" s="163"/>
      <c r="M5725" s="163"/>
      <c r="N5725" s="163"/>
      <c r="O5725" s="163"/>
      <c r="P5725" s="163"/>
      <c r="Q5725" s="163"/>
    </row>
    <row r="5726" spans="2:17" ht="19.5" customHeight="1" thickBot="1" x14ac:dyDescent="0.25">
      <c r="C5726" s="22" t="s">
        <v>0</v>
      </c>
      <c r="D5726" s="22" t="s">
        <v>707</v>
      </c>
      <c r="E5726" s="63"/>
      <c r="F5726" s="63"/>
      <c r="G5726" s="63"/>
      <c r="H5726" s="63"/>
      <c r="I5726" s="63"/>
      <c r="J5726" s="63"/>
      <c r="K5726" s="63"/>
      <c r="L5726" s="63"/>
      <c r="M5726" s="63"/>
      <c r="N5726" s="63"/>
      <c r="O5726" s="63"/>
      <c r="P5726" s="64"/>
      <c r="Q5726" s="64"/>
    </row>
    <row r="5727" spans="2:17" ht="19.5" customHeight="1" x14ac:dyDescent="0.2">
      <c r="C5727" s="25" t="s">
        <v>1</v>
      </c>
      <c r="D5727" s="26"/>
      <c r="E5727" s="27" t="s">
        <v>2</v>
      </c>
      <c r="F5727" s="27"/>
      <c r="G5727" s="164" t="s">
        <v>593</v>
      </c>
      <c r="H5727" s="165"/>
      <c r="I5727" s="165"/>
      <c r="J5727" s="165"/>
      <c r="K5727" s="165"/>
      <c r="L5727" s="165"/>
      <c r="M5727" s="165"/>
      <c r="N5727" s="166"/>
      <c r="O5727" s="164" t="s">
        <v>594</v>
      </c>
      <c r="P5727" s="165"/>
      <c r="Q5727" s="167"/>
    </row>
    <row r="5728" spans="2:17" ht="19.5" customHeight="1" x14ac:dyDescent="0.2">
      <c r="C5728" s="28"/>
      <c r="D5728" s="29" t="s">
        <v>3</v>
      </c>
      <c r="E5728" s="29" t="s">
        <v>4</v>
      </c>
      <c r="F5728" s="29" t="s">
        <v>5</v>
      </c>
      <c r="G5728" s="29"/>
      <c r="H5728" s="30" t="s">
        <v>6</v>
      </c>
      <c r="I5728" s="30"/>
      <c r="J5728" s="31"/>
      <c r="K5728" s="29"/>
      <c r="L5728" s="31" t="s">
        <v>7</v>
      </c>
      <c r="M5728" s="31"/>
      <c r="N5728" s="29" t="s">
        <v>8</v>
      </c>
      <c r="O5728" s="32" t="s">
        <v>595</v>
      </c>
      <c r="P5728" s="33" t="s">
        <v>596</v>
      </c>
      <c r="Q5728" s="34" t="s">
        <v>597</v>
      </c>
    </row>
    <row r="5729" spans="2:17" ht="19.5" customHeight="1" x14ac:dyDescent="0.2">
      <c r="C5729" s="28" t="s">
        <v>9</v>
      </c>
      <c r="D5729" s="32"/>
      <c r="E5729" s="32"/>
      <c r="F5729" s="32"/>
      <c r="G5729" s="29" t="s">
        <v>10</v>
      </c>
      <c r="H5729" s="29" t="s">
        <v>11</v>
      </c>
      <c r="I5729" s="29" t="s">
        <v>12</v>
      </c>
      <c r="J5729" s="29" t="s">
        <v>13</v>
      </c>
      <c r="K5729" s="29" t="s">
        <v>10</v>
      </c>
      <c r="L5729" s="29" t="s">
        <v>11</v>
      </c>
      <c r="M5729" s="29" t="s">
        <v>13</v>
      </c>
      <c r="N5729" s="32"/>
      <c r="O5729" s="35"/>
      <c r="P5729" s="36"/>
      <c r="Q5729" s="37"/>
    </row>
    <row r="5730" spans="2:17" ht="7" customHeight="1" x14ac:dyDescent="0.2">
      <c r="C5730" s="38"/>
      <c r="D5730" s="29"/>
      <c r="E5730" s="29"/>
      <c r="F5730" s="29"/>
      <c r="G5730" s="29"/>
      <c r="H5730" s="29"/>
      <c r="I5730" s="29"/>
      <c r="J5730" s="29"/>
      <c r="K5730" s="29"/>
      <c r="L5730" s="29"/>
      <c r="M5730" s="29"/>
      <c r="N5730" s="29"/>
      <c r="O5730" s="39"/>
      <c r="P5730" s="40"/>
      <c r="Q5730" s="41"/>
    </row>
    <row r="5731" spans="2:17" ht="19.5" customHeight="1" x14ac:dyDescent="0.2">
      <c r="C5731" s="42" t="s">
        <v>14</v>
      </c>
      <c r="D5731" s="43">
        <v>0</v>
      </c>
      <c r="E5731" s="43">
        <v>6</v>
      </c>
      <c r="F5731" s="44">
        <f>SUM(D5731:E5731)</f>
        <v>6</v>
      </c>
      <c r="G5731" s="43">
        <v>0</v>
      </c>
      <c r="H5731" s="43">
        <v>0</v>
      </c>
      <c r="I5731" s="43">
        <v>0</v>
      </c>
      <c r="J5731" s="45">
        <f>SUM(G5731:I5731)</f>
        <v>0</v>
      </c>
      <c r="K5731" s="46">
        <v>0</v>
      </c>
      <c r="L5731" s="46">
        <v>0</v>
      </c>
      <c r="M5731" s="45">
        <f>SUM(K5731:L5731)</f>
        <v>0</v>
      </c>
      <c r="N5731" s="45">
        <f>J5731+M5731</f>
        <v>0</v>
      </c>
      <c r="O5731" s="46">
        <v>0</v>
      </c>
      <c r="P5731" s="46">
        <v>0</v>
      </c>
      <c r="Q5731" s="47">
        <f>SUM(O5731:P5731)</f>
        <v>0</v>
      </c>
    </row>
    <row r="5732" spans="2:17" ht="19.5" customHeight="1" x14ac:dyDescent="0.2">
      <c r="C5732" s="42" t="s">
        <v>15</v>
      </c>
      <c r="D5732" s="43">
        <v>0</v>
      </c>
      <c r="E5732" s="43">
        <v>8</v>
      </c>
      <c r="F5732" s="44">
        <f t="shared" ref="F5732:F5742" si="2488">SUM(D5732:E5732)</f>
        <v>8</v>
      </c>
      <c r="G5732" s="43">
        <v>0</v>
      </c>
      <c r="H5732" s="43">
        <v>0</v>
      </c>
      <c r="I5732" s="43">
        <v>0</v>
      </c>
      <c r="J5732" s="45">
        <f t="shared" ref="J5732:J5742" si="2489">SUM(G5732:I5732)</f>
        <v>0</v>
      </c>
      <c r="K5732" s="46">
        <v>0</v>
      </c>
      <c r="L5732" s="46">
        <v>0</v>
      </c>
      <c r="M5732" s="45">
        <f t="shared" ref="M5732:M5742" si="2490">SUM(K5732:L5732)</f>
        <v>0</v>
      </c>
      <c r="N5732" s="45">
        <f t="shared" ref="N5732:N5742" si="2491">J5732+M5732</f>
        <v>0</v>
      </c>
      <c r="O5732" s="46">
        <v>0</v>
      </c>
      <c r="P5732" s="48">
        <v>0</v>
      </c>
      <c r="Q5732" s="47">
        <f t="shared" ref="Q5732:Q5742" si="2492">SUM(O5732:P5732)</f>
        <v>0</v>
      </c>
    </row>
    <row r="5733" spans="2:17" ht="19.5" customHeight="1" x14ac:dyDescent="0.2">
      <c r="C5733" s="42" t="s">
        <v>16</v>
      </c>
      <c r="D5733" s="43">
        <v>0</v>
      </c>
      <c r="E5733" s="43">
        <v>19</v>
      </c>
      <c r="F5733" s="44">
        <f t="shared" si="2488"/>
        <v>19</v>
      </c>
      <c r="G5733" s="43">
        <v>0</v>
      </c>
      <c r="H5733" s="43">
        <v>0</v>
      </c>
      <c r="I5733" s="43">
        <v>0</v>
      </c>
      <c r="J5733" s="45">
        <f t="shared" si="2489"/>
        <v>0</v>
      </c>
      <c r="K5733" s="46">
        <v>0</v>
      </c>
      <c r="L5733" s="46">
        <v>0</v>
      </c>
      <c r="M5733" s="45">
        <f t="shared" si="2490"/>
        <v>0</v>
      </c>
      <c r="N5733" s="45">
        <f t="shared" si="2491"/>
        <v>0</v>
      </c>
      <c r="O5733" s="46">
        <v>0</v>
      </c>
      <c r="P5733" s="46">
        <v>0</v>
      </c>
      <c r="Q5733" s="47">
        <f t="shared" si="2492"/>
        <v>0</v>
      </c>
    </row>
    <row r="5734" spans="2:17" ht="19.5" customHeight="1" x14ac:dyDescent="0.2">
      <c r="C5734" s="42" t="s">
        <v>17</v>
      </c>
      <c r="D5734" s="43">
        <v>0</v>
      </c>
      <c r="E5734" s="43">
        <v>3</v>
      </c>
      <c r="F5734" s="44">
        <f t="shared" si="2488"/>
        <v>3</v>
      </c>
      <c r="G5734" s="43">
        <v>0</v>
      </c>
      <c r="H5734" s="43">
        <v>0</v>
      </c>
      <c r="I5734" s="43">
        <v>0</v>
      </c>
      <c r="J5734" s="45">
        <f t="shared" si="2489"/>
        <v>0</v>
      </c>
      <c r="K5734" s="43">
        <v>0</v>
      </c>
      <c r="L5734" s="43">
        <v>0</v>
      </c>
      <c r="M5734" s="45">
        <f t="shared" si="2490"/>
        <v>0</v>
      </c>
      <c r="N5734" s="45">
        <f t="shared" si="2491"/>
        <v>0</v>
      </c>
      <c r="O5734" s="43">
        <v>0</v>
      </c>
      <c r="P5734" s="43">
        <v>0</v>
      </c>
      <c r="Q5734" s="47">
        <f t="shared" si="2492"/>
        <v>0</v>
      </c>
    </row>
    <row r="5735" spans="2:17" ht="19.5" customHeight="1" x14ac:dyDescent="0.2">
      <c r="C5735" s="42" t="s">
        <v>18</v>
      </c>
      <c r="D5735" s="43">
        <v>0</v>
      </c>
      <c r="E5735" s="43">
        <v>16</v>
      </c>
      <c r="F5735" s="44">
        <f t="shared" si="2488"/>
        <v>16</v>
      </c>
      <c r="G5735" s="43">
        <v>0</v>
      </c>
      <c r="H5735" s="43">
        <v>0</v>
      </c>
      <c r="I5735" s="43">
        <v>0</v>
      </c>
      <c r="J5735" s="45">
        <f t="shared" si="2489"/>
        <v>0</v>
      </c>
      <c r="K5735" s="43">
        <v>0</v>
      </c>
      <c r="L5735" s="43">
        <v>0</v>
      </c>
      <c r="M5735" s="45">
        <f t="shared" si="2490"/>
        <v>0</v>
      </c>
      <c r="N5735" s="45">
        <f t="shared" si="2491"/>
        <v>0</v>
      </c>
      <c r="O5735" s="43">
        <v>0</v>
      </c>
      <c r="P5735" s="43">
        <v>0</v>
      </c>
      <c r="Q5735" s="47">
        <f t="shared" si="2492"/>
        <v>0</v>
      </c>
    </row>
    <row r="5736" spans="2:17" ht="19.5" customHeight="1" x14ac:dyDescent="0.2">
      <c r="C5736" s="42" t="s">
        <v>19</v>
      </c>
      <c r="D5736" s="43">
        <v>0</v>
      </c>
      <c r="E5736" s="43">
        <v>6</v>
      </c>
      <c r="F5736" s="44">
        <f t="shared" si="2488"/>
        <v>6</v>
      </c>
      <c r="G5736" s="43">
        <v>0</v>
      </c>
      <c r="H5736" s="43">
        <v>0</v>
      </c>
      <c r="I5736" s="43">
        <v>0</v>
      </c>
      <c r="J5736" s="45">
        <f t="shared" si="2489"/>
        <v>0</v>
      </c>
      <c r="K5736" s="43">
        <v>0</v>
      </c>
      <c r="L5736" s="43">
        <v>0</v>
      </c>
      <c r="M5736" s="45">
        <f t="shared" si="2490"/>
        <v>0</v>
      </c>
      <c r="N5736" s="45">
        <f t="shared" si="2491"/>
        <v>0</v>
      </c>
      <c r="O5736" s="43">
        <v>0</v>
      </c>
      <c r="P5736" s="43">
        <v>0</v>
      </c>
      <c r="Q5736" s="47">
        <f t="shared" si="2492"/>
        <v>0</v>
      </c>
    </row>
    <row r="5737" spans="2:17" ht="19.5" customHeight="1" x14ac:dyDescent="0.2">
      <c r="C5737" s="42" t="s">
        <v>20</v>
      </c>
      <c r="D5737" s="43">
        <v>0</v>
      </c>
      <c r="E5737" s="43">
        <v>8</v>
      </c>
      <c r="F5737" s="44">
        <f t="shared" si="2488"/>
        <v>8</v>
      </c>
      <c r="G5737" s="43">
        <v>0</v>
      </c>
      <c r="H5737" s="43">
        <v>0</v>
      </c>
      <c r="I5737" s="43">
        <v>0</v>
      </c>
      <c r="J5737" s="45">
        <f t="shared" si="2489"/>
        <v>0</v>
      </c>
      <c r="K5737" s="43">
        <v>0</v>
      </c>
      <c r="L5737" s="43">
        <v>0</v>
      </c>
      <c r="M5737" s="45">
        <f t="shared" si="2490"/>
        <v>0</v>
      </c>
      <c r="N5737" s="45">
        <f t="shared" si="2491"/>
        <v>0</v>
      </c>
      <c r="O5737" s="43">
        <v>0</v>
      </c>
      <c r="P5737" s="43">
        <v>0</v>
      </c>
      <c r="Q5737" s="47">
        <f t="shared" si="2492"/>
        <v>0</v>
      </c>
    </row>
    <row r="5738" spans="2:17" ht="19.5" customHeight="1" x14ac:dyDescent="0.2">
      <c r="C5738" s="42" t="s">
        <v>21</v>
      </c>
      <c r="D5738" s="43">
        <v>0</v>
      </c>
      <c r="E5738" s="43">
        <v>4</v>
      </c>
      <c r="F5738" s="44">
        <f t="shared" si="2488"/>
        <v>4</v>
      </c>
      <c r="G5738" s="43">
        <v>0</v>
      </c>
      <c r="H5738" s="43">
        <v>0</v>
      </c>
      <c r="I5738" s="43">
        <v>0</v>
      </c>
      <c r="J5738" s="45">
        <f t="shared" si="2489"/>
        <v>0</v>
      </c>
      <c r="K5738" s="43">
        <v>0</v>
      </c>
      <c r="L5738" s="43">
        <v>0</v>
      </c>
      <c r="M5738" s="45">
        <f t="shared" si="2490"/>
        <v>0</v>
      </c>
      <c r="N5738" s="45">
        <f t="shared" si="2491"/>
        <v>0</v>
      </c>
      <c r="O5738" s="43">
        <v>0</v>
      </c>
      <c r="P5738" s="43">
        <v>0</v>
      </c>
      <c r="Q5738" s="47">
        <f t="shared" si="2492"/>
        <v>0</v>
      </c>
    </row>
    <row r="5739" spans="2:17" ht="19.5" customHeight="1" x14ac:dyDescent="0.2">
      <c r="C5739" s="42" t="s">
        <v>22</v>
      </c>
      <c r="D5739" s="43">
        <v>0</v>
      </c>
      <c r="E5739" s="43">
        <v>16</v>
      </c>
      <c r="F5739" s="44">
        <f t="shared" si="2488"/>
        <v>16</v>
      </c>
      <c r="G5739" s="43">
        <v>0</v>
      </c>
      <c r="H5739" s="43">
        <v>0</v>
      </c>
      <c r="I5739" s="43">
        <v>0</v>
      </c>
      <c r="J5739" s="45">
        <f t="shared" si="2489"/>
        <v>0</v>
      </c>
      <c r="K5739" s="43">
        <v>0</v>
      </c>
      <c r="L5739" s="43">
        <v>0</v>
      </c>
      <c r="M5739" s="45">
        <f t="shared" si="2490"/>
        <v>0</v>
      </c>
      <c r="N5739" s="45">
        <f t="shared" si="2491"/>
        <v>0</v>
      </c>
      <c r="O5739" s="43">
        <v>0</v>
      </c>
      <c r="P5739" s="43">
        <v>0</v>
      </c>
      <c r="Q5739" s="47">
        <f t="shared" si="2492"/>
        <v>0</v>
      </c>
    </row>
    <row r="5740" spans="2:17" ht="19.5" customHeight="1" x14ac:dyDescent="0.2">
      <c r="C5740" s="42" t="s">
        <v>23</v>
      </c>
      <c r="D5740" s="43">
        <v>0</v>
      </c>
      <c r="E5740" s="43">
        <v>38</v>
      </c>
      <c r="F5740" s="44">
        <f t="shared" si="2488"/>
        <v>38</v>
      </c>
      <c r="G5740" s="43">
        <v>0</v>
      </c>
      <c r="H5740" s="43">
        <v>0</v>
      </c>
      <c r="I5740" s="43">
        <v>0</v>
      </c>
      <c r="J5740" s="45">
        <f t="shared" si="2489"/>
        <v>0</v>
      </c>
      <c r="K5740" s="43">
        <v>0</v>
      </c>
      <c r="L5740" s="43">
        <v>0</v>
      </c>
      <c r="M5740" s="45">
        <f t="shared" si="2490"/>
        <v>0</v>
      </c>
      <c r="N5740" s="45">
        <f t="shared" si="2491"/>
        <v>0</v>
      </c>
      <c r="O5740" s="43">
        <v>0</v>
      </c>
      <c r="P5740" s="43">
        <v>0</v>
      </c>
      <c r="Q5740" s="47">
        <f t="shared" si="2492"/>
        <v>0</v>
      </c>
    </row>
    <row r="5741" spans="2:17" ht="19.5" customHeight="1" x14ac:dyDescent="0.2">
      <c r="C5741" s="42" t="s">
        <v>24</v>
      </c>
      <c r="D5741" s="43">
        <v>0</v>
      </c>
      <c r="E5741" s="43">
        <v>16</v>
      </c>
      <c r="F5741" s="44">
        <f t="shared" si="2488"/>
        <v>16</v>
      </c>
      <c r="G5741" s="43">
        <v>0</v>
      </c>
      <c r="H5741" s="43">
        <v>0</v>
      </c>
      <c r="I5741" s="43">
        <v>0</v>
      </c>
      <c r="J5741" s="45">
        <f t="shared" si="2489"/>
        <v>0</v>
      </c>
      <c r="K5741" s="43">
        <v>0</v>
      </c>
      <c r="L5741" s="43">
        <v>0</v>
      </c>
      <c r="M5741" s="45">
        <f t="shared" si="2490"/>
        <v>0</v>
      </c>
      <c r="N5741" s="45">
        <f t="shared" si="2491"/>
        <v>0</v>
      </c>
      <c r="O5741" s="43">
        <v>0</v>
      </c>
      <c r="P5741" s="43">
        <v>0</v>
      </c>
      <c r="Q5741" s="47">
        <f t="shared" si="2492"/>
        <v>0</v>
      </c>
    </row>
    <row r="5742" spans="2:17" ht="19.5" customHeight="1" x14ac:dyDescent="0.2">
      <c r="C5742" s="42" t="s">
        <v>25</v>
      </c>
      <c r="D5742" s="43">
        <v>0</v>
      </c>
      <c r="E5742" s="43">
        <v>9</v>
      </c>
      <c r="F5742" s="44">
        <f t="shared" si="2488"/>
        <v>9</v>
      </c>
      <c r="G5742" s="43">
        <v>0</v>
      </c>
      <c r="H5742" s="43">
        <v>0</v>
      </c>
      <c r="I5742" s="43">
        <v>0</v>
      </c>
      <c r="J5742" s="45">
        <f t="shared" si="2489"/>
        <v>0</v>
      </c>
      <c r="K5742" s="43">
        <v>0</v>
      </c>
      <c r="L5742" s="43">
        <v>0</v>
      </c>
      <c r="M5742" s="45">
        <f t="shared" si="2490"/>
        <v>0</v>
      </c>
      <c r="N5742" s="45">
        <f t="shared" si="2491"/>
        <v>0</v>
      </c>
      <c r="O5742" s="43">
        <v>0</v>
      </c>
      <c r="P5742" s="43">
        <v>0</v>
      </c>
      <c r="Q5742" s="47">
        <f t="shared" si="2492"/>
        <v>0</v>
      </c>
    </row>
    <row r="5743" spans="2:17" ht="19.5" customHeight="1" x14ac:dyDescent="0.2">
      <c r="C5743" s="50"/>
      <c r="D5743" s="43"/>
      <c r="E5743" s="43"/>
      <c r="F5743" s="43"/>
      <c r="G5743" s="43"/>
      <c r="H5743" s="43"/>
      <c r="I5743" s="43"/>
      <c r="J5743" s="43"/>
      <c r="K5743" s="43"/>
      <c r="L5743" s="43"/>
      <c r="M5743" s="43"/>
      <c r="N5743" s="43"/>
      <c r="O5743" s="43"/>
      <c r="P5743" s="40"/>
      <c r="Q5743" s="51"/>
    </row>
    <row r="5744" spans="2:17" ht="19.5" customHeight="1" x14ac:dyDescent="0.2">
      <c r="B5744" s="1" t="s">
        <v>555</v>
      </c>
      <c r="C5744" s="50" t="s">
        <v>26</v>
      </c>
      <c r="D5744" s="44">
        <f>SUM(D5731:D5742)</f>
        <v>0</v>
      </c>
      <c r="E5744" s="44">
        <f t="shared" ref="E5744:Q5744" si="2493">SUM(E5731:E5742)</f>
        <v>149</v>
      </c>
      <c r="F5744" s="44">
        <f t="shared" si="2493"/>
        <v>149</v>
      </c>
      <c r="G5744" s="44">
        <f t="shared" si="2493"/>
        <v>0</v>
      </c>
      <c r="H5744" s="44">
        <f t="shared" si="2493"/>
        <v>0</v>
      </c>
      <c r="I5744" s="44">
        <f t="shared" si="2493"/>
        <v>0</v>
      </c>
      <c r="J5744" s="44">
        <f t="shared" si="2493"/>
        <v>0</v>
      </c>
      <c r="K5744" s="44">
        <f t="shared" si="2493"/>
        <v>0</v>
      </c>
      <c r="L5744" s="44">
        <f t="shared" si="2493"/>
        <v>0</v>
      </c>
      <c r="M5744" s="44">
        <f t="shared" si="2493"/>
        <v>0</v>
      </c>
      <c r="N5744" s="44">
        <f t="shared" si="2493"/>
        <v>0</v>
      </c>
      <c r="O5744" s="44">
        <f t="shared" si="2493"/>
        <v>0</v>
      </c>
      <c r="P5744" s="44">
        <f t="shared" si="2493"/>
        <v>0</v>
      </c>
      <c r="Q5744" s="44">
        <f t="shared" si="2493"/>
        <v>0</v>
      </c>
    </row>
    <row r="5745" spans="2:17" ht="7" customHeight="1" x14ac:dyDescent="0.2">
      <c r="C5745" s="50"/>
      <c r="D5745" s="43"/>
      <c r="E5745" s="43"/>
      <c r="F5745" s="43"/>
      <c r="G5745" s="43"/>
      <c r="H5745" s="43"/>
      <c r="I5745" s="43"/>
      <c r="J5745" s="43"/>
      <c r="K5745" s="43"/>
      <c r="L5745" s="43"/>
      <c r="M5745" s="43"/>
      <c r="N5745" s="43"/>
      <c r="O5745" s="43"/>
      <c r="P5745" s="43"/>
      <c r="Q5745" s="51"/>
    </row>
    <row r="5746" spans="2:17" ht="19.5" customHeight="1" x14ac:dyDescent="0.2">
      <c r="C5746" s="52" t="s">
        <v>14</v>
      </c>
      <c r="D5746" s="53">
        <v>0</v>
      </c>
      <c r="E5746" s="53">
        <v>11</v>
      </c>
      <c r="F5746" s="54">
        <f t="shared" ref="F5746:F5748" si="2494">SUM(D5746:E5746)</f>
        <v>11</v>
      </c>
      <c r="G5746" s="53">
        <v>0</v>
      </c>
      <c r="H5746" s="53">
        <v>0</v>
      </c>
      <c r="I5746" s="53">
        <v>0</v>
      </c>
      <c r="J5746" s="55">
        <f t="shared" ref="J5746:J5748" si="2495">SUM(G5746:I5746)</f>
        <v>0</v>
      </c>
      <c r="K5746" s="56">
        <v>0</v>
      </c>
      <c r="L5746" s="56">
        <v>0</v>
      </c>
      <c r="M5746" s="57">
        <f>SUM(K5746:L5746)</f>
        <v>0</v>
      </c>
      <c r="N5746" s="57">
        <f>J5746+M5746</f>
        <v>0</v>
      </c>
      <c r="O5746" s="56">
        <v>0</v>
      </c>
      <c r="P5746" s="56">
        <v>0</v>
      </c>
      <c r="Q5746" s="58">
        <f>SUM(O5746:P5746)</f>
        <v>0</v>
      </c>
    </row>
    <row r="5747" spans="2:17" ht="19.5" customHeight="1" x14ac:dyDescent="0.2">
      <c r="C5747" s="42" t="s">
        <v>15</v>
      </c>
      <c r="D5747" s="43">
        <v>0</v>
      </c>
      <c r="E5747" s="43">
        <v>4</v>
      </c>
      <c r="F5747" s="44">
        <f t="shared" si="2494"/>
        <v>4</v>
      </c>
      <c r="G5747" s="43">
        <v>0</v>
      </c>
      <c r="H5747" s="43">
        <v>0</v>
      </c>
      <c r="I5747" s="43">
        <v>0</v>
      </c>
      <c r="J5747" s="45">
        <f t="shared" si="2495"/>
        <v>0</v>
      </c>
      <c r="K5747" s="46">
        <v>0</v>
      </c>
      <c r="L5747" s="46">
        <v>0</v>
      </c>
      <c r="M5747" s="45">
        <f>SUM(K5747:L5747)</f>
        <v>0</v>
      </c>
      <c r="N5747" s="45">
        <f>J5747+M5747</f>
        <v>0</v>
      </c>
      <c r="O5747" s="46">
        <v>0</v>
      </c>
      <c r="P5747" s="46">
        <v>0</v>
      </c>
      <c r="Q5747" s="47">
        <f>SUM(O5747:P5747)</f>
        <v>0</v>
      </c>
    </row>
    <row r="5748" spans="2:17" ht="19.5" customHeight="1" x14ac:dyDescent="0.2">
      <c r="C5748" s="42" t="s">
        <v>16</v>
      </c>
      <c r="D5748" s="43">
        <v>0</v>
      </c>
      <c r="E5748" s="43">
        <v>5</v>
      </c>
      <c r="F5748" s="44">
        <f t="shared" si="2494"/>
        <v>5</v>
      </c>
      <c r="G5748" s="43">
        <v>0</v>
      </c>
      <c r="H5748" s="43">
        <v>0</v>
      </c>
      <c r="I5748" s="43">
        <v>0</v>
      </c>
      <c r="J5748" s="45">
        <f t="shared" si="2495"/>
        <v>0</v>
      </c>
      <c r="K5748" s="46">
        <v>0</v>
      </c>
      <c r="L5748" s="46">
        <v>0</v>
      </c>
      <c r="M5748" s="45">
        <f>SUM(K5748:L5748)</f>
        <v>0</v>
      </c>
      <c r="N5748" s="45">
        <f>J5748+M5748</f>
        <v>0</v>
      </c>
      <c r="O5748" s="46">
        <v>0</v>
      </c>
      <c r="P5748" s="46">
        <v>0</v>
      </c>
      <c r="Q5748" s="47">
        <f>SUM(O5748:P5748)</f>
        <v>0</v>
      </c>
    </row>
    <row r="5749" spans="2:17" ht="19.5" customHeight="1" x14ac:dyDescent="0.2">
      <c r="C5749" s="50"/>
      <c r="D5749" s="43"/>
      <c r="E5749" s="43"/>
      <c r="F5749" s="43"/>
      <c r="G5749" s="43"/>
      <c r="H5749" s="43"/>
      <c r="I5749" s="43"/>
      <c r="J5749" s="43"/>
      <c r="K5749" s="43"/>
      <c r="L5749" s="43"/>
      <c r="M5749" s="43"/>
      <c r="N5749" s="43"/>
      <c r="O5749" s="43"/>
      <c r="P5749" s="43"/>
      <c r="Q5749" s="51"/>
    </row>
    <row r="5750" spans="2:17" ht="19.5" customHeight="1" x14ac:dyDescent="0.2">
      <c r="B5750" s="1" t="s">
        <v>556</v>
      </c>
      <c r="C5750" s="50" t="s">
        <v>27</v>
      </c>
      <c r="D5750" s="44">
        <f>SUM(D5734:D5742,D5746:D5748)</f>
        <v>0</v>
      </c>
      <c r="E5750" s="44">
        <f t="shared" ref="E5750:Q5750" si="2496">SUM(E5734:E5742,E5746:E5748)</f>
        <v>136</v>
      </c>
      <c r="F5750" s="44">
        <f t="shared" si="2496"/>
        <v>136</v>
      </c>
      <c r="G5750" s="44">
        <f t="shared" si="2496"/>
        <v>0</v>
      </c>
      <c r="H5750" s="44">
        <f t="shared" si="2496"/>
        <v>0</v>
      </c>
      <c r="I5750" s="44">
        <f t="shared" si="2496"/>
        <v>0</v>
      </c>
      <c r="J5750" s="44">
        <f t="shared" si="2496"/>
        <v>0</v>
      </c>
      <c r="K5750" s="44">
        <f t="shared" si="2496"/>
        <v>0</v>
      </c>
      <c r="L5750" s="44">
        <f t="shared" si="2496"/>
        <v>0</v>
      </c>
      <c r="M5750" s="44">
        <f t="shared" si="2496"/>
        <v>0</v>
      </c>
      <c r="N5750" s="44">
        <f t="shared" si="2496"/>
        <v>0</v>
      </c>
      <c r="O5750" s="44">
        <f t="shared" si="2496"/>
        <v>0</v>
      </c>
      <c r="P5750" s="44">
        <f t="shared" si="2496"/>
        <v>0</v>
      </c>
      <c r="Q5750" s="44">
        <f t="shared" si="2496"/>
        <v>0</v>
      </c>
    </row>
    <row r="5751" spans="2:17" ht="7" customHeight="1" thickBot="1" x14ac:dyDescent="0.25">
      <c r="C5751" s="59"/>
      <c r="D5751" s="60"/>
      <c r="E5751" s="60"/>
      <c r="F5751" s="60"/>
      <c r="G5751" s="60"/>
      <c r="H5751" s="60"/>
      <c r="I5751" s="60"/>
      <c r="J5751" s="60"/>
      <c r="K5751" s="60"/>
      <c r="L5751" s="60"/>
      <c r="M5751" s="60"/>
      <c r="N5751" s="60"/>
      <c r="O5751" s="60"/>
      <c r="P5751" s="61"/>
      <c r="Q5751" s="62"/>
    </row>
    <row r="5752" spans="2:17" ht="19.5" customHeight="1" x14ac:dyDescent="0.2">
      <c r="C5752" s="63"/>
      <c r="D5752" s="63"/>
      <c r="E5752" s="63"/>
      <c r="F5752" s="63"/>
      <c r="G5752" s="63"/>
      <c r="H5752" s="63"/>
      <c r="I5752" s="63"/>
      <c r="J5752" s="63"/>
      <c r="K5752" s="63"/>
      <c r="L5752" s="63"/>
      <c r="M5752" s="63"/>
      <c r="N5752" s="63"/>
      <c r="O5752" s="63"/>
      <c r="P5752" s="64"/>
      <c r="Q5752" s="64"/>
    </row>
    <row r="5753" spans="2:17" ht="19.5" customHeight="1" thickBot="1" x14ac:dyDescent="0.25">
      <c r="C5753" s="63"/>
      <c r="D5753" s="63"/>
      <c r="E5753" s="63"/>
      <c r="F5753" s="63"/>
      <c r="G5753" s="63"/>
      <c r="H5753" s="63"/>
      <c r="I5753" s="63"/>
      <c r="J5753" s="63"/>
      <c r="K5753" s="63"/>
      <c r="L5753" s="63"/>
      <c r="M5753" s="63"/>
      <c r="N5753" s="63"/>
      <c r="O5753" s="63"/>
      <c r="P5753" s="64"/>
      <c r="Q5753" s="64"/>
    </row>
    <row r="5754" spans="2:17" ht="19.5" customHeight="1" x14ac:dyDescent="0.2">
      <c r="C5754" s="25" t="s">
        <v>1</v>
      </c>
      <c r="D5754" s="26"/>
      <c r="E5754" s="27"/>
      <c r="F5754" s="27"/>
      <c r="G5754" s="27" t="s">
        <v>598</v>
      </c>
      <c r="H5754" s="27"/>
      <c r="I5754" s="27"/>
      <c r="J5754" s="27"/>
      <c r="K5754" s="26"/>
      <c r="L5754" s="27"/>
      <c r="M5754" s="27"/>
      <c r="N5754" s="27" t="s">
        <v>31</v>
      </c>
      <c r="O5754" s="27"/>
      <c r="P5754" s="65"/>
      <c r="Q5754" s="66"/>
    </row>
    <row r="5755" spans="2:17" ht="19.5" customHeight="1" x14ac:dyDescent="0.2">
      <c r="C5755" s="67"/>
      <c r="D5755" s="29"/>
      <c r="E5755" s="31" t="s">
        <v>6</v>
      </c>
      <c r="F5755" s="31"/>
      <c r="G5755" s="29"/>
      <c r="H5755" s="31" t="s">
        <v>7</v>
      </c>
      <c r="I5755" s="31"/>
      <c r="J5755" s="29" t="s">
        <v>28</v>
      </c>
      <c r="K5755" s="29"/>
      <c r="L5755" s="31" t="s">
        <v>6</v>
      </c>
      <c r="M5755" s="31"/>
      <c r="N5755" s="29"/>
      <c r="O5755" s="31" t="s">
        <v>7</v>
      </c>
      <c r="P5755" s="68"/>
      <c r="Q5755" s="69" t="s">
        <v>8</v>
      </c>
    </row>
    <row r="5756" spans="2:17" ht="19.5" customHeight="1" x14ac:dyDescent="0.2">
      <c r="C5756" s="70" t="s">
        <v>9</v>
      </c>
      <c r="D5756" s="29" t="s">
        <v>29</v>
      </c>
      <c r="E5756" s="29" t="s">
        <v>30</v>
      </c>
      <c r="F5756" s="29" t="s">
        <v>13</v>
      </c>
      <c r="G5756" s="29" t="s">
        <v>29</v>
      </c>
      <c r="H5756" s="29" t="s">
        <v>30</v>
      </c>
      <c r="I5756" s="29" t="s">
        <v>13</v>
      </c>
      <c r="J5756" s="32"/>
      <c r="K5756" s="29" t="s">
        <v>29</v>
      </c>
      <c r="L5756" s="29" t="s">
        <v>30</v>
      </c>
      <c r="M5756" s="29" t="s">
        <v>13</v>
      </c>
      <c r="N5756" s="29" t="s">
        <v>29</v>
      </c>
      <c r="O5756" s="29" t="s">
        <v>30</v>
      </c>
      <c r="P5756" s="71" t="s">
        <v>13</v>
      </c>
      <c r="Q5756" s="72"/>
    </row>
    <row r="5757" spans="2:17" ht="7" customHeight="1" x14ac:dyDescent="0.2">
      <c r="C5757" s="73"/>
      <c r="D5757" s="29"/>
      <c r="E5757" s="29"/>
      <c r="F5757" s="29"/>
      <c r="G5757" s="29"/>
      <c r="H5757" s="29"/>
      <c r="I5757" s="29"/>
      <c r="J5757" s="29"/>
      <c r="K5757" s="29"/>
      <c r="L5757" s="29"/>
      <c r="M5757" s="29"/>
      <c r="N5757" s="29"/>
      <c r="O5757" s="29"/>
      <c r="P5757" s="71"/>
      <c r="Q5757" s="69"/>
    </row>
    <row r="5758" spans="2:17" ht="19.5" customHeight="1" x14ac:dyDescent="0.2">
      <c r="C5758" s="42" t="s">
        <v>14</v>
      </c>
      <c r="D5758" s="43">
        <v>0</v>
      </c>
      <c r="E5758" s="43">
        <v>0</v>
      </c>
      <c r="F5758" s="44">
        <f>SUM(D5758:E5758)</f>
        <v>0</v>
      </c>
      <c r="G5758" s="43">
        <v>0</v>
      </c>
      <c r="H5758" s="43">
        <v>0</v>
      </c>
      <c r="I5758" s="44">
        <f t="shared" ref="I5758:I5769" si="2497">SUM(G5758:H5758)</f>
        <v>0</v>
      </c>
      <c r="J5758" s="44">
        <f>F5758+I5758</f>
        <v>0</v>
      </c>
      <c r="K5758" s="43">
        <v>0</v>
      </c>
      <c r="L5758" s="43">
        <v>0</v>
      </c>
      <c r="M5758" s="44">
        <f>SUM(K5758:L5758)</f>
        <v>0</v>
      </c>
      <c r="N5758" s="43">
        <v>0</v>
      </c>
      <c r="O5758" s="43">
        <v>0</v>
      </c>
      <c r="P5758" s="44">
        <f>SUM(N5758:O5758)</f>
        <v>0</v>
      </c>
      <c r="Q5758" s="47">
        <f>M5758+P5758</f>
        <v>0</v>
      </c>
    </row>
    <row r="5759" spans="2:17" ht="19.5" customHeight="1" x14ac:dyDescent="0.2">
      <c r="C5759" s="42" t="s">
        <v>15</v>
      </c>
      <c r="D5759" s="43">
        <v>0</v>
      </c>
      <c r="E5759" s="43">
        <v>0</v>
      </c>
      <c r="F5759" s="44">
        <f t="shared" ref="F5759:F5769" si="2498">SUM(D5759:E5759)</f>
        <v>0</v>
      </c>
      <c r="G5759" s="43">
        <v>0</v>
      </c>
      <c r="H5759" s="43">
        <v>0</v>
      </c>
      <c r="I5759" s="44">
        <f t="shared" si="2497"/>
        <v>0</v>
      </c>
      <c r="J5759" s="44">
        <f>F5759+I5759</f>
        <v>0</v>
      </c>
      <c r="K5759" s="43">
        <v>0</v>
      </c>
      <c r="L5759" s="43">
        <v>0</v>
      </c>
      <c r="M5759" s="44">
        <f t="shared" ref="M5759:M5769" si="2499">SUM(K5759:L5759)</f>
        <v>0</v>
      </c>
      <c r="N5759" s="43">
        <v>0</v>
      </c>
      <c r="O5759" s="43">
        <v>0</v>
      </c>
      <c r="P5759" s="44">
        <f t="shared" ref="P5759:P5769" si="2500">SUM(N5759:O5759)</f>
        <v>0</v>
      </c>
      <c r="Q5759" s="47">
        <f t="shared" ref="Q5759:Q5769" si="2501">M5759+P5759</f>
        <v>0</v>
      </c>
    </row>
    <row r="5760" spans="2:17" ht="19.5" customHeight="1" x14ac:dyDescent="0.2">
      <c r="C5760" s="42" t="s">
        <v>16</v>
      </c>
      <c r="D5760" s="43">
        <v>0</v>
      </c>
      <c r="E5760" s="43">
        <v>0</v>
      </c>
      <c r="F5760" s="44">
        <f t="shared" si="2498"/>
        <v>0</v>
      </c>
      <c r="G5760" s="43">
        <v>0</v>
      </c>
      <c r="H5760" s="43">
        <v>0</v>
      </c>
      <c r="I5760" s="44">
        <f t="shared" si="2497"/>
        <v>0</v>
      </c>
      <c r="J5760" s="44">
        <f>F5760+I5760</f>
        <v>0</v>
      </c>
      <c r="K5760" s="43">
        <v>0</v>
      </c>
      <c r="L5760" s="43">
        <v>0</v>
      </c>
      <c r="M5760" s="44">
        <f t="shared" si="2499"/>
        <v>0</v>
      </c>
      <c r="N5760" s="43">
        <v>0</v>
      </c>
      <c r="O5760" s="43">
        <v>0</v>
      </c>
      <c r="P5760" s="44">
        <f t="shared" si="2500"/>
        <v>0</v>
      </c>
      <c r="Q5760" s="47">
        <f t="shared" si="2501"/>
        <v>0</v>
      </c>
    </row>
    <row r="5761" spans="2:17" ht="19.5" customHeight="1" x14ac:dyDescent="0.2">
      <c r="C5761" s="42" t="s">
        <v>17</v>
      </c>
      <c r="D5761" s="43">
        <v>0</v>
      </c>
      <c r="E5761" s="43">
        <v>0</v>
      </c>
      <c r="F5761" s="44">
        <f t="shared" si="2498"/>
        <v>0</v>
      </c>
      <c r="G5761" s="43">
        <v>0</v>
      </c>
      <c r="H5761" s="43">
        <v>0</v>
      </c>
      <c r="I5761" s="44">
        <f t="shared" si="2497"/>
        <v>0</v>
      </c>
      <c r="J5761" s="44">
        <f t="shared" ref="J5761:J5769" si="2502">F5761+I5761</f>
        <v>0</v>
      </c>
      <c r="K5761" s="43">
        <v>0</v>
      </c>
      <c r="L5761" s="43">
        <v>0</v>
      </c>
      <c r="M5761" s="44">
        <f t="shared" si="2499"/>
        <v>0</v>
      </c>
      <c r="N5761" s="43">
        <v>0</v>
      </c>
      <c r="O5761" s="43">
        <v>0</v>
      </c>
      <c r="P5761" s="44">
        <f t="shared" si="2500"/>
        <v>0</v>
      </c>
      <c r="Q5761" s="47">
        <f t="shared" si="2501"/>
        <v>0</v>
      </c>
    </row>
    <row r="5762" spans="2:17" ht="19.5" customHeight="1" x14ac:dyDescent="0.2">
      <c r="C5762" s="42" t="s">
        <v>18</v>
      </c>
      <c r="D5762" s="43">
        <v>0</v>
      </c>
      <c r="E5762" s="43">
        <v>0</v>
      </c>
      <c r="F5762" s="44">
        <f t="shared" si="2498"/>
        <v>0</v>
      </c>
      <c r="G5762" s="43">
        <v>0</v>
      </c>
      <c r="H5762" s="43">
        <v>0</v>
      </c>
      <c r="I5762" s="44">
        <f t="shared" si="2497"/>
        <v>0</v>
      </c>
      <c r="J5762" s="44">
        <f t="shared" si="2502"/>
        <v>0</v>
      </c>
      <c r="K5762" s="43">
        <v>0</v>
      </c>
      <c r="L5762" s="43">
        <v>0</v>
      </c>
      <c r="M5762" s="44">
        <f t="shared" si="2499"/>
        <v>0</v>
      </c>
      <c r="N5762" s="43">
        <v>0</v>
      </c>
      <c r="O5762" s="43">
        <v>0</v>
      </c>
      <c r="P5762" s="44">
        <f t="shared" si="2500"/>
        <v>0</v>
      </c>
      <c r="Q5762" s="47">
        <f t="shared" si="2501"/>
        <v>0</v>
      </c>
    </row>
    <row r="5763" spans="2:17" ht="19.5" customHeight="1" x14ac:dyDescent="0.2">
      <c r="C5763" s="42" t="s">
        <v>19</v>
      </c>
      <c r="D5763" s="43">
        <v>0</v>
      </c>
      <c r="E5763" s="43">
        <v>0</v>
      </c>
      <c r="F5763" s="44">
        <f t="shared" si="2498"/>
        <v>0</v>
      </c>
      <c r="G5763" s="43">
        <v>0</v>
      </c>
      <c r="H5763" s="43">
        <v>0</v>
      </c>
      <c r="I5763" s="44">
        <f t="shared" si="2497"/>
        <v>0</v>
      </c>
      <c r="J5763" s="44">
        <f t="shared" si="2502"/>
        <v>0</v>
      </c>
      <c r="K5763" s="43">
        <v>0</v>
      </c>
      <c r="L5763" s="43">
        <v>0</v>
      </c>
      <c r="M5763" s="44">
        <f t="shared" si="2499"/>
        <v>0</v>
      </c>
      <c r="N5763" s="43">
        <v>0</v>
      </c>
      <c r="O5763" s="43">
        <v>0</v>
      </c>
      <c r="P5763" s="44">
        <f t="shared" si="2500"/>
        <v>0</v>
      </c>
      <c r="Q5763" s="47">
        <f t="shared" si="2501"/>
        <v>0</v>
      </c>
    </row>
    <row r="5764" spans="2:17" ht="19.5" customHeight="1" x14ac:dyDescent="0.2">
      <c r="C5764" s="42" t="s">
        <v>20</v>
      </c>
      <c r="D5764" s="43">
        <v>0</v>
      </c>
      <c r="E5764" s="43">
        <v>0</v>
      </c>
      <c r="F5764" s="44">
        <f t="shared" si="2498"/>
        <v>0</v>
      </c>
      <c r="G5764" s="43">
        <v>0</v>
      </c>
      <c r="H5764" s="43">
        <v>0</v>
      </c>
      <c r="I5764" s="44">
        <f t="shared" si="2497"/>
        <v>0</v>
      </c>
      <c r="J5764" s="44">
        <f t="shared" si="2502"/>
        <v>0</v>
      </c>
      <c r="K5764" s="43">
        <v>0</v>
      </c>
      <c r="L5764" s="43">
        <v>0</v>
      </c>
      <c r="M5764" s="44">
        <f t="shared" si="2499"/>
        <v>0</v>
      </c>
      <c r="N5764" s="43">
        <v>0</v>
      </c>
      <c r="O5764" s="43">
        <v>0</v>
      </c>
      <c r="P5764" s="44">
        <f t="shared" si="2500"/>
        <v>0</v>
      </c>
      <c r="Q5764" s="47">
        <f t="shared" si="2501"/>
        <v>0</v>
      </c>
    </row>
    <row r="5765" spans="2:17" ht="19.5" customHeight="1" x14ac:dyDescent="0.2">
      <c r="C5765" s="42" t="s">
        <v>21</v>
      </c>
      <c r="D5765" s="43">
        <v>0</v>
      </c>
      <c r="E5765" s="43">
        <v>0</v>
      </c>
      <c r="F5765" s="44">
        <f t="shared" si="2498"/>
        <v>0</v>
      </c>
      <c r="G5765" s="43">
        <v>0</v>
      </c>
      <c r="H5765" s="43">
        <v>0</v>
      </c>
      <c r="I5765" s="44">
        <f t="shared" si="2497"/>
        <v>0</v>
      </c>
      <c r="J5765" s="44">
        <f t="shared" si="2502"/>
        <v>0</v>
      </c>
      <c r="K5765" s="43">
        <v>0</v>
      </c>
      <c r="L5765" s="43">
        <v>0</v>
      </c>
      <c r="M5765" s="44">
        <f t="shared" si="2499"/>
        <v>0</v>
      </c>
      <c r="N5765" s="43">
        <v>0</v>
      </c>
      <c r="O5765" s="43">
        <v>0</v>
      </c>
      <c r="P5765" s="44">
        <f t="shared" si="2500"/>
        <v>0</v>
      </c>
      <c r="Q5765" s="47">
        <f t="shared" si="2501"/>
        <v>0</v>
      </c>
    </row>
    <row r="5766" spans="2:17" ht="19.5" customHeight="1" x14ac:dyDescent="0.2">
      <c r="C5766" s="42" t="s">
        <v>22</v>
      </c>
      <c r="D5766" s="43">
        <v>0</v>
      </c>
      <c r="E5766" s="43">
        <v>0</v>
      </c>
      <c r="F5766" s="44">
        <f t="shared" si="2498"/>
        <v>0</v>
      </c>
      <c r="G5766" s="43">
        <v>0</v>
      </c>
      <c r="H5766" s="43">
        <v>0</v>
      </c>
      <c r="I5766" s="44">
        <f t="shared" si="2497"/>
        <v>0</v>
      </c>
      <c r="J5766" s="44">
        <f t="shared" si="2502"/>
        <v>0</v>
      </c>
      <c r="K5766" s="43">
        <v>0</v>
      </c>
      <c r="L5766" s="43">
        <v>0</v>
      </c>
      <c r="M5766" s="44">
        <f t="shared" si="2499"/>
        <v>0</v>
      </c>
      <c r="N5766" s="43">
        <v>0</v>
      </c>
      <c r="O5766" s="43">
        <v>0</v>
      </c>
      <c r="P5766" s="44">
        <f t="shared" si="2500"/>
        <v>0</v>
      </c>
      <c r="Q5766" s="47">
        <f t="shared" si="2501"/>
        <v>0</v>
      </c>
    </row>
    <row r="5767" spans="2:17" ht="19.5" customHeight="1" x14ac:dyDescent="0.2">
      <c r="C5767" s="42" t="s">
        <v>23</v>
      </c>
      <c r="D5767" s="43">
        <v>0</v>
      </c>
      <c r="E5767" s="43">
        <v>0</v>
      </c>
      <c r="F5767" s="44">
        <f t="shared" si="2498"/>
        <v>0</v>
      </c>
      <c r="G5767" s="43">
        <v>0</v>
      </c>
      <c r="H5767" s="43">
        <v>0</v>
      </c>
      <c r="I5767" s="44">
        <f t="shared" si="2497"/>
        <v>0</v>
      </c>
      <c r="J5767" s="44">
        <f t="shared" si="2502"/>
        <v>0</v>
      </c>
      <c r="K5767" s="43">
        <v>0</v>
      </c>
      <c r="L5767" s="43">
        <v>0</v>
      </c>
      <c r="M5767" s="44">
        <f t="shared" si="2499"/>
        <v>0</v>
      </c>
      <c r="N5767" s="43">
        <v>0</v>
      </c>
      <c r="O5767" s="43">
        <v>0</v>
      </c>
      <c r="P5767" s="44">
        <f t="shared" si="2500"/>
        <v>0</v>
      </c>
      <c r="Q5767" s="47">
        <f t="shared" si="2501"/>
        <v>0</v>
      </c>
    </row>
    <row r="5768" spans="2:17" ht="19.5" customHeight="1" x14ac:dyDescent="0.2">
      <c r="C5768" s="42" t="s">
        <v>24</v>
      </c>
      <c r="D5768" s="43">
        <v>0</v>
      </c>
      <c r="E5768" s="43">
        <v>0</v>
      </c>
      <c r="F5768" s="44">
        <f t="shared" si="2498"/>
        <v>0</v>
      </c>
      <c r="G5768" s="43">
        <v>0</v>
      </c>
      <c r="H5768" s="43">
        <v>0</v>
      </c>
      <c r="I5768" s="44">
        <f t="shared" si="2497"/>
        <v>0</v>
      </c>
      <c r="J5768" s="44">
        <f t="shared" si="2502"/>
        <v>0</v>
      </c>
      <c r="K5768" s="43">
        <v>0</v>
      </c>
      <c r="L5768" s="43">
        <v>0</v>
      </c>
      <c r="M5768" s="44">
        <f t="shared" si="2499"/>
        <v>0</v>
      </c>
      <c r="N5768" s="43">
        <v>0</v>
      </c>
      <c r="O5768" s="43">
        <v>0</v>
      </c>
      <c r="P5768" s="44">
        <f t="shared" si="2500"/>
        <v>0</v>
      </c>
      <c r="Q5768" s="47">
        <f t="shared" si="2501"/>
        <v>0</v>
      </c>
    </row>
    <row r="5769" spans="2:17" ht="19.5" customHeight="1" x14ac:dyDescent="0.2">
      <c r="C5769" s="42" t="s">
        <v>25</v>
      </c>
      <c r="D5769" s="43">
        <v>0</v>
      </c>
      <c r="E5769" s="43">
        <v>0</v>
      </c>
      <c r="F5769" s="44">
        <f t="shared" si="2498"/>
        <v>0</v>
      </c>
      <c r="G5769" s="43">
        <v>0</v>
      </c>
      <c r="H5769" s="43">
        <v>0</v>
      </c>
      <c r="I5769" s="44">
        <f t="shared" si="2497"/>
        <v>0</v>
      </c>
      <c r="J5769" s="44">
        <f t="shared" si="2502"/>
        <v>0</v>
      </c>
      <c r="K5769" s="43">
        <v>0</v>
      </c>
      <c r="L5769" s="43">
        <v>0</v>
      </c>
      <c r="M5769" s="44">
        <f t="shared" si="2499"/>
        <v>0</v>
      </c>
      <c r="N5769" s="43">
        <v>0</v>
      </c>
      <c r="O5769" s="43">
        <v>0</v>
      </c>
      <c r="P5769" s="44">
        <f t="shared" si="2500"/>
        <v>0</v>
      </c>
      <c r="Q5769" s="47">
        <f t="shared" si="2501"/>
        <v>0</v>
      </c>
    </row>
    <row r="5770" spans="2:17" ht="19.5" customHeight="1" x14ac:dyDescent="0.2">
      <c r="C5770" s="50"/>
      <c r="D5770" s="43"/>
      <c r="E5770" s="43"/>
      <c r="F5770" s="43"/>
      <c r="G5770" s="43"/>
      <c r="H5770" s="43"/>
      <c r="I5770" s="43"/>
      <c r="J5770" s="43"/>
      <c r="K5770" s="43"/>
      <c r="L5770" s="43"/>
      <c r="M5770" s="43"/>
      <c r="N5770" s="43"/>
      <c r="O5770" s="43"/>
      <c r="P5770" s="43"/>
      <c r="Q5770" s="51"/>
    </row>
    <row r="5771" spans="2:17" ht="19.5" customHeight="1" x14ac:dyDescent="0.2">
      <c r="B5771" s="1" t="s">
        <v>557</v>
      </c>
      <c r="C5771" s="50" t="s">
        <v>26</v>
      </c>
      <c r="D5771" s="44">
        <f>SUM(D5758:D5770)</f>
        <v>0</v>
      </c>
      <c r="E5771" s="44">
        <f t="shared" ref="E5771:Q5771" si="2503">SUM(E5758:E5770)</f>
        <v>0</v>
      </c>
      <c r="F5771" s="44">
        <f t="shared" si="2503"/>
        <v>0</v>
      </c>
      <c r="G5771" s="44">
        <f t="shared" si="2503"/>
        <v>0</v>
      </c>
      <c r="H5771" s="44">
        <f t="shared" si="2503"/>
        <v>0</v>
      </c>
      <c r="I5771" s="44">
        <f t="shared" si="2503"/>
        <v>0</v>
      </c>
      <c r="J5771" s="44">
        <f t="shared" si="2503"/>
        <v>0</v>
      </c>
      <c r="K5771" s="44">
        <f t="shared" si="2503"/>
        <v>0</v>
      </c>
      <c r="L5771" s="44">
        <f t="shared" si="2503"/>
        <v>0</v>
      </c>
      <c r="M5771" s="44">
        <f t="shared" si="2503"/>
        <v>0</v>
      </c>
      <c r="N5771" s="44">
        <f t="shared" si="2503"/>
        <v>0</v>
      </c>
      <c r="O5771" s="44">
        <f t="shared" si="2503"/>
        <v>0</v>
      </c>
      <c r="P5771" s="44">
        <f t="shared" si="2503"/>
        <v>0</v>
      </c>
      <c r="Q5771" s="44">
        <f t="shared" si="2503"/>
        <v>0</v>
      </c>
    </row>
    <row r="5772" spans="2:17" ht="7" customHeight="1" x14ac:dyDescent="0.2">
      <c r="C5772" s="50"/>
      <c r="D5772" s="43"/>
      <c r="E5772" s="43"/>
      <c r="F5772" s="43"/>
      <c r="G5772" s="43"/>
      <c r="H5772" s="43"/>
      <c r="I5772" s="43"/>
      <c r="J5772" s="43"/>
      <c r="K5772" s="43"/>
      <c r="L5772" s="43"/>
      <c r="M5772" s="43"/>
      <c r="N5772" s="43"/>
      <c r="O5772" s="43"/>
      <c r="P5772" s="43"/>
      <c r="Q5772" s="51"/>
    </row>
    <row r="5773" spans="2:17" ht="19.5" customHeight="1" x14ac:dyDescent="0.2">
      <c r="C5773" s="52" t="s">
        <v>14</v>
      </c>
      <c r="D5773" s="53">
        <v>0</v>
      </c>
      <c r="E5773" s="53">
        <v>0</v>
      </c>
      <c r="F5773" s="74">
        <f t="shared" ref="F5773:F5775" si="2504">SUM(D5773:E5773)</f>
        <v>0</v>
      </c>
      <c r="G5773" s="53">
        <v>0</v>
      </c>
      <c r="H5773" s="53">
        <v>0</v>
      </c>
      <c r="I5773" s="74">
        <f t="shared" ref="I5773:I5775" si="2505">SUM(G5773:H5773)</f>
        <v>0</v>
      </c>
      <c r="J5773" s="74">
        <f t="shared" ref="J5773:J5775" si="2506">F5773+I5773</f>
        <v>0</v>
      </c>
      <c r="K5773" s="53">
        <v>0</v>
      </c>
      <c r="L5773" s="53">
        <v>0</v>
      </c>
      <c r="M5773" s="74">
        <f t="shared" ref="M5773:M5775" si="2507">SUM(K5773:L5773)</f>
        <v>0</v>
      </c>
      <c r="N5773" s="53">
        <v>0</v>
      </c>
      <c r="O5773" s="53">
        <v>0</v>
      </c>
      <c r="P5773" s="74">
        <f t="shared" ref="P5773:P5775" si="2508">SUM(N5773:O5773)</f>
        <v>0</v>
      </c>
      <c r="Q5773" s="58">
        <f t="shared" ref="Q5773:Q5775" si="2509">M5773+P5773</f>
        <v>0</v>
      </c>
    </row>
    <row r="5774" spans="2:17" ht="19.5" customHeight="1" x14ac:dyDescent="0.2">
      <c r="C5774" s="42" t="s">
        <v>15</v>
      </c>
      <c r="D5774" s="43">
        <v>0</v>
      </c>
      <c r="E5774" s="43">
        <v>0</v>
      </c>
      <c r="F5774" s="44">
        <f t="shared" si="2504"/>
        <v>0</v>
      </c>
      <c r="G5774" s="43">
        <v>0</v>
      </c>
      <c r="H5774" s="43">
        <v>0</v>
      </c>
      <c r="I5774" s="44">
        <f t="shared" si="2505"/>
        <v>0</v>
      </c>
      <c r="J5774" s="44">
        <f t="shared" si="2506"/>
        <v>0</v>
      </c>
      <c r="K5774" s="43">
        <v>0</v>
      </c>
      <c r="L5774" s="43">
        <v>0</v>
      </c>
      <c r="M5774" s="44">
        <f t="shared" si="2507"/>
        <v>0</v>
      </c>
      <c r="N5774" s="43">
        <v>0</v>
      </c>
      <c r="O5774" s="43">
        <v>0</v>
      </c>
      <c r="P5774" s="44">
        <f t="shared" si="2508"/>
        <v>0</v>
      </c>
      <c r="Q5774" s="47">
        <f t="shared" si="2509"/>
        <v>0</v>
      </c>
    </row>
    <row r="5775" spans="2:17" ht="19.5" customHeight="1" x14ac:dyDescent="0.2">
      <c r="C5775" s="42" t="s">
        <v>16</v>
      </c>
      <c r="D5775" s="43">
        <v>0</v>
      </c>
      <c r="E5775" s="43">
        <v>0</v>
      </c>
      <c r="F5775" s="44">
        <f t="shared" si="2504"/>
        <v>0</v>
      </c>
      <c r="G5775" s="43">
        <v>0</v>
      </c>
      <c r="H5775" s="43">
        <v>0</v>
      </c>
      <c r="I5775" s="44">
        <f t="shared" si="2505"/>
        <v>0</v>
      </c>
      <c r="J5775" s="44">
        <f t="shared" si="2506"/>
        <v>0</v>
      </c>
      <c r="K5775" s="43">
        <v>0</v>
      </c>
      <c r="L5775" s="43">
        <v>0</v>
      </c>
      <c r="M5775" s="44">
        <f t="shared" si="2507"/>
        <v>0</v>
      </c>
      <c r="N5775" s="43">
        <v>0</v>
      </c>
      <c r="O5775" s="43">
        <v>0</v>
      </c>
      <c r="P5775" s="44">
        <f t="shared" si="2508"/>
        <v>0</v>
      </c>
      <c r="Q5775" s="47">
        <f t="shared" si="2509"/>
        <v>0</v>
      </c>
    </row>
    <row r="5776" spans="2:17" ht="19.5" customHeight="1" x14ac:dyDescent="0.2">
      <c r="C5776" s="50"/>
      <c r="D5776" s="43"/>
      <c r="E5776" s="43"/>
      <c r="F5776" s="43"/>
      <c r="G5776" s="43"/>
      <c r="H5776" s="43"/>
      <c r="I5776" s="43"/>
      <c r="J5776" s="43"/>
      <c r="K5776" s="43"/>
      <c r="L5776" s="43"/>
      <c r="M5776" s="43"/>
      <c r="N5776" s="43"/>
      <c r="O5776" s="43"/>
      <c r="P5776" s="43"/>
      <c r="Q5776" s="51"/>
    </row>
    <row r="5777" spans="2:17" ht="19.5" customHeight="1" x14ac:dyDescent="0.2">
      <c r="B5777" s="1" t="s">
        <v>558</v>
      </c>
      <c r="C5777" s="50" t="s">
        <v>27</v>
      </c>
      <c r="D5777" s="44">
        <f>SUM(D5761:D5769,D5773:D5775)</f>
        <v>0</v>
      </c>
      <c r="E5777" s="44">
        <f t="shared" ref="E5777:Q5777" si="2510">SUM(E5761:E5769,E5773:E5775)</f>
        <v>0</v>
      </c>
      <c r="F5777" s="44">
        <f t="shared" si="2510"/>
        <v>0</v>
      </c>
      <c r="G5777" s="44">
        <f t="shared" si="2510"/>
        <v>0</v>
      </c>
      <c r="H5777" s="44">
        <f t="shared" si="2510"/>
        <v>0</v>
      </c>
      <c r="I5777" s="44">
        <f t="shared" si="2510"/>
        <v>0</v>
      </c>
      <c r="J5777" s="44">
        <f t="shared" si="2510"/>
        <v>0</v>
      </c>
      <c r="K5777" s="44">
        <f t="shared" si="2510"/>
        <v>0</v>
      </c>
      <c r="L5777" s="44">
        <f t="shared" si="2510"/>
        <v>0</v>
      </c>
      <c r="M5777" s="44">
        <f t="shared" si="2510"/>
        <v>0</v>
      </c>
      <c r="N5777" s="44">
        <f t="shared" si="2510"/>
        <v>0</v>
      </c>
      <c r="O5777" s="44">
        <f t="shared" si="2510"/>
        <v>0</v>
      </c>
      <c r="P5777" s="44">
        <f t="shared" si="2510"/>
        <v>0</v>
      </c>
      <c r="Q5777" s="44">
        <f t="shared" si="2510"/>
        <v>0</v>
      </c>
    </row>
    <row r="5778" spans="2:17" ht="7" customHeight="1" thickBot="1" x14ac:dyDescent="0.25">
      <c r="C5778" s="59"/>
      <c r="D5778" s="60"/>
      <c r="E5778" s="60"/>
      <c r="F5778" s="60"/>
      <c r="G5778" s="60"/>
      <c r="H5778" s="60"/>
      <c r="I5778" s="60"/>
      <c r="J5778" s="60"/>
      <c r="K5778" s="60"/>
      <c r="L5778" s="60"/>
      <c r="M5778" s="60"/>
      <c r="N5778" s="60"/>
      <c r="O5778" s="60"/>
      <c r="P5778" s="60"/>
      <c r="Q5778" s="76"/>
    </row>
    <row r="5779" spans="2:17" ht="19.5" customHeight="1" x14ac:dyDescent="0.2">
      <c r="C5779" s="163" t="str">
        <f>C5725</f>
        <v>令　和　7　年　空　港　管　理　状　況　調　書</v>
      </c>
      <c r="D5779" s="163"/>
      <c r="E5779" s="163"/>
      <c r="F5779" s="163"/>
      <c r="G5779" s="163"/>
      <c r="H5779" s="163"/>
      <c r="I5779" s="163"/>
      <c r="J5779" s="163"/>
      <c r="K5779" s="163"/>
      <c r="L5779" s="163"/>
      <c r="M5779" s="163"/>
      <c r="N5779" s="163"/>
      <c r="O5779" s="163"/>
      <c r="P5779" s="163"/>
      <c r="Q5779" s="163"/>
    </row>
    <row r="5780" spans="2:17" ht="19.5" customHeight="1" thickBot="1" x14ac:dyDescent="0.25">
      <c r="C5780" s="22" t="s">
        <v>0</v>
      </c>
      <c r="D5780" s="22" t="s">
        <v>708</v>
      </c>
      <c r="E5780" s="63"/>
      <c r="F5780" s="63"/>
      <c r="G5780" s="63"/>
      <c r="H5780" s="63"/>
      <c r="I5780" s="151"/>
      <c r="J5780" s="63"/>
      <c r="K5780" s="63"/>
      <c r="L5780" s="63"/>
      <c r="M5780" s="63"/>
      <c r="N5780" s="63"/>
      <c r="O5780" s="63"/>
      <c r="P5780" s="64"/>
      <c r="Q5780" s="64"/>
    </row>
    <row r="5781" spans="2:17" ht="19.5" customHeight="1" x14ac:dyDescent="0.2">
      <c r="C5781" s="25" t="s">
        <v>1</v>
      </c>
      <c r="D5781" s="26"/>
      <c r="E5781" s="27" t="s">
        <v>2</v>
      </c>
      <c r="F5781" s="27"/>
      <c r="G5781" s="164" t="s">
        <v>593</v>
      </c>
      <c r="H5781" s="165"/>
      <c r="I5781" s="165"/>
      <c r="J5781" s="165"/>
      <c r="K5781" s="165"/>
      <c r="L5781" s="165"/>
      <c r="M5781" s="165"/>
      <c r="N5781" s="166"/>
      <c r="O5781" s="164" t="s">
        <v>594</v>
      </c>
      <c r="P5781" s="165"/>
      <c r="Q5781" s="167"/>
    </row>
    <row r="5782" spans="2:17" ht="19.5" customHeight="1" x14ac:dyDescent="0.2">
      <c r="C5782" s="28"/>
      <c r="D5782" s="29" t="s">
        <v>3</v>
      </c>
      <c r="E5782" s="29" t="s">
        <v>4</v>
      </c>
      <c r="F5782" s="29" t="s">
        <v>5</v>
      </c>
      <c r="G5782" s="29"/>
      <c r="H5782" s="30" t="s">
        <v>6</v>
      </c>
      <c r="I5782" s="30"/>
      <c r="J5782" s="31"/>
      <c r="K5782" s="29"/>
      <c r="L5782" s="31" t="s">
        <v>7</v>
      </c>
      <c r="M5782" s="31"/>
      <c r="N5782" s="29" t="s">
        <v>8</v>
      </c>
      <c r="O5782" s="32" t="s">
        <v>595</v>
      </c>
      <c r="P5782" s="33" t="s">
        <v>596</v>
      </c>
      <c r="Q5782" s="34" t="s">
        <v>597</v>
      </c>
    </row>
    <row r="5783" spans="2:17" ht="19.5" customHeight="1" x14ac:dyDescent="0.2">
      <c r="C5783" s="28" t="s">
        <v>9</v>
      </c>
      <c r="D5783" s="32"/>
      <c r="E5783" s="32"/>
      <c r="F5783" s="32"/>
      <c r="G5783" s="29" t="s">
        <v>10</v>
      </c>
      <c r="H5783" s="29" t="s">
        <v>11</v>
      </c>
      <c r="I5783" s="29" t="s">
        <v>12</v>
      </c>
      <c r="J5783" s="29" t="s">
        <v>13</v>
      </c>
      <c r="K5783" s="29" t="s">
        <v>10</v>
      </c>
      <c r="L5783" s="29" t="s">
        <v>11</v>
      </c>
      <c r="M5783" s="29" t="s">
        <v>13</v>
      </c>
      <c r="N5783" s="32"/>
      <c r="O5783" s="35"/>
      <c r="P5783" s="36"/>
      <c r="Q5783" s="37"/>
    </row>
    <row r="5784" spans="2:17" ht="7" customHeight="1" x14ac:dyDescent="0.2">
      <c r="C5784" s="38"/>
      <c r="D5784" s="29"/>
      <c r="E5784" s="29"/>
      <c r="F5784" s="29"/>
      <c r="G5784" s="29"/>
      <c r="H5784" s="29"/>
      <c r="I5784" s="29"/>
      <c r="J5784" s="29"/>
      <c r="K5784" s="29"/>
      <c r="L5784" s="29"/>
      <c r="M5784" s="29"/>
      <c r="N5784" s="29"/>
      <c r="O5784" s="39"/>
      <c r="P5784" s="40"/>
      <c r="Q5784" s="41"/>
    </row>
    <row r="5785" spans="2:17" ht="19.5" customHeight="1" x14ac:dyDescent="0.2">
      <c r="C5785" s="42" t="s">
        <v>14</v>
      </c>
      <c r="D5785" s="43">
        <v>0</v>
      </c>
      <c r="E5785" s="43">
        <v>49</v>
      </c>
      <c r="F5785" s="44">
        <f>SUM(D5785:E5785)</f>
        <v>49</v>
      </c>
      <c r="G5785" s="43">
        <v>0</v>
      </c>
      <c r="H5785" s="43">
        <v>0</v>
      </c>
      <c r="I5785" s="43">
        <v>0</v>
      </c>
      <c r="J5785" s="45">
        <f>SUM(G5785:I5785)</f>
        <v>0</v>
      </c>
      <c r="K5785" s="46">
        <v>0</v>
      </c>
      <c r="L5785" s="46">
        <v>0</v>
      </c>
      <c r="M5785" s="45">
        <f>SUM(K5785:L5785)</f>
        <v>0</v>
      </c>
      <c r="N5785" s="45">
        <f>J5785+M5785</f>
        <v>0</v>
      </c>
      <c r="O5785" s="154">
        <v>7</v>
      </c>
      <c r="P5785" s="46">
        <v>0</v>
      </c>
      <c r="Q5785" s="47">
        <f>SUM(O5785:P5785)</f>
        <v>7</v>
      </c>
    </row>
    <row r="5786" spans="2:17" ht="19.5" customHeight="1" x14ac:dyDescent="0.2">
      <c r="C5786" s="42" t="s">
        <v>15</v>
      </c>
      <c r="D5786" s="43">
        <v>0</v>
      </c>
      <c r="E5786" s="43">
        <v>51</v>
      </c>
      <c r="F5786" s="44">
        <f t="shared" ref="F5786:F5796" si="2511">SUM(D5786:E5786)</f>
        <v>51</v>
      </c>
      <c r="G5786" s="43">
        <v>0</v>
      </c>
      <c r="H5786" s="43">
        <v>0</v>
      </c>
      <c r="I5786" s="43">
        <v>0</v>
      </c>
      <c r="J5786" s="45">
        <f t="shared" ref="J5786:J5796" si="2512">SUM(G5786:I5786)</f>
        <v>0</v>
      </c>
      <c r="K5786" s="46">
        <v>0</v>
      </c>
      <c r="L5786" s="46">
        <v>0</v>
      </c>
      <c r="M5786" s="45">
        <f t="shared" ref="M5786:M5796" si="2513">SUM(K5786:L5786)</f>
        <v>0</v>
      </c>
      <c r="N5786" s="45">
        <f t="shared" ref="N5786:N5796" si="2514">J5786+M5786</f>
        <v>0</v>
      </c>
      <c r="O5786" s="46">
        <v>17</v>
      </c>
      <c r="P5786" s="48">
        <v>0</v>
      </c>
      <c r="Q5786" s="47">
        <f t="shared" ref="Q5786:Q5796" si="2515">SUM(O5786:P5786)</f>
        <v>17</v>
      </c>
    </row>
    <row r="5787" spans="2:17" ht="19.5" customHeight="1" x14ac:dyDescent="0.2">
      <c r="C5787" s="42" t="s">
        <v>16</v>
      </c>
      <c r="D5787" s="43">
        <v>0</v>
      </c>
      <c r="E5787" s="43">
        <v>87</v>
      </c>
      <c r="F5787" s="44">
        <f t="shared" si="2511"/>
        <v>87</v>
      </c>
      <c r="G5787" s="43">
        <v>0</v>
      </c>
      <c r="H5787" s="43">
        <v>0</v>
      </c>
      <c r="I5787" s="43">
        <v>0</v>
      </c>
      <c r="J5787" s="45">
        <f t="shared" si="2512"/>
        <v>0</v>
      </c>
      <c r="K5787" s="46">
        <v>5</v>
      </c>
      <c r="L5787" s="46">
        <v>6</v>
      </c>
      <c r="M5787" s="45">
        <f t="shared" si="2513"/>
        <v>11</v>
      </c>
      <c r="N5787" s="45">
        <f t="shared" si="2514"/>
        <v>11</v>
      </c>
      <c r="O5787" s="46">
        <v>13</v>
      </c>
      <c r="P5787" s="46">
        <v>0</v>
      </c>
      <c r="Q5787" s="47">
        <f t="shared" si="2515"/>
        <v>13</v>
      </c>
    </row>
    <row r="5788" spans="2:17" ht="19.5" customHeight="1" x14ac:dyDescent="0.2">
      <c r="C5788" s="42" t="s">
        <v>17</v>
      </c>
      <c r="D5788" s="43">
        <v>0</v>
      </c>
      <c r="E5788" s="43">
        <v>85</v>
      </c>
      <c r="F5788" s="44">
        <f t="shared" si="2511"/>
        <v>85</v>
      </c>
      <c r="G5788" s="43">
        <v>0</v>
      </c>
      <c r="H5788" s="43">
        <v>0</v>
      </c>
      <c r="I5788" s="43">
        <v>0</v>
      </c>
      <c r="J5788" s="45">
        <f t="shared" si="2512"/>
        <v>0</v>
      </c>
      <c r="K5788" s="43">
        <v>0</v>
      </c>
      <c r="L5788" s="43">
        <v>0</v>
      </c>
      <c r="M5788" s="45">
        <f t="shared" si="2513"/>
        <v>0</v>
      </c>
      <c r="N5788" s="45">
        <f t="shared" si="2514"/>
        <v>0</v>
      </c>
      <c r="O5788" s="43">
        <v>20</v>
      </c>
      <c r="P5788" s="43">
        <v>0</v>
      </c>
      <c r="Q5788" s="47">
        <f t="shared" si="2515"/>
        <v>20</v>
      </c>
    </row>
    <row r="5789" spans="2:17" ht="19.5" customHeight="1" x14ac:dyDescent="0.2">
      <c r="C5789" s="42" t="s">
        <v>18</v>
      </c>
      <c r="D5789" s="43">
        <v>0</v>
      </c>
      <c r="E5789" s="43">
        <v>67</v>
      </c>
      <c r="F5789" s="44">
        <f t="shared" si="2511"/>
        <v>67</v>
      </c>
      <c r="G5789" s="43">
        <v>0</v>
      </c>
      <c r="H5789" s="43">
        <v>0</v>
      </c>
      <c r="I5789" s="43">
        <v>0</v>
      </c>
      <c r="J5789" s="45">
        <f t="shared" si="2512"/>
        <v>0</v>
      </c>
      <c r="K5789" s="43">
        <v>0</v>
      </c>
      <c r="L5789" s="43">
        <v>0</v>
      </c>
      <c r="M5789" s="45">
        <f t="shared" si="2513"/>
        <v>0</v>
      </c>
      <c r="N5789" s="45">
        <f t="shared" si="2514"/>
        <v>0</v>
      </c>
      <c r="O5789" s="43">
        <v>25</v>
      </c>
      <c r="P5789" s="43">
        <v>0</v>
      </c>
      <c r="Q5789" s="47">
        <f t="shared" si="2515"/>
        <v>25</v>
      </c>
    </row>
    <row r="5790" spans="2:17" ht="19.5" customHeight="1" x14ac:dyDescent="0.2">
      <c r="C5790" s="42" t="s">
        <v>19</v>
      </c>
      <c r="D5790" s="43">
        <v>0</v>
      </c>
      <c r="E5790" s="43">
        <v>72</v>
      </c>
      <c r="F5790" s="44">
        <f t="shared" si="2511"/>
        <v>72</v>
      </c>
      <c r="G5790" s="43">
        <v>0</v>
      </c>
      <c r="H5790" s="43">
        <v>0</v>
      </c>
      <c r="I5790" s="43">
        <v>0</v>
      </c>
      <c r="J5790" s="45">
        <f t="shared" si="2512"/>
        <v>0</v>
      </c>
      <c r="K5790" s="43">
        <v>0</v>
      </c>
      <c r="L5790" s="43">
        <v>0</v>
      </c>
      <c r="M5790" s="45">
        <f t="shared" si="2513"/>
        <v>0</v>
      </c>
      <c r="N5790" s="45">
        <f t="shared" si="2514"/>
        <v>0</v>
      </c>
      <c r="O5790" s="43">
        <v>20</v>
      </c>
      <c r="P5790" s="43">
        <v>0</v>
      </c>
      <c r="Q5790" s="47">
        <f t="shared" si="2515"/>
        <v>20</v>
      </c>
    </row>
    <row r="5791" spans="2:17" ht="19.5" customHeight="1" x14ac:dyDescent="0.2">
      <c r="C5791" s="42" t="s">
        <v>20</v>
      </c>
      <c r="D5791" s="43">
        <v>0</v>
      </c>
      <c r="E5791" s="43">
        <v>77</v>
      </c>
      <c r="F5791" s="44">
        <f t="shared" si="2511"/>
        <v>77</v>
      </c>
      <c r="G5791" s="43">
        <v>0</v>
      </c>
      <c r="H5791" s="43">
        <v>0</v>
      </c>
      <c r="I5791" s="43">
        <v>0</v>
      </c>
      <c r="J5791" s="45">
        <f t="shared" si="2512"/>
        <v>0</v>
      </c>
      <c r="K5791" s="43">
        <v>0</v>
      </c>
      <c r="L5791" s="43">
        <v>0</v>
      </c>
      <c r="M5791" s="45">
        <f t="shared" si="2513"/>
        <v>0</v>
      </c>
      <c r="N5791" s="45">
        <f t="shared" si="2514"/>
        <v>0</v>
      </c>
      <c r="O5791" s="43">
        <v>19</v>
      </c>
      <c r="P5791" s="43">
        <v>0</v>
      </c>
      <c r="Q5791" s="47">
        <f t="shared" si="2515"/>
        <v>19</v>
      </c>
    </row>
    <row r="5792" spans="2:17" ht="19.5" customHeight="1" x14ac:dyDescent="0.2">
      <c r="C5792" s="42" t="s">
        <v>21</v>
      </c>
      <c r="D5792" s="43">
        <v>0</v>
      </c>
      <c r="E5792" s="43">
        <v>70</v>
      </c>
      <c r="F5792" s="44">
        <f t="shared" si="2511"/>
        <v>70</v>
      </c>
      <c r="G5792" s="43">
        <v>0</v>
      </c>
      <c r="H5792" s="43">
        <v>0</v>
      </c>
      <c r="I5792" s="43">
        <v>0</v>
      </c>
      <c r="J5792" s="45">
        <f t="shared" si="2512"/>
        <v>0</v>
      </c>
      <c r="K5792" s="43">
        <v>0</v>
      </c>
      <c r="L5792" s="43">
        <v>0</v>
      </c>
      <c r="M5792" s="45">
        <f t="shared" si="2513"/>
        <v>0</v>
      </c>
      <c r="N5792" s="45">
        <f t="shared" si="2514"/>
        <v>0</v>
      </c>
      <c r="O5792" s="43">
        <v>18</v>
      </c>
      <c r="P5792" s="43">
        <v>0</v>
      </c>
      <c r="Q5792" s="47">
        <f t="shared" si="2515"/>
        <v>18</v>
      </c>
    </row>
    <row r="5793" spans="2:17" ht="19.5" customHeight="1" x14ac:dyDescent="0.2">
      <c r="C5793" s="42" t="s">
        <v>22</v>
      </c>
      <c r="D5793" s="43">
        <v>0</v>
      </c>
      <c r="E5793" s="43">
        <v>111</v>
      </c>
      <c r="F5793" s="44">
        <f t="shared" si="2511"/>
        <v>111</v>
      </c>
      <c r="G5793" s="43">
        <v>0</v>
      </c>
      <c r="H5793" s="43">
        <v>0</v>
      </c>
      <c r="I5793" s="43">
        <v>0</v>
      </c>
      <c r="J5793" s="45">
        <f t="shared" si="2512"/>
        <v>0</v>
      </c>
      <c r="K5793" s="43">
        <v>3</v>
      </c>
      <c r="L5793" s="43">
        <v>0</v>
      </c>
      <c r="M5793" s="45">
        <f t="shared" si="2513"/>
        <v>3</v>
      </c>
      <c r="N5793" s="45">
        <f t="shared" si="2514"/>
        <v>3</v>
      </c>
      <c r="O5793" s="43">
        <v>23</v>
      </c>
      <c r="P5793" s="43">
        <v>0</v>
      </c>
      <c r="Q5793" s="47">
        <f t="shared" si="2515"/>
        <v>23</v>
      </c>
    </row>
    <row r="5794" spans="2:17" ht="19.5" customHeight="1" x14ac:dyDescent="0.2">
      <c r="C5794" s="42" t="s">
        <v>23</v>
      </c>
      <c r="D5794" s="43">
        <v>0</v>
      </c>
      <c r="E5794" s="43">
        <v>143</v>
      </c>
      <c r="F5794" s="44">
        <f t="shared" si="2511"/>
        <v>143</v>
      </c>
      <c r="G5794" s="43">
        <v>0</v>
      </c>
      <c r="H5794" s="43">
        <v>0</v>
      </c>
      <c r="I5794" s="43">
        <v>0</v>
      </c>
      <c r="J5794" s="45">
        <f t="shared" si="2512"/>
        <v>0</v>
      </c>
      <c r="K5794" s="43">
        <v>0</v>
      </c>
      <c r="L5794" s="43">
        <v>0</v>
      </c>
      <c r="M5794" s="45">
        <f t="shared" si="2513"/>
        <v>0</v>
      </c>
      <c r="N5794" s="45">
        <f t="shared" si="2514"/>
        <v>0</v>
      </c>
      <c r="O5794" s="43">
        <v>27</v>
      </c>
      <c r="P5794" s="43">
        <v>0</v>
      </c>
      <c r="Q5794" s="47">
        <f t="shared" si="2515"/>
        <v>27</v>
      </c>
    </row>
    <row r="5795" spans="2:17" ht="19.5" customHeight="1" x14ac:dyDescent="0.2">
      <c r="C5795" s="42" t="s">
        <v>24</v>
      </c>
      <c r="D5795" s="43">
        <v>0</v>
      </c>
      <c r="E5795" s="43">
        <v>146</v>
      </c>
      <c r="F5795" s="44">
        <f t="shared" si="2511"/>
        <v>146</v>
      </c>
      <c r="G5795" s="43">
        <v>0</v>
      </c>
      <c r="H5795" s="43">
        <v>0</v>
      </c>
      <c r="I5795" s="43">
        <v>0</v>
      </c>
      <c r="J5795" s="45">
        <f t="shared" si="2512"/>
        <v>0</v>
      </c>
      <c r="K5795" s="43">
        <v>0</v>
      </c>
      <c r="L5795" s="43">
        <v>0</v>
      </c>
      <c r="M5795" s="45">
        <f t="shared" si="2513"/>
        <v>0</v>
      </c>
      <c r="N5795" s="45">
        <f t="shared" si="2514"/>
        <v>0</v>
      </c>
      <c r="O5795" s="43">
        <v>19</v>
      </c>
      <c r="P5795" s="43">
        <v>0</v>
      </c>
      <c r="Q5795" s="47">
        <f t="shared" si="2515"/>
        <v>19</v>
      </c>
    </row>
    <row r="5796" spans="2:17" ht="19.5" customHeight="1" x14ac:dyDescent="0.2">
      <c r="C5796" s="42" t="s">
        <v>25</v>
      </c>
      <c r="D5796" s="43">
        <v>0</v>
      </c>
      <c r="E5796" s="43">
        <v>91</v>
      </c>
      <c r="F5796" s="44">
        <f t="shared" si="2511"/>
        <v>91</v>
      </c>
      <c r="G5796" s="43">
        <v>0</v>
      </c>
      <c r="H5796" s="43">
        <v>0</v>
      </c>
      <c r="I5796" s="43">
        <v>0</v>
      </c>
      <c r="J5796" s="45">
        <f t="shared" si="2512"/>
        <v>0</v>
      </c>
      <c r="K5796" s="43">
        <v>0</v>
      </c>
      <c r="L5796" s="43">
        <v>0</v>
      </c>
      <c r="M5796" s="45">
        <f t="shared" si="2513"/>
        <v>0</v>
      </c>
      <c r="N5796" s="45">
        <f t="shared" si="2514"/>
        <v>0</v>
      </c>
      <c r="O5796" s="43">
        <v>7</v>
      </c>
      <c r="P5796" s="43">
        <v>0</v>
      </c>
      <c r="Q5796" s="47">
        <f t="shared" si="2515"/>
        <v>7</v>
      </c>
    </row>
    <row r="5797" spans="2:17" ht="19.5" customHeight="1" x14ac:dyDescent="0.2">
      <c r="C5797" s="50"/>
      <c r="D5797" s="43"/>
      <c r="E5797" s="43"/>
      <c r="F5797" s="43"/>
      <c r="G5797" s="43"/>
      <c r="H5797" s="43"/>
      <c r="I5797" s="43"/>
      <c r="J5797" s="43"/>
      <c r="K5797" s="43"/>
      <c r="L5797" s="43"/>
      <c r="M5797" s="43"/>
      <c r="N5797" s="43"/>
      <c r="O5797" s="43"/>
      <c r="P5797" s="40"/>
      <c r="Q5797" s="51"/>
    </row>
    <row r="5798" spans="2:17" ht="19.5" customHeight="1" x14ac:dyDescent="0.2">
      <c r="B5798" s="1" t="s">
        <v>559</v>
      </c>
      <c r="C5798" s="50" t="s">
        <v>26</v>
      </c>
      <c r="D5798" s="44">
        <f>SUM(D5785:D5796)</f>
        <v>0</v>
      </c>
      <c r="E5798" s="44">
        <f t="shared" ref="E5798:Q5798" si="2516">SUM(E5785:E5796)</f>
        <v>1049</v>
      </c>
      <c r="F5798" s="44">
        <f t="shared" si="2516"/>
        <v>1049</v>
      </c>
      <c r="G5798" s="44">
        <f t="shared" si="2516"/>
        <v>0</v>
      </c>
      <c r="H5798" s="44">
        <f t="shared" si="2516"/>
        <v>0</v>
      </c>
      <c r="I5798" s="44">
        <f t="shared" si="2516"/>
        <v>0</v>
      </c>
      <c r="J5798" s="44">
        <f t="shared" si="2516"/>
        <v>0</v>
      </c>
      <c r="K5798" s="44">
        <f t="shared" si="2516"/>
        <v>8</v>
      </c>
      <c r="L5798" s="44">
        <f t="shared" si="2516"/>
        <v>6</v>
      </c>
      <c r="M5798" s="44">
        <f t="shared" si="2516"/>
        <v>14</v>
      </c>
      <c r="N5798" s="44">
        <f t="shared" si="2516"/>
        <v>14</v>
      </c>
      <c r="O5798" s="44">
        <f t="shared" si="2516"/>
        <v>215</v>
      </c>
      <c r="P5798" s="44">
        <f t="shared" si="2516"/>
        <v>0</v>
      </c>
      <c r="Q5798" s="44">
        <f t="shared" si="2516"/>
        <v>215</v>
      </c>
    </row>
    <row r="5799" spans="2:17" ht="7" customHeight="1" x14ac:dyDescent="0.2">
      <c r="C5799" s="50"/>
      <c r="D5799" s="43"/>
      <c r="E5799" s="43"/>
      <c r="F5799" s="43"/>
      <c r="G5799" s="43"/>
      <c r="H5799" s="43"/>
      <c r="I5799" s="43"/>
      <c r="J5799" s="43"/>
      <c r="K5799" s="43"/>
      <c r="L5799" s="43"/>
      <c r="M5799" s="43"/>
      <c r="N5799" s="43"/>
      <c r="O5799" s="43"/>
      <c r="P5799" s="43"/>
      <c r="Q5799" s="51"/>
    </row>
    <row r="5800" spans="2:17" ht="19.5" customHeight="1" x14ac:dyDescent="0.2">
      <c r="C5800" s="52" t="s">
        <v>14</v>
      </c>
      <c r="D5800" s="53">
        <v>0</v>
      </c>
      <c r="E5800" s="53">
        <v>84</v>
      </c>
      <c r="F5800" s="54">
        <f t="shared" ref="F5800:F5802" si="2517">SUM(D5800:E5800)</f>
        <v>84</v>
      </c>
      <c r="G5800" s="53">
        <v>0</v>
      </c>
      <c r="H5800" s="53">
        <v>0</v>
      </c>
      <c r="I5800" s="53">
        <v>0</v>
      </c>
      <c r="J5800" s="55">
        <f t="shared" ref="J5800:J5802" si="2518">SUM(G5800:I5800)</f>
        <v>0</v>
      </c>
      <c r="K5800" s="56">
        <v>0</v>
      </c>
      <c r="L5800" s="56">
        <v>0</v>
      </c>
      <c r="M5800" s="57">
        <f>SUM(K5800:L5800)</f>
        <v>0</v>
      </c>
      <c r="N5800" s="57">
        <f>J5800+M5800</f>
        <v>0</v>
      </c>
      <c r="O5800" s="56">
        <v>11</v>
      </c>
      <c r="P5800" s="56">
        <v>0</v>
      </c>
      <c r="Q5800" s="58">
        <f>SUM(O5800:P5800)</f>
        <v>11</v>
      </c>
    </row>
    <row r="5801" spans="2:17" ht="19.5" customHeight="1" x14ac:dyDescent="0.2">
      <c r="C5801" s="42" t="s">
        <v>15</v>
      </c>
      <c r="D5801" s="43">
        <v>0</v>
      </c>
      <c r="E5801" s="43">
        <v>46</v>
      </c>
      <c r="F5801" s="44">
        <f t="shared" si="2517"/>
        <v>46</v>
      </c>
      <c r="G5801" s="43">
        <v>0</v>
      </c>
      <c r="H5801" s="43">
        <v>0</v>
      </c>
      <c r="I5801" s="43">
        <v>0</v>
      </c>
      <c r="J5801" s="45">
        <f t="shared" si="2518"/>
        <v>0</v>
      </c>
      <c r="K5801" s="46">
        <v>0</v>
      </c>
      <c r="L5801" s="46">
        <v>0</v>
      </c>
      <c r="M5801" s="45">
        <f>SUM(K5801:L5801)</f>
        <v>0</v>
      </c>
      <c r="N5801" s="45">
        <f>J5801+M5801</f>
        <v>0</v>
      </c>
      <c r="O5801" s="46">
        <v>6</v>
      </c>
      <c r="P5801" s="48">
        <v>0</v>
      </c>
      <c r="Q5801" s="47">
        <f>SUM(O5801:P5801)</f>
        <v>6</v>
      </c>
    </row>
    <row r="5802" spans="2:17" ht="19.5" customHeight="1" x14ac:dyDescent="0.2">
      <c r="C5802" s="42" t="s">
        <v>16</v>
      </c>
      <c r="D5802" s="43">
        <v>0</v>
      </c>
      <c r="E5802" s="43">
        <v>96</v>
      </c>
      <c r="F5802" s="44">
        <f t="shared" si="2517"/>
        <v>96</v>
      </c>
      <c r="G5802" s="43">
        <v>0</v>
      </c>
      <c r="H5802" s="43">
        <v>0</v>
      </c>
      <c r="I5802" s="43">
        <v>0</v>
      </c>
      <c r="J5802" s="45">
        <f t="shared" si="2518"/>
        <v>0</v>
      </c>
      <c r="K5802" s="46">
        <v>0</v>
      </c>
      <c r="L5802" s="46">
        <v>0</v>
      </c>
      <c r="M5802" s="45">
        <f>SUM(K5802:L5802)</f>
        <v>0</v>
      </c>
      <c r="N5802" s="45">
        <f>J5802+M5802</f>
        <v>0</v>
      </c>
      <c r="O5802" s="46">
        <v>25</v>
      </c>
      <c r="P5802" s="48">
        <v>0</v>
      </c>
      <c r="Q5802" s="47">
        <f>SUM(O5802:P5802)</f>
        <v>25</v>
      </c>
    </row>
    <row r="5803" spans="2:17" ht="19.5" customHeight="1" x14ac:dyDescent="0.2">
      <c r="C5803" s="50"/>
      <c r="D5803" s="43"/>
      <c r="E5803" s="43"/>
      <c r="F5803" s="43"/>
      <c r="G5803" s="43"/>
      <c r="H5803" s="43"/>
      <c r="I5803" s="43"/>
      <c r="J5803" s="43"/>
      <c r="K5803" s="43"/>
      <c r="L5803" s="43"/>
      <c r="M5803" s="43"/>
      <c r="N5803" s="43"/>
      <c r="O5803" s="43"/>
      <c r="P5803" s="43"/>
      <c r="Q5803" s="51"/>
    </row>
    <row r="5804" spans="2:17" ht="19.5" customHeight="1" x14ac:dyDescent="0.2">
      <c r="B5804" s="1" t="s">
        <v>560</v>
      </c>
      <c r="C5804" s="50" t="s">
        <v>27</v>
      </c>
      <c r="D5804" s="44">
        <f>SUM(D5788:D5796,D5800:D5802)</f>
        <v>0</v>
      </c>
      <c r="E5804" s="44">
        <f t="shared" ref="E5804:Q5804" si="2519">SUM(E5788:E5796,E5800:E5802)</f>
        <v>1088</v>
      </c>
      <c r="F5804" s="44">
        <f t="shared" si="2519"/>
        <v>1088</v>
      </c>
      <c r="G5804" s="44">
        <f t="shared" si="2519"/>
        <v>0</v>
      </c>
      <c r="H5804" s="44">
        <f t="shared" si="2519"/>
        <v>0</v>
      </c>
      <c r="I5804" s="44">
        <f t="shared" si="2519"/>
        <v>0</v>
      </c>
      <c r="J5804" s="44">
        <f t="shared" si="2519"/>
        <v>0</v>
      </c>
      <c r="K5804" s="44">
        <f t="shared" si="2519"/>
        <v>3</v>
      </c>
      <c r="L5804" s="44">
        <f t="shared" si="2519"/>
        <v>0</v>
      </c>
      <c r="M5804" s="44">
        <f t="shared" si="2519"/>
        <v>3</v>
      </c>
      <c r="N5804" s="44">
        <f t="shared" si="2519"/>
        <v>3</v>
      </c>
      <c r="O5804" s="44">
        <f t="shared" si="2519"/>
        <v>220</v>
      </c>
      <c r="P5804" s="44">
        <f t="shared" si="2519"/>
        <v>0</v>
      </c>
      <c r="Q5804" s="44">
        <f t="shared" si="2519"/>
        <v>220</v>
      </c>
    </row>
    <row r="5805" spans="2:17" ht="7" customHeight="1" thickBot="1" x14ac:dyDescent="0.25">
      <c r="C5805" s="59"/>
      <c r="D5805" s="60"/>
      <c r="E5805" s="60"/>
      <c r="F5805" s="60"/>
      <c r="G5805" s="60"/>
      <c r="H5805" s="60"/>
      <c r="I5805" s="60"/>
      <c r="J5805" s="60"/>
      <c r="K5805" s="60"/>
      <c r="L5805" s="60"/>
      <c r="M5805" s="60"/>
      <c r="N5805" s="60"/>
      <c r="O5805" s="60"/>
      <c r="P5805" s="61"/>
      <c r="Q5805" s="62"/>
    </row>
    <row r="5806" spans="2:17" ht="19.5" customHeight="1" x14ac:dyDescent="0.2">
      <c r="C5806" s="63"/>
      <c r="D5806" s="63"/>
      <c r="E5806" s="63"/>
      <c r="F5806" s="63"/>
      <c r="G5806" s="63"/>
      <c r="H5806" s="63"/>
      <c r="I5806" s="63"/>
      <c r="J5806" s="63"/>
      <c r="K5806" s="63"/>
      <c r="L5806" s="63"/>
      <c r="M5806" s="63"/>
      <c r="N5806" s="63"/>
      <c r="O5806" s="63"/>
      <c r="P5806" s="64"/>
      <c r="Q5806" s="64"/>
    </row>
    <row r="5807" spans="2:17" ht="19.5" customHeight="1" thickBot="1" x14ac:dyDescent="0.25">
      <c r="C5807" s="63"/>
      <c r="D5807" s="63"/>
      <c r="E5807" s="63"/>
      <c r="F5807" s="63"/>
      <c r="G5807" s="63"/>
      <c r="H5807" s="63"/>
      <c r="I5807" s="63"/>
      <c r="J5807" s="63"/>
      <c r="K5807" s="63"/>
      <c r="L5807" s="63"/>
      <c r="M5807" s="63"/>
      <c r="N5807" s="63"/>
      <c r="O5807" s="63"/>
      <c r="P5807" s="64"/>
      <c r="Q5807" s="64"/>
    </row>
    <row r="5808" spans="2:17" ht="19.5" customHeight="1" x14ac:dyDescent="0.2">
      <c r="C5808" s="25" t="s">
        <v>1</v>
      </c>
      <c r="D5808" s="26"/>
      <c r="E5808" s="27"/>
      <c r="F5808" s="27"/>
      <c r="G5808" s="27" t="s">
        <v>598</v>
      </c>
      <c r="H5808" s="27"/>
      <c r="I5808" s="27"/>
      <c r="J5808" s="27"/>
      <c r="K5808" s="26"/>
      <c r="L5808" s="27"/>
      <c r="M5808" s="27"/>
      <c r="N5808" s="27" t="s">
        <v>31</v>
      </c>
      <c r="O5808" s="27"/>
      <c r="P5808" s="65"/>
      <c r="Q5808" s="66"/>
    </row>
    <row r="5809" spans="3:17" ht="19.5" customHeight="1" x14ac:dyDescent="0.2">
      <c r="C5809" s="67"/>
      <c r="D5809" s="29"/>
      <c r="E5809" s="31" t="s">
        <v>6</v>
      </c>
      <c r="F5809" s="31"/>
      <c r="G5809" s="29"/>
      <c r="H5809" s="31" t="s">
        <v>7</v>
      </c>
      <c r="I5809" s="31"/>
      <c r="J5809" s="29" t="s">
        <v>28</v>
      </c>
      <c r="K5809" s="29"/>
      <c r="L5809" s="31" t="s">
        <v>6</v>
      </c>
      <c r="M5809" s="31"/>
      <c r="N5809" s="29"/>
      <c r="O5809" s="31" t="s">
        <v>7</v>
      </c>
      <c r="P5809" s="68"/>
      <c r="Q5809" s="69" t="s">
        <v>8</v>
      </c>
    </row>
    <row r="5810" spans="3:17" ht="19.5" customHeight="1" x14ac:dyDescent="0.2">
      <c r="C5810" s="70" t="s">
        <v>9</v>
      </c>
      <c r="D5810" s="29" t="s">
        <v>29</v>
      </c>
      <c r="E5810" s="29" t="s">
        <v>30</v>
      </c>
      <c r="F5810" s="29" t="s">
        <v>13</v>
      </c>
      <c r="G5810" s="29" t="s">
        <v>29</v>
      </c>
      <c r="H5810" s="29" t="s">
        <v>30</v>
      </c>
      <c r="I5810" s="29" t="s">
        <v>13</v>
      </c>
      <c r="J5810" s="32"/>
      <c r="K5810" s="29" t="s">
        <v>29</v>
      </c>
      <c r="L5810" s="29" t="s">
        <v>30</v>
      </c>
      <c r="M5810" s="29" t="s">
        <v>13</v>
      </c>
      <c r="N5810" s="29" t="s">
        <v>29</v>
      </c>
      <c r="O5810" s="29" t="s">
        <v>30</v>
      </c>
      <c r="P5810" s="71" t="s">
        <v>13</v>
      </c>
      <c r="Q5810" s="72"/>
    </row>
    <row r="5811" spans="3:17" ht="7" customHeight="1" x14ac:dyDescent="0.2">
      <c r="C5811" s="73"/>
      <c r="D5811" s="29"/>
      <c r="E5811" s="29"/>
      <c r="F5811" s="29"/>
      <c r="G5811" s="29"/>
      <c r="H5811" s="29"/>
      <c r="I5811" s="29"/>
      <c r="J5811" s="29"/>
      <c r="K5811" s="29"/>
      <c r="L5811" s="29"/>
      <c r="M5811" s="29"/>
      <c r="N5811" s="29"/>
      <c r="O5811" s="29"/>
      <c r="P5811" s="71"/>
      <c r="Q5811" s="69"/>
    </row>
    <row r="5812" spans="3:17" ht="19.5" customHeight="1" x14ac:dyDescent="0.2">
      <c r="C5812" s="42" t="s">
        <v>14</v>
      </c>
      <c r="D5812" s="43">
        <v>0</v>
      </c>
      <c r="E5812" s="43">
        <v>0</v>
      </c>
      <c r="F5812" s="44">
        <f>SUM(D5812:E5812)</f>
        <v>0</v>
      </c>
      <c r="G5812" s="43">
        <v>0</v>
      </c>
      <c r="H5812" s="43">
        <v>0</v>
      </c>
      <c r="I5812" s="44">
        <f t="shared" ref="I5812:I5823" si="2520">SUM(G5812:H5812)</f>
        <v>0</v>
      </c>
      <c r="J5812" s="44">
        <f>F5812+I5812</f>
        <v>0</v>
      </c>
      <c r="K5812" s="43">
        <v>0</v>
      </c>
      <c r="L5812" s="43">
        <v>0</v>
      </c>
      <c r="M5812" s="44">
        <f>SUM(K5812:L5812)</f>
        <v>0</v>
      </c>
      <c r="N5812" s="43">
        <v>0</v>
      </c>
      <c r="O5812" s="43">
        <v>0</v>
      </c>
      <c r="P5812" s="44">
        <f>SUM(N5812:O5812)</f>
        <v>0</v>
      </c>
      <c r="Q5812" s="47">
        <f>M5812+P5812</f>
        <v>0</v>
      </c>
    </row>
    <row r="5813" spans="3:17" ht="19.5" customHeight="1" x14ac:dyDescent="0.2">
      <c r="C5813" s="42" t="s">
        <v>15</v>
      </c>
      <c r="D5813" s="43">
        <v>0</v>
      </c>
      <c r="E5813" s="43">
        <v>0</v>
      </c>
      <c r="F5813" s="44">
        <f t="shared" ref="F5813:F5823" si="2521">SUM(D5813:E5813)</f>
        <v>0</v>
      </c>
      <c r="G5813" s="43">
        <v>0</v>
      </c>
      <c r="H5813" s="43">
        <v>0</v>
      </c>
      <c r="I5813" s="44">
        <f t="shared" si="2520"/>
        <v>0</v>
      </c>
      <c r="J5813" s="44">
        <f>F5813+I5813</f>
        <v>0</v>
      </c>
      <c r="K5813" s="43">
        <v>0</v>
      </c>
      <c r="L5813" s="43">
        <v>0</v>
      </c>
      <c r="M5813" s="44">
        <f t="shared" ref="M5813:M5823" si="2522">SUM(K5813:L5813)</f>
        <v>0</v>
      </c>
      <c r="N5813" s="43">
        <v>0</v>
      </c>
      <c r="O5813" s="43">
        <v>0</v>
      </c>
      <c r="P5813" s="44">
        <f t="shared" ref="P5813:P5823" si="2523">SUM(N5813:O5813)</f>
        <v>0</v>
      </c>
      <c r="Q5813" s="47">
        <f t="shared" ref="Q5813:Q5823" si="2524">M5813+P5813</f>
        <v>0</v>
      </c>
    </row>
    <row r="5814" spans="3:17" ht="19.5" customHeight="1" x14ac:dyDescent="0.2">
      <c r="C5814" s="42" t="s">
        <v>16</v>
      </c>
      <c r="D5814" s="43">
        <v>0</v>
      </c>
      <c r="E5814" s="43">
        <v>0</v>
      </c>
      <c r="F5814" s="44">
        <f t="shared" si="2521"/>
        <v>0</v>
      </c>
      <c r="G5814" s="43">
        <v>0</v>
      </c>
      <c r="H5814" s="43">
        <v>0</v>
      </c>
      <c r="I5814" s="44">
        <f t="shared" si="2520"/>
        <v>0</v>
      </c>
      <c r="J5814" s="44">
        <f>F5814+I5814</f>
        <v>0</v>
      </c>
      <c r="K5814" s="43">
        <v>0</v>
      </c>
      <c r="L5814" s="43">
        <v>0</v>
      </c>
      <c r="M5814" s="44">
        <f t="shared" si="2522"/>
        <v>0</v>
      </c>
      <c r="N5814" s="43">
        <v>0</v>
      </c>
      <c r="O5814" s="43">
        <v>0</v>
      </c>
      <c r="P5814" s="44">
        <f t="shared" si="2523"/>
        <v>0</v>
      </c>
      <c r="Q5814" s="47">
        <f t="shared" si="2524"/>
        <v>0</v>
      </c>
    </row>
    <row r="5815" spans="3:17" ht="19.5" customHeight="1" x14ac:dyDescent="0.2">
      <c r="C5815" s="42" t="s">
        <v>17</v>
      </c>
      <c r="D5815" s="43">
        <v>0</v>
      </c>
      <c r="E5815" s="43">
        <v>0</v>
      </c>
      <c r="F5815" s="44">
        <f t="shared" si="2521"/>
        <v>0</v>
      </c>
      <c r="G5815" s="43">
        <v>0</v>
      </c>
      <c r="H5815" s="43">
        <v>0</v>
      </c>
      <c r="I5815" s="44">
        <f t="shared" si="2520"/>
        <v>0</v>
      </c>
      <c r="J5815" s="44">
        <f t="shared" ref="J5815:J5823" si="2525">F5815+I5815</f>
        <v>0</v>
      </c>
      <c r="K5815" s="43">
        <v>0</v>
      </c>
      <c r="L5815" s="43">
        <v>0</v>
      </c>
      <c r="M5815" s="44">
        <f t="shared" si="2522"/>
        <v>0</v>
      </c>
      <c r="N5815" s="43">
        <v>0</v>
      </c>
      <c r="O5815" s="43">
        <v>0</v>
      </c>
      <c r="P5815" s="44">
        <f t="shared" si="2523"/>
        <v>0</v>
      </c>
      <c r="Q5815" s="47">
        <f t="shared" si="2524"/>
        <v>0</v>
      </c>
    </row>
    <row r="5816" spans="3:17" ht="19.5" customHeight="1" x14ac:dyDescent="0.2">
      <c r="C5816" s="42" t="s">
        <v>18</v>
      </c>
      <c r="D5816" s="43">
        <v>0</v>
      </c>
      <c r="E5816" s="43">
        <v>0</v>
      </c>
      <c r="F5816" s="44">
        <f t="shared" si="2521"/>
        <v>0</v>
      </c>
      <c r="G5816" s="43">
        <v>0</v>
      </c>
      <c r="H5816" s="43">
        <v>0</v>
      </c>
      <c r="I5816" s="44">
        <f t="shared" si="2520"/>
        <v>0</v>
      </c>
      <c r="J5816" s="44">
        <f t="shared" si="2525"/>
        <v>0</v>
      </c>
      <c r="K5816" s="43">
        <v>0</v>
      </c>
      <c r="L5816" s="43">
        <v>0</v>
      </c>
      <c r="M5816" s="44">
        <f t="shared" si="2522"/>
        <v>0</v>
      </c>
      <c r="N5816" s="43">
        <v>0</v>
      </c>
      <c r="O5816" s="43">
        <v>0</v>
      </c>
      <c r="P5816" s="44">
        <f t="shared" si="2523"/>
        <v>0</v>
      </c>
      <c r="Q5816" s="47">
        <f t="shared" si="2524"/>
        <v>0</v>
      </c>
    </row>
    <row r="5817" spans="3:17" ht="19.5" customHeight="1" x14ac:dyDescent="0.2">
      <c r="C5817" s="42" t="s">
        <v>19</v>
      </c>
      <c r="D5817" s="43">
        <v>0</v>
      </c>
      <c r="E5817" s="43">
        <v>0</v>
      </c>
      <c r="F5817" s="44">
        <f t="shared" si="2521"/>
        <v>0</v>
      </c>
      <c r="G5817" s="43">
        <v>0</v>
      </c>
      <c r="H5817" s="43">
        <v>0</v>
      </c>
      <c r="I5817" s="44">
        <f t="shared" si="2520"/>
        <v>0</v>
      </c>
      <c r="J5817" s="44">
        <f t="shared" si="2525"/>
        <v>0</v>
      </c>
      <c r="K5817" s="43">
        <v>0</v>
      </c>
      <c r="L5817" s="43">
        <v>0</v>
      </c>
      <c r="M5817" s="44">
        <f t="shared" si="2522"/>
        <v>0</v>
      </c>
      <c r="N5817" s="43">
        <v>0</v>
      </c>
      <c r="O5817" s="43">
        <v>0</v>
      </c>
      <c r="P5817" s="44">
        <f t="shared" si="2523"/>
        <v>0</v>
      </c>
      <c r="Q5817" s="47">
        <f t="shared" si="2524"/>
        <v>0</v>
      </c>
    </row>
    <row r="5818" spans="3:17" ht="19.5" customHeight="1" x14ac:dyDescent="0.2">
      <c r="C5818" s="42" t="s">
        <v>20</v>
      </c>
      <c r="D5818" s="43">
        <v>0</v>
      </c>
      <c r="E5818" s="43">
        <v>0</v>
      </c>
      <c r="F5818" s="44">
        <f t="shared" si="2521"/>
        <v>0</v>
      </c>
      <c r="G5818" s="43">
        <v>0</v>
      </c>
      <c r="H5818" s="43">
        <v>0</v>
      </c>
      <c r="I5818" s="44">
        <f t="shared" si="2520"/>
        <v>0</v>
      </c>
      <c r="J5818" s="44">
        <f t="shared" si="2525"/>
        <v>0</v>
      </c>
      <c r="K5818" s="43">
        <v>0</v>
      </c>
      <c r="L5818" s="43">
        <v>0</v>
      </c>
      <c r="M5818" s="44">
        <f t="shared" si="2522"/>
        <v>0</v>
      </c>
      <c r="N5818" s="43">
        <v>0</v>
      </c>
      <c r="O5818" s="43">
        <v>0</v>
      </c>
      <c r="P5818" s="44">
        <f t="shared" si="2523"/>
        <v>0</v>
      </c>
      <c r="Q5818" s="47">
        <f t="shared" si="2524"/>
        <v>0</v>
      </c>
    </row>
    <row r="5819" spans="3:17" ht="19.5" customHeight="1" x14ac:dyDescent="0.2">
      <c r="C5819" s="42" t="s">
        <v>21</v>
      </c>
      <c r="D5819" s="43">
        <v>0</v>
      </c>
      <c r="E5819" s="43">
        <v>0</v>
      </c>
      <c r="F5819" s="44">
        <f t="shared" si="2521"/>
        <v>0</v>
      </c>
      <c r="G5819" s="43">
        <v>0</v>
      </c>
      <c r="H5819" s="43">
        <v>0</v>
      </c>
      <c r="I5819" s="44">
        <f t="shared" si="2520"/>
        <v>0</v>
      </c>
      <c r="J5819" s="44">
        <f t="shared" si="2525"/>
        <v>0</v>
      </c>
      <c r="K5819" s="43">
        <v>0</v>
      </c>
      <c r="L5819" s="43">
        <v>0</v>
      </c>
      <c r="M5819" s="44">
        <f t="shared" si="2522"/>
        <v>0</v>
      </c>
      <c r="N5819" s="43">
        <v>0</v>
      </c>
      <c r="O5819" s="43">
        <v>0</v>
      </c>
      <c r="P5819" s="44">
        <f t="shared" si="2523"/>
        <v>0</v>
      </c>
      <c r="Q5819" s="47">
        <f t="shared" si="2524"/>
        <v>0</v>
      </c>
    </row>
    <row r="5820" spans="3:17" ht="19.5" customHeight="1" x14ac:dyDescent="0.2">
      <c r="C5820" s="42" t="s">
        <v>22</v>
      </c>
      <c r="D5820" s="43">
        <v>0</v>
      </c>
      <c r="E5820" s="43">
        <v>0</v>
      </c>
      <c r="F5820" s="44">
        <f t="shared" si="2521"/>
        <v>0</v>
      </c>
      <c r="G5820" s="43">
        <v>0</v>
      </c>
      <c r="H5820" s="43">
        <v>0</v>
      </c>
      <c r="I5820" s="44">
        <f t="shared" si="2520"/>
        <v>0</v>
      </c>
      <c r="J5820" s="44">
        <f t="shared" si="2525"/>
        <v>0</v>
      </c>
      <c r="K5820" s="43">
        <v>0</v>
      </c>
      <c r="L5820" s="43">
        <v>0</v>
      </c>
      <c r="M5820" s="44">
        <f t="shared" si="2522"/>
        <v>0</v>
      </c>
      <c r="N5820" s="43">
        <v>0</v>
      </c>
      <c r="O5820" s="43">
        <v>0</v>
      </c>
      <c r="P5820" s="44">
        <f t="shared" si="2523"/>
        <v>0</v>
      </c>
      <c r="Q5820" s="47">
        <f t="shared" si="2524"/>
        <v>0</v>
      </c>
    </row>
    <row r="5821" spans="3:17" ht="19.5" customHeight="1" x14ac:dyDescent="0.2">
      <c r="C5821" s="42" t="s">
        <v>23</v>
      </c>
      <c r="D5821" s="43">
        <v>0</v>
      </c>
      <c r="E5821" s="43">
        <v>0</v>
      </c>
      <c r="F5821" s="44">
        <f t="shared" si="2521"/>
        <v>0</v>
      </c>
      <c r="G5821" s="43">
        <v>0</v>
      </c>
      <c r="H5821" s="43">
        <v>0</v>
      </c>
      <c r="I5821" s="44">
        <f t="shared" si="2520"/>
        <v>0</v>
      </c>
      <c r="J5821" s="44">
        <f t="shared" si="2525"/>
        <v>0</v>
      </c>
      <c r="K5821" s="43">
        <v>0</v>
      </c>
      <c r="L5821" s="43">
        <v>0</v>
      </c>
      <c r="M5821" s="44">
        <f t="shared" si="2522"/>
        <v>0</v>
      </c>
      <c r="N5821" s="43">
        <v>0</v>
      </c>
      <c r="O5821" s="43">
        <v>0</v>
      </c>
      <c r="P5821" s="44">
        <f t="shared" si="2523"/>
        <v>0</v>
      </c>
      <c r="Q5821" s="47">
        <f t="shared" si="2524"/>
        <v>0</v>
      </c>
    </row>
    <row r="5822" spans="3:17" ht="19.5" customHeight="1" x14ac:dyDescent="0.2">
      <c r="C5822" s="42" t="s">
        <v>24</v>
      </c>
      <c r="D5822" s="43">
        <v>0</v>
      </c>
      <c r="E5822" s="43">
        <v>0</v>
      </c>
      <c r="F5822" s="44">
        <f t="shared" si="2521"/>
        <v>0</v>
      </c>
      <c r="G5822" s="43">
        <v>0</v>
      </c>
      <c r="H5822" s="43">
        <v>0</v>
      </c>
      <c r="I5822" s="44">
        <f t="shared" si="2520"/>
        <v>0</v>
      </c>
      <c r="J5822" s="44">
        <f t="shared" si="2525"/>
        <v>0</v>
      </c>
      <c r="K5822" s="43">
        <v>0</v>
      </c>
      <c r="L5822" s="43">
        <v>0</v>
      </c>
      <c r="M5822" s="44">
        <f t="shared" si="2522"/>
        <v>0</v>
      </c>
      <c r="N5822" s="43">
        <v>0</v>
      </c>
      <c r="O5822" s="43">
        <v>0</v>
      </c>
      <c r="P5822" s="44">
        <f t="shared" si="2523"/>
        <v>0</v>
      </c>
      <c r="Q5822" s="47">
        <f t="shared" si="2524"/>
        <v>0</v>
      </c>
    </row>
    <row r="5823" spans="3:17" ht="19.5" customHeight="1" x14ac:dyDescent="0.2">
      <c r="C5823" s="42" t="s">
        <v>25</v>
      </c>
      <c r="D5823" s="43">
        <v>0</v>
      </c>
      <c r="E5823" s="43">
        <v>0</v>
      </c>
      <c r="F5823" s="44">
        <f t="shared" si="2521"/>
        <v>0</v>
      </c>
      <c r="G5823" s="43">
        <v>0</v>
      </c>
      <c r="H5823" s="43">
        <v>0</v>
      </c>
      <c r="I5823" s="44">
        <f t="shared" si="2520"/>
        <v>0</v>
      </c>
      <c r="J5823" s="44">
        <f t="shared" si="2525"/>
        <v>0</v>
      </c>
      <c r="K5823" s="43">
        <v>0</v>
      </c>
      <c r="L5823" s="43">
        <v>0</v>
      </c>
      <c r="M5823" s="44">
        <f t="shared" si="2522"/>
        <v>0</v>
      </c>
      <c r="N5823" s="43">
        <v>0</v>
      </c>
      <c r="O5823" s="43">
        <v>0</v>
      </c>
      <c r="P5823" s="44">
        <f t="shared" si="2523"/>
        <v>0</v>
      </c>
      <c r="Q5823" s="47">
        <f t="shared" si="2524"/>
        <v>0</v>
      </c>
    </row>
    <row r="5824" spans="3:17" ht="19.5" customHeight="1" x14ac:dyDescent="0.2">
      <c r="C5824" s="50"/>
      <c r="D5824" s="43"/>
      <c r="E5824" s="43"/>
      <c r="F5824" s="43"/>
      <c r="G5824" s="43"/>
      <c r="H5824" s="43"/>
      <c r="I5824" s="43"/>
      <c r="J5824" s="43"/>
      <c r="K5824" s="43"/>
      <c r="L5824" s="43"/>
      <c r="M5824" s="43"/>
      <c r="N5824" s="43"/>
      <c r="O5824" s="43"/>
      <c r="P5824" s="43"/>
      <c r="Q5824" s="51"/>
    </row>
    <row r="5825" spans="2:17" ht="19.5" customHeight="1" x14ac:dyDescent="0.2">
      <c r="B5825" s="1" t="s">
        <v>561</v>
      </c>
      <c r="C5825" s="50" t="s">
        <v>26</v>
      </c>
      <c r="D5825" s="44">
        <f>SUM(D5812:D5824)</f>
        <v>0</v>
      </c>
      <c r="E5825" s="44">
        <f t="shared" ref="E5825:Q5825" si="2526">SUM(E5812:E5824)</f>
        <v>0</v>
      </c>
      <c r="F5825" s="44">
        <f t="shared" si="2526"/>
        <v>0</v>
      </c>
      <c r="G5825" s="44">
        <f t="shared" si="2526"/>
        <v>0</v>
      </c>
      <c r="H5825" s="44">
        <f t="shared" si="2526"/>
        <v>0</v>
      </c>
      <c r="I5825" s="44">
        <f t="shared" si="2526"/>
        <v>0</v>
      </c>
      <c r="J5825" s="44">
        <f t="shared" si="2526"/>
        <v>0</v>
      </c>
      <c r="K5825" s="44">
        <f t="shared" si="2526"/>
        <v>0</v>
      </c>
      <c r="L5825" s="44">
        <f t="shared" si="2526"/>
        <v>0</v>
      </c>
      <c r="M5825" s="44">
        <f t="shared" si="2526"/>
        <v>0</v>
      </c>
      <c r="N5825" s="44">
        <f t="shared" si="2526"/>
        <v>0</v>
      </c>
      <c r="O5825" s="44">
        <f t="shared" si="2526"/>
        <v>0</v>
      </c>
      <c r="P5825" s="44">
        <f t="shared" si="2526"/>
        <v>0</v>
      </c>
      <c r="Q5825" s="44">
        <f t="shared" si="2526"/>
        <v>0</v>
      </c>
    </row>
    <row r="5826" spans="2:17" ht="7" customHeight="1" x14ac:dyDescent="0.2">
      <c r="C5826" s="50"/>
      <c r="D5826" s="43"/>
      <c r="E5826" s="43"/>
      <c r="F5826" s="43"/>
      <c r="G5826" s="43"/>
      <c r="H5826" s="43"/>
      <c r="I5826" s="43"/>
      <c r="J5826" s="43"/>
      <c r="K5826" s="43"/>
      <c r="L5826" s="43"/>
      <c r="M5826" s="43"/>
      <c r="N5826" s="43"/>
      <c r="O5826" s="43"/>
      <c r="P5826" s="43"/>
      <c r="Q5826" s="51"/>
    </row>
    <row r="5827" spans="2:17" ht="19.5" customHeight="1" x14ac:dyDescent="0.2">
      <c r="C5827" s="52" t="s">
        <v>14</v>
      </c>
      <c r="D5827" s="53">
        <v>0</v>
      </c>
      <c r="E5827" s="53">
        <v>0</v>
      </c>
      <c r="F5827" s="74">
        <f t="shared" ref="F5827:F5829" si="2527">SUM(D5827:E5827)</f>
        <v>0</v>
      </c>
      <c r="G5827" s="53">
        <v>0</v>
      </c>
      <c r="H5827" s="53">
        <v>0</v>
      </c>
      <c r="I5827" s="74">
        <f t="shared" ref="I5827:I5829" si="2528">SUM(G5827:H5827)</f>
        <v>0</v>
      </c>
      <c r="J5827" s="74">
        <f t="shared" ref="J5827:J5829" si="2529">F5827+I5827</f>
        <v>0</v>
      </c>
      <c r="K5827" s="53">
        <v>0</v>
      </c>
      <c r="L5827" s="53">
        <v>0</v>
      </c>
      <c r="M5827" s="74">
        <f t="shared" ref="M5827:M5829" si="2530">SUM(K5827:L5827)</f>
        <v>0</v>
      </c>
      <c r="N5827" s="53">
        <v>0</v>
      </c>
      <c r="O5827" s="53">
        <v>0</v>
      </c>
      <c r="P5827" s="74">
        <f t="shared" ref="P5827:P5829" si="2531">SUM(N5827:O5827)</f>
        <v>0</v>
      </c>
      <c r="Q5827" s="58">
        <f t="shared" ref="Q5827:Q5829" si="2532">M5827+P5827</f>
        <v>0</v>
      </c>
    </row>
    <row r="5828" spans="2:17" ht="19.5" customHeight="1" x14ac:dyDescent="0.2">
      <c r="C5828" s="42" t="s">
        <v>15</v>
      </c>
      <c r="D5828" s="43">
        <v>0</v>
      </c>
      <c r="E5828" s="43">
        <v>0</v>
      </c>
      <c r="F5828" s="44">
        <f t="shared" si="2527"/>
        <v>0</v>
      </c>
      <c r="G5828" s="43">
        <v>0</v>
      </c>
      <c r="H5828" s="43">
        <v>0</v>
      </c>
      <c r="I5828" s="44">
        <f t="shared" si="2528"/>
        <v>0</v>
      </c>
      <c r="J5828" s="44">
        <f t="shared" si="2529"/>
        <v>0</v>
      </c>
      <c r="K5828" s="43">
        <v>0</v>
      </c>
      <c r="L5828" s="43">
        <v>0</v>
      </c>
      <c r="M5828" s="44">
        <f t="shared" si="2530"/>
        <v>0</v>
      </c>
      <c r="N5828" s="43">
        <v>0</v>
      </c>
      <c r="O5828" s="43">
        <v>0</v>
      </c>
      <c r="P5828" s="44">
        <f t="shared" si="2531"/>
        <v>0</v>
      </c>
      <c r="Q5828" s="47">
        <f t="shared" si="2532"/>
        <v>0</v>
      </c>
    </row>
    <row r="5829" spans="2:17" ht="19.5" customHeight="1" x14ac:dyDescent="0.2">
      <c r="C5829" s="42" t="s">
        <v>16</v>
      </c>
      <c r="D5829" s="43">
        <v>0</v>
      </c>
      <c r="E5829" s="43">
        <v>0</v>
      </c>
      <c r="F5829" s="44">
        <f t="shared" si="2527"/>
        <v>0</v>
      </c>
      <c r="G5829" s="43">
        <v>0</v>
      </c>
      <c r="H5829" s="43">
        <v>0</v>
      </c>
      <c r="I5829" s="44">
        <f t="shared" si="2528"/>
        <v>0</v>
      </c>
      <c r="J5829" s="44">
        <f t="shared" si="2529"/>
        <v>0</v>
      </c>
      <c r="K5829" s="43">
        <v>0</v>
      </c>
      <c r="L5829" s="43">
        <v>0</v>
      </c>
      <c r="M5829" s="44">
        <f t="shared" si="2530"/>
        <v>0</v>
      </c>
      <c r="N5829" s="43">
        <v>0</v>
      </c>
      <c r="O5829" s="43">
        <v>0</v>
      </c>
      <c r="P5829" s="44">
        <f t="shared" si="2531"/>
        <v>0</v>
      </c>
      <c r="Q5829" s="47">
        <f t="shared" si="2532"/>
        <v>0</v>
      </c>
    </row>
    <row r="5830" spans="2:17" ht="19.5" customHeight="1" x14ac:dyDescent="0.2">
      <c r="C5830" s="50"/>
      <c r="D5830" s="43"/>
      <c r="E5830" s="43"/>
      <c r="F5830" s="43"/>
      <c r="G5830" s="43"/>
      <c r="H5830" s="43"/>
      <c r="I5830" s="43"/>
      <c r="J5830" s="43"/>
      <c r="K5830" s="43"/>
      <c r="L5830" s="43"/>
      <c r="M5830" s="43"/>
      <c r="N5830" s="43"/>
      <c r="O5830" s="43"/>
      <c r="P5830" s="43"/>
      <c r="Q5830" s="51"/>
    </row>
    <row r="5831" spans="2:17" ht="19.5" customHeight="1" x14ac:dyDescent="0.2">
      <c r="B5831" s="1" t="s">
        <v>562</v>
      </c>
      <c r="C5831" s="50" t="s">
        <v>27</v>
      </c>
      <c r="D5831" s="44">
        <f>SUM(D5815:D5823,D5827:D5829)</f>
        <v>0</v>
      </c>
      <c r="E5831" s="44">
        <f t="shared" ref="E5831:Q5831" si="2533">SUM(E5815:E5823,E5827:E5829)</f>
        <v>0</v>
      </c>
      <c r="F5831" s="44">
        <f t="shared" si="2533"/>
        <v>0</v>
      </c>
      <c r="G5831" s="44">
        <f t="shared" si="2533"/>
        <v>0</v>
      </c>
      <c r="H5831" s="44">
        <f t="shared" si="2533"/>
        <v>0</v>
      </c>
      <c r="I5831" s="44">
        <f t="shared" si="2533"/>
        <v>0</v>
      </c>
      <c r="J5831" s="44">
        <f t="shared" si="2533"/>
        <v>0</v>
      </c>
      <c r="K5831" s="44">
        <f t="shared" si="2533"/>
        <v>0</v>
      </c>
      <c r="L5831" s="44">
        <f t="shared" si="2533"/>
        <v>0</v>
      </c>
      <c r="M5831" s="44">
        <f t="shared" si="2533"/>
        <v>0</v>
      </c>
      <c r="N5831" s="44">
        <f t="shared" si="2533"/>
        <v>0</v>
      </c>
      <c r="O5831" s="44">
        <f t="shared" si="2533"/>
        <v>0</v>
      </c>
      <c r="P5831" s="44">
        <f t="shared" si="2533"/>
        <v>0</v>
      </c>
      <c r="Q5831" s="44">
        <f t="shared" si="2533"/>
        <v>0</v>
      </c>
    </row>
    <row r="5832" spans="2:17" ht="7" customHeight="1" thickBot="1" x14ac:dyDescent="0.25">
      <c r="C5832" s="59"/>
      <c r="D5832" s="60"/>
      <c r="E5832" s="60"/>
      <c r="F5832" s="60"/>
      <c r="G5832" s="60"/>
      <c r="H5832" s="60"/>
      <c r="I5832" s="60"/>
      <c r="J5832" s="60"/>
      <c r="K5832" s="60"/>
      <c r="L5832" s="60"/>
      <c r="M5832" s="60"/>
      <c r="N5832" s="60"/>
      <c r="O5832" s="60"/>
      <c r="P5832" s="60"/>
      <c r="Q5832" s="76"/>
    </row>
    <row r="5833" spans="2:17" ht="19.5" customHeight="1" x14ac:dyDescent="0.2">
      <c r="C5833" s="163" t="str">
        <f>C5779</f>
        <v>令　和　7　年　空　港　管　理　状　況　調　書</v>
      </c>
      <c r="D5833" s="163"/>
      <c r="E5833" s="163"/>
      <c r="F5833" s="163"/>
      <c r="G5833" s="163"/>
      <c r="H5833" s="163"/>
      <c r="I5833" s="163"/>
      <c r="J5833" s="163"/>
      <c r="K5833" s="163"/>
      <c r="L5833" s="163"/>
      <c r="M5833" s="163"/>
      <c r="N5833" s="163"/>
      <c r="O5833" s="163"/>
      <c r="P5833" s="163"/>
      <c r="Q5833" s="163"/>
    </row>
    <row r="5834" spans="2:17" ht="19.5" customHeight="1" thickBot="1" x14ac:dyDescent="0.25">
      <c r="C5834" s="22" t="s">
        <v>0</v>
      </c>
      <c r="D5834" s="22" t="s">
        <v>709</v>
      </c>
      <c r="E5834" s="63"/>
      <c r="F5834" s="63"/>
      <c r="G5834" s="63"/>
      <c r="H5834" s="63"/>
      <c r="I5834" s="63"/>
      <c r="J5834" s="63"/>
      <c r="K5834" s="63"/>
      <c r="L5834" s="63"/>
      <c r="M5834" s="63"/>
      <c r="N5834" s="63"/>
      <c r="O5834" s="63"/>
      <c r="P5834" s="64"/>
      <c r="Q5834" s="64"/>
    </row>
    <row r="5835" spans="2:17" ht="19.5" customHeight="1" x14ac:dyDescent="0.2">
      <c r="C5835" s="25" t="s">
        <v>1</v>
      </c>
      <c r="D5835" s="26"/>
      <c r="E5835" s="27" t="s">
        <v>2</v>
      </c>
      <c r="F5835" s="27"/>
      <c r="G5835" s="164" t="s">
        <v>593</v>
      </c>
      <c r="H5835" s="165"/>
      <c r="I5835" s="165"/>
      <c r="J5835" s="165"/>
      <c r="K5835" s="165"/>
      <c r="L5835" s="165"/>
      <c r="M5835" s="165"/>
      <c r="N5835" s="166"/>
      <c r="O5835" s="164" t="s">
        <v>594</v>
      </c>
      <c r="P5835" s="165"/>
      <c r="Q5835" s="167"/>
    </row>
    <row r="5836" spans="2:17" ht="19.5" customHeight="1" x14ac:dyDescent="0.2">
      <c r="C5836" s="28"/>
      <c r="D5836" s="29" t="s">
        <v>3</v>
      </c>
      <c r="E5836" s="29" t="s">
        <v>4</v>
      </c>
      <c r="F5836" s="29" t="s">
        <v>5</v>
      </c>
      <c r="G5836" s="29"/>
      <c r="H5836" s="30" t="s">
        <v>6</v>
      </c>
      <c r="I5836" s="30"/>
      <c r="J5836" s="31"/>
      <c r="K5836" s="29"/>
      <c r="L5836" s="31" t="s">
        <v>7</v>
      </c>
      <c r="M5836" s="31"/>
      <c r="N5836" s="29" t="s">
        <v>8</v>
      </c>
      <c r="O5836" s="32" t="s">
        <v>595</v>
      </c>
      <c r="P5836" s="33" t="s">
        <v>596</v>
      </c>
      <c r="Q5836" s="34" t="s">
        <v>597</v>
      </c>
    </row>
    <row r="5837" spans="2:17" ht="19.5" customHeight="1" x14ac:dyDescent="0.2">
      <c r="C5837" s="28" t="s">
        <v>9</v>
      </c>
      <c r="D5837" s="32"/>
      <c r="E5837" s="32"/>
      <c r="F5837" s="32"/>
      <c r="G5837" s="29" t="s">
        <v>10</v>
      </c>
      <c r="H5837" s="29" t="s">
        <v>11</v>
      </c>
      <c r="I5837" s="29" t="s">
        <v>12</v>
      </c>
      <c r="J5837" s="29" t="s">
        <v>13</v>
      </c>
      <c r="K5837" s="29" t="s">
        <v>10</v>
      </c>
      <c r="L5837" s="29" t="s">
        <v>11</v>
      </c>
      <c r="M5837" s="29" t="s">
        <v>13</v>
      </c>
      <c r="N5837" s="32"/>
      <c r="O5837" s="35"/>
      <c r="P5837" s="36"/>
      <c r="Q5837" s="37"/>
    </row>
    <row r="5838" spans="2:17" ht="7" customHeight="1" x14ac:dyDescent="0.2">
      <c r="C5838" s="38"/>
      <c r="D5838" s="29"/>
      <c r="E5838" s="29"/>
      <c r="F5838" s="29"/>
      <c r="G5838" s="29"/>
      <c r="H5838" s="29"/>
      <c r="I5838" s="29"/>
      <c r="J5838" s="29"/>
      <c r="K5838" s="29"/>
      <c r="L5838" s="29"/>
      <c r="M5838" s="29"/>
      <c r="N5838" s="29"/>
      <c r="O5838" s="39"/>
      <c r="P5838" s="40"/>
      <c r="Q5838" s="41"/>
    </row>
    <row r="5839" spans="2:17" ht="19.5" customHeight="1" x14ac:dyDescent="0.2">
      <c r="C5839" s="42" t="s">
        <v>14</v>
      </c>
      <c r="D5839" s="43">
        <v>0</v>
      </c>
      <c r="E5839" s="43">
        <v>861</v>
      </c>
      <c r="F5839" s="44">
        <f>SUM(D5839:E5839)</f>
        <v>861</v>
      </c>
      <c r="G5839" s="43">
        <v>0</v>
      </c>
      <c r="H5839" s="43">
        <v>0</v>
      </c>
      <c r="I5839" s="43">
        <v>0</v>
      </c>
      <c r="J5839" s="45">
        <f>SUM(G5839:I5839)</f>
        <v>0</v>
      </c>
      <c r="K5839" s="46">
        <v>0</v>
      </c>
      <c r="L5839" s="46">
        <v>0</v>
      </c>
      <c r="M5839" s="45">
        <f>SUM(K5839:L5839)</f>
        <v>0</v>
      </c>
      <c r="N5839" s="45">
        <f>J5839+M5839</f>
        <v>0</v>
      </c>
      <c r="O5839" s="46">
        <v>219</v>
      </c>
      <c r="P5839" s="46">
        <v>5</v>
      </c>
      <c r="Q5839" s="47">
        <f>SUM(O5839:P5839)</f>
        <v>224</v>
      </c>
    </row>
    <row r="5840" spans="2:17" ht="19.5" customHeight="1" x14ac:dyDescent="0.2">
      <c r="C5840" s="42" t="s">
        <v>15</v>
      </c>
      <c r="D5840" s="43">
        <v>0</v>
      </c>
      <c r="E5840" s="43">
        <v>969</v>
      </c>
      <c r="F5840" s="44">
        <f t="shared" ref="F5840:F5850" si="2534">SUM(D5840:E5840)</f>
        <v>969</v>
      </c>
      <c r="G5840" s="43">
        <v>0</v>
      </c>
      <c r="H5840" s="43">
        <v>0</v>
      </c>
      <c r="I5840" s="43">
        <v>0</v>
      </c>
      <c r="J5840" s="45">
        <f t="shared" ref="J5840:J5850" si="2535">SUM(G5840:I5840)</f>
        <v>0</v>
      </c>
      <c r="K5840" s="46">
        <v>0</v>
      </c>
      <c r="L5840" s="46">
        <v>0</v>
      </c>
      <c r="M5840" s="45">
        <f t="shared" ref="M5840:M5850" si="2536">SUM(K5840:L5840)</f>
        <v>0</v>
      </c>
      <c r="N5840" s="45">
        <f t="shared" ref="N5840:N5850" si="2537">J5840+M5840</f>
        <v>0</v>
      </c>
      <c r="O5840" s="46">
        <v>243</v>
      </c>
      <c r="P5840" s="48">
        <v>3</v>
      </c>
      <c r="Q5840" s="47">
        <f t="shared" ref="Q5840:Q5850" si="2538">SUM(O5840:P5840)</f>
        <v>246</v>
      </c>
    </row>
    <row r="5841" spans="2:17" ht="19.5" customHeight="1" x14ac:dyDescent="0.2">
      <c r="C5841" s="42" t="s">
        <v>16</v>
      </c>
      <c r="D5841" s="43">
        <v>0</v>
      </c>
      <c r="E5841" s="43">
        <v>909</v>
      </c>
      <c r="F5841" s="44">
        <f t="shared" si="2534"/>
        <v>909</v>
      </c>
      <c r="G5841" s="43">
        <v>0</v>
      </c>
      <c r="H5841" s="43">
        <v>0</v>
      </c>
      <c r="I5841" s="43">
        <v>0</v>
      </c>
      <c r="J5841" s="45">
        <f t="shared" si="2535"/>
        <v>0</v>
      </c>
      <c r="K5841" s="46">
        <v>0</v>
      </c>
      <c r="L5841" s="46">
        <v>0</v>
      </c>
      <c r="M5841" s="45">
        <f t="shared" si="2536"/>
        <v>0</v>
      </c>
      <c r="N5841" s="45">
        <f t="shared" si="2537"/>
        <v>0</v>
      </c>
      <c r="O5841" s="46">
        <v>218</v>
      </c>
      <c r="P5841" s="46">
        <v>5</v>
      </c>
      <c r="Q5841" s="47">
        <f t="shared" si="2538"/>
        <v>223</v>
      </c>
    </row>
    <row r="5842" spans="2:17" ht="19.5" customHeight="1" x14ac:dyDescent="0.2">
      <c r="C5842" s="42" t="s">
        <v>17</v>
      </c>
      <c r="D5842" s="43">
        <v>0</v>
      </c>
      <c r="E5842" s="43">
        <v>997</v>
      </c>
      <c r="F5842" s="44">
        <f t="shared" si="2534"/>
        <v>997</v>
      </c>
      <c r="G5842" s="43">
        <v>0</v>
      </c>
      <c r="H5842" s="43">
        <v>0</v>
      </c>
      <c r="I5842" s="43">
        <v>0</v>
      </c>
      <c r="J5842" s="45">
        <f t="shared" si="2535"/>
        <v>0</v>
      </c>
      <c r="K5842" s="43">
        <v>0</v>
      </c>
      <c r="L5842" s="43">
        <v>0</v>
      </c>
      <c r="M5842" s="45">
        <f t="shared" si="2536"/>
        <v>0</v>
      </c>
      <c r="N5842" s="45">
        <f t="shared" si="2537"/>
        <v>0</v>
      </c>
      <c r="O5842" s="43">
        <v>241</v>
      </c>
      <c r="P5842" s="43">
        <v>6</v>
      </c>
      <c r="Q5842" s="47">
        <f t="shared" si="2538"/>
        <v>247</v>
      </c>
    </row>
    <row r="5843" spans="2:17" ht="19.5" customHeight="1" x14ac:dyDescent="0.2">
      <c r="C5843" s="42" t="s">
        <v>18</v>
      </c>
      <c r="D5843" s="43">
        <v>0</v>
      </c>
      <c r="E5843" s="43">
        <v>924</v>
      </c>
      <c r="F5843" s="44">
        <f t="shared" si="2534"/>
        <v>924</v>
      </c>
      <c r="G5843" s="43">
        <v>0</v>
      </c>
      <c r="H5843" s="43">
        <v>0</v>
      </c>
      <c r="I5843" s="43">
        <v>0</v>
      </c>
      <c r="J5843" s="45">
        <f t="shared" si="2535"/>
        <v>0</v>
      </c>
      <c r="K5843" s="43">
        <v>0</v>
      </c>
      <c r="L5843" s="43">
        <v>0</v>
      </c>
      <c r="M5843" s="45">
        <f t="shared" si="2536"/>
        <v>0</v>
      </c>
      <c r="N5843" s="45">
        <f t="shared" si="2537"/>
        <v>0</v>
      </c>
      <c r="O5843" s="43">
        <v>234</v>
      </c>
      <c r="P5843" s="43">
        <v>2</v>
      </c>
      <c r="Q5843" s="47">
        <f t="shared" si="2538"/>
        <v>236</v>
      </c>
    </row>
    <row r="5844" spans="2:17" ht="19.5" customHeight="1" x14ac:dyDescent="0.2">
      <c r="C5844" s="42" t="s">
        <v>19</v>
      </c>
      <c r="D5844" s="43">
        <v>0</v>
      </c>
      <c r="E5844" s="43">
        <v>870</v>
      </c>
      <c r="F5844" s="44">
        <f t="shared" si="2534"/>
        <v>870</v>
      </c>
      <c r="G5844" s="43">
        <v>0</v>
      </c>
      <c r="H5844" s="43">
        <v>0</v>
      </c>
      <c r="I5844" s="43">
        <v>0</v>
      </c>
      <c r="J5844" s="45">
        <f t="shared" si="2535"/>
        <v>0</v>
      </c>
      <c r="K5844" s="43">
        <v>0</v>
      </c>
      <c r="L5844" s="43">
        <v>0</v>
      </c>
      <c r="M5844" s="45">
        <f t="shared" si="2536"/>
        <v>0</v>
      </c>
      <c r="N5844" s="45">
        <f t="shared" si="2537"/>
        <v>0</v>
      </c>
      <c r="O5844" s="43">
        <v>200</v>
      </c>
      <c r="P5844" s="43">
        <v>4</v>
      </c>
      <c r="Q5844" s="47">
        <f t="shared" si="2538"/>
        <v>204</v>
      </c>
    </row>
    <row r="5845" spans="2:17" ht="19.5" customHeight="1" x14ac:dyDescent="0.2">
      <c r="C5845" s="42" t="s">
        <v>20</v>
      </c>
      <c r="D5845" s="43">
        <v>0</v>
      </c>
      <c r="E5845" s="43">
        <v>884</v>
      </c>
      <c r="F5845" s="44">
        <f t="shared" si="2534"/>
        <v>884</v>
      </c>
      <c r="G5845" s="43">
        <v>0</v>
      </c>
      <c r="H5845" s="43">
        <v>0</v>
      </c>
      <c r="I5845" s="43">
        <v>0</v>
      </c>
      <c r="J5845" s="45">
        <f t="shared" si="2535"/>
        <v>0</v>
      </c>
      <c r="K5845" s="43">
        <v>0</v>
      </c>
      <c r="L5845" s="43">
        <v>0</v>
      </c>
      <c r="M5845" s="45">
        <f t="shared" si="2536"/>
        <v>0</v>
      </c>
      <c r="N5845" s="45">
        <f t="shared" si="2537"/>
        <v>0</v>
      </c>
      <c r="O5845" s="43">
        <v>232</v>
      </c>
      <c r="P5845" s="43">
        <v>4</v>
      </c>
      <c r="Q5845" s="47">
        <f t="shared" si="2538"/>
        <v>236</v>
      </c>
    </row>
    <row r="5846" spans="2:17" ht="19.5" customHeight="1" x14ac:dyDescent="0.2">
      <c r="C5846" s="42" t="s">
        <v>21</v>
      </c>
      <c r="D5846" s="43">
        <v>0</v>
      </c>
      <c r="E5846" s="43">
        <v>932</v>
      </c>
      <c r="F5846" s="44">
        <f t="shared" si="2534"/>
        <v>932</v>
      </c>
      <c r="G5846" s="43">
        <v>0</v>
      </c>
      <c r="H5846" s="43">
        <v>0</v>
      </c>
      <c r="I5846" s="43">
        <v>0</v>
      </c>
      <c r="J5846" s="45">
        <f t="shared" si="2535"/>
        <v>0</v>
      </c>
      <c r="K5846" s="43">
        <v>0</v>
      </c>
      <c r="L5846" s="43">
        <v>0</v>
      </c>
      <c r="M5846" s="45">
        <f t="shared" si="2536"/>
        <v>0</v>
      </c>
      <c r="N5846" s="45">
        <f t="shared" si="2537"/>
        <v>0</v>
      </c>
      <c r="O5846" s="43">
        <v>242</v>
      </c>
      <c r="P5846" s="43">
        <v>5</v>
      </c>
      <c r="Q5846" s="47">
        <f t="shared" si="2538"/>
        <v>247</v>
      </c>
    </row>
    <row r="5847" spans="2:17" ht="19.5" customHeight="1" x14ac:dyDescent="0.2">
      <c r="C5847" s="42" t="s">
        <v>22</v>
      </c>
      <c r="D5847" s="43">
        <v>0</v>
      </c>
      <c r="E5847" s="43">
        <v>927</v>
      </c>
      <c r="F5847" s="44">
        <f t="shared" si="2534"/>
        <v>927</v>
      </c>
      <c r="G5847" s="43">
        <v>0</v>
      </c>
      <c r="H5847" s="43">
        <v>0</v>
      </c>
      <c r="I5847" s="43">
        <v>0</v>
      </c>
      <c r="J5847" s="45">
        <f t="shared" si="2535"/>
        <v>0</v>
      </c>
      <c r="K5847" s="43">
        <v>0</v>
      </c>
      <c r="L5847" s="43">
        <v>0</v>
      </c>
      <c r="M5847" s="45">
        <f t="shared" si="2536"/>
        <v>0</v>
      </c>
      <c r="N5847" s="45">
        <f t="shared" si="2537"/>
        <v>0</v>
      </c>
      <c r="O5847" s="43">
        <v>231</v>
      </c>
      <c r="P5847" s="43">
        <v>5</v>
      </c>
      <c r="Q5847" s="47">
        <f t="shared" si="2538"/>
        <v>236</v>
      </c>
    </row>
    <row r="5848" spans="2:17" ht="19.5" customHeight="1" x14ac:dyDescent="0.2">
      <c r="C5848" s="42" t="s">
        <v>23</v>
      </c>
      <c r="D5848" s="43">
        <v>0</v>
      </c>
      <c r="E5848" s="43">
        <v>965</v>
      </c>
      <c r="F5848" s="44">
        <f t="shared" si="2534"/>
        <v>965</v>
      </c>
      <c r="G5848" s="43">
        <v>0</v>
      </c>
      <c r="H5848" s="43">
        <v>0</v>
      </c>
      <c r="I5848" s="43">
        <v>0</v>
      </c>
      <c r="J5848" s="45">
        <f t="shared" si="2535"/>
        <v>0</v>
      </c>
      <c r="K5848" s="43">
        <v>0</v>
      </c>
      <c r="L5848" s="43">
        <v>0</v>
      </c>
      <c r="M5848" s="45">
        <f t="shared" si="2536"/>
        <v>0</v>
      </c>
      <c r="N5848" s="45">
        <f t="shared" si="2537"/>
        <v>0</v>
      </c>
      <c r="O5848" s="43">
        <v>268</v>
      </c>
      <c r="P5848" s="43">
        <v>6</v>
      </c>
      <c r="Q5848" s="47">
        <f t="shared" si="2538"/>
        <v>274</v>
      </c>
    </row>
    <row r="5849" spans="2:17" ht="19.5" customHeight="1" x14ac:dyDescent="0.2">
      <c r="C5849" s="42" t="s">
        <v>24</v>
      </c>
      <c r="D5849" s="43">
        <v>0</v>
      </c>
      <c r="E5849" s="43">
        <v>1105</v>
      </c>
      <c r="F5849" s="44">
        <f t="shared" si="2534"/>
        <v>1105</v>
      </c>
      <c r="G5849" s="43">
        <v>0</v>
      </c>
      <c r="H5849" s="43">
        <v>0</v>
      </c>
      <c r="I5849" s="43">
        <v>0</v>
      </c>
      <c r="J5849" s="45">
        <f t="shared" si="2535"/>
        <v>0</v>
      </c>
      <c r="K5849" s="43">
        <v>0</v>
      </c>
      <c r="L5849" s="43">
        <v>0</v>
      </c>
      <c r="M5849" s="45">
        <f t="shared" si="2536"/>
        <v>0</v>
      </c>
      <c r="N5849" s="45">
        <f t="shared" si="2537"/>
        <v>0</v>
      </c>
      <c r="O5849" s="43">
        <v>241</v>
      </c>
      <c r="P5849" s="43">
        <v>10</v>
      </c>
      <c r="Q5849" s="47">
        <f t="shared" si="2538"/>
        <v>251</v>
      </c>
    </row>
    <row r="5850" spans="2:17" ht="19.5" customHeight="1" x14ac:dyDescent="0.2">
      <c r="C5850" s="42" t="s">
        <v>25</v>
      </c>
      <c r="D5850" s="43">
        <v>0</v>
      </c>
      <c r="E5850" s="43">
        <v>981</v>
      </c>
      <c r="F5850" s="44">
        <f t="shared" si="2534"/>
        <v>981</v>
      </c>
      <c r="G5850" s="43">
        <v>0</v>
      </c>
      <c r="H5850" s="43">
        <v>0</v>
      </c>
      <c r="I5850" s="43">
        <v>0</v>
      </c>
      <c r="J5850" s="45">
        <f t="shared" si="2535"/>
        <v>0</v>
      </c>
      <c r="K5850" s="43">
        <v>0</v>
      </c>
      <c r="L5850" s="43">
        <v>0</v>
      </c>
      <c r="M5850" s="45">
        <f t="shared" si="2536"/>
        <v>0</v>
      </c>
      <c r="N5850" s="45">
        <f t="shared" si="2537"/>
        <v>0</v>
      </c>
      <c r="O5850" s="43">
        <v>252</v>
      </c>
      <c r="P5850" s="43">
        <v>6</v>
      </c>
      <c r="Q5850" s="47">
        <f t="shared" si="2538"/>
        <v>258</v>
      </c>
    </row>
    <row r="5851" spans="2:17" ht="19.5" customHeight="1" x14ac:dyDescent="0.2">
      <c r="C5851" s="50"/>
      <c r="D5851" s="43"/>
      <c r="E5851" s="43"/>
      <c r="F5851" s="43"/>
      <c r="G5851" s="43"/>
      <c r="H5851" s="43"/>
      <c r="I5851" s="43"/>
      <c r="J5851" s="43"/>
      <c r="K5851" s="43"/>
      <c r="L5851" s="43"/>
      <c r="M5851" s="43"/>
      <c r="N5851" s="43"/>
      <c r="O5851" s="43"/>
      <c r="P5851" s="40"/>
      <c r="Q5851" s="51"/>
    </row>
    <row r="5852" spans="2:17" ht="19.5" customHeight="1" x14ac:dyDescent="0.2">
      <c r="B5852" s="1" t="s">
        <v>563</v>
      </c>
      <c r="C5852" s="50" t="s">
        <v>26</v>
      </c>
      <c r="D5852" s="44">
        <f>SUM(D5839:D5850)</f>
        <v>0</v>
      </c>
      <c r="E5852" s="44">
        <f t="shared" ref="E5852:Q5852" si="2539">SUM(E5839:E5850)</f>
        <v>11324</v>
      </c>
      <c r="F5852" s="44">
        <f t="shared" si="2539"/>
        <v>11324</v>
      </c>
      <c r="G5852" s="44">
        <f t="shared" si="2539"/>
        <v>0</v>
      </c>
      <c r="H5852" s="44">
        <f t="shared" si="2539"/>
        <v>0</v>
      </c>
      <c r="I5852" s="44">
        <f t="shared" si="2539"/>
        <v>0</v>
      </c>
      <c r="J5852" s="44">
        <f t="shared" si="2539"/>
        <v>0</v>
      </c>
      <c r="K5852" s="44">
        <f t="shared" si="2539"/>
        <v>0</v>
      </c>
      <c r="L5852" s="44">
        <f t="shared" si="2539"/>
        <v>0</v>
      </c>
      <c r="M5852" s="44">
        <f t="shared" si="2539"/>
        <v>0</v>
      </c>
      <c r="N5852" s="44">
        <f t="shared" si="2539"/>
        <v>0</v>
      </c>
      <c r="O5852" s="44">
        <f t="shared" si="2539"/>
        <v>2821</v>
      </c>
      <c r="P5852" s="44">
        <f t="shared" si="2539"/>
        <v>61</v>
      </c>
      <c r="Q5852" s="44">
        <f t="shared" si="2539"/>
        <v>2882</v>
      </c>
    </row>
    <row r="5853" spans="2:17" ht="7" customHeight="1" x14ac:dyDescent="0.2">
      <c r="C5853" s="50"/>
      <c r="D5853" s="43"/>
      <c r="E5853" s="43"/>
      <c r="F5853" s="43"/>
      <c r="G5853" s="43"/>
      <c r="H5853" s="43"/>
      <c r="I5853" s="43"/>
      <c r="J5853" s="43"/>
      <c r="K5853" s="43"/>
      <c r="L5853" s="43"/>
      <c r="M5853" s="43"/>
      <c r="N5853" s="43"/>
      <c r="O5853" s="43"/>
      <c r="P5853" s="43"/>
      <c r="Q5853" s="51"/>
    </row>
    <row r="5854" spans="2:17" ht="19.5" customHeight="1" x14ac:dyDescent="0.2">
      <c r="C5854" s="52" t="s">
        <v>14</v>
      </c>
      <c r="D5854" s="53">
        <v>0</v>
      </c>
      <c r="E5854" s="53">
        <v>910</v>
      </c>
      <c r="F5854" s="54">
        <f t="shared" ref="F5854:F5856" si="2540">SUM(D5854:E5854)</f>
        <v>910</v>
      </c>
      <c r="G5854" s="53">
        <v>0</v>
      </c>
      <c r="H5854" s="53">
        <v>0</v>
      </c>
      <c r="I5854" s="53">
        <v>0</v>
      </c>
      <c r="J5854" s="55">
        <f t="shared" ref="J5854:J5856" si="2541">SUM(G5854:I5854)</f>
        <v>0</v>
      </c>
      <c r="K5854" s="56">
        <v>0</v>
      </c>
      <c r="L5854" s="56">
        <v>0</v>
      </c>
      <c r="M5854" s="57">
        <f>SUM(K5854:L5854)</f>
        <v>0</v>
      </c>
      <c r="N5854" s="57">
        <f>J5854+M5854</f>
        <v>0</v>
      </c>
      <c r="O5854" s="56">
        <v>244</v>
      </c>
      <c r="P5854" s="56">
        <v>5</v>
      </c>
      <c r="Q5854" s="58">
        <f>SUM(O5854:P5854)</f>
        <v>249</v>
      </c>
    </row>
    <row r="5855" spans="2:17" ht="19.5" customHeight="1" x14ac:dyDescent="0.2">
      <c r="C5855" s="42" t="s">
        <v>15</v>
      </c>
      <c r="D5855" s="43">
        <v>0</v>
      </c>
      <c r="E5855" s="43">
        <v>658</v>
      </c>
      <c r="F5855" s="44">
        <f t="shared" si="2540"/>
        <v>658</v>
      </c>
      <c r="G5855" s="43">
        <v>0</v>
      </c>
      <c r="H5855" s="43">
        <v>0</v>
      </c>
      <c r="I5855" s="43">
        <v>0</v>
      </c>
      <c r="J5855" s="45">
        <f t="shared" si="2541"/>
        <v>0</v>
      </c>
      <c r="K5855" s="46">
        <v>0</v>
      </c>
      <c r="L5855" s="46">
        <v>0</v>
      </c>
      <c r="M5855" s="45">
        <f>SUM(K5855:L5855)</f>
        <v>0</v>
      </c>
      <c r="N5855" s="45">
        <f>J5855+M5855</f>
        <v>0</v>
      </c>
      <c r="O5855" s="46">
        <v>187</v>
      </c>
      <c r="P5855" s="48">
        <v>3</v>
      </c>
      <c r="Q5855" s="47">
        <f>SUM(O5855:P5855)</f>
        <v>190</v>
      </c>
    </row>
    <row r="5856" spans="2:17" ht="19.5" customHeight="1" x14ac:dyDescent="0.2">
      <c r="C5856" s="42" t="s">
        <v>16</v>
      </c>
      <c r="D5856" s="43">
        <v>0</v>
      </c>
      <c r="E5856" s="43">
        <v>889</v>
      </c>
      <c r="F5856" s="44">
        <f t="shared" si="2540"/>
        <v>889</v>
      </c>
      <c r="G5856" s="43">
        <v>0</v>
      </c>
      <c r="H5856" s="43">
        <v>0</v>
      </c>
      <c r="I5856" s="43">
        <v>0</v>
      </c>
      <c r="J5856" s="45">
        <f t="shared" si="2541"/>
        <v>0</v>
      </c>
      <c r="K5856" s="46">
        <v>0</v>
      </c>
      <c r="L5856" s="46">
        <v>0</v>
      </c>
      <c r="M5856" s="45">
        <f>SUM(K5856:L5856)</f>
        <v>0</v>
      </c>
      <c r="N5856" s="45">
        <f>J5856+M5856</f>
        <v>0</v>
      </c>
      <c r="O5856" s="46">
        <v>218</v>
      </c>
      <c r="P5856" s="48">
        <v>5</v>
      </c>
      <c r="Q5856" s="47">
        <f>SUM(O5856:P5856)</f>
        <v>223</v>
      </c>
    </row>
    <row r="5857" spans="2:17" ht="19.5" customHeight="1" x14ac:dyDescent="0.2">
      <c r="C5857" s="50"/>
      <c r="D5857" s="43"/>
      <c r="E5857" s="43"/>
      <c r="F5857" s="43"/>
      <c r="G5857" s="43"/>
      <c r="H5857" s="43"/>
      <c r="I5857" s="43"/>
      <c r="J5857" s="43"/>
      <c r="K5857" s="43"/>
      <c r="L5857" s="43"/>
      <c r="M5857" s="43"/>
      <c r="N5857" s="43"/>
      <c r="O5857" s="43"/>
      <c r="P5857" s="43"/>
      <c r="Q5857" s="51"/>
    </row>
    <row r="5858" spans="2:17" ht="19.5" customHeight="1" x14ac:dyDescent="0.2">
      <c r="B5858" s="1" t="s">
        <v>564</v>
      </c>
      <c r="C5858" s="50" t="s">
        <v>27</v>
      </c>
      <c r="D5858" s="44">
        <f>SUM(D5842:D5850,D5854:D5856)</f>
        <v>0</v>
      </c>
      <c r="E5858" s="44">
        <f t="shared" ref="E5858:Q5858" si="2542">SUM(E5842:E5850,E5854:E5856)</f>
        <v>11042</v>
      </c>
      <c r="F5858" s="44">
        <f t="shared" si="2542"/>
        <v>11042</v>
      </c>
      <c r="G5858" s="44">
        <f t="shared" si="2542"/>
        <v>0</v>
      </c>
      <c r="H5858" s="44">
        <f t="shared" si="2542"/>
        <v>0</v>
      </c>
      <c r="I5858" s="44">
        <f t="shared" si="2542"/>
        <v>0</v>
      </c>
      <c r="J5858" s="44">
        <f t="shared" si="2542"/>
        <v>0</v>
      </c>
      <c r="K5858" s="44">
        <f t="shared" si="2542"/>
        <v>0</v>
      </c>
      <c r="L5858" s="44">
        <f t="shared" si="2542"/>
        <v>0</v>
      </c>
      <c r="M5858" s="44">
        <f t="shared" si="2542"/>
        <v>0</v>
      </c>
      <c r="N5858" s="44">
        <f t="shared" si="2542"/>
        <v>0</v>
      </c>
      <c r="O5858" s="44">
        <f t="shared" si="2542"/>
        <v>2790</v>
      </c>
      <c r="P5858" s="44">
        <f t="shared" si="2542"/>
        <v>61</v>
      </c>
      <c r="Q5858" s="44">
        <f t="shared" si="2542"/>
        <v>2851</v>
      </c>
    </row>
    <row r="5859" spans="2:17" ht="7" customHeight="1" thickBot="1" x14ac:dyDescent="0.25">
      <c r="C5859" s="59"/>
      <c r="D5859" s="60"/>
      <c r="E5859" s="60"/>
      <c r="F5859" s="60"/>
      <c r="G5859" s="60"/>
      <c r="H5859" s="60"/>
      <c r="I5859" s="60"/>
      <c r="J5859" s="60"/>
      <c r="K5859" s="60"/>
      <c r="L5859" s="60"/>
      <c r="M5859" s="60"/>
      <c r="N5859" s="60"/>
      <c r="O5859" s="60"/>
      <c r="P5859" s="61"/>
      <c r="Q5859" s="62"/>
    </row>
    <row r="5860" spans="2:17" ht="19.5" customHeight="1" x14ac:dyDescent="0.2">
      <c r="C5860" s="63"/>
      <c r="D5860" s="63"/>
      <c r="E5860" s="63"/>
      <c r="F5860" s="63"/>
      <c r="G5860" s="63"/>
      <c r="H5860" s="63"/>
      <c r="I5860" s="63"/>
      <c r="J5860" s="63"/>
      <c r="K5860" s="63"/>
      <c r="L5860" s="63"/>
      <c r="M5860" s="63"/>
      <c r="N5860" s="63"/>
      <c r="O5860" s="63"/>
      <c r="P5860" s="64"/>
      <c r="Q5860" s="64"/>
    </row>
    <row r="5861" spans="2:17" ht="19.5" customHeight="1" thickBot="1" x14ac:dyDescent="0.25">
      <c r="C5861" s="63"/>
      <c r="D5861" s="63"/>
      <c r="E5861" s="63"/>
      <c r="F5861" s="63"/>
      <c r="G5861" s="63"/>
      <c r="H5861" s="63"/>
      <c r="I5861" s="63"/>
      <c r="J5861" s="63"/>
      <c r="K5861" s="63"/>
      <c r="L5861" s="63"/>
      <c r="M5861" s="63"/>
      <c r="N5861" s="63"/>
      <c r="O5861" s="63"/>
      <c r="P5861" s="64"/>
      <c r="Q5861" s="64"/>
    </row>
    <row r="5862" spans="2:17" ht="19.5" customHeight="1" x14ac:dyDescent="0.2">
      <c r="C5862" s="25" t="s">
        <v>1</v>
      </c>
      <c r="D5862" s="26"/>
      <c r="E5862" s="27"/>
      <c r="F5862" s="27"/>
      <c r="G5862" s="27" t="s">
        <v>598</v>
      </c>
      <c r="H5862" s="27"/>
      <c r="I5862" s="27"/>
      <c r="J5862" s="27"/>
      <c r="K5862" s="26"/>
      <c r="L5862" s="27"/>
      <c r="M5862" s="27"/>
      <c r="N5862" s="27" t="s">
        <v>31</v>
      </c>
      <c r="O5862" s="27"/>
      <c r="P5862" s="65"/>
      <c r="Q5862" s="66"/>
    </row>
    <row r="5863" spans="2:17" ht="19.5" customHeight="1" x14ac:dyDescent="0.2">
      <c r="C5863" s="67"/>
      <c r="D5863" s="29"/>
      <c r="E5863" s="31" t="s">
        <v>6</v>
      </c>
      <c r="F5863" s="31"/>
      <c r="G5863" s="29"/>
      <c r="H5863" s="31" t="s">
        <v>7</v>
      </c>
      <c r="I5863" s="31"/>
      <c r="J5863" s="29" t="s">
        <v>28</v>
      </c>
      <c r="K5863" s="29"/>
      <c r="L5863" s="31" t="s">
        <v>6</v>
      </c>
      <c r="M5863" s="31"/>
      <c r="N5863" s="29"/>
      <c r="O5863" s="31" t="s">
        <v>7</v>
      </c>
      <c r="P5863" s="68"/>
      <c r="Q5863" s="69" t="s">
        <v>8</v>
      </c>
    </row>
    <row r="5864" spans="2:17" ht="19.5" customHeight="1" x14ac:dyDescent="0.2">
      <c r="C5864" s="70" t="s">
        <v>9</v>
      </c>
      <c r="D5864" s="29" t="s">
        <v>29</v>
      </c>
      <c r="E5864" s="29" t="s">
        <v>30</v>
      </c>
      <c r="F5864" s="29" t="s">
        <v>13</v>
      </c>
      <c r="G5864" s="29" t="s">
        <v>29</v>
      </c>
      <c r="H5864" s="29" t="s">
        <v>30</v>
      </c>
      <c r="I5864" s="29" t="s">
        <v>13</v>
      </c>
      <c r="J5864" s="32"/>
      <c r="K5864" s="29" t="s">
        <v>29</v>
      </c>
      <c r="L5864" s="29" t="s">
        <v>30</v>
      </c>
      <c r="M5864" s="29" t="s">
        <v>13</v>
      </c>
      <c r="N5864" s="29" t="s">
        <v>29</v>
      </c>
      <c r="O5864" s="29" t="s">
        <v>30</v>
      </c>
      <c r="P5864" s="71" t="s">
        <v>13</v>
      </c>
      <c r="Q5864" s="72"/>
    </row>
    <row r="5865" spans="2:17" ht="7" customHeight="1" x14ac:dyDescent="0.2">
      <c r="C5865" s="73"/>
      <c r="D5865" s="29"/>
      <c r="E5865" s="29"/>
      <c r="F5865" s="29"/>
      <c r="G5865" s="29"/>
      <c r="H5865" s="29"/>
      <c r="I5865" s="29"/>
      <c r="J5865" s="29"/>
      <c r="K5865" s="29"/>
      <c r="L5865" s="29"/>
      <c r="M5865" s="29"/>
      <c r="N5865" s="29"/>
      <c r="O5865" s="29"/>
      <c r="P5865" s="71"/>
      <c r="Q5865" s="69"/>
    </row>
    <row r="5866" spans="2:17" ht="19.5" customHeight="1" x14ac:dyDescent="0.2">
      <c r="C5866" s="42" t="s">
        <v>14</v>
      </c>
      <c r="D5866" s="43">
        <v>0</v>
      </c>
      <c r="E5866" s="43">
        <v>0</v>
      </c>
      <c r="F5866" s="44">
        <f>SUM(D5866:E5866)</f>
        <v>0</v>
      </c>
      <c r="G5866" s="43">
        <v>0</v>
      </c>
      <c r="H5866" s="43">
        <v>0</v>
      </c>
      <c r="I5866" s="44">
        <f t="shared" ref="I5866:I5877" si="2543">SUM(G5866:H5866)</f>
        <v>0</v>
      </c>
      <c r="J5866" s="44">
        <f>F5866+I5866</f>
        <v>0</v>
      </c>
      <c r="K5866" s="43">
        <v>0</v>
      </c>
      <c r="L5866" s="43">
        <v>0</v>
      </c>
      <c r="M5866" s="44">
        <f>SUM(K5866:L5866)</f>
        <v>0</v>
      </c>
      <c r="N5866" s="43">
        <v>0</v>
      </c>
      <c r="O5866" s="43">
        <v>0</v>
      </c>
      <c r="P5866" s="44">
        <f>SUM(N5866:O5866)</f>
        <v>0</v>
      </c>
      <c r="Q5866" s="47">
        <f>M5866+P5866</f>
        <v>0</v>
      </c>
    </row>
    <row r="5867" spans="2:17" ht="19.5" customHeight="1" x14ac:dyDescent="0.2">
      <c r="C5867" s="42" t="s">
        <v>15</v>
      </c>
      <c r="D5867" s="43">
        <v>0</v>
      </c>
      <c r="E5867" s="43">
        <v>0</v>
      </c>
      <c r="F5867" s="44">
        <f t="shared" ref="F5867:F5877" si="2544">SUM(D5867:E5867)</f>
        <v>0</v>
      </c>
      <c r="G5867" s="43">
        <v>0</v>
      </c>
      <c r="H5867" s="43">
        <v>0</v>
      </c>
      <c r="I5867" s="44">
        <f t="shared" si="2543"/>
        <v>0</v>
      </c>
      <c r="J5867" s="44">
        <f>F5867+I5867</f>
        <v>0</v>
      </c>
      <c r="K5867" s="43">
        <v>0</v>
      </c>
      <c r="L5867" s="43">
        <v>0</v>
      </c>
      <c r="M5867" s="44">
        <f t="shared" ref="M5867:M5877" si="2545">SUM(K5867:L5867)</f>
        <v>0</v>
      </c>
      <c r="N5867" s="43">
        <v>0</v>
      </c>
      <c r="O5867" s="43">
        <v>0</v>
      </c>
      <c r="P5867" s="44">
        <f t="shared" ref="P5867:P5877" si="2546">SUM(N5867:O5867)</f>
        <v>0</v>
      </c>
      <c r="Q5867" s="47">
        <f t="shared" ref="Q5867:Q5877" si="2547">M5867+P5867</f>
        <v>0</v>
      </c>
    </row>
    <row r="5868" spans="2:17" ht="19.5" customHeight="1" x14ac:dyDescent="0.2">
      <c r="C5868" s="42" t="s">
        <v>16</v>
      </c>
      <c r="D5868" s="43">
        <v>0</v>
      </c>
      <c r="E5868" s="43">
        <v>0</v>
      </c>
      <c r="F5868" s="44">
        <f t="shared" si="2544"/>
        <v>0</v>
      </c>
      <c r="G5868" s="43">
        <v>0</v>
      </c>
      <c r="H5868" s="43">
        <v>0</v>
      </c>
      <c r="I5868" s="44">
        <f t="shared" si="2543"/>
        <v>0</v>
      </c>
      <c r="J5868" s="44">
        <f>F5868+I5868</f>
        <v>0</v>
      </c>
      <c r="K5868" s="43">
        <v>0</v>
      </c>
      <c r="L5868" s="43">
        <v>0</v>
      </c>
      <c r="M5868" s="44">
        <f t="shared" si="2545"/>
        <v>0</v>
      </c>
      <c r="N5868" s="43">
        <v>0</v>
      </c>
      <c r="O5868" s="43">
        <v>0</v>
      </c>
      <c r="P5868" s="44">
        <f t="shared" si="2546"/>
        <v>0</v>
      </c>
      <c r="Q5868" s="47">
        <f t="shared" si="2547"/>
        <v>0</v>
      </c>
    </row>
    <row r="5869" spans="2:17" ht="19.5" customHeight="1" x14ac:dyDescent="0.2">
      <c r="C5869" s="42" t="s">
        <v>17</v>
      </c>
      <c r="D5869" s="43">
        <v>0</v>
      </c>
      <c r="E5869" s="43">
        <v>0</v>
      </c>
      <c r="F5869" s="44">
        <f t="shared" si="2544"/>
        <v>0</v>
      </c>
      <c r="G5869" s="43">
        <v>0</v>
      </c>
      <c r="H5869" s="43">
        <v>0</v>
      </c>
      <c r="I5869" s="44">
        <f t="shared" si="2543"/>
        <v>0</v>
      </c>
      <c r="J5869" s="44">
        <f t="shared" ref="J5869:J5877" si="2548">F5869+I5869</f>
        <v>0</v>
      </c>
      <c r="K5869" s="43">
        <v>0</v>
      </c>
      <c r="L5869" s="43">
        <v>0</v>
      </c>
      <c r="M5869" s="44">
        <f t="shared" si="2545"/>
        <v>0</v>
      </c>
      <c r="N5869" s="43">
        <v>0</v>
      </c>
      <c r="O5869" s="43">
        <v>0</v>
      </c>
      <c r="P5869" s="44">
        <f t="shared" si="2546"/>
        <v>0</v>
      </c>
      <c r="Q5869" s="47">
        <f t="shared" si="2547"/>
        <v>0</v>
      </c>
    </row>
    <row r="5870" spans="2:17" ht="19.5" customHeight="1" x14ac:dyDescent="0.2">
      <c r="C5870" s="42" t="s">
        <v>18</v>
      </c>
      <c r="D5870" s="43">
        <v>0</v>
      </c>
      <c r="E5870" s="43">
        <v>0</v>
      </c>
      <c r="F5870" s="44">
        <f t="shared" si="2544"/>
        <v>0</v>
      </c>
      <c r="G5870" s="43">
        <v>0</v>
      </c>
      <c r="H5870" s="43">
        <v>0</v>
      </c>
      <c r="I5870" s="44">
        <f t="shared" si="2543"/>
        <v>0</v>
      </c>
      <c r="J5870" s="44">
        <f t="shared" si="2548"/>
        <v>0</v>
      </c>
      <c r="K5870" s="43">
        <v>0</v>
      </c>
      <c r="L5870" s="43">
        <v>0</v>
      </c>
      <c r="M5870" s="44">
        <f t="shared" si="2545"/>
        <v>0</v>
      </c>
      <c r="N5870" s="43">
        <v>0</v>
      </c>
      <c r="O5870" s="43">
        <v>0</v>
      </c>
      <c r="P5870" s="44">
        <f t="shared" si="2546"/>
        <v>0</v>
      </c>
      <c r="Q5870" s="47">
        <f t="shared" si="2547"/>
        <v>0</v>
      </c>
    </row>
    <row r="5871" spans="2:17" ht="19.5" customHeight="1" x14ac:dyDescent="0.2">
      <c r="C5871" s="42" t="s">
        <v>19</v>
      </c>
      <c r="D5871" s="43">
        <v>0</v>
      </c>
      <c r="E5871" s="43">
        <v>0</v>
      </c>
      <c r="F5871" s="44">
        <f t="shared" si="2544"/>
        <v>0</v>
      </c>
      <c r="G5871" s="43">
        <v>0</v>
      </c>
      <c r="H5871" s="43">
        <v>0</v>
      </c>
      <c r="I5871" s="44">
        <f t="shared" si="2543"/>
        <v>0</v>
      </c>
      <c r="J5871" s="44">
        <f t="shared" si="2548"/>
        <v>0</v>
      </c>
      <c r="K5871" s="43">
        <v>0</v>
      </c>
      <c r="L5871" s="43">
        <v>0</v>
      </c>
      <c r="M5871" s="44">
        <f t="shared" si="2545"/>
        <v>0</v>
      </c>
      <c r="N5871" s="43">
        <v>0</v>
      </c>
      <c r="O5871" s="43">
        <v>0</v>
      </c>
      <c r="P5871" s="44">
        <f t="shared" si="2546"/>
        <v>0</v>
      </c>
      <c r="Q5871" s="47">
        <f t="shared" si="2547"/>
        <v>0</v>
      </c>
    </row>
    <row r="5872" spans="2:17" ht="19.5" customHeight="1" x14ac:dyDescent="0.2">
      <c r="C5872" s="42" t="s">
        <v>20</v>
      </c>
      <c r="D5872" s="43">
        <v>0</v>
      </c>
      <c r="E5872" s="43">
        <v>0</v>
      </c>
      <c r="F5872" s="44">
        <f t="shared" si="2544"/>
        <v>0</v>
      </c>
      <c r="G5872" s="43">
        <v>0</v>
      </c>
      <c r="H5872" s="43">
        <v>0</v>
      </c>
      <c r="I5872" s="44">
        <f t="shared" si="2543"/>
        <v>0</v>
      </c>
      <c r="J5872" s="44">
        <f t="shared" si="2548"/>
        <v>0</v>
      </c>
      <c r="K5872" s="43">
        <v>0</v>
      </c>
      <c r="L5872" s="43">
        <v>0</v>
      </c>
      <c r="M5872" s="44">
        <f t="shared" si="2545"/>
        <v>0</v>
      </c>
      <c r="N5872" s="43">
        <v>0</v>
      </c>
      <c r="O5872" s="43">
        <v>0</v>
      </c>
      <c r="P5872" s="44">
        <f t="shared" si="2546"/>
        <v>0</v>
      </c>
      <c r="Q5872" s="47">
        <f t="shared" si="2547"/>
        <v>0</v>
      </c>
    </row>
    <row r="5873" spans="2:17" ht="19.5" customHeight="1" x14ac:dyDescent="0.2">
      <c r="C5873" s="42" t="s">
        <v>21</v>
      </c>
      <c r="D5873" s="43">
        <v>0</v>
      </c>
      <c r="E5873" s="43">
        <v>0</v>
      </c>
      <c r="F5873" s="44">
        <f t="shared" si="2544"/>
        <v>0</v>
      </c>
      <c r="G5873" s="43">
        <v>0</v>
      </c>
      <c r="H5873" s="43">
        <v>0</v>
      </c>
      <c r="I5873" s="44">
        <f t="shared" si="2543"/>
        <v>0</v>
      </c>
      <c r="J5873" s="44">
        <f t="shared" si="2548"/>
        <v>0</v>
      </c>
      <c r="K5873" s="43">
        <v>0</v>
      </c>
      <c r="L5873" s="43">
        <v>0</v>
      </c>
      <c r="M5873" s="44">
        <f t="shared" si="2545"/>
        <v>0</v>
      </c>
      <c r="N5873" s="43">
        <v>0</v>
      </c>
      <c r="O5873" s="43">
        <v>0</v>
      </c>
      <c r="P5873" s="44">
        <f t="shared" si="2546"/>
        <v>0</v>
      </c>
      <c r="Q5873" s="47">
        <f t="shared" si="2547"/>
        <v>0</v>
      </c>
    </row>
    <row r="5874" spans="2:17" ht="19.5" customHeight="1" x14ac:dyDescent="0.2">
      <c r="C5874" s="42" t="s">
        <v>22</v>
      </c>
      <c r="D5874" s="43">
        <v>0</v>
      </c>
      <c r="E5874" s="43">
        <v>0</v>
      </c>
      <c r="F5874" s="44">
        <f t="shared" si="2544"/>
        <v>0</v>
      </c>
      <c r="G5874" s="43">
        <v>0</v>
      </c>
      <c r="H5874" s="43">
        <v>0</v>
      </c>
      <c r="I5874" s="44">
        <f t="shared" si="2543"/>
        <v>0</v>
      </c>
      <c r="J5874" s="44">
        <f t="shared" si="2548"/>
        <v>0</v>
      </c>
      <c r="K5874" s="43">
        <v>0</v>
      </c>
      <c r="L5874" s="43">
        <v>0</v>
      </c>
      <c r="M5874" s="44">
        <f t="shared" si="2545"/>
        <v>0</v>
      </c>
      <c r="N5874" s="43">
        <v>0</v>
      </c>
      <c r="O5874" s="43">
        <v>0</v>
      </c>
      <c r="P5874" s="44">
        <f t="shared" si="2546"/>
        <v>0</v>
      </c>
      <c r="Q5874" s="47">
        <f t="shared" si="2547"/>
        <v>0</v>
      </c>
    </row>
    <row r="5875" spans="2:17" ht="19.5" customHeight="1" x14ac:dyDescent="0.2">
      <c r="C5875" s="42" t="s">
        <v>23</v>
      </c>
      <c r="D5875" s="43">
        <v>0</v>
      </c>
      <c r="E5875" s="43">
        <v>0</v>
      </c>
      <c r="F5875" s="44">
        <f t="shared" si="2544"/>
        <v>0</v>
      </c>
      <c r="G5875" s="43">
        <v>0</v>
      </c>
      <c r="H5875" s="43">
        <v>0</v>
      </c>
      <c r="I5875" s="44">
        <f t="shared" si="2543"/>
        <v>0</v>
      </c>
      <c r="J5875" s="44">
        <f t="shared" si="2548"/>
        <v>0</v>
      </c>
      <c r="K5875" s="43">
        <v>0</v>
      </c>
      <c r="L5875" s="43">
        <v>0</v>
      </c>
      <c r="M5875" s="44">
        <f t="shared" si="2545"/>
        <v>0</v>
      </c>
      <c r="N5875" s="43">
        <v>0</v>
      </c>
      <c r="O5875" s="43">
        <v>0</v>
      </c>
      <c r="P5875" s="44">
        <f t="shared" si="2546"/>
        <v>0</v>
      </c>
      <c r="Q5875" s="47">
        <f t="shared" si="2547"/>
        <v>0</v>
      </c>
    </row>
    <row r="5876" spans="2:17" ht="19.5" customHeight="1" x14ac:dyDescent="0.2">
      <c r="C5876" s="42" t="s">
        <v>24</v>
      </c>
      <c r="D5876" s="43">
        <v>0</v>
      </c>
      <c r="E5876" s="43">
        <v>0</v>
      </c>
      <c r="F5876" s="44">
        <f t="shared" si="2544"/>
        <v>0</v>
      </c>
      <c r="G5876" s="43">
        <v>0</v>
      </c>
      <c r="H5876" s="43">
        <v>0</v>
      </c>
      <c r="I5876" s="44">
        <f t="shared" si="2543"/>
        <v>0</v>
      </c>
      <c r="J5876" s="44">
        <f t="shared" si="2548"/>
        <v>0</v>
      </c>
      <c r="K5876" s="43">
        <v>0</v>
      </c>
      <c r="L5876" s="43">
        <v>0</v>
      </c>
      <c r="M5876" s="44">
        <f t="shared" si="2545"/>
        <v>0</v>
      </c>
      <c r="N5876" s="43">
        <v>0</v>
      </c>
      <c r="O5876" s="43">
        <v>0</v>
      </c>
      <c r="P5876" s="44">
        <f t="shared" si="2546"/>
        <v>0</v>
      </c>
      <c r="Q5876" s="47">
        <f t="shared" si="2547"/>
        <v>0</v>
      </c>
    </row>
    <row r="5877" spans="2:17" ht="19.5" customHeight="1" x14ac:dyDescent="0.2">
      <c r="C5877" s="42" t="s">
        <v>25</v>
      </c>
      <c r="D5877" s="43">
        <v>0</v>
      </c>
      <c r="E5877" s="43">
        <v>0</v>
      </c>
      <c r="F5877" s="44">
        <f t="shared" si="2544"/>
        <v>0</v>
      </c>
      <c r="G5877" s="43">
        <v>0</v>
      </c>
      <c r="H5877" s="43">
        <v>0</v>
      </c>
      <c r="I5877" s="44">
        <f t="shared" si="2543"/>
        <v>0</v>
      </c>
      <c r="J5877" s="44">
        <f t="shared" si="2548"/>
        <v>0</v>
      </c>
      <c r="K5877" s="43">
        <v>0</v>
      </c>
      <c r="L5877" s="43">
        <v>0</v>
      </c>
      <c r="M5877" s="44">
        <f t="shared" si="2545"/>
        <v>0</v>
      </c>
      <c r="N5877" s="43">
        <v>0</v>
      </c>
      <c r="O5877" s="43">
        <v>0</v>
      </c>
      <c r="P5877" s="44">
        <f t="shared" si="2546"/>
        <v>0</v>
      </c>
      <c r="Q5877" s="47">
        <f t="shared" si="2547"/>
        <v>0</v>
      </c>
    </row>
    <row r="5878" spans="2:17" ht="19.5" customHeight="1" x14ac:dyDescent="0.2">
      <c r="C5878" s="50"/>
      <c r="D5878" s="43"/>
      <c r="E5878" s="43"/>
      <c r="F5878" s="43"/>
      <c r="G5878" s="43"/>
      <c r="H5878" s="43"/>
      <c r="I5878" s="43"/>
      <c r="J5878" s="43"/>
      <c r="K5878" s="43"/>
      <c r="L5878" s="43"/>
      <c r="M5878" s="43"/>
      <c r="N5878" s="43"/>
      <c r="O5878" s="43"/>
      <c r="P5878" s="43"/>
      <c r="Q5878" s="51"/>
    </row>
    <row r="5879" spans="2:17" ht="19.5" customHeight="1" x14ac:dyDescent="0.2">
      <c r="B5879" s="1" t="s">
        <v>565</v>
      </c>
      <c r="C5879" s="50" t="s">
        <v>26</v>
      </c>
      <c r="D5879" s="44">
        <f>SUM(D5866:D5878)</f>
        <v>0</v>
      </c>
      <c r="E5879" s="44">
        <f t="shared" ref="E5879:Q5879" si="2549">SUM(E5866:E5878)</f>
        <v>0</v>
      </c>
      <c r="F5879" s="44">
        <f t="shared" si="2549"/>
        <v>0</v>
      </c>
      <c r="G5879" s="44">
        <f t="shared" si="2549"/>
        <v>0</v>
      </c>
      <c r="H5879" s="44">
        <f t="shared" si="2549"/>
        <v>0</v>
      </c>
      <c r="I5879" s="44">
        <f t="shared" si="2549"/>
        <v>0</v>
      </c>
      <c r="J5879" s="44">
        <f t="shared" si="2549"/>
        <v>0</v>
      </c>
      <c r="K5879" s="44">
        <f t="shared" si="2549"/>
        <v>0</v>
      </c>
      <c r="L5879" s="44">
        <f t="shared" si="2549"/>
        <v>0</v>
      </c>
      <c r="M5879" s="44">
        <f t="shared" si="2549"/>
        <v>0</v>
      </c>
      <c r="N5879" s="44">
        <f t="shared" si="2549"/>
        <v>0</v>
      </c>
      <c r="O5879" s="44">
        <f t="shared" si="2549"/>
        <v>0</v>
      </c>
      <c r="P5879" s="44">
        <f t="shared" si="2549"/>
        <v>0</v>
      </c>
      <c r="Q5879" s="44">
        <f t="shared" si="2549"/>
        <v>0</v>
      </c>
    </row>
    <row r="5880" spans="2:17" ht="7" customHeight="1" x14ac:dyDescent="0.2">
      <c r="C5880" s="50"/>
      <c r="D5880" s="43"/>
      <c r="E5880" s="43"/>
      <c r="F5880" s="43"/>
      <c r="G5880" s="43"/>
      <c r="H5880" s="43"/>
      <c r="I5880" s="43"/>
      <c r="J5880" s="43"/>
      <c r="K5880" s="43"/>
      <c r="L5880" s="43"/>
      <c r="M5880" s="43"/>
      <c r="N5880" s="43"/>
      <c r="O5880" s="43"/>
      <c r="P5880" s="43"/>
      <c r="Q5880" s="51"/>
    </row>
    <row r="5881" spans="2:17" ht="19.5" customHeight="1" x14ac:dyDescent="0.2">
      <c r="C5881" s="52" t="s">
        <v>14</v>
      </c>
      <c r="D5881" s="53">
        <v>0</v>
      </c>
      <c r="E5881" s="53">
        <v>0</v>
      </c>
      <c r="F5881" s="74">
        <f t="shared" ref="F5881:F5883" si="2550">SUM(D5881:E5881)</f>
        <v>0</v>
      </c>
      <c r="G5881" s="53">
        <v>0</v>
      </c>
      <c r="H5881" s="53">
        <v>0</v>
      </c>
      <c r="I5881" s="74">
        <f t="shared" ref="I5881:I5883" si="2551">SUM(G5881:H5881)</f>
        <v>0</v>
      </c>
      <c r="J5881" s="74">
        <f t="shared" ref="J5881:J5883" si="2552">F5881+I5881</f>
        <v>0</v>
      </c>
      <c r="K5881" s="53">
        <v>0</v>
      </c>
      <c r="L5881" s="53">
        <v>0</v>
      </c>
      <c r="M5881" s="74">
        <f t="shared" ref="M5881:M5883" si="2553">SUM(K5881:L5881)</f>
        <v>0</v>
      </c>
      <c r="N5881" s="53">
        <v>0</v>
      </c>
      <c r="O5881" s="53">
        <v>0</v>
      </c>
      <c r="P5881" s="74">
        <f t="shared" ref="P5881:P5883" si="2554">SUM(N5881:O5881)</f>
        <v>0</v>
      </c>
      <c r="Q5881" s="58">
        <f t="shared" ref="Q5881:Q5883" si="2555">M5881+P5881</f>
        <v>0</v>
      </c>
    </row>
    <row r="5882" spans="2:17" ht="19.5" customHeight="1" x14ac:dyDescent="0.2">
      <c r="C5882" s="42" t="s">
        <v>15</v>
      </c>
      <c r="D5882" s="43">
        <v>0</v>
      </c>
      <c r="E5882" s="43">
        <v>0</v>
      </c>
      <c r="F5882" s="44">
        <f t="shared" si="2550"/>
        <v>0</v>
      </c>
      <c r="G5882" s="43">
        <v>0</v>
      </c>
      <c r="H5882" s="43">
        <v>0</v>
      </c>
      <c r="I5882" s="44">
        <f t="shared" si="2551"/>
        <v>0</v>
      </c>
      <c r="J5882" s="44">
        <f t="shared" si="2552"/>
        <v>0</v>
      </c>
      <c r="K5882" s="43">
        <v>0</v>
      </c>
      <c r="L5882" s="43">
        <v>0</v>
      </c>
      <c r="M5882" s="44">
        <f t="shared" si="2553"/>
        <v>0</v>
      </c>
      <c r="N5882" s="43">
        <v>0</v>
      </c>
      <c r="O5882" s="43">
        <v>0</v>
      </c>
      <c r="P5882" s="44">
        <f t="shared" si="2554"/>
        <v>0</v>
      </c>
      <c r="Q5882" s="47">
        <f t="shared" si="2555"/>
        <v>0</v>
      </c>
    </row>
    <row r="5883" spans="2:17" ht="19.5" customHeight="1" x14ac:dyDescent="0.2">
      <c r="C5883" s="42" t="s">
        <v>16</v>
      </c>
      <c r="D5883" s="43">
        <v>0</v>
      </c>
      <c r="E5883" s="43">
        <v>0</v>
      </c>
      <c r="F5883" s="44">
        <f t="shared" si="2550"/>
        <v>0</v>
      </c>
      <c r="G5883" s="43">
        <v>0</v>
      </c>
      <c r="H5883" s="43">
        <v>0</v>
      </c>
      <c r="I5883" s="44">
        <f t="shared" si="2551"/>
        <v>0</v>
      </c>
      <c r="J5883" s="44">
        <f t="shared" si="2552"/>
        <v>0</v>
      </c>
      <c r="K5883" s="43">
        <v>0</v>
      </c>
      <c r="L5883" s="43">
        <v>0</v>
      </c>
      <c r="M5883" s="44">
        <f t="shared" si="2553"/>
        <v>0</v>
      </c>
      <c r="N5883" s="43">
        <v>0</v>
      </c>
      <c r="O5883" s="43">
        <v>0</v>
      </c>
      <c r="P5883" s="44">
        <f t="shared" si="2554"/>
        <v>0</v>
      </c>
      <c r="Q5883" s="47">
        <f t="shared" si="2555"/>
        <v>0</v>
      </c>
    </row>
    <row r="5884" spans="2:17" ht="19.5" customHeight="1" x14ac:dyDescent="0.2">
      <c r="C5884" s="50"/>
      <c r="D5884" s="43"/>
      <c r="E5884" s="43"/>
      <c r="F5884" s="43"/>
      <c r="G5884" s="43"/>
      <c r="H5884" s="43"/>
      <c r="I5884" s="43"/>
      <c r="J5884" s="43"/>
      <c r="K5884" s="43"/>
      <c r="L5884" s="43"/>
      <c r="M5884" s="43"/>
      <c r="N5884" s="43"/>
      <c r="O5884" s="43"/>
      <c r="P5884" s="43"/>
      <c r="Q5884" s="51"/>
    </row>
    <row r="5885" spans="2:17" ht="19.5" customHeight="1" x14ac:dyDescent="0.2">
      <c r="B5885" s="1" t="s">
        <v>566</v>
      </c>
      <c r="C5885" s="50" t="s">
        <v>27</v>
      </c>
      <c r="D5885" s="44">
        <f>SUM(D5869:D5877,D5881:D5883)</f>
        <v>0</v>
      </c>
      <c r="E5885" s="44">
        <f t="shared" ref="E5885:Q5885" si="2556">SUM(E5869:E5877,E5881:E5883)</f>
        <v>0</v>
      </c>
      <c r="F5885" s="44">
        <f t="shared" si="2556"/>
        <v>0</v>
      </c>
      <c r="G5885" s="44">
        <f t="shared" si="2556"/>
        <v>0</v>
      </c>
      <c r="H5885" s="44">
        <f t="shared" si="2556"/>
        <v>0</v>
      </c>
      <c r="I5885" s="44">
        <f t="shared" si="2556"/>
        <v>0</v>
      </c>
      <c r="J5885" s="44">
        <f t="shared" si="2556"/>
        <v>0</v>
      </c>
      <c r="K5885" s="44">
        <f t="shared" si="2556"/>
        <v>0</v>
      </c>
      <c r="L5885" s="44">
        <f t="shared" si="2556"/>
        <v>0</v>
      </c>
      <c r="M5885" s="44">
        <f t="shared" si="2556"/>
        <v>0</v>
      </c>
      <c r="N5885" s="44">
        <f t="shared" si="2556"/>
        <v>0</v>
      </c>
      <c r="O5885" s="44">
        <f t="shared" si="2556"/>
        <v>0</v>
      </c>
      <c r="P5885" s="44">
        <f t="shared" si="2556"/>
        <v>0</v>
      </c>
      <c r="Q5885" s="44">
        <f t="shared" si="2556"/>
        <v>0</v>
      </c>
    </row>
    <row r="5886" spans="2:17" ht="7" customHeight="1" thickBot="1" x14ac:dyDescent="0.25">
      <c r="C5886" s="59"/>
      <c r="D5886" s="60"/>
      <c r="E5886" s="60"/>
      <c r="F5886" s="60"/>
      <c r="G5886" s="60"/>
      <c r="H5886" s="60"/>
      <c r="I5886" s="60"/>
      <c r="J5886" s="60"/>
      <c r="K5886" s="60"/>
      <c r="L5886" s="60"/>
      <c r="M5886" s="60"/>
      <c r="N5886" s="60"/>
      <c r="O5886" s="60"/>
      <c r="P5886" s="60"/>
      <c r="Q5886" s="76"/>
    </row>
    <row r="5887" spans="2:17" ht="19.5" customHeight="1" x14ac:dyDescent="0.2">
      <c r="C5887" s="163" t="str">
        <f>C5833</f>
        <v>令　和　7　年　空　港　管　理　状　況　調　書</v>
      </c>
      <c r="D5887" s="163"/>
      <c r="E5887" s="163"/>
      <c r="F5887" s="163"/>
      <c r="G5887" s="163"/>
      <c r="H5887" s="163"/>
      <c r="I5887" s="163"/>
      <c r="J5887" s="163"/>
      <c r="K5887" s="163"/>
      <c r="L5887" s="163"/>
      <c r="M5887" s="163"/>
      <c r="N5887" s="163"/>
      <c r="O5887" s="163"/>
      <c r="P5887" s="163"/>
      <c r="Q5887" s="163"/>
    </row>
    <row r="5888" spans="2:17" ht="19.5" customHeight="1" thickBot="1" x14ac:dyDescent="0.25">
      <c r="C5888" s="22" t="s">
        <v>0</v>
      </c>
      <c r="D5888" s="22" t="s">
        <v>710</v>
      </c>
      <c r="E5888" s="63"/>
      <c r="F5888" s="63"/>
      <c r="G5888" s="63"/>
      <c r="H5888" s="63"/>
      <c r="I5888" s="63"/>
      <c r="J5888" s="63"/>
      <c r="K5888" s="63"/>
      <c r="L5888" s="63"/>
      <c r="M5888" s="63"/>
      <c r="N5888" s="63"/>
      <c r="O5888" s="63"/>
      <c r="P5888" s="64"/>
      <c r="Q5888" s="64"/>
    </row>
    <row r="5889" spans="3:17" ht="19.5" customHeight="1" x14ac:dyDescent="0.2">
      <c r="C5889" s="25" t="s">
        <v>1</v>
      </c>
      <c r="D5889" s="26"/>
      <c r="E5889" s="27" t="s">
        <v>2</v>
      </c>
      <c r="F5889" s="27"/>
      <c r="G5889" s="164" t="s">
        <v>593</v>
      </c>
      <c r="H5889" s="165"/>
      <c r="I5889" s="165"/>
      <c r="J5889" s="165"/>
      <c r="K5889" s="165"/>
      <c r="L5889" s="165"/>
      <c r="M5889" s="165"/>
      <c r="N5889" s="166"/>
      <c r="O5889" s="164" t="s">
        <v>594</v>
      </c>
      <c r="P5889" s="165"/>
      <c r="Q5889" s="167"/>
    </row>
    <row r="5890" spans="3:17" ht="19.5" customHeight="1" x14ac:dyDescent="0.2">
      <c r="C5890" s="28"/>
      <c r="D5890" s="29" t="s">
        <v>3</v>
      </c>
      <c r="E5890" s="29" t="s">
        <v>4</v>
      </c>
      <c r="F5890" s="29" t="s">
        <v>5</v>
      </c>
      <c r="G5890" s="29"/>
      <c r="H5890" s="30" t="s">
        <v>6</v>
      </c>
      <c r="I5890" s="30"/>
      <c r="J5890" s="31"/>
      <c r="K5890" s="29"/>
      <c r="L5890" s="31" t="s">
        <v>7</v>
      </c>
      <c r="M5890" s="31"/>
      <c r="N5890" s="29" t="s">
        <v>8</v>
      </c>
      <c r="O5890" s="32" t="s">
        <v>595</v>
      </c>
      <c r="P5890" s="33" t="s">
        <v>596</v>
      </c>
      <c r="Q5890" s="34" t="s">
        <v>597</v>
      </c>
    </row>
    <row r="5891" spans="3:17" ht="19.5" customHeight="1" x14ac:dyDescent="0.2">
      <c r="C5891" s="28" t="s">
        <v>9</v>
      </c>
      <c r="D5891" s="32"/>
      <c r="E5891" s="32"/>
      <c r="F5891" s="32"/>
      <c r="G5891" s="29" t="s">
        <v>10</v>
      </c>
      <c r="H5891" s="29" t="s">
        <v>11</v>
      </c>
      <c r="I5891" s="29" t="s">
        <v>12</v>
      </c>
      <c r="J5891" s="29" t="s">
        <v>13</v>
      </c>
      <c r="K5891" s="29" t="s">
        <v>10</v>
      </c>
      <c r="L5891" s="29" t="s">
        <v>11</v>
      </c>
      <c r="M5891" s="29" t="s">
        <v>13</v>
      </c>
      <c r="N5891" s="32"/>
      <c r="O5891" s="35"/>
      <c r="P5891" s="36"/>
      <c r="Q5891" s="37"/>
    </row>
    <row r="5892" spans="3:17" ht="7" customHeight="1" x14ac:dyDescent="0.2">
      <c r="C5892" s="38"/>
      <c r="D5892" s="29"/>
      <c r="E5892" s="29"/>
      <c r="F5892" s="29"/>
      <c r="G5892" s="29"/>
      <c r="H5892" s="29"/>
      <c r="I5892" s="29"/>
      <c r="J5892" s="29"/>
      <c r="K5892" s="29"/>
      <c r="L5892" s="29"/>
      <c r="M5892" s="29"/>
      <c r="N5892" s="29"/>
      <c r="O5892" s="39"/>
      <c r="P5892" s="40"/>
      <c r="Q5892" s="41"/>
    </row>
    <row r="5893" spans="3:17" ht="19.5" customHeight="1" x14ac:dyDescent="0.2">
      <c r="C5893" s="42" t="s">
        <v>14</v>
      </c>
      <c r="D5893" s="43">
        <v>0</v>
      </c>
      <c r="E5893" s="43">
        <v>106</v>
      </c>
      <c r="F5893" s="44">
        <f>SUM(D5893:E5893)</f>
        <v>106</v>
      </c>
      <c r="G5893" s="43">
        <v>0</v>
      </c>
      <c r="H5893" s="43">
        <v>0</v>
      </c>
      <c r="I5893" s="43">
        <v>0</v>
      </c>
      <c r="J5893" s="45">
        <f>SUM(G5893:I5893)</f>
        <v>0</v>
      </c>
      <c r="K5893" s="46">
        <v>0</v>
      </c>
      <c r="L5893" s="46">
        <v>0</v>
      </c>
      <c r="M5893" s="45">
        <f>SUM(K5893:L5893)</f>
        <v>0</v>
      </c>
      <c r="N5893" s="45">
        <f>J5893+M5893</f>
        <v>0</v>
      </c>
      <c r="O5893" s="46">
        <v>35</v>
      </c>
      <c r="P5893" s="46">
        <v>0</v>
      </c>
      <c r="Q5893" s="47">
        <f>SUM(O5893:P5893)</f>
        <v>35</v>
      </c>
    </row>
    <row r="5894" spans="3:17" ht="19.5" customHeight="1" x14ac:dyDescent="0.2">
      <c r="C5894" s="42" t="s">
        <v>15</v>
      </c>
      <c r="D5894" s="43">
        <v>0</v>
      </c>
      <c r="E5894" s="43">
        <v>94</v>
      </c>
      <c r="F5894" s="44">
        <f t="shared" ref="F5894:F5904" si="2557">SUM(D5894:E5894)</f>
        <v>94</v>
      </c>
      <c r="G5894" s="43">
        <v>0</v>
      </c>
      <c r="H5894" s="43">
        <v>0</v>
      </c>
      <c r="I5894" s="43">
        <v>0</v>
      </c>
      <c r="J5894" s="45">
        <f t="shared" ref="J5894:J5904" si="2558">SUM(G5894:I5894)</f>
        <v>0</v>
      </c>
      <c r="K5894" s="46">
        <v>0</v>
      </c>
      <c r="L5894" s="46">
        <v>0</v>
      </c>
      <c r="M5894" s="45">
        <f t="shared" ref="M5894:M5904" si="2559">SUM(K5894:L5894)</f>
        <v>0</v>
      </c>
      <c r="N5894" s="45">
        <f t="shared" ref="N5894:N5904" si="2560">J5894+M5894</f>
        <v>0</v>
      </c>
      <c r="O5894" s="46">
        <v>32</v>
      </c>
      <c r="P5894" s="48">
        <v>0</v>
      </c>
      <c r="Q5894" s="47">
        <f t="shared" ref="Q5894:Q5904" si="2561">SUM(O5894:P5894)</f>
        <v>32</v>
      </c>
    </row>
    <row r="5895" spans="3:17" ht="19.5" customHeight="1" x14ac:dyDescent="0.2">
      <c r="C5895" s="42" t="s">
        <v>16</v>
      </c>
      <c r="D5895" s="43">
        <v>0</v>
      </c>
      <c r="E5895" s="43">
        <v>120</v>
      </c>
      <c r="F5895" s="44">
        <f t="shared" si="2557"/>
        <v>120</v>
      </c>
      <c r="G5895" s="43">
        <v>0</v>
      </c>
      <c r="H5895" s="43">
        <v>0</v>
      </c>
      <c r="I5895" s="43">
        <v>0</v>
      </c>
      <c r="J5895" s="45">
        <f t="shared" si="2558"/>
        <v>0</v>
      </c>
      <c r="K5895" s="46">
        <v>0</v>
      </c>
      <c r="L5895" s="46">
        <v>0</v>
      </c>
      <c r="M5895" s="45">
        <f t="shared" si="2559"/>
        <v>0</v>
      </c>
      <c r="N5895" s="45">
        <f t="shared" si="2560"/>
        <v>0</v>
      </c>
      <c r="O5895" s="46">
        <v>39</v>
      </c>
      <c r="P5895" s="46">
        <v>0</v>
      </c>
      <c r="Q5895" s="47">
        <f t="shared" si="2561"/>
        <v>39</v>
      </c>
    </row>
    <row r="5896" spans="3:17" ht="19.5" customHeight="1" x14ac:dyDescent="0.2">
      <c r="C5896" s="42" t="s">
        <v>17</v>
      </c>
      <c r="D5896" s="43">
        <v>0</v>
      </c>
      <c r="E5896" s="43">
        <v>95</v>
      </c>
      <c r="F5896" s="44">
        <f t="shared" si="2557"/>
        <v>95</v>
      </c>
      <c r="G5896" s="43">
        <v>0</v>
      </c>
      <c r="H5896" s="43">
        <v>0</v>
      </c>
      <c r="I5896" s="43">
        <v>0</v>
      </c>
      <c r="J5896" s="45">
        <f t="shared" si="2558"/>
        <v>0</v>
      </c>
      <c r="K5896" s="43">
        <v>0</v>
      </c>
      <c r="L5896" s="43">
        <v>0</v>
      </c>
      <c r="M5896" s="45">
        <f t="shared" si="2559"/>
        <v>0</v>
      </c>
      <c r="N5896" s="45">
        <f t="shared" si="2560"/>
        <v>0</v>
      </c>
      <c r="O5896" s="43">
        <v>35</v>
      </c>
      <c r="P5896" s="43">
        <v>0</v>
      </c>
      <c r="Q5896" s="47">
        <f t="shared" si="2561"/>
        <v>35</v>
      </c>
    </row>
    <row r="5897" spans="3:17" ht="19.5" customHeight="1" x14ac:dyDescent="0.2">
      <c r="C5897" s="42" t="s">
        <v>18</v>
      </c>
      <c r="D5897" s="43">
        <v>0</v>
      </c>
      <c r="E5897" s="43">
        <v>79</v>
      </c>
      <c r="F5897" s="44">
        <f t="shared" si="2557"/>
        <v>79</v>
      </c>
      <c r="G5897" s="43">
        <v>0</v>
      </c>
      <c r="H5897" s="43">
        <v>0</v>
      </c>
      <c r="I5897" s="43">
        <v>0</v>
      </c>
      <c r="J5897" s="45">
        <f t="shared" si="2558"/>
        <v>0</v>
      </c>
      <c r="K5897" s="43">
        <v>0</v>
      </c>
      <c r="L5897" s="43">
        <v>0</v>
      </c>
      <c r="M5897" s="45">
        <f t="shared" si="2559"/>
        <v>0</v>
      </c>
      <c r="N5897" s="45">
        <f t="shared" si="2560"/>
        <v>0</v>
      </c>
      <c r="O5897" s="43">
        <v>30</v>
      </c>
      <c r="P5897" s="43">
        <v>0</v>
      </c>
      <c r="Q5897" s="47">
        <f t="shared" si="2561"/>
        <v>30</v>
      </c>
    </row>
    <row r="5898" spans="3:17" ht="19.5" customHeight="1" x14ac:dyDescent="0.2">
      <c r="C5898" s="42" t="s">
        <v>19</v>
      </c>
      <c r="D5898" s="43">
        <v>0</v>
      </c>
      <c r="E5898" s="43">
        <v>64</v>
      </c>
      <c r="F5898" s="44">
        <f t="shared" si="2557"/>
        <v>64</v>
      </c>
      <c r="G5898" s="43">
        <v>0</v>
      </c>
      <c r="H5898" s="43">
        <v>0</v>
      </c>
      <c r="I5898" s="43">
        <v>0</v>
      </c>
      <c r="J5898" s="45">
        <f t="shared" si="2558"/>
        <v>0</v>
      </c>
      <c r="K5898" s="43">
        <v>0</v>
      </c>
      <c r="L5898" s="43">
        <v>0</v>
      </c>
      <c r="M5898" s="45">
        <f t="shared" si="2559"/>
        <v>0</v>
      </c>
      <c r="N5898" s="45">
        <f t="shared" si="2560"/>
        <v>0</v>
      </c>
      <c r="O5898" s="43">
        <v>24</v>
      </c>
      <c r="P5898" s="43">
        <v>0</v>
      </c>
      <c r="Q5898" s="47">
        <f t="shared" si="2561"/>
        <v>24</v>
      </c>
    </row>
    <row r="5899" spans="3:17" ht="19.5" customHeight="1" x14ac:dyDescent="0.2">
      <c r="C5899" s="42" t="s">
        <v>20</v>
      </c>
      <c r="D5899" s="43">
        <v>0</v>
      </c>
      <c r="E5899" s="43">
        <v>131</v>
      </c>
      <c r="F5899" s="44">
        <f t="shared" si="2557"/>
        <v>131</v>
      </c>
      <c r="G5899" s="43">
        <v>0</v>
      </c>
      <c r="H5899" s="43">
        <v>0</v>
      </c>
      <c r="I5899" s="43">
        <v>0</v>
      </c>
      <c r="J5899" s="45">
        <f t="shared" si="2558"/>
        <v>0</v>
      </c>
      <c r="K5899" s="43">
        <v>0</v>
      </c>
      <c r="L5899" s="43">
        <v>0</v>
      </c>
      <c r="M5899" s="45">
        <f t="shared" si="2559"/>
        <v>0</v>
      </c>
      <c r="N5899" s="45">
        <f t="shared" si="2560"/>
        <v>0</v>
      </c>
      <c r="O5899" s="43">
        <v>45</v>
      </c>
      <c r="P5899" s="43">
        <v>0</v>
      </c>
      <c r="Q5899" s="47">
        <f t="shared" si="2561"/>
        <v>45</v>
      </c>
    </row>
    <row r="5900" spans="3:17" ht="19.5" customHeight="1" x14ac:dyDescent="0.2">
      <c r="C5900" s="42" t="s">
        <v>21</v>
      </c>
      <c r="D5900" s="43">
        <v>0</v>
      </c>
      <c r="E5900" s="43">
        <v>97</v>
      </c>
      <c r="F5900" s="44">
        <f t="shared" si="2557"/>
        <v>97</v>
      </c>
      <c r="G5900" s="43">
        <v>0</v>
      </c>
      <c r="H5900" s="43">
        <v>0</v>
      </c>
      <c r="I5900" s="43">
        <v>0</v>
      </c>
      <c r="J5900" s="45">
        <f t="shared" si="2558"/>
        <v>0</v>
      </c>
      <c r="K5900" s="43">
        <v>0</v>
      </c>
      <c r="L5900" s="43">
        <v>0</v>
      </c>
      <c r="M5900" s="45">
        <f t="shared" si="2559"/>
        <v>0</v>
      </c>
      <c r="N5900" s="45">
        <f t="shared" si="2560"/>
        <v>0</v>
      </c>
      <c r="O5900" s="43">
        <v>38</v>
      </c>
      <c r="P5900" s="43">
        <v>0</v>
      </c>
      <c r="Q5900" s="47">
        <f t="shared" si="2561"/>
        <v>38</v>
      </c>
    </row>
    <row r="5901" spans="3:17" ht="19.5" customHeight="1" x14ac:dyDescent="0.2">
      <c r="C5901" s="42" t="s">
        <v>22</v>
      </c>
      <c r="D5901" s="43">
        <v>0</v>
      </c>
      <c r="E5901" s="43">
        <v>96</v>
      </c>
      <c r="F5901" s="44">
        <f t="shared" si="2557"/>
        <v>96</v>
      </c>
      <c r="G5901" s="43">
        <v>0</v>
      </c>
      <c r="H5901" s="43">
        <v>0</v>
      </c>
      <c r="I5901" s="43">
        <v>0</v>
      </c>
      <c r="J5901" s="45">
        <f t="shared" si="2558"/>
        <v>0</v>
      </c>
      <c r="K5901" s="43">
        <v>0</v>
      </c>
      <c r="L5901" s="43">
        <v>0</v>
      </c>
      <c r="M5901" s="45">
        <f t="shared" si="2559"/>
        <v>0</v>
      </c>
      <c r="N5901" s="45">
        <f t="shared" si="2560"/>
        <v>0</v>
      </c>
      <c r="O5901" s="43">
        <v>36</v>
      </c>
      <c r="P5901" s="43">
        <v>0</v>
      </c>
      <c r="Q5901" s="47">
        <f t="shared" si="2561"/>
        <v>36</v>
      </c>
    </row>
    <row r="5902" spans="3:17" ht="19.5" customHeight="1" x14ac:dyDescent="0.2">
      <c r="C5902" s="42" t="s">
        <v>23</v>
      </c>
      <c r="D5902" s="43">
        <v>0</v>
      </c>
      <c r="E5902" s="43">
        <v>54</v>
      </c>
      <c r="F5902" s="44">
        <f t="shared" si="2557"/>
        <v>54</v>
      </c>
      <c r="G5902" s="43">
        <v>0</v>
      </c>
      <c r="H5902" s="43">
        <v>0</v>
      </c>
      <c r="I5902" s="43">
        <v>0</v>
      </c>
      <c r="J5902" s="45">
        <f t="shared" si="2558"/>
        <v>0</v>
      </c>
      <c r="K5902" s="43">
        <v>0</v>
      </c>
      <c r="L5902" s="43">
        <v>0</v>
      </c>
      <c r="M5902" s="45">
        <f t="shared" si="2559"/>
        <v>0</v>
      </c>
      <c r="N5902" s="45">
        <f t="shared" si="2560"/>
        <v>0</v>
      </c>
      <c r="O5902" s="43">
        <v>14</v>
      </c>
      <c r="P5902" s="43">
        <v>0</v>
      </c>
      <c r="Q5902" s="47">
        <f t="shared" si="2561"/>
        <v>14</v>
      </c>
    </row>
    <row r="5903" spans="3:17" ht="19.5" customHeight="1" x14ac:dyDescent="0.2">
      <c r="C5903" s="42" t="s">
        <v>24</v>
      </c>
      <c r="D5903" s="43">
        <v>0</v>
      </c>
      <c r="E5903" s="43">
        <v>121</v>
      </c>
      <c r="F5903" s="44">
        <f t="shared" si="2557"/>
        <v>121</v>
      </c>
      <c r="G5903" s="43">
        <v>0</v>
      </c>
      <c r="H5903" s="43">
        <v>0</v>
      </c>
      <c r="I5903" s="43">
        <v>0</v>
      </c>
      <c r="J5903" s="45">
        <f t="shared" si="2558"/>
        <v>0</v>
      </c>
      <c r="K5903" s="43">
        <v>0</v>
      </c>
      <c r="L5903" s="43">
        <v>0</v>
      </c>
      <c r="M5903" s="45">
        <f t="shared" si="2559"/>
        <v>0</v>
      </c>
      <c r="N5903" s="45">
        <f t="shared" si="2560"/>
        <v>0</v>
      </c>
      <c r="O5903" s="43">
        <v>29</v>
      </c>
      <c r="P5903" s="43">
        <v>0</v>
      </c>
      <c r="Q5903" s="47">
        <f t="shared" si="2561"/>
        <v>29</v>
      </c>
    </row>
    <row r="5904" spans="3:17" ht="19.5" customHeight="1" x14ac:dyDescent="0.2">
      <c r="C5904" s="42" t="s">
        <v>25</v>
      </c>
      <c r="D5904" s="43">
        <v>0</v>
      </c>
      <c r="E5904" s="43">
        <v>96</v>
      </c>
      <c r="F5904" s="44">
        <f t="shared" si="2557"/>
        <v>96</v>
      </c>
      <c r="G5904" s="43">
        <v>0</v>
      </c>
      <c r="H5904" s="43">
        <v>0</v>
      </c>
      <c r="I5904" s="43">
        <v>0</v>
      </c>
      <c r="J5904" s="45">
        <f t="shared" si="2558"/>
        <v>0</v>
      </c>
      <c r="K5904" s="43">
        <v>0</v>
      </c>
      <c r="L5904" s="43">
        <v>0</v>
      </c>
      <c r="M5904" s="45">
        <f t="shared" si="2559"/>
        <v>0</v>
      </c>
      <c r="N5904" s="45">
        <f t="shared" si="2560"/>
        <v>0</v>
      </c>
      <c r="O5904" s="43">
        <v>19</v>
      </c>
      <c r="P5904" s="43">
        <v>0</v>
      </c>
      <c r="Q5904" s="47">
        <f t="shared" si="2561"/>
        <v>19</v>
      </c>
    </row>
    <row r="5905" spans="2:17" ht="19.5" customHeight="1" x14ac:dyDescent="0.2">
      <c r="C5905" s="50"/>
      <c r="D5905" s="43"/>
      <c r="E5905" s="43"/>
      <c r="F5905" s="43"/>
      <c r="G5905" s="43"/>
      <c r="H5905" s="43"/>
      <c r="I5905" s="43"/>
      <c r="J5905" s="43"/>
      <c r="K5905" s="43"/>
      <c r="L5905" s="43"/>
      <c r="M5905" s="43"/>
      <c r="N5905" s="43"/>
      <c r="O5905" s="43"/>
      <c r="P5905" s="40"/>
      <c r="Q5905" s="51"/>
    </row>
    <row r="5906" spans="2:17" ht="19.5" customHeight="1" x14ac:dyDescent="0.2">
      <c r="B5906" s="1" t="s">
        <v>567</v>
      </c>
      <c r="C5906" s="50" t="s">
        <v>26</v>
      </c>
      <c r="D5906" s="44">
        <f>SUM(D5893:D5904)</f>
        <v>0</v>
      </c>
      <c r="E5906" s="44">
        <f t="shared" ref="E5906:Q5906" si="2562">SUM(E5893:E5904)</f>
        <v>1153</v>
      </c>
      <c r="F5906" s="44">
        <f t="shared" si="2562"/>
        <v>1153</v>
      </c>
      <c r="G5906" s="44">
        <f t="shared" si="2562"/>
        <v>0</v>
      </c>
      <c r="H5906" s="44">
        <f t="shared" si="2562"/>
        <v>0</v>
      </c>
      <c r="I5906" s="44">
        <f t="shared" si="2562"/>
        <v>0</v>
      </c>
      <c r="J5906" s="44">
        <f t="shared" si="2562"/>
        <v>0</v>
      </c>
      <c r="K5906" s="44">
        <f t="shared" si="2562"/>
        <v>0</v>
      </c>
      <c r="L5906" s="44">
        <f t="shared" si="2562"/>
        <v>0</v>
      </c>
      <c r="M5906" s="44">
        <f t="shared" si="2562"/>
        <v>0</v>
      </c>
      <c r="N5906" s="44">
        <f t="shared" si="2562"/>
        <v>0</v>
      </c>
      <c r="O5906" s="44">
        <f t="shared" si="2562"/>
        <v>376</v>
      </c>
      <c r="P5906" s="44">
        <f t="shared" si="2562"/>
        <v>0</v>
      </c>
      <c r="Q5906" s="44">
        <f t="shared" si="2562"/>
        <v>376</v>
      </c>
    </row>
    <row r="5907" spans="2:17" ht="7" customHeight="1" x14ac:dyDescent="0.2">
      <c r="C5907" s="50"/>
      <c r="D5907" s="43"/>
      <c r="E5907" s="43"/>
      <c r="F5907" s="43"/>
      <c r="G5907" s="43"/>
      <c r="H5907" s="43"/>
      <c r="I5907" s="43"/>
      <c r="J5907" s="43"/>
      <c r="K5907" s="43"/>
      <c r="L5907" s="43"/>
      <c r="M5907" s="43"/>
      <c r="N5907" s="43"/>
      <c r="O5907" s="43"/>
      <c r="P5907" s="43"/>
      <c r="Q5907" s="51"/>
    </row>
    <row r="5908" spans="2:17" ht="19.5" customHeight="1" x14ac:dyDescent="0.2">
      <c r="C5908" s="52" t="s">
        <v>14</v>
      </c>
      <c r="D5908" s="53">
        <v>0</v>
      </c>
      <c r="E5908" s="53">
        <v>133</v>
      </c>
      <c r="F5908" s="54">
        <f t="shared" ref="F5908:F5910" si="2563">SUM(D5908:E5908)</f>
        <v>133</v>
      </c>
      <c r="G5908" s="53">
        <v>0</v>
      </c>
      <c r="H5908" s="53">
        <v>0</v>
      </c>
      <c r="I5908" s="53">
        <v>0</v>
      </c>
      <c r="J5908" s="55">
        <f t="shared" ref="J5908:J5910" si="2564">SUM(G5908:I5908)</f>
        <v>0</v>
      </c>
      <c r="K5908" s="56">
        <v>0</v>
      </c>
      <c r="L5908" s="56">
        <v>0</v>
      </c>
      <c r="M5908" s="57">
        <f>SUM(K5908:L5908)</f>
        <v>0</v>
      </c>
      <c r="N5908" s="57">
        <f>J5908+M5908</f>
        <v>0</v>
      </c>
      <c r="O5908" s="56">
        <v>41</v>
      </c>
      <c r="P5908" s="56">
        <v>0</v>
      </c>
      <c r="Q5908" s="58">
        <f>SUM(O5908:P5908)</f>
        <v>41</v>
      </c>
    </row>
    <row r="5909" spans="2:17" ht="19.5" customHeight="1" x14ac:dyDescent="0.2">
      <c r="C5909" s="42" t="s">
        <v>15</v>
      </c>
      <c r="D5909" s="43">
        <v>0</v>
      </c>
      <c r="E5909" s="43">
        <v>90</v>
      </c>
      <c r="F5909" s="44">
        <f t="shared" si="2563"/>
        <v>90</v>
      </c>
      <c r="G5909" s="43">
        <v>0</v>
      </c>
      <c r="H5909" s="43">
        <v>0</v>
      </c>
      <c r="I5909" s="43">
        <v>0</v>
      </c>
      <c r="J5909" s="45">
        <f t="shared" si="2564"/>
        <v>0</v>
      </c>
      <c r="K5909" s="46">
        <v>0</v>
      </c>
      <c r="L5909" s="46">
        <v>0</v>
      </c>
      <c r="M5909" s="45">
        <f>SUM(K5909:L5909)</f>
        <v>0</v>
      </c>
      <c r="N5909" s="45">
        <f>J5909+M5909</f>
        <v>0</v>
      </c>
      <c r="O5909" s="46">
        <v>25</v>
      </c>
      <c r="P5909" s="48">
        <v>0</v>
      </c>
      <c r="Q5909" s="47">
        <f>SUM(O5909:P5909)</f>
        <v>25</v>
      </c>
    </row>
    <row r="5910" spans="2:17" ht="19.5" customHeight="1" x14ac:dyDescent="0.2">
      <c r="C5910" s="42" t="s">
        <v>16</v>
      </c>
      <c r="D5910" s="43">
        <v>0</v>
      </c>
      <c r="E5910" s="43">
        <v>100</v>
      </c>
      <c r="F5910" s="44">
        <f t="shared" si="2563"/>
        <v>100</v>
      </c>
      <c r="G5910" s="43">
        <v>0</v>
      </c>
      <c r="H5910" s="43">
        <v>0</v>
      </c>
      <c r="I5910" s="43">
        <v>0</v>
      </c>
      <c r="J5910" s="45">
        <f t="shared" si="2564"/>
        <v>0</v>
      </c>
      <c r="K5910" s="46">
        <v>0</v>
      </c>
      <c r="L5910" s="46">
        <v>0</v>
      </c>
      <c r="M5910" s="45">
        <f>SUM(K5910:L5910)</f>
        <v>0</v>
      </c>
      <c r="N5910" s="45">
        <f>J5910+M5910</f>
        <v>0</v>
      </c>
      <c r="O5910" s="46">
        <v>32</v>
      </c>
      <c r="P5910" s="48">
        <v>0</v>
      </c>
      <c r="Q5910" s="47">
        <f>SUM(O5910:P5910)</f>
        <v>32</v>
      </c>
    </row>
    <row r="5911" spans="2:17" ht="19.5" customHeight="1" x14ac:dyDescent="0.2">
      <c r="C5911" s="50"/>
      <c r="D5911" s="43"/>
      <c r="E5911" s="43"/>
      <c r="F5911" s="43"/>
      <c r="G5911" s="43"/>
      <c r="H5911" s="43"/>
      <c r="I5911" s="43"/>
      <c r="J5911" s="43"/>
      <c r="K5911" s="43"/>
      <c r="L5911" s="43"/>
      <c r="M5911" s="43"/>
      <c r="N5911" s="43"/>
      <c r="O5911" s="43"/>
      <c r="P5911" s="43"/>
      <c r="Q5911" s="51"/>
    </row>
    <row r="5912" spans="2:17" ht="19.5" customHeight="1" x14ac:dyDescent="0.2">
      <c r="B5912" s="1" t="s">
        <v>568</v>
      </c>
      <c r="C5912" s="50" t="s">
        <v>27</v>
      </c>
      <c r="D5912" s="44">
        <f>SUM(D5896:D5904,D5908:D5910)</f>
        <v>0</v>
      </c>
      <c r="E5912" s="44">
        <f t="shared" ref="E5912:Q5912" si="2565">SUM(E5896:E5904,E5908:E5910)</f>
        <v>1156</v>
      </c>
      <c r="F5912" s="44">
        <f t="shared" si="2565"/>
        <v>1156</v>
      </c>
      <c r="G5912" s="44">
        <f t="shared" si="2565"/>
        <v>0</v>
      </c>
      <c r="H5912" s="44">
        <f t="shared" si="2565"/>
        <v>0</v>
      </c>
      <c r="I5912" s="44">
        <f t="shared" si="2565"/>
        <v>0</v>
      </c>
      <c r="J5912" s="44">
        <f t="shared" si="2565"/>
        <v>0</v>
      </c>
      <c r="K5912" s="44">
        <f t="shared" si="2565"/>
        <v>0</v>
      </c>
      <c r="L5912" s="44">
        <f t="shared" si="2565"/>
        <v>0</v>
      </c>
      <c r="M5912" s="44">
        <f t="shared" si="2565"/>
        <v>0</v>
      </c>
      <c r="N5912" s="44">
        <f t="shared" si="2565"/>
        <v>0</v>
      </c>
      <c r="O5912" s="44">
        <f t="shared" si="2565"/>
        <v>368</v>
      </c>
      <c r="P5912" s="44">
        <f t="shared" si="2565"/>
        <v>0</v>
      </c>
      <c r="Q5912" s="44">
        <f t="shared" si="2565"/>
        <v>368</v>
      </c>
    </row>
    <row r="5913" spans="2:17" ht="7" customHeight="1" thickBot="1" x14ac:dyDescent="0.25">
      <c r="C5913" s="59"/>
      <c r="D5913" s="60"/>
      <c r="E5913" s="60"/>
      <c r="F5913" s="60"/>
      <c r="G5913" s="60"/>
      <c r="H5913" s="60"/>
      <c r="I5913" s="60"/>
      <c r="J5913" s="60"/>
      <c r="K5913" s="60"/>
      <c r="L5913" s="60"/>
      <c r="M5913" s="60"/>
      <c r="N5913" s="60"/>
      <c r="O5913" s="60"/>
      <c r="P5913" s="61"/>
      <c r="Q5913" s="62"/>
    </row>
    <row r="5914" spans="2:17" ht="19.5" customHeight="1" x14ac:dyDescent="0.2">
      <c r="C5914" s="63"/>
      <c r="D5914" s="63"/>
      <c r="E5914" s="63"/>
      <c r="F5914" s="63"/>
      <c r="G5914" s="63"/>
      <c r="H5914" s="63"/>
      <c r="I5914" s="63"/>
      <c r="J5914" s="63"/>
      <c r="K5914" s="63"/>
      <c r="L5914" s="63"/>
      <c r="M5914" s="63"/>
      <c r="N5914" s="63"/>
      <c r="O5914" s="63"/>
      <c r="P5914" s="64"/>
      <c r="Q5914" s="64"/>
    </row>
    <row r="5915" spans="2:17" ht="19.5" customHeight="1" thickBot="1" x14ac:dyDescent="0.25">
      <c r="C5915" s="63"/>
      <c r="D5915" s="63"/>
      <c r="E5915" s="63"/>
      <c r="F5915" s="63"/>
      <c r="G5915" s="63"/>
      <c r="H5915" s="63"/>
      <c r="I5915" s="63"/>
      <c r="J5915" s="63"/>
      <c r="K5915" s="63"/>
      <c r="L5915" s="63"/>
      <c r="M5915" s="63"/>
      <c r="N5915" s="63"/>
      <c r="O5915" s="63"/>
      <c r="P5915" s="64"/>
      <c r="Q5915" s="64"/>
    </row>
    <row r="5916" spans="2:17" ht="19.5" customHeight="1" x14ac:dyDescent="0.2">
      <c r="C5916" s="25" t="s">
        <v>1</v>
      </c>
      <c r="D5916" s="26"/>
      <c r="E5916" s="27"/>
      <c r="F5916" s="27"/>
      <c r="G5916" s="27" t="s">
        <v>598</v>
      </c>
      <c r="H5916" s="27"/>
      <c r="I5916" s="27"/>
      <c r="J5916" s="27"/>
      <c r="K5916" s="26"/>
      <c r="L5916" s="27"/>
      <c r="M5916" s="27"/>
      <c r="N5916" s="27" t="s">
        <v>31</v>
      </c>
      <c r="O5916" s="27"/>
      <c r="P5916" s="65"/>
      <c r="Q5916" s="66"/>
    </row>
    <row r="5917" spans="2:17" ht="19.5" customHeight="1" x14ac:dyDescent="0.2">
      <c r="C5917" s="67"/>
      <c r="D5917" s="29"/>
      <c r="E5917" s="31" t="s">
        <v>6</v>
      </c>
      <c r="F5917" s="31"/>
      <c r="G5917" s="29"/>
      <c r="H5917" s="31" t="s">
        <v>7</v>
      </c>
      <c r="I5917" s="31"/>
      <c r="J5917" s="29" t="s">
        <v>28</v>
      </c>
      <c r="K5917" s="29"/>
      <c r="L5917" s="31" t="s">
        <v>6</v>
      </c>
      <c r="M5917" s="31"/>
      <c r="N5917" s="29"/>
      <c r="O5917" s="31" t="s">
        <v>7</v>
      </c>
      <c r="P5917" s="68"/>
      <c r="Q5917" s="69" t="s">
        <v>8</v>
      </c>
    </row>
    <row r="5918" spans="2:17" ht="19.5" customHeight="1" x14ac:dyDescent="0.2">
      <c r="C5918" s="70" t="s">
        <v>9</v>
      </c>
      <c r="D5918" s="29" t="s">
        <v>29</v>
      </c>
      <c r="E5918" s="29" t="s">
        <v>30</v>
      </c>
      <c r="F5918" s="29" t="s">
        <v>13</v>
      </c>
      <c r="G5918" s="29" t="s">
        <v>29</v>
      </c>
      <c r="H5918" s="29" t="s">
        <v>30</v>
      </c>
      <c r="I5918" s="29" t="s">
        <v>13</v>
      </c>
      <c r="J5918" s="32"/>
      <c r="K5918" s="29" t="s">
        <v>29</v>
      </c>
      <c r="L5918" s="29" t="s">
        <v>30</v>
      </c>
      <c r="M5918" s="29" t="s">
        <v>13</v>
      </c>
      <c r="N5918" s="29" t="s">
        <v>29</v>
      </c>
      <c r="O5918" s="29" t="s">
        <v>30</v>
      </c>
      <c r="P5918" s="71" t="s">
        <v>13</v>
      </c>
      <c r="Q5918" s="72"/>
    </row>
    <row r="5919" spans="2:17" ht="7" customHeight="1" x14ac:dyDescent="0.2">
      <c r="C5919" s="73"/>
      <c r="D5919" s="29"/>
      <c r="E5919" s="29"/>
      <c r="F5919" s="29"/>
      <c r="G5919" s="29"/>
      <c r="H5919" s="29"/>
      <c r="I5919" s="29"/>
      <c r="J5919" s="29"/>
      <c r="K5919" s="29"/>
      <c r="L5919" s="29"/>
      <c r="M5919" s="29"/>
      <c r="N5919" s="29"/>
      <c r="O5919" s="29"/>
      <c r="P5919" s="71"/>
      <c r="Q5919" s="69"/>
    </row>
    <row r="5920" spans="2:17" ht="19.5" customHeight="1" x14ac:dyDescent="0.2">
      <c r="C5920" s="42" t="s">
        <v>14</v>
      </c>
      <c r="D5920" s="43">
        <v>0</v>
      </c>
      <c r="E5920" s="43">
        <v>0</v>
      </c>
      <c r="F5920" s="44">
        <f>SUM(D5920:E5920)</f>
        <v>0</v>
      </c>
      <c r="G5920" s="43">
        <v>0</v>
      </c>
      <c r="H5920" s="43">
        <v>0</v>
      </c>
      <c r="I5920" s="44">
        <f t="shared" ref="I5920:I5931" si="2566">SUM(G5920:H5920)</f>
        <v>0</v>
      </c>
      <c r="J5920" s="44">
        <f>F5920+I5920</f>
        <v>0</v>
      </c>
      <c r="K5920" s="43">
        <v>0</v>
      </c>
      <c r="L5920" s="43">
        <v>0</v>
      </c>
      <c r="M5920" s="44">
        <f>SUM(K5920:L5920)</f>
        <v>0</v>
      </c>
      <c r="N5920" s="43">
        <v>0</v>
      </c>
      <c r="O5920" s="43">
        <v>0</v>
      </c>
      <c r="P5920" s="44">
        <f>SUM(N5920:O5920)</f>
        <v>0</v>
      </c>
      <c r="Q5920" s="47">
        <f>M5920+P5920</f>
        <v>0</v>
      </c>
    </row>
    <row r="5921" spans="2:17" ht="19.5" customHeight="1" x14ac:dyDescent="0.2">
      <c r="C5921" s="42" t="s">
        <v>15</v>
      </c>
      <c r="D5921" s="43">
        <v>0</v>
      </c>
      <c r="E5921" s="43">
        <v>0</v>
      </c>
      <c r="F5921" s="44">
        <f t="shared" ref="F5921:F5931" si="2567">SUM(D5921:E5921)</f>
        <v>0</v>
      </c>
      <c r="G5921" s="43">
        <v>0</v>
      </c>
      <c r="H5921" s="43">
        <v>0</v>
      </c>
      <c r="I5921" s="44">
        <f t="shared" si="2566"/>
        <v>0</v>
      </c>
      <c r="J5921" s="44">
        <f>F5921+I5921</f>
        <v>0</v>
      </c>
      <c r="K5921" s="43">
        <v>0</v>
      </c>
      <c r="L5921" s="43">
        <v>0</v>
      </c>
      <c r="M5921" s="44">
        <f t="shared" ref="M5921:M5931" si="2568">SUM(K5921:L5921)</f>
        <v>0</v>
      </c>
      <c r="N5921" s="43">
        <v>0</v>
      </c>
      <c r="O5921" s="43">
        <v>0</v>
      </c>
      <c r="P5921" s="44">
        <f t="shared" ref="P5921:P5931" si="2569">SUM(N5921:O5921)</f>
        <v>0</v>
      </c>
      <c r="Q5921" s="47">
        <f t="shared" ref="Q5921:Q5931" si="2570">M5921+P5921</f>
        <v>0</v>
      </c>
    </row>
    <row r="5922" spans="2:17" ht="19.5" customHeight="1" x14ac:dyDescent="0.2">
      <c r="C5922" s="42" t="s">
        <v>16</v>
      </c>
      <c r="D5922" s="43">
        <v>0</v>
      </c>
      <c r="E5922" s="43">
        <v>0</v>
      </c>
      <c r="F5922" s="44">
        <f t="shared" si="2567"/>
        <v>0</v>
      </c>
      <c r="G5922" s="43">
        <v>0</v>
      </c>
      <c r="H5922" s="43">
        <v>0</v>
      </c>
      <c r="I5922" s="44">
        <f t="shared" si="2566"/>
        <v>0</v>
      </c>
      <c r="J5922" s="44">
        <f>F5922+I5922</f>
        <v>0</v>
      </c>
      <c r="K5922" s="43">
        <v>0</v>
      </c>
      <c r="L5922" s="43">
        <v>0</v>
      </c>
      <c r="M5922" s="44">
        <f t="shared" si="2568"/>
        <v>0</v>
      </c>
      <c r="N5922" s="43">
        <v>0</v>
      </c>
      <c r="O5922" s="43">
        <v>0</v>
      </c>
      <c r="P5922" s="44">
        <f t="shared" si="2569"/>
        <v>0</v>
      </c>
      <c r="Q5922" s="47">
        <f t="shared" si="2570"/>
        <v>0</v>
      </c>
    </row>
    <row r="5923" spans="2:17" ht="19.5" customHeight="1" x14ac:dyDescent="0.2">
      <c r="C5923" s="42" t="s">
        <v>17</v>
      </c>
      <c r="D5923" s="43">
        <v>0</v>
      </c>
      <c r="E5923" s="43">
        <v>0</v>
      </c>
      <c r="F5923" s="44">
        <f t="shared" si="2567"/>
        <v>0</v>
      </c>
      <c r="G5923" s="43">
        <v>0</v>
      </c>
      <c r="H5923" s="43">
        <v>0</v>
      </c>
      <c r="I5923" s="44">
        <f t="shared" si="2566"/>
        <v>0</v>
      </c>
      <c r="J5923" s="44">
        <f t="shared" ref="J5923:J5931" si="2571">F5923+I5923</f>
        <v>0</v>
      </c>
      <c r="K5923" s="43">
        <v>0</v>
      </c>
      <c r="L5923" s="43">
        <v>0</v>
      </c>
      <c r="M5923" s="44">
        <f t="shared" si="2568"/>
        <v>0</v>
      </c>
      <c r="N5923" s="43">
        <v>0</v>
      </c>
      <c r="O5923" s="43">
        <v>0</v>
      </c>
      <c r="P5923" s="44">
        <f t="shared" si="2569"/>
        <v>0</v>
      </c>
      <c r="Q5923" s="47">
        <f t="shared" si="2570"/>
        <v>0</v>
      </c>
    </row>
    <row r="5924" spans="2:17" ht="19.5" customHeight="1" x14ac:dyDescent="0.2">
      <c r="C5924" s="42" t="s">
        <v>18</v>
      </c>
      <c r="D5924" s="43">
        <v>0</v>
      </c>
      <c r="E5924" s="43">
        <v>0</v>
      </c>
      <c r="F5924" s="44">
        <f t="shared" si="2567"/>
        <v>0</v>
      </c>
      <c r="G5924" s="43">
        <v>0</v>
      </c>
      <c r="H5924" s="43">
        <v>0</v>
      </c>
      <c r="I5924" s="44">
        <f t="shared" si="2566"/>
        <v>0</v>
      </c>
      <c r="J5924" s="44">
        <f t="shared" si="2571"/>
        <v>0</v>
      </c>
      <c r="K5924" s="43">
        <v>0</v>
      </c>
      <c r="L5924" s="43">
        <v>0</v>
      </c>
      <c r="M5924" s="44">
        <f t="shared" si="2568"/>
        <v>0</v>
      </c>
      <c r="N5924" s="43">
        <v>0</v>
      </c>
      <c r="O5924" s="43">
        <v>0</v>
      </c>
      <c r="P5924" s="44">
        <f t="shared" si="2569"/>
        <v>0</v>
      </c>
      <c r="Q5924" s="47">
        <f t="shared" si="2570"/>
        <v>0</v>
      </c>
    </row>
    <row r="5925" spans="2:17" ht="19.5" customHeight="1" x14ac:dyDescent="0.2">
      <c r="C5925" s="42" t="s">
        <v>19</v>
      </c>
      <c r="D5925" s="43">
        <v>0</v>
      </c>
      <c r="E5925" s="43">
        <v>0</v>
      </c>
      <c r="F5925" s="44">
        <f t="shared" si="2567"/>
        <v>0</v>
      </c>
      <c r="G5925" s="43">
        <v>0</v>
      </c>
      <c r="H5925" s="43">
        <v>0</v>
      </c>
      <c r="I5925" s="44">
        <f t="shared" si="2566"/>
        <v>0</v>
      </c>
      <c r="J5925" s="44">
        <f t="shared" si="2571"/>
        <v>0</v>
      </c>
      <c r="K5925" s="43">
        <v>0</v>
      </c>
      <c r="L5925" s="43">
        <v>0</v>
      </c>
      <c r="M5925" s="44">
        <f t="shared" si="2568"/>
        <v>0</v>
      </c>
      <c r="N5925" s="43">
        <v>0</v>
      </c>
      <c r="O5925" s="43">
        <v>0</v>
      </c>
      <c r="P5925" s="44">
        <f t="shared" si="2569"/>
        <v>0</v>
      </c>
      <c r="Q5925" s="47">
        <f t="shared" si="2570"/>
        <v>0</v>
      </c>
    </row>
    <row r="5926" spans="2:17" ht="19.5" customHeight="1" x14ac:dyDescent="0.2">
      <c r="C5926" s="42" t="s">
        <v>20</v>
      </c>
      <c r="D5926" s="43">
        <v>0</v>
      </c>
      <c r="E5926" s="43">
        <v>0</v>
      </c>
      <c r="F5926" s="44">
        <f t="shared" si="2567"/>
        <v>0</v>
      </c>
      <c r="G5926" s="43">
        <v>0</v>
      </c>
      <c r="H5926" s="43">
        <v>0</v>
      </c>
      <c r="I5926" s="44">
        <f t="shared" si="2566"/>
        <v>0</v>
      </c>
      <c r="J5926" s="44">
        <f t="shared" si="2571"/>
        <v>0</v>
      </c>
      <c r="K5926" s="43">
        <v>0</v>
      </c>
      <c r="L5926" s="43">
        <v>0</v>
      </c>
      <c r="M5926" s="44">
        <f t="shared" si="2568"/>
        <v>0</v>
      </c>
      <c r="N5926" s="43">
        <v>0</v>
      </c>
      <c r="O5926" s="43">
        <v>0</v>
      </c>
      <c r="P5926" s="44">
        <f t="shared" si="2569"/>
        <v>0</v>
      </c>
      <c r="Q5926" s="47">
        <f t="shared" si="2570"/>
        <v>0</v>
      </c>
    </row>
    <row r="5927" spans="2:17" ht="19.5" customHeight="1" x14ac:dyDescent="0.2">
      <c r="C5927" s="42" t="s">
        <v>21</v>
      </c>
      <c r="D5927" s="43">
        <v>0</v>
      </c>
      <c r="E5927" s="43">
        <v>0</v>
      </c>
      <c r="F5927" s="44">
        <f t="shared" si="2567"/>
        <v>0</v>
      </c>
      <c r="G5927" s="43">
        <v>0</v>
      </c>
      <c r="H5927" s="43">
        <v>0</v>
      </c>
      <c r="I5927" s="44">
        <f t="shared" si="2566"/>
        <v>0</v>
      </c>
      <c r="J5927" s="44">
        <f t="shared" si="2571"/>
        <v>0</v>
      </c>
      <c r="K5927" s="43">
        <v>0</v>
      </c>
      <c r="L5927" s="43">
        <v>0</v>
      </c>
      <c r="M5927" s="44">
        <f t="shared" si="2568"/>
        <v>0</v>
      </c>
      <c r="N5927" s="43">
        <v>0</v>
      </c>
      <c r="O5927" s="43">
        <v>0</v>
      </c>
      <c r="P5927" s="44">
        <f t="shared" si="2569"/>
        <v>0</v>
      </c>
      <c r="Q5927" s="47">
        <f t="shared" si="2570"/>
        <v>0</v>
      </c>
    </row>
    <row r="5928" spans="2:17" ht="19.5" customHeight="1" x14ac:dyDescent="0.2">
      <c r="C5928" s="42" t="s">
        <v>22</v>
      </c>
      <c r="D5928" s="43">
        <v>0</v>
      </c>
      <c r="E5928" s="43">
        <v>0</v>
      </c>
      <c r="F5928" s="44">
        <f t="shared" si="2567"/>
        <v>0</v>
      </c>
      <c r="G5928" s="43">
        <v>0</v>
      </c>
      <c r="H5928" s="43">
        <v>0</v>
      </c>
      <c r="I5928" s="44">
        <f t="shared" si="2566"/>
        <v>0</v>
      </c>
      <c r="J5928" s="44">
        <f t="shared" si="2571"/>
        <v>0</v>
      </c>
      <c r="K5928" s="43">
        <v>0</v>
      </c>
      <c r="L5928" s="43">
        <v>0</v>
      </c>
      <c r="M5928" s="44">
        <f t="shared" si="2568"/>
        <v>0</v>
      </c>
      <c r="N5928" s="43">
        <v>0</v>
      </c>
      <c r="O5928" s="43">
        <v>0</v>
      </c>
      <c r="P5928" s="44">
        <f t="shared" si="2569"/>
        <v>0</v>
      </c>
      <c r="Q5928" s="47">
        <f t="shared" si="2570"/>
        <v>0</v>
      </c>
    </row>
    <row r="5929" spans="2:17" ht="19.5" customHeight="1" x14ac:dyDescent="0.2">
      <c r="C5929" s="42" t="s">
        <v>23</v>
      </c>
      <c r="D5929" s="43">
        <v>0</v>
      </c>
      <c r="E5929" s="43">
        <v>0</v>
      </c>
      <c r="F5929" s="44">
        <f t="shared" si="2567"/>
        <v>0</v>
      </c>
      <c r="G5929" s="43">
        <v>0</v>
      </c>
      <c r="H5929" s="43">
        <v>0</v>
      </c>
      <c r="I5929" s="44">
        <f t="shared" si="2566"/>
        <v>0</v>
      </c>
      <c r="J5929" s="44">
        <f t="shared" si="2571"/>
        <v>0</v>
      </c>
      <c r="K5929" s="43">
        <v>0</v>
      </c>
      <c r="L5929" s="43">
        <v>0</v>
      </c>
      <c r="M5929" s="44">
        <f t="shared" si="2568"/>
        <v>0</v>
      </c>
      <c r="N5929" s="43">
        <v>0</v>
      </c>
      <c r="O5929" s="43">
        <v>0</v>
      </c>
      <c r="P5929" s="44">
        <f t="shared" si="2569"/>
        <v>0</v>
      </c>
      <c r="Q5929" s="47">
        <f t="shared" si="2570"/>
        <v>0</v>
      </c>
    </row>
    <row r="5930" spans="2:17" ht="19.5" customHeight="1" x14ac:dyDescent="0.2">
      <c r="C5930" s="42" t="s">
        <v>24</v>
      </c>
      <c r="D5930" s="43">
        <v>0</v>
      </c>
      <c r="E5930" s="43">
        <v>0</v>
      </c>
      <c r="F5930" s="44">
        <f t="shared" si="2567"/>
        <v>0</v>
      </c>
      <c r="G5930" s="43">
        <v>0</v>
      </c>
      <c r="H5930" s="43">
        <v>0</v>
      </c>
      <c r="I5930" s="44">
        <f t="shared" si="2566"/>
        <v>0</v>
      </c>
      <c r="J5930" s="44">
        <f t="shared" si="2571"/>
        <v>0</v>
      </c>
      <c r="K5930" s="43">
        <v>0</v>
      </c>
      <c r="L5930" s="43">
        <v>0</v>
      </c>
      <c r="M5930" s="44">
        <f t="shared" si="2568"/>
        <v>0</v>
      </c>
      <c r="N5930" s="43">
        <v>0</v>
      </c>
      <c r="O5930" s="43">
        <v>0</v>
      </c>
      <c r="P5930" s="44">
        <f t="shared" si="2569"/>
        <v>0</v>
      </c>
      <c r="Q5930" s="47">
        <f t="shared" si="2570"/>
        <v>0</v>
      </c>
    </row>
    <row r="5931" spans="2:17" ht="19.5" customHeight="1" x14ac:dyDescent="0.2">
      <c r="C5931" s="42" t="s">
        <v>25</v>
      </c>
      <c r="D5931" s="43">
        <v>0</v>
      </c>
      <c r="E5931" s="43">
        <v>0</v>
      </c>
      <c r="F5931" s="44">
        <f t="shared" si="2567"/>
        <v>0</v>
      </c>
      <c r="G5931" s="43">
        <v>0</v>
      </c>
      <c r="H5931" s="43">
        <v>0</v>
      </c>
      <c r="I5931" s="44">
        <f t="shared" si="2566"/>
        <v>0</v>
      </c>
      <c r="J5931" s="44">
        <f t="shared" si="2571"/>
        <v>0</v>
      </c>
      <c r="K5931" s="43">
        <v>0</v>
      </c>
      <c r="L5931" s="43">
        <v>0</v>
      </c>
      <c r="M5931" s="44">
        <f t="shared" si="2568"/>
        <v>0</v>
      </c>
      <c r="N5931" s="43">
        <v>0</v>
      </c>
      <c r="O5931" s="43">
        <v>0</v>
      </c>
      <c r="P5931" s="44">
        <f t="shared" si="2569"/>
        <v>0</v>
      </c>
      <c r="Q5931" s="47">
        <f t="shared" si="2570"/>
        <v>0</v>
      </c>
    </row>
    <row r="5932" spans="2:17" ht="19.5" customHeight="1" x14ac:dyDescent="0.2">
      <c r="C5932" s="50"/>
      <c r="D5932" s="43"/>
      <c r="E5932" s="43"/>
      <c r="F5932" s="43"/>
      <c r="G5932" s="43"/>
      <c r="H5932" s="43"/>
      <c r="I5932" s="43"/>
      <c r="J5932" s="43"/>
      <c r="K5932" s="43"/>
      <c r="L5932" s="43"/>
      <c r="M5932" s="43"/>
      <c r="N5932" s="43"/>
      <c r="O5932" s="43"/>
      <c r="P5932" s="43"/>
      <c r="Q5932" s="51"/>
    </row>
    <row r="5933" spans="2:17" ht="19.5" customHeight="1" x14ac:dyDescent="0.2">
      <c r="B5933" s="1" t="s">
        <v>569</v>
      </c>
      <c r="C5933" s="50" t="s">
        <v>26</v>
      </c>
      <c r="D5933" s="44">
        <f>SUM(D5920:D5932)</f>
        <v>0</v>
      </c>
      <c r="E5933" s="44">
        <f t="shared" ref="E5933:Q5933" si="2572">SUM(E5920:E5932)</f>
        <v>0</v>
      </c>
      <c r="F5933" s="44">
        <f t="shared" si="2572"/>
        <v>0</v>
      </c>
      <c r="G5933" s="44">
        <f t="shared" si="2572"/>
        <v>0</v>
      </c>
      <c r="H5933" s="44">
        <f t="shared" si="2572"/>
        <v>0</v>
      </c>
      <c r="I5933" s="44">
        <f t="shared" si="2572"/>
        <v>0</v>
      </c>
      <c r="J5933" s="44">
        <f t="shared" si="2572"/>
        <v>0</v>
      </c>
      <c r="K5933" s="44">
        <f t="shared" si="2572"/>
        <v>0</v>
      </c>
      <c r="L5933" s="44">
        <f t="shared" si="2572"/>
        <v>0</v>
      </c>
      <c r="M5933" s="44">
        <f t="shared" si="2572"/>
        <v>0</v>
      </c>
      <c r="N5933" s="44">
        <f t="shared" si="2572"/>
        <v>0</v>
      </c>
      <c r="O5933" s="44">
        <f t="shared" si="2572"/>
        <v>0</v>
      </c>
      <c r="P5933" s="44">
        <f t="shared" si="2572"/>
        <v>0</v>
      </c>
      <c r="Q5933" s="44">
        <f t="shared" si="2572"/>
        <v>0</v>
      </c>
    </row>
    <row r="5934" spans="2:17" ht="7" customHeight="1" x14ac:dyDescent="0.2">
      <c r="C5934" s="50"/>
      <c r="D5934" s="43"/>
      <c r="E5934" s="43"/>
      <c r="F5934" s="43"/>
      <c r="G5934" s="43"/>
      <c r="H5934" s="43"/>
      <c r="I5934" s="43"/>
      <c r="J5934" s="43"/>
      <c r="K5934" s="43"/>
      <c r="L5934" s="43"/>
      <c r="M5934" s="43"/>
      <c r="N5934" s="43"/>
      <c r="O5934" s="43"/>
      <c r="P5934" s="43"/>
      <c r="Q5934" s="51"/>
    </row>
    <row r="5935" spans="2:17" ht="19.5" customHeight="1" x14ac:dyDescent="0.2">
      <c r="C5935" s="52" t="s">
        <v>14</v>
      </c>
      <c r="D5935" s="53">
        <v>0</v>
      </c>
      <c r="E5935" s="53">
        <v>0</v>
      </c>
      <c r="F5935" s="74">
        <f t="shared" ref="F5935:F5937" si="2573">SUM(D5935:E5935)</f>
        <v>0</v>
      </c>
      <c r="G5935" s="53">
        <v>0</v>
      </c>
      <c r="H5935" s="53">
        <v>0</v>
      </c>
      <c r="I5935" s="74">
        <f t="shared" ref="I5935:I5937" si="2574">SUM(G5935:H5935)</f>
        <v>0</v>
      </c>
      <c r="J5935" s="74">
        <f t="shared" ref="J5935:J5937" si="2575">F5935+I5935</f>
        <v>0</v>
      </c>
      <c r="K5935" s="53">
        <v>0</v>
      </c>
      <c r="L5935" s="53">
        <v>0</v>
      </c>
      <c r="M5935" s="74">
        <f t="shared" ref="M5935:M5937" si="2576">SUM(K5935:L5935)</f>
        <v>0</v>
      </c>
      <c r="N5935" s="53">
        <v>0</v>
      </c>
      <c r="O5935" s="53">
        <v>0</v>
      </c>
      <c r="P5935" s="74">
        <f t="shared" ref="P5935:P5937" si="2577">SUM(N5935:O5935)</f>
        <v>0</v>
      </c>
      <c r="Q5935" s="58">
        <f t="shared" ref="Q5935:Q5937" si="2578">M5935+P5935</f>
        <v>0</v>
      </c>
    </row>
    <row r="5936" spans="2:17" ht="19.5" customHeight="1" x14ac:dyDescent="0.2">
      <c r="C5936" s="42" t="s">
        <v>15</v>
      </c>
      <c r="D5936" s="43">
        <v>0</v>
      </c>
      <c r="E5936" s="43">
        <v>0</v>
      </c>
      <c r="F5936" s="44">
        <f t="shared" si="2573"/>
        <v>0</v>
      </c>
      <c r="G5936" s="43">
        <v>0</v>
      </c>
      <c r="H5936" s="43">
        <v>0</v>
      </c>
      <c r="I5936" s="44">
        <f t="shared" si="2574"/>
        <v>0</v>
      </c>
      <c r="J5936" s="44">
        <f t="shared" si="2575"/>
        <v>0</v>
      </c>
      <c r="K5936" s="43">
        <v>0</v>
      </c>
      <c r="L5936" s="43">
        <v>0</v>
      </c>
      <c r="M5936" s="44">
        <f t="shared" si="2576"/>
        <v>0</v>
      </c>
      <c r="N5936" s="43">
        <v>0</v>
      </c>
      <c r="O5936" s="43">
        <v>0</v>
      </c>
      <c r="P5936" s="44">
        <f t="shared" si="2577"/>
        <v>0</v>
      </c>
      <c r="Q5936" s="47">
        <f t="shared" si="2578"/>
        <v>0</v>
      </c>
    </row>
    <row r="5937" spans="2:17" ht="19.5" customHeight="1" x14ac:dyDescent="0.2">
      <c r="C5937" s="42" t="s">
        <v>16</v>
      </c>
      <c r="D5937" s="43">
        <v>0</v>
      </c>
      <c r="E5937" s="43">
        <v>0</v>
      </c>
      <c r="F5937" s="44">
        <f t="shared" si="2573"/>
        <v>0</v>
      </c>
      <c r="G5937" s="43">
        <v>0</v>
      </c>
      <c r="H5937" s="43">
        <v>0</v>
      </c>
      <c r="I5937" s="44">
        <f t="shared" si="2574"/>
        <v>0</v>
      </c>
      <c r="J5937" s="44">
        <f t="shared" si="2575"/>
        <v>0</v>
      </c>
      <c r="K5937" s="43">
        <v>0</v>
      </c>
      <c r="L5937" s="43">
        <v>0</v>
      </c>
      <c r="M5937" s="44">
        <f t="shared" si="2576"/>
        <v>0</v>
      </c>
      <c r="N5937" s="43">
        <v>0</v>
      </c>
      <c r="O5937" s="43">
        <v>0</v>
      </c>
      <c r="P5937" s="44">
        <f t="shared" si="2577"/>
        <v>0</v>
      </c>
      <c r="Q5937" s="47">
        <f t="shared" si="2578"/>
        <v>0</v>
      </c>
    </row>
    <row r="5938" spans="2:17" ht="19.5" customHeight="1" x14ac:dyDescent="0.2">
      <c r="C5938" s="50"/>
      <c r="D5938" s="43"/>
      <c r="E5938" s="43"/>
      <c r="F5938" s="43"/>
      <c r="G5938" s="43"/>
      <c r="H5938" s="43"/>
      <c r="I5938" s="43"/>
      <c r="J5938" s="43"/>
      <c r="K5938" s="43"/>
      <c r="L5938" s="43"/>
      <c r="M5938" s="43"/>
      <c r="N5938" s="43"/>
      <c r="O5938" s="43"/>
      <c r="P5938" s="43"/>
      <c r="Q5938" s="51"/>
    </row>
    <row r="5939" spans="2:17" ht="19.5" customHeight="1" x14ac:dyDescent="0.2">
      <c r="B5939" s="1" t="s">
        <v>570</v>
      </c>
      <c r="C5939" s="50" t="s">
        <v>27</v>
      </c>
      <c r="D5939" s="44">
        <f>SUM(D5923:D5931,D5935:D5937)</f>
        <v>0</v>
      </c>
      <c r="E5939" s="44">
        <f t="shared" ref="E5939:Q5939" si="2579">SUM(E5923:E5931,E5935:E5937)</f>
        <v>0</v>
      </c>
      <c r="F5939" s="44">
        <f t="shared" si="2579"/>
        <v>0</v>
      </c>
      <c r="G5939" s="44">
        <f t="shared" si="2579"/>
        <v>0</v>
      </c>
      <c r="H5939" s="44">
        <f t="shared" si="2579"/>
        <v>0</v>
      </c>
      <c r="I5939" s="44">
        <f t="shared" si="2579"/>
        <v>0</v>
      </c>
      <c r="J5939" s="44">
        <f t="shared" si="2579"/>
        <v>0</v>
      </c>
      <c r="K5939" s="44">
        <f t="shared" si="2579"/>
        <v>0</v>
      </c>
      <c r="L5939" s="44">
        <f t="shared" si="2579"/>
        <v>0</v>
      </c>
      <c r="M5939" s="44">
        <f t="shared" si="2579"/>
        <v>0</v>
      </c>
      <c r="N5939" s="44">
        <f t="shared" si="2579"/>
        <v>0</v>
      </c>
      <c r="O5939" s="44">
        <f t="shared" si="2579"/>
        <v>0</v>
      </c>
      <c r="P5939" s="44">
        <f t="shared" si="2579"/>
        <v>0</v>
      </c>
      <c r="Q5939" s="44">
        <f t="shared" si="2579"/>
        <v>0</v>
      </c>
    </row>
    <row r="5940" spans="2:17" ht="7" customHeight="1" thickBot="1" x14ac:dyDescent="0.25">
      <c r="C5940" s="59"/>
      <c r="D5940" s="60"/>
      <c r="E5940" s="60"/>
      <c r="F5940" s="60"/>
      <c r="G5940" s="60"/>
      <c r="H5940" s="60"/>
      <c r="I5940" s="60"/>
      <c r="J5940" s="60"/>
      <c r="K5940" s="60"/>
      <c r="L5940" s="60"/>
      <c r="M5940" s="60"/>
      <c r="N5940" s="60"/>
      <c r="O5940" s="60"/>
      <c r="P5940" s="60"/>
      <c r="Q5940" s="76"/>
    </row>
    <row r="5941" spans="2:17" ht="19.5" customHeight="1" x14ac:dyDescent="0.2">
      <c r="C5941" s="173" t="str">
        <f>C5887</f>
        <v>令　和　7　年　空　港　管　理　状　況　調　書</v>
      </c>
      <c r="D5941" s="173"/>
      <c r="E5941" s="173"/>
      <c r="F5941" s="173"/>
      <c r="G5941" s="173"/>
      <c r="H5941" s="173"/>
      <c r="I5941" s="173"/>
      <c r="J5941" s="173"/>
      <c r="K5941" s="173"/>
      <c r="L5941" s="173"/>
      <c r="M5941" s="173"/>
      <c r="N5941" s="173"/>
      <c r="O5941" s="173"/>
      <c r="P5941" s="173"/>
      <c r="Q5941" s="173"/>
    </row>
    <row r="5942" spans="2:17" ht="19.5" customHeight="1" thickBot="1" x14ac:dyDescent="0.25">
      <c r="C5942" s="145" t="s">
        <v>0</v>
      </c>
      <c r="D5942" s="145" t="s">
        <v>711</v>
      </c>
      <c r="E5942" s="146"/>
      <c r="F5942" s="146"/>
      <c r="G5942" s="146"/>
      <c r="H5942" s="146"/>
      <c r="I5942" s="148"/>
      <c r="J5942" s="146"/>
      <c r="K5942" s="146"/>
      <c r="L5942" s="146"/>
      <c r="M5942" s="146"/>
      <c r="N5942" s="146"/>
      <c r="O5942" s="146"/>
      <c r="P5942" s="146"/>
      <c r="Q5942" s="146"/>
    </row>
    <row r="5943" spans="2:17" ht="19.5" customHeight="1" x14ac:dyDescent="0.2">
      <c r="C5943" s="25" t="s">
        <v>1</v>
      </c>
      <c r="D5943" s="26"/>
      <c r="E5943" s="27" t="s">
        <v>2</v>
      </c>
      <c r="F5943" s="27"/>
      <c r="G5943" s="164" t="s">
        <v>593</v>
      </c>
      <c r="H5943" s="165"/>
      <c r="I5943" s="165"/>
      <c r="J5943" s="165"/>
      <c r="K5943" s="165"/>
      <c r="L5943" s="165"/>
      <c r="M5943" s="165"/>
      <c r="N5943" s="166"/>
      <c r="O5943" s="164" t="s">
        <v>594</v>
      </c>
      <c r="P5943" s="165"/>
      <c r="Q5943" s="167"/>
    </row>
    <row r="5944" spans="2:17" ht="19.5" customHeight="1" x14ac:dyDescent="0.2">
      <c r="C5944" s="28"/>
      <c r="D5944" s="29" t="s">
        <v>3</v>
      </c>
      <c r="E5944" s="29" t="s">
        <v>4</v>
      </c>
      <c r="F5944" s="29" t="s">
        <v>5</v>
      </c>
      <c r="G5944" s="29"/>
      <c r="H5944" s="30" t="s">
        <v>6</v>
      </c>
      <c r="I5944" s="30"/>
      <c r="J5944" s="31"/>
      <c r="K5944" s="29"/>
      <c r="L5944" s="31" t="s">
        <v>7</v>
      </c>
      <c r="M5944" s="31"/>
      <c r="N5944" s="29" t="s">
        <v>8</v>
      </c>
      <c r="O5944" s="32" t="s">
        <v>595</v>
      </c>
      <c r="P5944" s="33" t="s">
        <v>596</v>
      </c>
      <c r="Q5944" s="34" t="s">
        <v>597</v>
      </c>
    </row>
    <row r="5945" spans="2:17" ht="19.5" customHeight="1" x14ac:dyDescent="0.2">
      <c r="C5945" s="28" t="s">
        <v>9</v>
      </c>
      <c r="D5945" s="32"/>
      <c r="E5945" s="32"/>
      <c r="F5945" s="32"/>
      <c r="G5945" s="29" t="s">
        <v>10</v>
      </c>
      <c r="H5945" s="29" t="s">
        <v>11</v>
      </c>
      <c r="I5945" s="29" t="s">
        <v>12</v>
      </c>
      <c r="J5945" s="29" t="s">
        <v>13</v>
      </c>
      <c r="K5945" s="29" t="s">
        <v>10</v>
      </c>
      <c r="L5945" s="29" t="s">
        <v>11</v>
      </c>
      <c r="M5945" s="29" t="s">
        <v>13</v>
      </c>
      <c r="N5945" s="32"/>
      <c r="O5945" s="35"/>
      <c r="P5945" s="36"/>
      <c r="Q5945" s="37"/>
    </row>
    <row r="5946" spans="2:17" ht="7" customHeight="1" x14ac:dyDescent="0.2">
      <c r="C5946" s="38"/>
      <c r="D5946" s="29"/>
      <c r="E5946" s="29"/>
      <c r="F5946" s="29"/>
      <c r="G5946" s="29"/>
      <c r="H5946" s="29"/>
      <c r="I5946" s="29"/>
      <c r="J5946" s="29"/>
      <c r="K5946" s="29"/>
      <c r="L5946" s="29"/>
      <c r="M5946" s="29"/>
      <c r="N5946" s="29"/>
      <c r="O5946" s="39"/>
      <c r="P5946" s="40"/>
      <c r="Q5946" s="41"/>
    </row>
    <row r="5947" spans="2:17" ht="19.5" customHeight="1" x14ac:dyDescent="0.2">
      <c r="C5947" s="42" t="s">
        <v>14</v>
      </c>
      <c r="D5947" s="43">
        <v>0</v>
      </c>
      <c r="E5947" s="43">
        <v>83</v>
      </c>
      <c r="F5947" s="44">
        <f>SUM(D5947:E5947)</f>
        <v>83</v>
      </c>
      <c r="G5947" s="43">
        <v>0</v>
      </c>
      <c r="H5947" s="43">
        <v>0</v>
      </c>
      <c r="I5947" s="43">
        <v>0</v>
      </c>
      <c r="J5947" s="45">
        <f>SUM(G5947:I5947)</f>
        <v>0</v>
      </c>
      <c r="K5947" s="46">
        <v>0</v>
      </c>
      <c r="L5947" s="46">
        <v>0</v>
      </c>
      <c r="M5947" s="45">
        <f>SUM(K5947:L5947)</f>
        <v>0</v>
      </c>
      <c r="N5947" s="45">
        <f>J5947+M5947</f>
        <v>0</v>
      </c>
      <c r="O5947" s="46">
        <v>19</v>
      </c>
      <c r="P5947" s="46">
        <v>0</v>
      </c>
      <c r="Q5947" s="47">
        <f>SUM(O5947:P5947)</f>
        <v>19</v>
      </c>
    </row>
    <row r="5948" spans="2:17" ht="19.5" customHeight="1" x14ac:dyDescent="0.2">
      <c r="C5948" s="42" t="s">
        <v>15</v>
      </c>
      <c r="D5948" s="43">
        <v>0</v>
      </c>
      <c r="E5948" s="43">
        <v>73</v>
      </c>
      <c r="F5948" s="44">
        <f t="shared" ref="F5948:F5958" si="2580">SUM(D5948:E5948)</f>
        <v>73</v>
      </c>
      <c r="G5948" s="43">
        <v>0</v>
      </c>
      <c r="H5948" s="43">
        <v>0</v>
      </c>
      <c r="I5948" s="43">
        <v>0</v>
      </c>
      <c r="J5948" s="45">
        <f t="shared" ref="J5948:J5958" si="2581">SUM(G5948:I5948)</f>
        <v>0</v>
      </c>
      <c r="K5948" s="46">
        <v>0</v>
      </c>
      <c r="L5948" s="46">
        <v>0</v>
      </c>
      <c r="M5948" s="45">
        <f t="shared" ref="M5948:M5958" si="2582">SUM(K5948:L5948)</f>
        <v>0</v>
      </c>
      <c r="N5948" s="45">
        <f t="shared" ref="N5948:N5958" si="2583">J5948+M5948</f>
        <v>0</v>
      </c>
      <c r="O5948" s="46">
        <v>22</v>
      </c>
      <c r="P5948" s="48">
        <v>0</v>
      </c>
      <c r="Q5948" s="47">
        <f t="shared" ref="Q5948:Q5958" si="2584">SUM(O5948:P5948)</f>
        <v>22</v>
      </c>
    </row>
    <row r="5949" spans="2:17" ht="19.5" customHeight="1" x14ac:dyDescent="0.2">
      <c r="C5949" s="42" t="s">
        <v>16</v>
      </c>
      <c r="D5949" s="43">
        <v>0</v>
      </c>
      <c r="E5949" s="43">
        <v>68</v>
      </c>
      <c r="F5949" s="44">
        <f t="shared" si="2580"/>
        <v>68</v>
      </c>
      <c r="G5949" s="43">
        <v>0</v>
      </c>
      <c r="H5949" s="43">
        <v>0</v>
      </c>
      <c r="I5949" s="43">
        <v>0</v>
      </c>
      <c r="J5949" s="45">
        <f t="shared" si="2581"/>
        <v>0</v>
      </c>
      <c r="K5949" s="46">
        <v>0</v>
      </c>
      <c r="L5949" s="46">
        <v>0</v>
      </c>
      <c r="M5949" s="45">
        <f t="shared" si="2582"/>
        <v>0</v>
      </c>
      <c r="N5949" s="45">
        <f t="shared" si="2583"/>
        <v>0</v>
      </c>
      <c r="O5949" s="46">
        <v>19</v>
      </c>
      <c r="P5949" s="46">
        <v>0</v>
      </c>
      <c r="Q5949" s="47">
        <f t="shared" si="2584"/>
        <v>19</v>
      </c>
    </row>
    <row r="5950" spans="2:17" ht="19.5" customHeight="1" x14ac:dyDescent="0.2">
      <c r="C5950" s="42" t="s">
        <v>17</v>
      </c>
      <c r="D5950" s="43">
        <v>0</v>
      </c>
      <c r="E5950" s="43">
        <v>136</v>
      </c>
      <c r="F5950" s="44">
        <f t="shared" si="2580"/>
        <v>136</v>
      </c>
      <c r="G5950" s="43">
        <v>0</v>
      </c>
      <c r="H5950" s="43">
        <v>0</v>
      </c>
      <c r="I5950" s="43">
        <v>0</v>
      </c>
      <c r="J5950" s="45">
        <f t="shared" si="2581"/>
        <v>0</v>
      </c>
      <c r="K5950" s="43">
        <v>0</v>
      </c>
      <c r="L5950" s="43">
        <v>0</v>
      </c>
      <c r="M5950" s="45">
        <f t="shared" si="2582"/>
        <v>0</v>
      </c>
      <c r="N5950" s="45">
        <f t="shared" si="2583"/>
        <v>0</v>
      </c>
      <c r="O5950" s="43">
        <v>47</v>
      </c>
      <c r="P5950" s="43">
        <v>0</v>
      </c>
      <c r="Q5950" s="47">
        <f t="shared" si="2584"/>
        <v>47</v>
      </c>
    </row>
    <row r="5951" spans="2:17" ht="19.5" customHeight="1" x14ac:dyDescent="0.2">
      <c r="C5951" s="42" t="s">
        <v>18</v>
      </c>
      <c r="D5951" s="43">
        <v>0</v>
      </c>
      <c r="E5951" s="43">
        <v>89</v>
      </c>
      <c r="F5951" s="44">
        <f t="shared" si="2580"/>
        <v>89</v>
      </c>
      <c r="G5951" s="43">
        <v>0</v>
      </c>
      <c r="H5951" s="43">
        <v>0</v>
      </c>
      <c r="I5951" s="43">
        <v>0</v>
      </c>
      <c r="J5951" s="45">
        <f t="shared" si="2581"/>
        <v>0</v>
      </c>
      <c r="K5951" s="43">
        <v>0</v>
      </c>
      <c r="L5951" s="43">
        <v>0</v>
      </c>
      <c r="M5951" s="45">
        <f t="shared" si="2582"/>
        <v>0</v>
      </c>
      <c r="N5951" s="45">
        <f t="shared" si="2583"/>
        <v>0</v>
      </c>
      <c r="O5951" s="43">
        <v>23</v>
      </c>
      <c r="P5951" s="43">
        <v>0</v>
      </c>
      <c r="Q5951" s="47">
        <f t="shared" si="2584"/>
        <v>23</v>
      </c>
    </row>
    <row r="5952" spans="2:17" ht="19.5" customHeight="1" x14ac:dyDescent="0.2">
      <c r="C5952" s="42" t="s">
        <v>19</v>
      </c>
      <c r="D5952" s="43">
        <v>0</v>
      </c>
      <c r="E5952" s="43">
        <v>68</v>
      </c>
      <c r="F5952" s="44">
        <f t="shared" si="2580"/>
        <v>68</v>
      </c>
      <c r="G5952" s="43">
        <v>0</v>
      </c>
      <c r="H5952" s="43">
        <v>0</v>
      </c>
      <c r="I5952" s="43">
        <v>0</v>
      </c>
      <c r="J5952" s="45">
        <f t="shared" si="2581"/>
        <v>0</v>
      </c>
      <c r="K5952" s="43">
        <v>0</v>
      </c>
      <c r="L5952" s="43">
        <v>0</v>
      </c>
      <c r="M5952" s="45">
        <f t="shared" si="2582"/>
        <v>0</v>
      </c>
      <c r="N5952" s="45">
        <f t="shared" si="2583"/>
        <v>0</v>
      </c>
      <c r="O5952" s="43">
        <v>12</v>
      </c>
      <c r="P5952" s="43">
        <v>0</v>
      </c>
      <c r="Q5952" s="47">
        <f t="shared" si="2584"/>
        <v>12</v>
      </c>
    </row>
    <row r="5953" spans="2:17" ht="19.5" customHeight="1" x14ac:dyDescent="0.2">
      <c r="C5953" s="42" t="s">
        <v>20</v>
      </c>
      <c r="D5953" s="43">
        <v>0</v>
      </c>
      <c r="E5953" s="43">
        <v>95</v>
      </c>
      <c r="F5953" s="44">
        <f t="shared" si="2580"/>
        <v>95</v>
      </c>
      <c r="G5953" s="43">
        <v>0</v>
      </c>
      <c r="H5953" s="43">
        <v>0</v>
      </c>
      <c r="I5953" s="43">
        <v>0</v>
      </c>
      <c r="J5953" s="45">
        <f t="shared" si="2581"/>
        <v>0</v>
      </c>
      <c r="K5953" s="43">
        <v>0</v>
      </c>
      <c r="L5953" s="43">
        <v>0</v>
      </c>
      <c r="M5953" s="45">
        <f t="shared" si="2582"/>
        <v>0</v>
      </c>
      <c r="N5953" s="45">
        <f t="shared" si="2583"/>
        <v>0</v>
      </c>
      <c r="O5953" s="43">
        <v>18</v>
      </c>
      <c r="P5953" s="43">
        <v>0</v>
      </c>
      <c r="Q5953" s="47">
        <f t="shared" si="2584"/>
        <v>18</v>
      </c>
    </row>
    <row r="5954" spans="2:17" ht="19.5" customHeight="1" x14ac:dyDescent="0.2">
      <c r="C5954" s="42" t="s">
        <v>21</v>
      </c>
      <c r="D5954" s="43">
        <v>0</v>
      </c>
      <c r="E5954" s="43">
        <v>74</v>
      </c>
      <c r="F5954" s="44">
        <f t="shared" si="2580"/>
        <v>74</v>
      </c>
      <c r="G5954" s="43">
        <v>0</v>
      </c>
      <c r="H5954" s="43">
        <v>0</v>
      </c>
      <c r="I5954" s="43">
        <v>0</v>
      </c>
      <c r="J5954" s="45">
        <f t="shared" si="2581"/>
        <v>0</v>
      </c>
      <c r="K5954" s="43">
        <v>0</v>
      </c>
      <c r="L5954" s="43">
        <v>0</v>
      </c>
      <c r="M5954" s="45">
        <f t="shared" si="2582"/>
        <v>0</v>
      </c>
      <c r="N5954" s="45">
        <f t="shared" si="2583"/>
        <v>0</v>
      </c>
      <c r="O5954" s="43">
        <v>15</v>
      </c>
      <c r="P5954" s="43">
        <v>0</v>
      </c>
      <c r="Q5954" s="47">
        <f t="shared" si="2584"/>
        <v>15</v>
      </c>
    </row>
    <row r="5955" spans="2:17" ht="19.5" customHeight="1" x14ac:dyDescent="0.2">
      <c r="C5955" s="42" t="s">
        <v>22</v>
      </c>
      <c r="D5955" s="43">
        <v>0</v>
      </c>
      <c r="E5955" s="43">
        <v>111</v>
      </c>
      <c r="F5955" s="44">
        <f t="shared" si="2580"/>
        <v>111</v>
      </c>
      <c r="G5955" s="43">
        <v>0</v>
      </c>
      <c r="H5955" s="43">
        <v>0</v>
      </c>
      <c r="I5955" s="43">
        <v>0</v>
      </c>
      <c r="J5955" s="45">
        <f t="shared" si="2581"/>
        <v>0</v>
      </c>
      <c r="K5955" s="43">
        <v>0</v>
      </c>
      <c r="L5955" s="43">
        <v>0</v>
      </c>
      <c r="M5955" s="45">
        <f t="shared" si="2582"/>
        <v>0</v>
      </c>
      <c r="N5955" s="45">
        <f t="shared" si="2583"/>
        <v>0</v>
      </c>
      <c r="O5955" s="43">
        <v>36</v>
      </c>
      <c r="P5955" s="43">
        <v>0</v>
      </c>
      <c r="Q5955" s="47">
        <f t="shared" si="2584"/>
        <v>36</v>
      </c>
    </row>
    <row r="5956" spans="2:17" ht="19.5" customHeight="1" x14ac:dyDescent="0.2">
      <c r="C5956" s="42" t="s">
        <v>23</v>
      </c>
      <c r="D5956" s="43">
        <v>0</v>
      </c>
      <c r="E5956" s="43">
        <v>97</v>
      </c>
      <c r="F5956" s="44">
        <f t="shared" si="2580"/>
        <v>97</v>
      </c>
      <c r="G5956" s="43">
        <v>0</v>
      </c>
      <c r="H5956" s="43">
        <v>0</v>
      </c>
      <c r="I5956" s="43">
        <v>0</v>
      </c>
      <c r="J5956" s="45">
        <f t="shared" si="2581"/>
        <v>0</v>
      </c>
      <c r="K5956" s="43">
        <v>0</v>
      </c>
      <c r="L5956" s="43">
        <v>0</v>
      </c>
      <c r="M5956" s="45">
        <f t="shared" si="2582"/>
        <v>0</v>
      </c>
      <c r="N5956" s="45">
        <f t="shared" si="2583"/>
        <v>0</v>
      </c>
      <c r="O5956" s="43">
        <v>35</v>
      </c>
      <c r="P5956" s="43">
        <v>0</v>
      </c>
      <c r="Q5956" s="47">
        <f t="shared" si="2584"/>
        <v>35</v>
      </c>
    </row>
    <row r="5957" spans="2:17" ht="19.5" customHeight="1" x14ac:dyDescent="0.2">
      <c r="C5957" s="42" t="s">
        <v>24</v>
      </c>
      <c r="D5957" s="43">
        <v>0</v>
      </c>
      <c r="E5957" s="43">
        <v>119</v>
      </c>
      <c r="F5957" s="44">
        <f t="shared" si="2580"/>
        <v>119</v>
      </c>
      <c r="G5957" s="43">
        <v>0</v>
      </c>
      <c r="H5957" s="43">
        <v>0</v>
      </c>
      <c r="I5957" s="43">
        <v>0</v>
      </c>
      <c r="J5957" s="45">
        <f t="shared" si="2581"/>
        <v>0</v>
      </c>
      <c r="K5957" s="43">
        <v>0</v>
      </c>
      <c r="L5957" s="43">
        <v>0</v>
      </c>
      <c r="M5957" s="45">
        <f t="shared" si="2582"/>
        <v>0</v>
      </c>
      <c r="N5957" s="45">
        <f t="shared" si="2583"/>
        <v>0</v>
      </c>
      <c r="O5957" s="43">
        <v>39</v>
      </c>
      <c r="P5957" s="43">
        <v>0</v>
      </c>
      <c r="Q5957" s="47">
        <f t="shared" si="2584"/>
        <v>39</v>
      </c>
    </row>
    <row r="5958" spans="2:17" ht="19.5" customHeight="1" x14ac:dyDescent="0.2">
      <c r="C5958" s="42" t="s">
        <v>25</v>
      </c>
      <c r="D5958" s="43">
        <v>0</v>
      </c>
      <c r="E5958" s="43">
        <v>98</v>
      </c>
      <c r="F5958" s="44">
        <f t="shared" si="2580"/>
        <v>98</v>
      </c>
      <c r="G5958" s="43">
        <v>0</v>
      </c>
      <c r="H5958" s="43">
        <v>0</v>
      </c>
      <c r="I5958" s="43">
        <v>0</v>
      </c>
      <c r="J5958" s="45">
        <f t="shared" si="2581"/>
        <v>0</v>
      </c>
      <c r="K5958" s="43">
        <v>0</v>
      </c>
      <c r="L5958" s="43">
        <v>0</v>
      </c>
      <c r="M5958" s="45">
        <f t="shared" si="2582"/>
        <v>0</v>
      </c>
      <c r="N5958" s="45">
        <f t="shared" si="2583"/>
        <v>0</v>
      </c>
      <c r="O5958" s="43">
        <v>34</v>
      </c>
      <c r="P5958" s="43">
        <v>0</v>
      </c>
      <c r="Q5958" s="47">
        <f t="shared" si="2584"/>
        <v>34</v>
      </c>
    </row>
    <row r="5959" spans="2:17" ht="19.5" customHeight="1" x14ac:dyDescent="0.2">
      <c r="C5959" s="50"/>
      <c r="D5959" s="43"/>
      <c r="E5959" s="43"/>
      <c r="F5959" s="43"/>
      <c r="G5959" s="43"/>
      <c r="H5959" s="43"/>
      <c r="I5959" s="43"/>
      <c r="J5959" s="43"/>
      <c r="K5959" s="43"/>
      <c r="L5959" s="43"/>
      <c r="M5959" s="43"/>
      <c r="N5959" s="43"/>
      <c r="O5959" s="43"/>
      <c r="P5959" s="40"/>
      <c r="Q5959" s="51"/>
    </row>
    <row r="5960" spans="2:17" ht="19.5" customHeight="1" x14ac:dyDescent="0.2">
      <c r="B5960" s="1" t="s">
        <v>571</v>
      </c>
      <c r="C5960" s="50" t="s">
        <v>26</v>
      </c>
      <c r="D5960" s="44">
        <f>SUM(D5947:D5958)</f>
        <v>0</v>
      </c>
      <c r="E5960" s="44">
        <f t="shared" ref="E5960:Q5960" si="2585">SUM(E5947:E5958)</f>
        <v>1111</v>
      </c>
      <c r="F5960" s="44">
        <f t="shared" si="2585"/>
        <v>1111</v>
      </c>
      <c r="G5960" s="44">
        <f t="shared" si="2585"/>
        <v>0</v>
      </c>
      <c r="H5960" s="44">
        <f t="shared" si="2585"/>
        <v>0</v>
      </c>
      <c r="I5960" s="44">
        <f t="shared" si="2585"/>
        <v>0</v>
      </c>
      <c r="J5960" s="44">
        <f t="shared" si="2585"/>
        <v>0</v>
      </c>
      <c r="K5960" s="44">
        <f t="shared" si="2585"/>
        <v>0</v>
      </c>
      <c r="L5960" s="44">
        <f t="shared" si="2585"/>
        <v>0</v>
      </c>
      <c r="M5960" s="44">
        <f t="shared" si="2585"/>
        <v>0</v>
      </c>
      <c r="N5960" s="44">
        <f t="shared" si="2585"/>
        <v>0</v>
      </c>
      <c r="O5960" s="44">
        <f t="shared" si="2585"/>
        <v>319</v>
      </c>
      <c r="P5960" s="44">
        <f t="shared" si="2585"/>
        <v>0</v>
      </c>
      <c r="Q5960" s="44">
        <f t="shared" si="2585"/>
        <v>319</v>
      </c>
    </row>
    <row r="5961" spans="2:17" ht="7" customHeight="1" x14ac:dyDescent="0.2">
      <c r="C5961" s="50"/>
      <c r="D5961" s="43"/>
      <c r="E5961" s="43"/>
      <c r="F5961" s="43"/>
      <c r="G5961" s="43"/>
      <c r="H5961" s="43"/>
      <c r="I5961" s="43"/>
      <c r="J5961" s="43"/>
      <c r="K5961" s="43"/>
      <c r="L5961" s="43"/>
      <c r="M5961" s="43"/>
      <c r="N5961" s="43"/>
      <c r="O5961" s="43"/>
      <c r="P5961" s="43"/>
      <c r="Q5961" s="51"/>
    </row>
    <row r="5962" spans="2:17" ht="19.5" customHeight="1" x14ac:dyDescent="0.2">
      <c r="C5962" s="52" t="s">
        <v>14</v>
      </c>
      <c r="D5962" s="53">
        <v>0</v>
      </c>
      <c r="E5962" s="53">
        <v>106</v>
      </c>
      <c r="F5962" s="54">
        <f t="shared" ref="F5962:F5964" si="2586">SUM(D5962:E5962)</f>
        <v>106</v>
      </c>
      <c r="G5962" s="53">
        <v>0</v>
      </c>
      <c r="H5962" s="53">
        <v>0</v>
      </c>
      <c r="I5962" s="53">
        <v>0</v>
      </c>
      <c r="J5962" s="55">
        <f t="shared" ref="J5962:J5964" si="2587">SUM(G5962:I5962)</f>
        <v>0</v>
      </c>
      <c r="K5962" s="56">
        <v>0</v>
      </c>
      <c r="L5962" s="56">
        <v>0</v>
      </c>
      <c r="M5962" s="57">
        <f>SUM(K5962:L5962)</f>
        <v>0</v>
      </c>
      <c r="N5962" s="57">
        <f>J5962+M5962</f>
        <v>0</v>
      </c>
      <c r="O5962" s="56">
        <v>30</v>
      </c>
      <c r="P5962" s="56">
        <v>0</v>
      </c>
      <c r="Q5962" s="58">
        <f>SUM(O5962:P5962)</f>
        <v>30</v>
      </c>
    </row>
    <row r="5963" spans="2:17" ht="19.5" customHeight="1" x14ac:dyDescent="0.2">
      <c r="C5963" s="42" t="s">
        <v>15</v>
      </c>
      <c r="D5963" s="43">
        <v>0</v>
      </c>
      <c r="E5963" s="43">
        <v>107</v>
      </c>
      <c r="F5963" s="44">
        <f t="shared" si="2586"/>
        <v>107</v>
      </c>
      <c r="G5963" s="43">
        <v>0</v>
      </c>
      <c r="H5963" s="43">
        <v>0</v>
      </c>
      <c r="I5963" s="43">
        <v>0</v>
      </c>
      <c r="J5963" s="45">
        <f t="shared" si="2587"/>
        <v>0</v>
      </c>
      <c r="K5963" s="46">
        <v>0</v>
      </c>
      <c r="L5963" s="46">
        <v>0</v>
      </c>
      <c r="M5963" s="45">
        <f>SUM(K5963:L5963)</f>
        <v>0</v>
      </c>
      <c r="N5963" s="45">
        <f>J5963+M5963</f>
        <v>0</v>
      </c>
      <c r="O5963" s="46">
        <v>30</v>
      </c>
      <c r="P5963" s="48">
        <v>0</v>
      </c>
      <c r="Q5963" s="47">
        <f>SUM(O5963:P5963)</f>
        <v>30</v>
      </c>
    </row>
    <row r="5964" spans="2:17" ht="19.5" customHeight="1" x14ac:dyDescent="0.2">
      <c r="C5964" s="42" t="s">
        <v>16</v>
      </c>
      <c r="D5964" s="43">
        <v>0</v>
      </c>
      <c r="E5964" s="43">
        <v>134</v>
      </c>
      <c r="F5964" s="44">
        <f t="shared" si="2586"/>
        <v>134</v>
      </c>
      <c r="G5964" s="43">
        <v>0</v>
      </c>
      <c r="H5964" s="43">
        <v>0</v>
      </c>
      <c r="I5964" s="43">
        <v>0</v>
      </c>
      <c r="J5964" s="45">
        <f t="shared" si="2587"/>
        <v>0</v>
      </c>
      <c r="K5964" s="46">
        <v>0</v>
      </c>
      <c r="L5964" s="46">
        <v>0</v>
      </c>
      <c r="M5964" s="45">
        <f>SUM(K5964:L5964)</f>
        <v>0</v>
      </c>
      <c r="N5964" s="45">
        <f>J5964+M5964</f>
        <v>0</v>
      </c>
      <c r="O5964" s="46">
        <v>43</v>
      </c>
      <c r="P5964" s="48">
        <v>0</v>
      </c>
      <c r="Q5964" s="47">
        <f>SUM(O5964:P5964)</f>
        <v>43</v>
      </c>
    </row>
    <row r="5965" spans="2:17" ht="19.5" customHeight="1" x14ac:dyDescent="0.2">
      <c r="C5965" s="50"/>
      <c r="D5965" s="43"/>
      <c r="E5965" s="43"/>
      <c r="F5965" s="43"/>
      <c r="G5965" s="43"/>
      <c r="H5965" s="43"/>
      <c r="I5965" s="43"/>
      <c r="J5965" s="43"/>
      <c r="K5965" s="43"/>
      <c r="L5965" s="43"/>
      <c r="M5965" s="43"/>
      <c r="N5965" s="43"/>
      <c r="O5965" s="43"/>
      <c r="P5965" s="43"/>
      <c r="Q5965" s="51"/>
    </row>
    <row r="5966" spans="2:17" ht="19.5" customHeight="1" x14ac:dyDescent="0.2">
      <c r="B5966" s="1" t="s">
        <v>572</v>
      </c>
      <c r="C5966" s="50" t="s">
        <v>27</v>
      </c>
      <c r="D5966" s="44">
        <f>SUM(D5950:D5958,D5962:D5964)</f>
        <v>0</v>
      </c>
      <c r="E5966" s="44">
        <f t="shared" ref="E5966:Q5966" si="2588">SUM(E5950:E5958,E5962:E5964)</f>
        <v>1234</v>
      </c>
      <c r="F5966" s="44">
        <f>SUM(F5950:F5958,F5962:F5964)</f>
        <v>1234</v>
      </c>
      <c r="G5966" s="44">
        <f t="shared" si="2588"/>
        <v>0</v>
      </c>
      <c r="H5966" s="44">
        <f t="shared" si="2588"/>
        <v>0</v>
      </c>
      <c r="I5966" s="44">
        <f t="shared" si="2588"/>
        <v>0</v>
      </c>
      <c r="J5966" s="44">
        <f t="shared" si="2588"/>
        <v>0</v>
      </c>
      <c r="K5966" s="44">
        <f t="shared" si="2588"/>
        <v>0</v>
      </c>
      <c r="L5966" s="44">
        <f t="shared" si="2588"/>
        <v>0</v>
      </c>
      <c r="M5966" s="44">
        <f t="shared" si="2588"/>
        <v>0</v>
      </c>
      <c r="N5966" s="44">
        <f t="shared" si="2588"/>
        <v>0</v>
      </c>
      <c r="O5966" s="44">
        <f t="shared" si="2588"/>
        <v>362</v>
      </c>
      <c r="P5966" s="44">
        <f t="shared" si="2588"/>
        <v>0</v>
      </c>
      <c r="Q5966" s="44">
        <f t="shared" si="2588"/>
        <v>362</v>
      </c>
    </row>
    <row r="5967" spans="2:17" ht="7" customHeight="1" thickBot="1" x14ac:dyDescent="0.25">
      <c r="C5967" s="59"/>
      <c r="D5967" s="60"/>
      <c r="E5967" s="60"/>
      <c r="F5967" s="60"/>
      <c r="G5967" s="60"/>
      <c r="H5967" s="60"/>
      <c r="I5967" s="60"/>
      <c r="J5967" s="60"/>
      <c r="K5967" s="60"/>
      <c r="L5967" s="60"/>
      <c r="M5967" s="60"/>
      <c r="N5967" s="60"/>
      <c r="O5967" s="60"/>
      <c r="P5967" s="61"/>
      <c r="Q5967" s="62"/>
    </row>
    <row r="5968" spans="2:17" ht="19.5" customHeight="1" x14ac:dyDescent="0.2">
      <c r="C5968" s="63"/>
      <c r="D5968" s="63"/>
      <c r="E5968" s="63"/>
      <c r="F5968" s="63"/>
      <c r="G5968" s="63"/>
      <c r="H5968" s="63"/>
      <c r="I5968" s="63"/>
      <c r="J5968" s="63"/>
      <c r="K5968" s="63"/>
      <c r="L5968" s="63"/>
      <c r="M5968" s="63"/>
      <c r="N5968" s="63"/>
      <c r="O5968" s="63"/>
      <c r="P5968" s="64"/>
      <c r="Q5968" s="64"/>
    </row>
    <row r="5969" spans="3:17" ht="19.5" customHeight="1" thickBot="1" x14ac:dyDescent="0.25">
      <c r="C5969" s="63"/>
      <c r="D5969" s="63"/>
      <c r="E5969" s="63"/>
      <c r="F5969" s="63"/>
      <c r="G5969" s="63"/>
      <c r="H5969" s="63"/>
      <c r="I5969" s="63"/>
      <c r="J5969" s="63"/>
      <c r="K5969" s="63"/>
      <c r="L5969" s="63"/>
      <c r="M5969" s="63"/>
      <c r="N5969" s="63"/>
      <c r="O5969" s="63"/>
      <c r="P5969" s="64"/>
      <c r="Q5969" s="64"/>
    </row>
    <row r="5970" spans="3:17" ht="19.5" customHeight="1" x14ac:dyDescent="0.2">
      <c r="C5970" s="25" t="s">
        <v>1</v>
      </c>
      <c r="D5970" s="26"/>
      <c r="E5970" s="27"/>
      <c r="F5970" s="27"/>
      <c r="G5970" s="27" t="s">
        <v>598</v>
      </c>
      <c r="H5970" s="27"/>
      <c r="I5970" s="27"/>
      <c r="J5970" s="27"/>
      <c r="K5970" s="26"/>
      <c r="L5970" s="27"/>
      <c r="M5970" s="27"/>
      <c r="N5970" s="27" t="s">
        <v>31</v>
      </c>
      <c r="O5970" s="27"/>
      <c r="P5970" s="65"/>
      <c r="Q5970" s="66"/>
    </row>
    <row r="5971" spans="3:17" ht="19.5" customHeight="1" x14ac:dyDescent="0.2">
      <c r="C5971" s="67"/>
      <c r="D5971" s="29"/>
      <c r="E5971" s="31" t="s">
        <v>6</v>
      </c>
      <c r="F5971" s="31"/>
      <c r="G5971" s="29"/>
      <c r="H5971" s="31" t="s">
        <v>7</v>
      </c>
      <c r="I5971" s="31"/>
      <c r="J5971" s="29" t="s">
        <v>28</v>
      </c>
      <c r="K5971" s="29"/>
      <c r="L5971" s="31" t="s">
        <v>6</v>
      </c>
      <c r="M5971" s="31"/>
      <c r="N5971" s="29"/>
      <c r="O5971" s="31" t="s">
        <v>7</v>
      </c>
      <c r="P5971" s="68"/>
      <c r="Q5971" s="69" t="s">
        <v>8</v>
      </c>
    </row>
    <row r="5972" spans="3:17" ht="19.5" customHeight="1" x14ac:dyDescent="0.2">
      <c r="C5972" s="70" t="s">
        <v>9</v>
      </c>
      <c r="D5972" s="29" t="s">
        <v>29</v>
      </c>
      <c r="E5972" s="29" t="s">
        <v>30</v>
      </c>
      <c r="F5972" s="29" t="s">
        <v>13</v>
      </c>
      <c r="G5972" s="29" t="s">
        <v>29</v>
      </c>
      <c r="H5972" s="29" t="s">
        <v>30</v>
      </c>
      <c r="I5972" s="29" t="s">
        <v>13</v>
      </c>
      <c r="J5972" s="32"/>
      <c r="K5972" s="29" t="s">
        <v>29</v>
      </c>
      <c r="L5972" s="29" t="s">
        <v>30</v>
      </c>
      <c r="M5972" s="29" t="s">
        <v>13</v>
      </c>
      <c r="N5972" s="29" t="s">
        <v>29</v>
      </c>
      <c r="O5972" s="29" t="s">
        <v>30</v>
      </c>
      <c r="P5972" s="71" t="s">
        <v>13</v>
      </c>
      <c r="Q5972" s="72"/>
    </row>
    <row r="5973" spans="3:17" ht="7" customHeight="1" x14ac:dyDescent="0.2">
      <c r="C5973" s="73"/>
      <c r="D5973" s="29"/>
      <c r="E5973" s="29"/>
      <c r="F5973" s="29"/>
      <c r="G5973" s="29"/>
      <c r="H5973" s="29"/>
      <c r="I5973" s="29"/>
      <c r="J5973" s="29"/>
      <c r="K5973" s="29"/>
      <c r="L5973" s="29"/>
      <c r="M5973" s="29"/>
      <c r="N5973" s="29"/>
      <c r="O5973" s="29"/>
      <c r="P5973" s="71"/>
      <c r="Q5973" s="69"/>
    </row>
    <row r="5974" spans="3:17" ht="19.5" customHeight="1" x14ac:dyDescent="0.2">
      <c r="C5974" s="42" t="s">
        <v>14</v>
      </c>
      <c r="D5974" s="43">
        <v>0</v>
      </c>
      <c r="E5974" s="43">
        <v>0</v>
      </c>
      <c r="F5974" s="44">
        <f>SUM(D5974:E5974)</f>
        <v>0</v>
      </c>
      <c r="G5974" s="43">
        <v>0</v>
      </c>
      <c r="H5974" s="43">
        <v>0</v>
      </c>
      <c r="I5974" s="44">
        <f t="shared" ref="I5974:I5985" si="2589">SUM(G5974:H5974)</f>
        <v>0</v>
      </c>
      <c r="J5974" s="44">
        <f>F5974+I5974</f>
        <v>0</v>
      </c>
      <c r="K5974" s="43">
        <v>0</v>
      </c>
      <c r="L5974" s="43">
        <v>0</v>
      </c>
      <c r="M5974" s="44">
        <f>SUM(K5974:L5974)</f>
        <v>0</v>
      </c>
      <c r="N5974" s="43">
        <v>0</v>
      </c>
      <c r="O5974" s="43">
        <v>0</v>
      </c>
      <c r="P5974" s="44">
        <f>SUM(N5974:O5974)</f>
        <v>0</v>
      </c>
      <c r="Q5974" s="47">
        <f>M5974+P5974</f>
        <v>0</v>
      </c>
    </row>
    <row r="5975" spans="3:17" ht="19.5" customHeight="1" x14ac:dyDescent="0.2">
      <c r="C5975" s="42" t="s">
        <v>15</v>
      </c>
      <c r="D5975" s="43">
        <v>0</v>
      </c>
      <c r="E5975" s="43">
        <v>0</v>
      </c>
      <c r="F5975" s="44">
        <f t="shared" ref="F5975:F5985" si="2590">SUM(D5975:E5975)</f>
        <v>0</v>
      </c>
      <c r="G5975" s="43">
        <v>0</v>
      </c>
      <c r="H5975" s="43">
        <v>0</v>
      </c>
      <c r="I5975" s="44">
        <f t="shared" si="2589"/>
        <v>0</v>
      </c>
      <c r="J5975" s="44">
        <f>F5975+I5975</f>
        <v>0</v>
      </c>
      <c r="K5975" s="43">
        <v>0</v>
      </c>
      <c r="L5975" s="43">
        <v>0</v>
      </c>
      <c r="M5975" s="44">
        <f t="shared" ref="M5975:M5985" si="2591">SUM(K5975:L5975)</f>
        <v>0</v>
      </c>
      <c r="N5975" s="43">
        <v>0</v>
      </c>
      <c r="O5975" s="40">
        <v>0</v>
      </c>
      <c r="P5975" s="44">
        <f t="shared" ref="P5975:P5985" si="2592">SUM(N5975:O5975)</f>
        <v>0</v>
      </c>
      <c r="Q5975" s="47">
        <f t="shared" ref="Q5975:Q5985" si="2593">M5975+P5975</f>
        <v>0</v>
      </c>
    </row>
    <row r="5976" spans="3:17" ht="19.5" customHeight="1" x14ac:dyDescent="0.2">
      <c r="C5976" s="42" t="s">
        <v>16</v>
      </c>
      <c r="D5976" s="43">
        <v>0</v>
      </c>
      <c r="E5976" s="43">
        <v>0</v>
      </c>
      <c r="F5976" s="44">
        <f t="shared" si="2590"/>
        <v>0</v>
      </c>
      <c r="G5976" s="43">
        <v>0</v>
      </c>
      <c r="H5976" s="43">
        <v>0</v>
      </c>
      <c r="I5976" s="44">
        <f t="shared" si="2589"/>
        <v>0</v>
      </c>
      <c r="J5976" s="44">
        <f>F5976+I5976</f>
        <v>0</v>
      </c>
      <c r="K5976" s="43">
        <v>0</v>
      </c>
      <c r="L5976" s="43">
        <v>0</v>
      </c>
      <c r="M5976" s="44">
        <f t="shared" si="2591"/>
        <v>0</v>
      </c>
      <c r="N5976" s="43">
        <v>0</v>
      </c>
      <c r="O5976" s="43">
        <v>0</v>
      </c>
      <c r="P5976" s="44">
        <f t="shared" si="2592"/>
        <v>0</v>
      </c>
      <c r="Q5976" s="47">
        <f t="shared" si="2593"/>
        <v>0</v>
      </c>
    </row>
    <row r="5977" spans="3:17" ht="19.5" customHeight="1" x14ac:dyDescent="0.2">
      <c r="C5977" s="42" t="s">
        <v>17</v>
      </c>
      <c r="D5977" s="43">
        <v>0</v>
      </c>
      <c r="E5977" s="43">
        <v>0</v>
      </c>
      <c r="F5977" s="44">
        <f t="shared" si="2590"/>
        <v>0</v>
      </c>
      <c r="G5977" s="43">
        <v>0</v>
      </c>
      <c r="H5977" s="43">
        <v>0</v>
      </c>
      <c r="I5977" s="44">
        <f t="shared" si="2589"/>
        <v>0</v>
      </c>
      <c r="J5977" s="44">
        <f t="shared" ref="J5977:J5985" si="2594">F5977+I5977</f>
        <v>0</v>
      </c>
      <c r="K5977" s="43">
        <v>0</v>
      </c>
      <c r="L5977" s="43">
        <v>0</v>
      </c>
      <c r="M5977" s="44">
        <f t="shared" si="2591"/>
        <v>0</v>
      </c>
      <c r="N5977" s="43">
        <v>0</v>
      </c>
      <c r="O5977" s="43">
        <v>0</v>
      </c>
      <c r="P5977" s="44">
        <f t="shared" si="2592"/>
        <v>0</v>
      </c>
      <c r="Q5977" s="47">
        <f t="shared" si="2593"/>
        <v>0</v>
      </c>
    </row>
    <row r="5978" spans="3:17" ht="19.5" customHeight="1" x14ac:dyDescent="0.2">
      <c r="C5978" s="42" t="s">
        <v>18</v>
      </c>
      <c r="D5978" s="43">
        <v>0</v>
      </c>
      <c r="E5978" s="43">
        <v>0</v>
      </c>
      <c r="F5978" s="44">
        <f t="shared" si="2590"/>
        <v>0</v>
      </c>
      <c r="G5978" s="43">
        <v>0</v>
      </c>
      <c r="H5978" s="43">
        <v>0</v>
      </c>
      <c r="I5978" s="44">
        <f t="shared" si="2589"/>
        <v>0</v>
      </c>
      <c r="J5978" s="44">
        <f t="shared" si="2594"/>
        <v>0</v>
      </c>
      <c r="K5978" s="43">
        <v>0</v>
      </c>
      <c r="L5978" s="43">
        <v>0</v>
      </c>
      <c r="M5978" s="44">
        <f t="shared" si="2591"/>
        <v>0</v>
      </c>
      <c r="N5978" s="43">
        <v>0</v>
      </c>
      <c r="O5978" s="43">
        <v>0</v>
      </c>
      <c r="P5978" s="44">
        <f t="shared" si="2592"/>
        <v>0</v>
      </c>
      <c r="Q5978" s="47">
        <f t="shared" si="2593"/>
        <v>0</v>
      </c>
    </row>
    <row r="5979" spans="3:17" ht="19.5" customHeight="1" x14ac:dyDescent="0.2">
      <c r="C5979" s="42" t="s">
        <v>19</v>
      </c>
      <c r="D5979" s="43">
        <v>0</v>
      </c>
      <c r="E5979" s="43">
        <v>0</v>
      </c>
      <c r="F5979" s="44">
        <f t="shared" si="2590"/>
        <v>0</v>
      </c>
      <c r="G5979" s="43">
        <v>0</v>
      </c>
      <c r="H5979" s="43">
        <v>0</v>
      </c>
      <c r="I5979" s="44">
        <f t="shared" si="2589"/>
        <v>0</v>
      </c>
      <c r="J5979" s="44">
        <f t="shared" si="2594"/>
        <v>0</v>
      </c>
      <c r="K5979" s="43">
        <v>0</v>
      </c>
      <c r="L5979" s="43">
        <v>0</v>
      </c>
      <c r="M5979" s="44">
        <f t="shared" si="2591"/>
        <v>0</v>
      </c>
      <c r="N5979" s="43">
        <v>0</v>
      </c>
      <c r="O5979" s="43">
        <v>0</v>
      </c>
      <c r="P5979" s="44">
        <f t="shared" si="2592"/>
        <v>0</v>
      </c>
      <c r="Q5979" s="47">
        <f t="shared" si="2593"/>
        <v>0</v>
      </c>
    </row>
    <row r="5980" spans="3:17" ht="19.5" customHeight="1" x14ac:dyDescent="0.2">
      <c r="C5980" s="42" t="s">
        <v>20</v>
      </c>
      <c r="D5980" s="43">
        <v>0</v>
      </c>
      <c r="E5980" s="43">
        <v>0</v>
      </c>
      <c r="F5980" s="44">
        <f t="shared" si="2590"/>
        <v>0</v>
      </c>
      <c r="G5980" s="43">
        <v>0</v>
      </c>
      <c r="H5980" s="43">
        <v>0</v>
      </c>
      <c r="I5980" s="44">
        <f t="shared" si="2589"/>
        <v>0</v>
      </c>
      <c r="J5980" s="44">
        <f t="shared" si="2594"/>
        <v>0</v>
      </c>
      <c r="K5980" s="43">
        <v>0</v>
      </c>
      <c r="L5980" s="43">
        <v>0</v>
      </c>
      <c r="M5980" s="44">
        <f t="shared" si="2591"/>
        <v>0</v>
      </c>
      <c r="N5980" s="43">
        <v>0</v>
      </c>
      <c r="O5980" s="43">
        <v>0</v>
      </c>
      <c r="P5980" s="44">
        <f t="shared" si="2592"/>
        <v>0</v>
      </c>
      <c r="Q5980" s="47">
        <f t="shared" si="2593"/>
        <v>0</v>
      </c>
    </row>
    <row r="5981" spans="3:17" ht="19.5" customHeight="1" x14ac:dyDescent="0.2">
      <c r="C5981" s="42" t="s">
        <v>21</v>
      </c>
      <c r="D5981" s="43">
        <v>0</v>
      </c>
      <c r="E5981" s="43">
        <v>0</v>
      </c>
      <c r="F5981" s="44">
        <f t="shared" si="2590"/>
        <v>0</v>
      </c>
      <c r="G5981" s="43">
        <v>0</v>
      </c>
      <c r="H5981" s="43">
        <v>0</v>
      </c>
      <c r="I5981" s="44">
        <f t="shared" si="2589"/>
        <v>0</v>
      </c>
      <c r="J5981" s="44">
        <f t="shared" si="2594"/>
        <v>0</v>
      </c>
      <c r="K5981" s="43">
        <v>0</v>
      </c>
      <c r="L5981" s="43">
        <v>0</v>
      </c>
      <c r="M5981" s="44">
        <f t="shared" si="2591"/>
        <v>0</v>
      </c>
      <c r="N5981" s="43">
        <v>0</v>
      </c>
      <c r="O5981" s="43">
        <v>0</v>
      </c>
      <c r="P5981" s="44">
        <f t="shared" si="2592"/>
        <v>0</v>
      </c>
      <c r="Q5981" s="47">
        <f t="shared" si="2593"/>
        <v>0</v>
      </c>
    </row>
    <row r="5982" spans="3:17" ht="19.5" customHeight="1" x14ac:dyDescent="0.2">
      <c r="C5982" s="42" t="s">
        <v>22</v>
      </c>
      <c r="D5982" s="43">
        <v>0</v>
      </c>
      <c r="E5982" s="43">
        <v>0</v>
      </c>
      <c r="F5982" s="44">
        <f t="shared" si="2590"/>
        <v>0</v>
      </c>
      <c r="G5982" s="43">
        <v>0</v>
      </c>
      <c r="H5982" s="43">
        <v>0</v>
      </c>
      <c r="I5982" s="44">
        <f t="shared" si="2589"/>
        <v>0</v>
      </c>
      <c r="J5982" s="44">
        <f t="shared" si="2594"/>
        <v>0</v>
      </c>
      <c r="K5982" s="43">
        <v>0</v>
      </c>
      <c r="L5982" s="43">
        <v>0</v>
      </c>
      <c r="M5982" s="44">
        <f t="shared" si="2591"/>
        <v>0</v>
      </c>
      <c r="N5982" s="43">
        <v>0</v>
      </c>
      <c r="O5982" s="43">
        <v>0</v>
      </c>
      <c r="P5982" s="44">
        <f t="shared" si="2592"/>
        <v>0</v>
      </c>
      <c r="Q5982" s="47">
        <f t="shared" si="2593"/>
        <v>0</v>
      </c>
    </row>
    <row r="5983" spans="3:17" ht="19.5" customHeight="1" x14ac:dyDescent="0.2">
      <c r="C5983" s="42" t="s">
        <v>23</v>
      </c>
      <c r="D5983" s="43">
        <v>0</v>
      </c>
      <c r="E5983" s="43">
        <v>0</v>
      </c>
      <c r="F5983" s="44">
        <f t="shared" si="2590"/>
        <v>0</v>
      </c>
      <c r="G5983" s="43">
        <v>0</v>
      </c>
      <c r="H5983" s="43">
        <v>0</v>
      </c>
      <c r="I5983" s="44">
        <f t="shared" si="2589"/>
        <v>0</v>
      </c>
      <c r="J5983" s="44">
        <f t="shared" si="2594"/>
        <v>0</v>
      </c>
      <c r="K5983" s="43">
        <v>0</v>
      </c>
      <c r="L5983" s="43">
        <v>0</v>
      </c>
      <c r="M5983" s="44">
        <f t="shared" si="2591"/>
        <v>0</v>
      </c>
      <c r="N5983" s="43">
        <v>0</v>
      </c>
      <c r="O5983" s="43">
        <v>0</v>
      </c>
      <c r="P5983" s="44">
        <f t="shared" si="2592"/>
        <v>0</v>
      </c>
      <c r="Q5983" s="47">
        <f t="shared" si="2593"/>
        <v>0</v>
      </c>
    </row>
    <row r="5984" spans="3:17" ht="19.5" customHeight="1" x14ac:dyDescent="0.2">
      <c r="C5984" s="42" t="s">
        <v>24</v>
      </c>
      <c r="D5984" s="43">
        <v>0</v>
      </c>
      <c r="E5984" s="43">
        <v>0</v>
      </c>
      <c r="F5984" s="44">
        <f t="shared" si="2590"/>
        <v>0</v>
      </c>
      <c r="G5984" s="43">
        <v>0</v>
      </c>
      <c r="H5984" s="43">
        <v>0</v>
      </c>
      <c r="I5984" s="44">
        <f t="shared" si="2589"/>
        <v>0</v>
      </c>
      <c r="J5984" s="44">
        <f t="shared" si="2594"/>
        <v>0</v>
      </c>
      <c r="K5984" s="43">
        <v>0</v>
      </c>
      <c r="L5984" s="43">
        <v>0</v>
      </c>
      <c r="M5984" s="44">
        <f t="shared" si="2591"/>
        <v>0</v>
      </c>
      <c r="N5984" s="43">
        <v>0</v>
      </c>
      <c r="O5984" s="43">
        <v>0</v>
      </c>
      <c r="P5984" s="44">
        <f t="shared" si="2592"/>
        <v>0</v>
      </c>
      <c r="Q5984" s="47">
        <f t="shared" si="2593"/>
        <v>0</v>
      </c>
    </row>
    <row r="5985" spans="2:17" ht="19.5" customHeight="1" x14ac:dyDescent="0.2">
      <c r="C5985" s="42" t="s">
        <v>25</v>
      </c>
      <c r="D5985" s="43">
        <v>0</v>
      </c>
      <c r="E5985" s="43">
        <v>0</v>
      </c>
      <c r="F5985" s="44">
        <f t="shared" si="2590"/>
        <v>0</v>
      </c>
      <c r="G5985" s="43">
        <v>0</v>
      </c>
      <c r="H5985" s="43">
        <v>0</v>
      </c>
      <c r="I5985" s="44">
        <f t="shared" si="2589"/>
        <v>0</v>
      </c>
      <c r="J5985" s="44">
        <f t="shared" si="2594"/>
        <v>0</v>
      </c>
      <c r="K5985" s="43">
        <v>0</v>
      </c>
      <c r="L5985" s="43">
        <v>0</v>
      </c>
      <c r="M5985" s="44">
        <f t="shared" si="2591"/>
        <v>0</v>
      </c>
      <c r="N5985" s="43">
        <v>0</v>
      </c>
      <c r="O5985" s="43">
        <v>0</v>
      </c>
      <c r="P5985" s="44">
        <f t="shared" si="2592"/>
        <v>0</v>
      </c>
      <c r="Q5985" s="47">
        <f t="shared" si="2593"/>
        <v>0</v>
      </c>
    </row>
    <row r="5986" spans="2:17" ht="19.5" customHeight="1" x14ac:dyDescent="0.2">
      <c r="C5986" s="50"/>
      <c r="D5986" s="43"/>
      <c r="E5986" s="43"/>
      <c r="F5986" s="43"/>
      <c r="G5986" s="43"/>
      <c r="H5986" s="43"/>
      <c r="I5986" s="43"/>
      <c r="J5986" s="43"/>
      <c r="K5986" s="43"/>
      <c r="L5986" s="43"/>
      <c r="M5986" s="43"/>
      <c r="N5986" s="43"/>
      <c r="O5986" s="43"/>
      <c r="P5986" s="43"/>
      <c r="Q5986" s="51"/>
    </row>
    <row r="5987" spans="2:17" ht="19.5" customHeight="1" x14ac:dyDescent="0.2">
      <c r="B5987" s="1" t="s">
        <v>573</v>
      </c>
      <c r="C5987" s="50" t="s">
        <v>26</v>
      </c>
      <c r="D5987" s="44">
        <f>SUM(D5974:D5986)</f>
        <v>0</v>
      </c>
      <c r="E5987" s="44">
        <f t="shared" ref="E5987:Q5987" si="2595">SUM(E5974:E5986)</f>
        <v>0</v>
      </c>
      <c r="F5987" s="44">
        <f t="shared" si="2595"/>
        <v>0</v>
      </c>
      <c r="G5987" s="44">
        <f t="shared" si="2595"/>
        <v>0</v>
      </c>
      <c r="H5987" s="44">
        <f t="shared" si="2595"/>
        <v>0</v>
      </c>
      <c r="I5987" s="44">
        <f t="shared" si="2595"/>
        <v>0</v>
      </c>
      <c r="J5987" s="44">
        <f t="shared" si="2595"/>
        <v>0</v>
      </c>
      <c r="K5987" s="44">
        <f t="shared" si="2595"/>
        <v>0</v>
      </c>
      <c r="L5987" s="44">
        <f t="shared" si="2595"/>
        <v>0</v>
      </c>
      <c r="M5987" s="44">
        <f t="shared" si="2595"/>
        <v>0</v>
      </c>
      <c r="N5987" s="44">
        <f t="shared" si="2595"/>
        <v>0</v>
      </c>
      <c r="O5987" s="44">
        <f t="shared" si="2595"/>
        <v>0</v>
      </c>
      <c r="P5987" s="44">
        <f t="shared" si="2595"/>
        <v>0</v>
      </c>
      <c r="Q5987" s="44">
        <f t="shared" si="2595"/>
        <v>0</v>
      </c>
    </row>
    <row r="5988" spans="2:17" ht="7" customHeight="1" x14ac:dyDescent="0.2">
      <c r="C5988" s="50"/>
      <c r="D5988" s="43"/>
      <c r="E5988" s="43"/>
      <c r="F5988" s="43"/>
      <c r="G5988" s="43"/>
      <c r="H5988" s="43"/>
      <c r="I5988" s="43"/>
      <c r="J5988" s="43"/>
      <c r="K5988" s="43"/>
      <c r="L5988" s="43"/>
      <c r="M5988" s="43"/>
      <c r="N5988" s="43"/>
      <c r="O5988" s="43"/>
      <c r="P5988" s="43"/>
      <c r="Q5988" s="51"/>
    </row>
    <row r="5989" spans="2:17" ht="19.5" customHeight="1" x14ac:dyDescent="0.2">
      <c r="C5989" s="52" t="s">
        <v>14</v>
      </c>
      <c r="D5989" s="53">
        <v>0</v>
      </c>
      <c r="E5989" s="53">
        <v>0</v>
      </c>
      <c r="F5989" s="74">
        <f t="shared" ref="F5989:F5991" si="2596">SUM(D5989:E5989)</f>
        <v>0</v>
      </c>
      <c r="G5989" s="53">
        <v>0</v>
      </c>
      <c r="H5989" s="53">
        <v>0</v>
      </c>
      <c r="I5989" s="74">
        <f t="shared" ref="I5989:I5991" si="2597">SUM(G5989:H5989)</f>
        <v>0</v>
      </c>
      <c r="J5989" s="74">
        <f t="shared" ref="J5989:J5991" si="2598">F5989+I5989</f>
        <v>0</v>
      </c>
      <c r="K5989" s="53">
        <v>0</v>
      </c>
      <c r="L5989" s="53">
        <v>0</v>
      </c>
      <c r="M5989" s="74">
        <f t="shared" ref="M5989:M5991" si="2599">SUM(K5989:L5989)</f>
        <v>0</v>
      </c>
      <c r="N5989" s="53">
        <v>0</v>
      </c>
      <c r="O5989" s="53">
        <v>0</v>
      </c>
      <c r="P5989" s="74">
        <f t="shared" ref="P5989:P5991" si="2600">SUM(N5989:O5989)</f>
        <v>0</v>
      </c>
      <c r="Q5989" s="58">
        <f t="shared" ref="Q5989:Q5991" si="2601">M5989+P5989</f>
        <v>0</v>
      </c>
    </row>
    <row r="5990" spans="2:17" ht="19.5" customHeight="1" x14ac:dyDescent="0.2">
      <c r="C5990" s="42" t="s">
        <v>15</v>
      </c>
      <c r="D5990" s="43">
        <v>0</v>
      </c>
      <c r="E5990" s="43">
        <v>0</v>
      </c>
      <c r="F5990" s="44">
        <f t="shared" si="2596"/>
        <v>0</v>
      </c>
      <c r="G5990" s="43">
        <v>0</v>
      </c>
      <c r="H5990" s="43">
        <v>0</v>
      </c>
      <c r="I5990" s="44">
        <f t="shared" si="2597"/>
        <v>0</v>
      </c>
      <c r="J5990" s="44">
        <f t="shared" si="2598"/>
        <v>0</v>
      </c>
      <c r="K5990" s="43">
        <v>0</v>
      </c>
      <c r="L5990" s="43">
        <v>0</v>
      </c>
      <c r="M5990" s="44">
        <f t="shared" si="2599"/>
        <v>0</v>
      </c>
      <c r="N5990" s="43">
        <v>0</v>
      </c>
      <c r="O5990" s="43">
        <v>0</v>
      </c>
      <c r="P5990" s="44">
        <f t="shared" si="2600"/>
        <v>0</v>
      </c>
      <c r="Q5990" s="47">
        <f t="shared" si="2601"/>
        <v>0</v>
      </c>
    </row>
    <row r="5991" spans="2:17" ht="19.5" customHeight="1" x14ac:dyDescent="0.2">
      <c r="C5991" s="42" t="s">
        <v>16</v>
      </c>
      <c r="D5991" s="43">
        <v>0</v>
      </c>
      <c r="E5991" s="43">
        <v>0</v>
      </c>
      <c r="F5991" s="44">
        <f t="shared" si="2596"/>
        <v>0</v>
      </c>
      <c r="G5991" s="43">
        <v>0</v>
      </c>
      <c r="H5991" s="43">
        <v>0</v>
      </c>
      <c r="I5991" s="44">
        <f t="shared" si="2597"/>
        <v>0</v>
      </c>
      <c r="J5991" s="44">
        <f t="shared" si="2598"/>
        <v>0</v>
      </c>
      <c r="K5991" s="43">
        <v>0</v>
      </c>
      <c r="L5991" s="43">
        <v>0</v>
      </c>
      <c r="M5991" s="44">
        <f t="shared" si="2599"/>
        <v>0</v>
      </c>
      <c r="N5991" s="43">
        <v>0</v>
      </c>
      <c r="O5991" s="43">
        <v>0</v>
      </c>
      <c r="P5991" s="44">
        <f t="shared" si="2600"/>
        <v>0</v>
      </c>
      <c r="Q5991" s="47">
        <f t="shared" si="2601"/>
        <v>0</v>
      </c>
    </row>
    <row r="5992" spans="2:17" ht="19.5" customHeight="1" x14ac:dyDescent="0.2">
      <c r="C5992" s="50"/>
      <c r="D5992" s="43"/>
      <c r="E5992" s="43"/>
      <c r="F5992" s="43"/>
      <c r="G5992" s="43"/>
      <c r="H5992" s="43"/>
      <c r="I5992" s="43"/>
      <c r="J5992" s="43"/>
      <c r="K5992" s="43"/>
      <c r="L5992" s="43"/>
      <c r="M5992" s="43"/>
      <c r="N5992" s="43"/>
      <c r="O5992" s="43"/>
      <c r="P5992" s="43"/>
      <c r="Q5992" s="51"/>
    </row>
    <row r="5993" spans="2:17" ht="19.5" customHeight="1" x14ac:dyDescent="0.2">
      <c r="B5993" s="1" t="s">
        <v>574</v>
      </c>
      <c r="C5993" s="50" t="s">
        <v>27</v>
      </c>
      <c r="D5993" s="44">
        <f>SUM(D5977:D5985,D5989:D5991)</f>
        <v>0</v>
      </c>
      <c r="E5993" s="44">
        <f t="shared" ref="E5993:Q5993" si="2602">SUM(E5977:E5985,E5989:E5991)</f>
        <v>0</v>
      </c>
      <c r="F5993" s="44">
        <f t="shared" si="2602"/>
        <v>0</v>
      </c>
      <c r="G5993" s="44">
        <f t="shared" si="2602"/>
        <v>0</v>
      </c>
      <c r="H5993" s="44">
        <f t="shared" si="2602"/>
        <v>0</v>
      </c>
      <c r="I5993" s="44">
        <f t="shared" si="2602"/>
        <v>0</v>
      </c>
      <c r="J5993" s="44">
        <f t="shared" si="2602"/>
        <v>0</v>
      </c>
      <c r="K5993" s="44">
        <f t="shared" si="2602"/>
        <v>0</v>
      </c>
      <c r="L5993" s="44">
        <f t="shared" si="2602"/>
        <v>0</v>
      </c>
      <c r="M5993" s="44">
        <f t="shared" si="2602"/>
        <v>0</v>
      </c>
      <c r="N5993" s="44">
        <f t="shared" si="2602"/>
        <v>0</v>
      </c>
      <c r="O5993" s="44">
        <f t="shared" si="2602"/>
        <v>0</v>
      </c>
      <c r="P5993" s="44">
        <f t="shared" si="2602"/>
        <v>0</v>
      </c>
      <c r="Q5993" s="44">
        <f t="shared" si="2602"/>
        <v>0</v>
      </c>
    </row>
    <row r="5994" spans="2:17" ht="7" customHeight="1" thickBot="1" x14ac:dyDescent="0.25">
      <c r="C5994" s="59"/>
      <c r="D5994" s="60"/>
      <c r="E5994" s="60"/>
      <c r="F5994" s="60"/>
      <c r="G5994" s="60"/>
      <c r="H5994" s="60"/>
      <c r="I5994" s="60"/>
      <c r="J5994" s="60"/>
      <c r="K5994" s="60"/>
      <c r="L5994" s="60"/>
      <c r="M5994" s="60"/>
      <c r="N5994" s="60"/>
      <c r="O5994" s="60"/>
      <c r="P5994" s="60"/>
      <c r="Q5994" s="76"/>
    </row>
    <row r="5995" spans="2:17" ht="19.5" customHeight="1" x14ac:dyDescent="0.2">
      <c r="C5995" s="163" t="str">
        <f>C5833</f>
        <v>令　和　7　年　空　港　管　理　状　況　調　書</v>
      </c>
      <c r="D5995" s="163"/>
      <c r="E5995" s="163"/>
      <c r="F5995" s="163"/>
      <c r="G5995" s="163"/>
      <c r="H5995" s="163"/>
      <c r="I5995" s="163"/>
      <c r="J5995" s="163"/>
      <c r="K5995" s="163"/>
      <c r="L5995" s="163"/>
      <c r="M5995" s="163"/>
      <c r="N5995" s="163"/>
      <c r="O5995" s="163"/>
      <c r="P5995" s="163"/>
      <c r="Q5995" s="163"/>
    </row>
    <row r="5996" spans="2:17" ht="19.5" customHeight="1" thickBot="1" x14ac:dyDescent="0.25">
      <c r="C5996" s="77" t="s">
        <v>0</v>
      </c>
      <c r="D5996" s="77" t="s">
        <v>712</v>
      </c>
      <c r="E5996" s="78"/>
      <c r="F5996" s="78"/>
      <c r="G5996" s="78"/>
      <c r="H5996" s="78"/>
      <c r="I5996" s="78"/>
      <c r="J5996" s="78"/>
      <c r="K5996" s="78"/>
      <c r="L5996" s="78"/>
      <c r="M5996" s="78"/>
      <c r="N5996" s="78"/>
      <c r="O5996" s="78"/>
      <c r="P5996" s="79"/>
      <c r="Q5996" s="79"/>
    </row>
    <row r="5997" spans="2:17" ht="19.5" customHeight="1" x14ac:dyDescent="0.2">
      <c r="C5997" s="25" t="s">
        <v>1</v>
      </c>
      <c r="D5997" s="26"/>
      <c r="E5997" s="27" t="s">
        <v>2</v>
      </c>
      <c r="F5997" s="27"/>
      <c r="G5997" s="164" t="s">
        <v>593</v>
      </c>
      <c r="H5997" s="165"/>
      <c r="I5997" s="165"/>
      <c r="J5997" s="165"/>
      <c r="K5997" s="165"/>
      <c r="L5997" s="165"/>
      <c r="M5997" s="165"/>
      <c r="N5997" s="166"/>
      <c r="O5997" s="164" t="s">
        <v>594</v>
      </c>
      <c r="P5997" s="165"/>
      <c r="Q5997" s="167"/>
    </row>
    <row r="5998" spans="2:17" ht="19.5" customHeight="1" x14ac:dyDescent="0.2">
      <c r="C5998" s="28"/>
      <c r="D5998" s="29" t="s">
        <v>3</v>
      </c>
      <c r="E5998" s="29" t="s">
        <v>4</v>
      </c>
      <c r="F5998" s="29" t="s">
        <v>5</v>
      </c>
      <c r="G5998" s="29"/>
      <c r="H5998" s="30" t="s">
        <v>6</v>
      </c>
      <c r="I5998" s="30"/>
      <c r="J5998" s="31"/>
      <c r="K5998" s="29"/>
      <c r="L5998" s="31" t="s">
        <v>7</v>
      </c>
      <c r="M5998" s="31"/>
      <c r="N5998" s="29" t="s">
        <v>8</v>
      </c>
      <c r="O5998" s="32" t="s">
        <v>595</v>
      </c>
      <c r="P5998" s="33" t="s">
        <v>596</v>
      </c>
      <c r="Q5998" s="34" t="s">
        <v>597</v>
      </c>
    </row>
    <row r="5999" spans="2:17" ht="19.5" customHeight="1" x14ac:dyDescent="0.2">
      <c r="C5999" s="28" t="s">
        <v>9</v>
      </c>
      <c r="D5999" s="32"/>
      <c r="E5999" s="32"/>
      <c r="F5999" s="32"/>
      <c r="G5999" s="29" t="s">
        <v>10</v>
      </c>
      <c r="H5999" s="29" t="s">
        <v>11</v>
      </c>
      <c r="I5999" s="29" t="s">
        <v>12</v>
      </c>
      <c r="J5999" s="29" t="s">
        <v>13</v>
      </c>
      <c r="K5999" s="29" t="s">
        <v>10</v>
      </c>
      <c r="L5999" s="29" t="s">
        <v>11</v>
      </c>
      <c r="M5999" s="29" t="s">
        <v>13</v>
      </c>
      <c r="N5999" s="32"/>
      <c r="O5999" s="35"/>
      <c r="P5999" s="36"/>
      <c r="Q5999" s="37"/>
    </row>
    <row r="6000" spans="2:17" ht="7" customHeight="1" x14ac:dyDescent="0.2">
      <c r="C6000" s="38"/>
      <c r="D6000" s="29"/>
      <c r="E6000" s="29"/>
      <c r="F6000" s="29"/>
      <c r="G6000" s="29"/>
      <c r="H6000" s="29"/>
      <c r="I6000" s="29"/>
      <c r="J6000" s="29"/>
      <c r="K6000" s="29"/>
      <c r="L6000" s="29"/>
      <c r="M6000" s="29"/>
      <c r="N6000" s="29"/>
      <c r="O6000" s="39"/>
      <c r="P6000" s="40"/>
      <c r="Q6000" s="41"/>
    </row>
    <row r="6001" spans="2:17" ht="19.5" customHeight="1" x14ac:dyDescent="0.2">
      <c r="C6001" s="42" t="s">
        <v>14</v>
      </c>
      <c r="D6001" s="43">
        <v>0</v>
      </c>
      <c r="E6001" s="43">
        <v>3</v>
      </c>
      <c r="F6001" s="44">
        <f>SUM(D6001:E6001)</f>
        <v>3</v>
      </c>
      <c r="G6001" s="43">
        <v>0</v>
      </c>
      <c r="H6001" s="43">
        <v>0</v>
      </c>
      <c r="I6001" s="43">
        <v>0</v>
      </c>
      <c r="J6001" s="45">
        <f>SUM(G6001:I6001)</f>
        <v>0</v>
      </c>
      <c r="K6001" s="46">
        <v>0</v>
      </c>
      <c r="L6001" s="46">
        <v>0</v>
      </c>
      <c r="M6001" s="45">
        <f>SUM(K6001:L6001)</f>
        <v>0</v>
      </c>
      <c r="N6001" s="45">
        <f>J6001+M6001</f>
        <v>0</v>
      </c>
      <c r="O6001" s="46">
        <v>0</v>
      </c>
      <c r="P6001" s="46">
        <v>0</v>
      </c>
      <c r="Q6001" s="47">
        <f>SUM(O6001:P6001)</f>
        <v>0</v>
      </c>
    </row>
    <row r="6002" spans="2:17" ht="19.5" customHeight="1" x14ac:dyDescent="0.2">
      <c r="C6002" s="42" t="s">
        <v>15</v>
      </c>
      <c r="D6002" s="43">
        <v>0</v>
      </c>
      <c r="E6002" s="43">
        <v>1</v>
      </c>
      <c r="F6002" s="44">
        <f t="shared" ref="F6002:F6012" si="2603">SUM(D6002:E6002)</f>
        <v>1</v>
      </c>
      <c r="G6002" s="43">
        <v>0</v>
      </c>
      <c r="H6002" s="43">
        <v>0</v>
      </c>
      <c r="I6002" s="43">
        <v>0</v>
      </c>
      <c r="J6002" s="45">
        <f t="shared" ref="J6002:J6012" si="2604">SUM(G6002:I6002)</f>
        <v>0</v>
      </c>
      <c r="K6002" s="46">
        <v>0</v>
      </c>
      <c r="L6002" s="46">
        <v>0</v>
      </c>
      <c r="M6002" s="45">
        <f t="shared" ref="M6002:M6012" si="2605">SUM(K6002:L6002)</f>
        <v>0</v>
      </c>
      <c r="N6002" s="45">
        <f t="shared" ref="N6002:N6012" si="2606">J6002+M6002</f>
        <v>0</v>
      </c>
      <c r="O6002" s="46">
        <v>0</v>
      </c>
      <c r="P6002" s="48">
        <v>0</v>
      </c>
      <c r="Q6002" s="47">
        <f t="shared" ref="Q6002:Q6012" si="2607">SUM(O6002:P6002)</f>
        <v>0</v>
      </c>
    </row>
    <row r="6003" spans="2:17" ht="19.5" customHeight="1" x14ac:dyDescent="0.2">
      <c r="C6003" s="42" t="s">
        <v>16</v>
      </c>
      <c r="D6003" s="43">
        <v>0</v>
      </c>
      <c r="E6003" s="43">
        <v>2</v>
      </c>
      <c r="F6003" s="44">
        <f t="shared" si="2603"/>
        <v>2</v>
      </c>
      <c r="G6003" s="43">
        <v>0</v>
      </c>
      <c r="H6003" s="43">
        <v>0</v>
      </c>
      <c r="I6003" s="43">
        <v>0</v>
      </c>
      <c r="J6003" s="45">
        <f t="shared" si="2604"/>
        <v>0</v>
      </c>
      <c r="K6003" s="46">
        <v>0</v>
      </c>
      <c r="L6003" s="46">
        <v>0</v>
      </c>
      <c r="M6003" s="45">
        <f t="shared" si="2605"/>
        <v>0</v>
      </c>
      <c r="N6003" s="45">
        <f t="shared" si="2606"/>
        <v>0</v>
      </c>
      <c r="O6003" s="46">
        <v>0</v>
      </c>
      <c r="P6003" s="46">
        <v>0</v>
      </c>
      <c r="Q6003" s="47">
        <f t="shared" si="2607"/>
        <v>0</v>
      </c>
    </row>
    <row r="6004" spans="2:17" ht="19.5" customHeight="1" x14ac:dyDescent="0.2">
      <c r="C6004" s="42" t="s">
        <v>17</v>
      </c>
      <c r="D6004" s="43">
        <v>0</v>
      </c>
      <c r="E6004" s="43">
        <v>2</v>
      </c>
      <c r="F6004" s="44">
        <f t="shared" si="2603"/>
        <v>2</v>
      </c>
      <c r="G6004" s="43">
        <v>0</v>
      </c>
      <c r="H6004" s="43">
        <v>0</v>
      </c>
      <c r="I6004" s="43">
        <v>0</v>
      </c>
      <c r="J6004" s="45">
        <f t="shared" si="2604"/>
        <v>0</v>
      </c>
      <c r="K6004" s="43">
        <v>0</v>
      </c>
      <c r="L6004" s="43">
        <v>0</v>
      </c>
      <c r="M6004" s="45">
        <f t="shared" si="2605"/>
        <v>0</v>
      </c>
      <c r="N6004" s="45">
        <f t="shared" si="2606"/>
        <v>0</v>
      </c>
      <c r="O6004" s="43">
        <v>0</v>
      </c>
      <c r="P6004" s="43">
        <v>0</v>
      </c>
      <c r="Q6004" s="47">
        <f t="shared" si="2607"/>
        <v>0</v>
      </c>
    </row>
    <row r="6005" spans="2:17" ht="19.5" customHeight="1" x14ac:dyDescent="0.2">
      <c r="C6005" s="42" t="s">
        <v>18</v>
      </c>
      <c r="D6005" s="43">
        <v>0</v>
      </c>
      <c r="E6005" s="43">
        <v>5</v>
      </c>
      <c r="F6005" s="44">
        <f t="shared" si="2603"/>
        <v>5</v>
      </c>
      <c r="G6005" s="43">
        <v>0</v>
      </c>
      <c r="H6005" s="43">
        <v>0</v>
      </c>
      <c r="I6005" s="43">
        <v>0</v>
      </c>
      <c r="J6005" s="45">
        <f t="shared" si="2604"/>
        <v>0</v>
      </c>
      <c r="K6005" s="43">
        <v>0</v>
      </c>
      <c r="L6005" s="43">
        <v>0</v>
      </c>
      <c r="M6005" s="45">
        <f t="shared" si="2605"/>
        <v>0</v>
      </c>
      <c r="N6005" s="45">
        <f t="shared" si="2606"/>
        <v>0</v>
      </c>
      <c r="O6005" s="43">
        <v>1</v>
      </c>
      <c r="P6005" s="43">
        <v>0</v>
      </c>
      <c r="Q6005" s="47">
        <f t="shared" si="2607"/>
        <v>1</v>
      </c>
    </row>
    <row r="6006" spans="2:17" ht="19.5" customHeight="1" x14ac:dyDescent="0.2">
      <c r="C6006" s="42" t="s">
        <v>19</v>
      </c>
      <c r="D6006" s="43">
        <v>0</v>
      </c>
      <c r="E6006" s="43">
        <v>3</v>
      </c>
      <c r="F6006" s="44">
        <f t="shared" si="2603"/>
        <v>3</v>
      </c>
      <c r="G6006" s="43">
        <v>0</v>
      </c>
      <c r="H6006" s="43">
        <v>0</v>
      </c>
      <c r="I6006" s="43">
        <v>0</v>
      </c>
      <c r="J6006" s="45">
        <f t="shared" si="2604"/>
        <v>0</v>
      </c>
      <c r="K6006" s="43">
        <v>0</v>
      </c>
      <c r="L6006" s="43">
        <v>0</v>
      </c>
      <c r="M6006" s="45">
        <f t="shared" si="2605"/>
        <v>0</v>
      </c>
      <c r="N6006" s="45">
        <f t="shared" si="2606"/>
        <v>0</v>
      </c>
      <c r="O6006" s="43">
        <v>0</v>
      </c>
      <c r="P6006" s="43">
        <v>0</v>
      </c>
      <c r="Q6006" s="47">
        <f t="shared" si="2607"/>
        <v>0</v>
      </c>
    </row>
    <row r="6007" spans="2:17" ht="19.5" customHeight="1" x14ac:dyDescent="0.2">
      <c r="C6007" s="42" t="s">
        <v>20</v>
      </c>
      <c r="D6007" s="43">
        <v>0</v>
      </c>
      <c r="E6007" s="43">
        <v>4</v>
      </c>
      <c r="F6007" s="44">
        <f t="shared" si="2603"/>
        <v>4</v>
      </c>
      <c r="G6007" s="43">
        <v>0</v>
      </c>
      <c r="H6007" s="43">
        <v>0</v>
      </c>
      <c r="I6007" s="43">
        <v>0</v>
      </c>
      <c r="J6007" s="45">
        <f t="shared" si="2604"/>
        <v>0</v>
      </c>
      <c r="K6007" s="43">
        <v>0</v>
      </c>
      <c r="L6007" s="43">
        <v>0</v>
      </c>
      <c r="M6007" s="45">
        <f t="shared" si="2605"/>
        <v>0</v>
      </c>
      <c r="N6007" s="45">
        <f t="shared" si="2606"/>
        <v>0</v>
      </c>
      <c r="O6007" s="43">
        <v>0</v>
      </c>
      <c r="P6007" s="43">
        <v>0</v>
      </c>
      <c r="Q6007" s="47">
        <f t="shared" si="2607"/>
        <v>0</v>
      </c>
    </row>
    <row r="6008" spans="2:17" ht="19.5" customHeight="1" x14ac:dyDescent="0.2">
      <c r="C6008" s="42" t="s">
        <v>21</v>
      </c>
      <c r="D6008" s="43">
        <v>0</v>
      </c>
      <c r="E6008" s="43">
        <v>2</v>
      </c>
      <c r="F6008" s="44">
        <f t="shared" si="2603"/>
        <v>2</v>
      </c>
      <c r="G6008" s="43">
        <v>0</v>
      </c>
      <c r="H6008" s="43">
        <v>0</v>
      </c>
      <c r="I6008" s="43">
        <v>0</v>
      </c>
      <c r="J6008" s="45">
        <f t="shared" si="2604"/>
        <v>0</v>
      </c>
      <c r="K6008" s="43">
        <v>0</v>
      </c>
      <c r="L6008" s="43">
        <v>0</v>
      </c>
      <c r="M6008" s="45">
        <f t="shared" si="2605"/>
        <v>0</v>
      </c>
      <c r="N6008" s="45">
        <f t="shared" si="2606"/>
        <v>0</v>
      </c>
      <c r="O6008" s="43">
        <v>0</v>
      </c>
      <c r="P6008" s="43">
        <v>0</v>
      </c>
      <c r="Q6008" s="47">
        <f t="shared" si="2607"/>
        <v>0</v>
      </c>
    </row>
    <row r="6009" spans="2:17" ht="19.5" customHeight="1" x14ac:dyDescent="0.2">
      <c r="C6009" s="42" t="s">
        <v>22</v>
      </c>
      <c r="D6009" s="43">
        <v>0</v>
      </c>
      <c r="E6009" s="43">
        <v>1</v>
      </c>
      <c r="F6009" s="44">
        <f t="shared" si="2603"/>
        <v>1</v>
      </c>
      <c r="G6009" s="43">
        <v>0</v>
      </c>
      <c r="H6009" s="43">
        <v>0</v>
      </c>
      <c r="I6009" s="43">
        <v>0</v>
      </c>
      <c r="J6009" s="45">
        <f t="shared" si="2604"/>
        <v>0</v>
      </c>
      <c r="K6009" s="43">
        <v>0</v>
      </c>
      <c r="L6009" s="43">
        <v>0</v>
      </c>
      <c r="M6009" s="45">
        <f t="shared" si="2605"/>
        <v>0</v>
      </c>
      <c r="N6009" s="45">
        <f t="shared" si="2606"/>
        <v>0</v>
      </c>
      <c r="O6009" s="43">
        <v>0</v>
      </c>
      <c r="P6009" s="43">
        <v>0</v>
      </c>
      <c r="Q6009" s="47">
        <f t="shared" si="2607"/>
        <v>0</v>
      </c>
    </row>
    <row r="6010" spans="2:17" ht="19.5" customHeight="1" x14ac:dyDescent="0.2">
      <c r="C6010" s="42" t="s">
        <v>23</v>
      </c>
      <c r="D6010" s="43">
        <v>0</v>
      </c>
      <c r="E6010" s="43">
        <v>3</v>
      </c>
      <c r="F6010" s="44">
        <f t="shared" si="2603"/>
        <v>3</v>
      </c>
      <c r="G6010" s="43">
        <v>0</v>
      </c>
      <c r="H6010" s="43">
        <v>0</v>
      </c>
      <c r="I6010" s="43">
        <v>0</v>
      </c>
      <c r="J6010" s="45">
        <f t="shared" si="2604"/>
        <v>0</v>
      </c>
      <c r="K6010" s="43">
        <v>0</v>
      </c>
      <c r="L6010" s="43">
        <v>0</v>
      </c>
      <c r="M6010" s="45">
        <f t="shared" si="2605"/>
        <v>0</v>
      </c>
      <c r="N6010" s="45">
        <f t="shared" si="2606"/>
        <v>0</v>
      </c>
      <c r="O6010" s="43">
        <v>0</v>
      </c>
      <c r="P6010" s="43">
        <v>0</v>
      </c>
      <c r="Q6010" s="47">
        <f t="shared" si="2607"/>
        <v>0</v>
      </c>
    </row>
    <row r="6011" spans="2:17" ht="19.5" customHeight="1" x14ac:dyDescent="0.2">
      <c r="C6011" s="42" t="s">
        <v>24</v>
      </c>
      <c r="D6011" s="43">
        <v>0</v>
      </c>
      <c r="E6011" s="43">
        <v>4</v>
      </c>
      <c r="F6011" s="44">
        <f t="shared" si="2603"/>
        <v>4</v>
      </c>
      <c r="G6011" s="43">
        <v>0</v>
      </c>
      <c r="H6011" s="43">
        <v>0</v>
      </c>
      <c r="I6011" s="43">
        <v>0</v>
      </c>
      <c r="J6011" s="45">
        <f t="shared" si="2604"/>
        <v>0</v>
      </c>
      <c r="K6011" s="43">
        <v>0</v>
      </c>
      <c r="L6011" s="43">
        <v>0</v>
      </c>
      <c r="M6011" s="45">
        <f t="shared" si="2605"/>
        <v>0</v>
      </c>
      <c r="N6011" s="45">
        <f t="shared" si="2606"/>
        <v>0</v>
      </c>
      <c r="O6011" s="43">
        <v>0</v>
      </c>
      <c r="P6011" s="43">
        <v>0</v>
      </c>
      <c r="Q6011" s="47">
        <f t="shared" si="2607"/>
        <v>0</v>
      </c>
    </row>
    <row r="6012" spans="2:17" ht="19.5" customHeight="1" x14ac:dyDescent="0.2">
      <c r="C6012" s="42" t="s">
        <v>25</v>
      </c>
      <c r="D6012" s="43">
        <v>0</v>
      </c>
      <c r="E6012" s="43">
        <v>1</v>
      </c>
      <c r="F6012" s="44">
        <f t="shared" si="2603"/>
        <v>1</v>
      </c>
      <c r="G6012" s="43">
        <v>0</v>
      </c>
      <c r="H6012" s="43">
        <v>0</v>
      </c>
      <c r="I6012" s="43">
        <v>0</v>
      </c>
      <c r="J6012" s="45">
        <f t="shared" si="2604"/>
        <v>0</v>
      </c>
      <c r="K6012" s="43">
        <v>0</v>
      </c>
      <c r="L6012" s="43">
        <v>0</v>
      </c>
      <c r="M6012" s="45">
        <f t="shared" si="2605"/>
        <v>0</v>
      </c>
      <c r="N6012" s="45">
        <f t="shared" si="2606"/>
        <v>0</v>
      </c>
      <c r="O6012" s="43">
        <v>0</v>
      </c>
      <c r="P6012" s="43">
        <v>0</v>
      </c>
      <c r="Q6012" s="47">
        <f t="shared" si="2607"/>
        <v>0</v>
      </c>
    </row>
    <row r="6013" spans="2:17" ht="19.5" customHeight="1" x14ac:dyDescent="0.2">
      <c r="C6013" s="50"/>
      <c r="D6013" s="43"/>
      <c r="E6013" s="43"/>
      <c r="F6013" s="43"/>
      <c r="G6013" s="43"/>
      <c r="H6013" s="43"/>
      <c r="I6013" s="43"/>
      <c r="J6013" s="43"/>
      <c r="K6013" s="43"/>
      <c r="L6013" s="43"/>
      <c r="M6013" s="43"/>
      <c r="N6013" s="43"/>
      <c r="O6013" s="43"/>
      <c r="P6013" s="40"/>
      <c r="Q6013" s="51"/>
    </row>
    <row r="6014" spans="2:17" ht="19.5" customHeight="1" x14ac:dyDescent="0.2">
      <c r="B6014" s="1" t="s">
        <v>575</v>
      </c>
      <c r="C6014" s="50" t="s">
        <v>26</v>
      </c>
      <c r="D6014" s="44">
        <f>SUM(D6001:D6012)</f>
        <v>0</v>
      </c>
      <c r="E6014" s="44">
        <f t="shared" ref="E6014:Q6014" si="2608">SUM(E6001:E6012)</f>
        <v>31</v>
      </c>
      <c r="F6014" s="44">
        <f t="shared" si="2608"/>
        <v>31</v>
      </c>
      <c r="G6014" s="44">
        <f>SUM(G6001:G6012)</f>
        <v>0</v>
      </c>
      <c r="H6014" s="44">
        <f t="shared" si="2608"/>
        <v>0</v>
      </c>
      <c r="I6014" s="44">
        <f t="shared" si="2608"/>
        <v>0</v>
      </c>
      <c r="J6014" s="44">
        <f t="shared" si="2608"/>
        <v>0</v>
      </c>
      <c r="K6014" s="44">
        <f t="shared" si="2608"/>
        <v>0</v>
      </c>
      <c r="L6014" s="44">
        <f t="shared" si="2608"/>
        <v>0</v>
      </c>
      <c r="M6014" s="44">
        <f t="shared" si="2608"/>
        <v>0</v>
      </c>
      <c r="N6014" s="44">
        <f t="shared" si="2608"/>
        <v>0</v>
      </c>
      <c r="O6014" s="44">
        <f t="shared" si="2608"/>
        <v>1</v>
      </c>
      <c r="P6014" s="44">
        <f t="shared" si="2608"/>
        <v>0</v>
      </c>
      <c r="Q6014" s="44">
        <f t="shared" si="2608"/>
        <v>1</v>
      </c>
    </row>
    <row r="6015" spans="2:17" ht="7" customHeight="1" x14ac:dyDescent="0.2">
      <c r="C6015" s="50"/>
      <c r="D6015" s="43"/>
      <c r="E6015" s="43"/>
      <c r="F6015" s="43"/>
      <c r="G6015" s="43"/>
      <c r="H6015" s="43"/>
      <c r="I6015" s="43"/>
      <c r="J6015" s="43"/>
      <c r="K6015" s="43"/>
      <c r="L6015" s="43"/>
      <c r="M6015" s="43"/>
      <c r="N6015" s="43"/>
      <c r="O6015" s="43"/>
      <c r="P6015" s="43"/>
      <c r="Q6015" s="51"/>
    </row>
    <row r="6016" spans="2:17" ht="19.5" customHeight="1" x14ac:dyDescent="0.2">
      <c r="C6016" s="52" t="s">
        <v>14</v>
      </c>
      <c r="D6016" s="53">
        <v>0</v>
      </c>
      <c r="E6016" s="53">
        <v>0</v>
      </c>
      <c r="F6016" s="54">
        <f t="shared" ref="F6016:F6018" si="2609">SUM(D6016:E6016)</f>
        <v>0</v>
      </c>
      <c r="G6016" s="53">
        <v>0</v>
      </c>
      <c r="H6016" s="53">
        <v>0</v>
      </c>
      <c r="I6016" s="53">
        <v>0</v>
      </c>
      <c r="J6016" s="55">
        <f t="shared" ref="J6016:J6018" si="2610">SUM(G6016:I6016)</f>
        <v>0</v>
      </c>
      <c r="K6016" s="56">
        <v>0</v>
      </c>
      <c r="L6016" s="56">
        <v>0</v>
      </c>
      <c r="M6016" s="57">
        <f>SUM(K6016:L6016)</f>
        <v>0</v>
      </c>
      <c r="N6016" s="57">
        <f>J6016+M6016</f>
        <v>0</v>
      </c>
      <c r="O6016" s="56">
        <v>0</v>
      </c>
      <c r="P6016" s="56">
        <v>0</v>
      </c>
      <c r="Q6016" s="58">
        <f>SUM(O6016:P6016)</f>
        <v>0</v>
      </c>
    </row>
    <row r="6017" spans="2:17" ht="19.5" customHeight="1" x14ac:dyDescent="0.2">
      <c r="C6017" s="42" t="s">
        <v>15</v>
      </c>
      <c r="D6017" s="43">
        <v>0</v>
      </c>
      <c r="E6017" s="43">
        <v>3</v>
      </c>
      <c r="F6017" s="44">
        <f t="shared" si="2609"/>
        <v>3</v>
      </c>
      <c r="G6017" s="43">
        <v>0</v>
      </c>
      <c r="H6017" s="43">
        <v>0</v>
      </c>
      <c r="I6017" s="43">
        <v>0</v>
      </c>
      <c r="J6017" s="45">
        <f t="shared" si="2610"/>
        <v>0</v>
      </c>
      <c r="K6017" s="46">
        <v>0</v>
      </c>
      <c r="L6017" s="46">
        <v>0</v>
      </c>
      <c r="M6017" s="45">
        <f>SUM(K6017:L6017)</f>
        <v>0</v>
      </c>
      <c r="N6017" s="45">
        <f>J6017+M6017</f>
        <v>0</v>
      </c>
      <c r="O6017" s="46">
        <v>0</v>
      </c>
      <c r="P6017" s="48">
        <v>0</v>
      </c>
      <c r="Q6017" s="47">
        <f>SUM(O6017:P6017)</f>
        <v>0</v>
      </c>
    </row>
    <row r="6018" spans="2:17" ht="19.5" customHeight="1" x14ac:dyDescent="0.2">
      <c r="C6018" s="42" t="s">
        <v>16</v>
      </c>
      <c r="D6018" s="43">
        <v>0</v>
      </c>
      <c r="E6018" s="43">
        <v>2</v>
      </c>
      <c r="F6018" s="44">
        <f t="shared" si="2609"/>
        <v>2</v>
      </c>
      <c r="G6018" s="43">
        <v>0</v>
      </c>
      <c r="H6018" s="43">
        <v>0</v>
      </c>
      <c r="I6018" s="43">
        <v>0</v>
      </c>
      <c r="J6018" s="45">
        <f t="shared" si="2610"/>
        <v>0</v>
      </c>
      <c r="K6018" s="46">
        <v>0</v>
      </c>
      <c r="L6018" s="46">
        <v>0</v>
      </c>
      <c r="M6018" s="45">
        <f>SUM(K6018:L6018)</f>
        <v>0</v>
      </c>
      <c r="N6018" s="45">
        <f>J6018+M6018</f>
        <v>0</v>
      </c>
      <c r="O6018" s="46">
        <v>0</v>
      </c>
      <c r="P6018" s="48">
        <v>0</v>
      </c>
      <c r="Q6018" s="47">
        <f>SUM(O6018:P6018)</f>
        <v>0</v>
      </c>
    </row>
    <row r="6019" spans="2:17" ht="19.5" customHeight="1" x14ac:dyDescent="0.2">
      <c r="C6019" s="50"/>
      <c r="D6019" s="43"/>
      <c r="E6019" s="43"/>
      <c r="F6019" s="43"/>
      <c r="G6019" s="43"/>
      <c r="H6019" s="43"/>
      <c r="I6019" s="43"/>
      <c r="J6019" s="43"/>
      <c r="K6019" s="43"/>
      <c r="L6019" s="43"/>
      <c r="M6019" s="43"/>
      <c r="N6019" s="43"/>
      <c r="O6019" s="43"/>
      <c r="P6019" s="43"/>
      <c r="Q6019" s="51"/>
    </row>
    <row r="6020" spans="2:17" ht="19.5" customHeight="1" x14ac:dyDescent="0.2">
      <c r="B6020" s="1" t="s">
        <v>576</v>
      </c>
      <c r="C6020" s="50" t="s">
        <v>27</v>
      </c>
      <c r="D6020" s="44">
        <f>SUM(D6004:D6012,D6016:D6018)</f>
        <v>0</v>
      </c>
      <c r="E6020" s="44">
        <f t="shared" ref="E6020:Q6020" si="2611">SUM(E6004:E6012,E6016:E6018)</f>
        <v>30</v>
      </c>
      <c r="F6020" s="44">
        <f t="shared" si="2611"/>
        <v>30</v>
      </c>
      <c r="G6020" s="44">
        <f t="shared" si="2611"/>
        <v>0</v>
      </c>
      <c r="H6020" s="44">
        <f t="shared" si="2611"/>
        <v>0</v>
      </c>
      <c r="I6020" s="44">
        <f t="shared" si="2611"/>
        <v>0</v>
      </c>
      <c r="J6020" s="44">
        <f t="shared" si="2611"/>
        <v>0</v>
      </c>
      <c r="K6020" s="44">
        <f t="shared" si="2611"/>
        <v>0</v>
      </c>
      <c r="L6020" s="44">
        <f t="shared" si="2611"/>
        <v>0</v>
      </c>
      <c r="M6020" s="44">
        <f t="shared" si="2611"/>
        <v>0</v>
      </c>
      <c r="N6020" s="44">
        <f t="shared" si="2611"/>
        <v>0</v>
      </c>
      <c r="O6020" s="44">
        <f t="shared" si="2611"/>
        <v>1</v>
      </c>
      <c r="P6020" s="44">
        <f t="shared" si="2611"/>
        <v>0</v>
      </c>
      <c r="Q6020" s="44">
        <f t="shared" si="2611"/>
        <v>1</v>
      </c>
    </row>
    <row r="6021" spans="2:17" ht="7" customHeight="1" thickBot="1" x14ac:dyDescent="0.25">
      <c r="C6021" s="59"/>
      <c r="D6021" s="60"/>
      <c r="E6021" s="60"/>
      <c r="F6021" s="60"/>
      <c r="G6021" s="60"/>
      <c r="H6021" s="60"/>
      <c r="I6021" s="60"/>
      <c r="J6021" s="60"/>
      <c r="K6021" s="60"/>
      <c r="L6021" s="60"/>
      <c r="M6021" s="60"/>
      <c r="N6021" s="60"/>
      <c r="O6021" s="60"/>
      <c r="P6021" s="61"/>
      <c r="Q6021" s="62"/>
    </row>
    <row r="6022" spans="2:17" ht="19.5" customHeight="1" x14ac:dyDescent="0.2">
      <c r="C6022" s="63"/>
      <c r="D6022" s="63"/>
      <c r="E6022" s="63"/>
      <c r="F6022" s="63"/>
      <c r="G6022" s="63"/>
      <c r="H6022" s="63"/>
      <c r="I6022" s="63"/>
      <c r="J6022" s="63"/>
      <c r="K6022" s="63"/>
      <c r="L6022" s="63"/>
      <c r="M6022" s="63"/>
      <c r="N6022" s="63"/>
      <c r="O6022" s="63"/>
      <c r="P6022" s="64"/>
      <c r="Q6022" s="64"/>
    </row>
    <row r="6023" spans="2:17" ht="19.5" customHeight="1" thickBot="1" x14ac:dyDescent="0.25">
      <c r="C6023" s="63"/>
      <c r="D6023" s="63"/>
      <c r="E6023" s="63"/>
      <c r="F6023" s="63"/>
      <c r="G6023" s="63"/>
      <c r="H6023" s="63"/>
      <c r="I6023" s="63"/>
      <c r="J6023" s="63"/>
      <c r="K6023" s="63"/>
      <c r="L6023" s="63"/>
      <c r="M6023" s="63"/>
      <c r="N6023" s="63"/>
      <c r="O6023" s="63"/>
      <c r="P6023" s="64"/>
      <c r="Q6023" s="64"/>
    </row>
    <row r="6024" spans="2:17" ht="19.5" customHeight="1" x14ac:dyDescent="0.2">
      <c r="C6024" s="25" t="s">
        <v>1</v>
      </c>
      <c r="D6024" s="26"/>
      <c r="E6024" s="27"/>
      <c r="F6024" s="27"/>
      <c r="G6024" s="27" t="s">
        <v>598</v>
      </c>
      <c r="H6024" s="27"/>
      <c r="I6024" s="27"/>
      <c r="J6024" s="27"/>
      <c r="K6024" s="26"/>
      <c r="L6024" s="27"/>
      <c r="M6024" s="27"/>
      <c r="N6024" s="27" t="s">
        <v>31</v>
      </c>
      <c r="O6024" s="27"/>
      <c r="P6024" s="65"/>
      <c r="Q6024" s="66"/>
    </row>
    <row r="6025" spans="2:17" ht="19.5" customHeight="1" x14ac:dyDescent="0.2">
      <c r="C6025" s="67"/>
      <c r="D6025" s="29"/>
      <c r="E6025" s="31" t="s">
        <v>6</v>
      </c>
      <c r="F6025" s="31"/>
      <c r="G6025" s="29"/>
      <c r="H6025" s="31" t="s">
        <v>7</v>
      </c>
      <c r="I6025" s="31"/>
      <c r="J6025" s="29" t="s">
        <v>28</v>
      </c>
      <c r="K6025" s="29"/>
      <c r="L6025" s="31" t="s">
        <v>6</v>
      </c>
      <c r="M6025" s="31"/>
      <c r="N6025" s="29"/>
      <c r="O6025" s="31" t="s">
        <v>7</v>
      </c>
      <c r="P6025" s="68"/>
      <c r="Q6025" s="69" t="s">
        <v>8</v>
      </c>
    </row>
    <row r="6026" spans="2:17" ht="19.5" customHeight="1" x14ac:dyDescent="0.2">
      <c r="C6026" s="70" t="s">
        <v>9</v>
      </c>
      <c r="D6026" s="29" t="s">
        <v>29</v>
      </c>
      <c r="E6026" s="29" t="s">
        <v>30</v>
      </c>
      <c r="F6026" s="29" t="s">
        <v>13</v>
      </c>
      <c r="G6026" s="29" t="s">
        <v>29</v>
      </c>
      <c r="H6026" s="29" t="s">
        <v>30</v>
      </c>
      <c r="I6026" s="29" t="s">
        <v>13</v>
      </c>
      <c r="J6026" s="32"/>
      <c r="K6026" s="29" t="s">
        <v>29</v>
      </c>
      <c r="L6026" s="29" t="s">
        <v>30</v>
      </c>
      <c r="M6026" s="29" t="s">
        <v>13</v>
      </c>
      <c r="N6026" s="29" t="s">
        <v>29</v>
      </c>
      <c r="O6026" s="29" t="s">
        <v>30</v>
      </c>
      <c r="P6026" s="71" t="s">
        <v>13</v>
      </c>
      <c r="Q6026" s="72"/>
    </row>
    <row r="6027" spans="2:17" ht="7" customHeight="1" x14ac:dyDescent="0.2">
      <c r="C6027" s="73"/>
      <c r="D6027" s="29"/>
      <c r="E6027" s="29"/>
      <c r="F6027" s="29"/>
      <c r="G6027" s="29"/>
      <c r="H6027" s="29"/>
      <c r="I6027" s="29"/>
      <c r="J6027" s="29"/>
      <c r="K6027" s="29"/>
      <c r="L6027" s="29"/>
      <c r="M6027" s="29"/>
      <c r="N6027" s="29"/>
      <c r="O6027" s="29"/>
      <c r="P6027" s="71"/>
      <c r="Q6027" s="69"/>
    </row>
    <row r="6028" spans="2:17" ht="19.5" customHeight="1" x14ac:dyDescent="0.2">
      <c r="C6028" s="42" t="s">
        <v>14</v>
      </c>
      <c r="D6028" s="43">
        <v>0</v>
      </c>
      <c r="E6028" s="43">
        <v>0</v>
      </c>
      <c r="F6028" s="44">
        <f>SUM(D6028:E6028)</f>
        <v>0</v>
      </c>
      <c r="G6028" s="43">
        <v>0</v>
      </c>
      <c r="H6028" s="43">
        <v>0</v>
      </c>
      <c r="I6028" s="44">
        <f t="shared" ref="I6028:I6039" si="2612">SUM(G6028:H6028)</f>
        <v>0</v>
      </c>
      <c r="J6028" s="44">
        <f>F6028+I6028</f>
        <v>0</v>
      </c>
      <c r="K6028" s="43">
        <v>0</v>
      </c>
      <c r="L6028" s="43">
        <v>0</v>
      </c>
      <c r="M6028" s="44">
        <f>SUM(K6028:L6028)</f>
        <v>0</v>
      </c>
      <c r="N6028" s="43">
        <v>0</v>
      </c>
      <c r="O6028" s="43">
        <v>0</v>
      </c>
      <c r="P6028" s="44">
        <f>SUM(N6028:O6028)</f>
        <v>0</v>
      </c>
      <c r="Q6028" s="47">
        <f>M6028+P6028</f>
        <v>0</v>
      </c>
    </row>
    <row r="6029" spans="2:17" ht="19.5" customHeight="1" x14ac:dyDescent="0.2">
      <c r="C6029" s="42" t="s">
        <v>15</v>
      </c>
      <c r="D6029" s="43">
        <v>0</v>
      </c>
      <c r="E6029" s="43">
        <v>0</v>
      </c>
      <c r="F6029" s="44">
        <f t="shared" ref="F6029:F6039" si="2613">SUM(D6029:E6029)</f>
        <v>0</v>
      </c>
      <c r="G6029" s="43">
        <v>0</v>
      </c>
      <c r="H6029" s="43">
        <v>0</v>
      </c>
      <c r="I6029" s="44">
        <f t="shared" si="2612"/>
        <v>0</v>
      </c>
      <c r="J6029" s="44">
        <f>F6029+I6029</f>
        <v>0</v>
      </c>
      <c r="K6029" s="43">
        <v>0</v>
      </c>
      <c r="L6029" s="43">
        <v>0</v>
      </c>
      <c r="M6029" s="44">
        <f t="shared" ref="M6029:M6039" si="2614">SUM(K6029:L6029)</f>
        <v>0</v>
      </c>
      <c r="N6029" s="43">
        <v>0</v>
      </c>
      <c r="O6029" s="40">
        <v>0</v>
      </c>
      <c r="P6029" s="44">
        <f t="shared" ref="P6029:P6039" si="2615">SUM(N6029:O6029)</f>
        <v>0</v>
      </c>
      <c r="Q6029" s="47">
        <f t="shared" ref="Q6029:Q6039" si="2616">M6029+P6029</f>
        <v>0</v>
      </c>
    </row>
    <row r="6030" spans="2:17" ht="19.5" customHeight="1" x14ac:dyDescent="0.2">
      <c r="C6030" s="42" t="s">
        <v>16</v>
      </c>
      <c r="D6030" s="43">
        <v>0</v>
      </c>
      <c r="E6030" s="43">
        <v>0</v>
      </c>
      <c r="F6030" s="44">
        <f t="shared" si="2613"/>
        <v>0</v>
      </c>
      <c r="G6030" s="43">
        <v>0</v>
      </c>
      <c r="H6030" s="43">
        <v>0</v>
      </c>
      <c r="I6030" s="44">
        <f t="shared" si="2612"/>
        <v>0</v>
      </c>
      <c r="J6030" s="44">
        <f>F6030+I6030</f>
        <v>0</v>
      </c>
      <c r="K6030" s="43">
        <v>0</v>
      </c>
      <c r="L6030" s="43">
        <v>0</v>
      </c>
      <c r="M6030" s="44">
        <f t="shared" si="2614"/>
        <v>0</v>
      </c>
      <c r="N6030" s="43">
        <v>0</v>
      </c>
      <c r="O6030" s="43">
        <v>0</v>
      </c>
      <c r="P6030" s="44">
        <f t="shared" si="2615"/>
        <v>0</v>
      </c>
      <c r="Q6030" s="47">
        <f t="shared" si="2616"/>
        <v>0</v>
      </c>
    </row>
    <row r="6031" spans="2:17" ht="19.5" customHeight="1" x14ac:dyDescent="0.2">
      <c r="C6031" s="42" t="s">
        <v>17</v>
      </c>
      <c r="D6031" s="43">
        <v>0</v>
      </c>
      <c r="E6031" s="43">
        <v>0</v>
      </c>
      <c r="F6031" s="44">
        <f t="shared" si="2613"/>
        <v>0</v>
      </c>
      <c r="G6031" s="43">
        <v>0</v>
      </c>
      <c r="H6031" s="43">
        <v>0</v>
      </c>
      <c r="I6031" s="44">
        <f t="shared" si="2612"/>
        <v>0</v>
      </c>
      <c r="J6031" s="44">
        <f t="shared" ref="J6031:J6039" si="2617">F6031+I6031</f>
        <v>0</v>
      </c>
      <c r="K6031" s="43">
        <v>0</v>
      </c>
      <c r="L6031" s="43">
        <v>0</v>
      </c>
      <c r="M6031" s="44">
        <f t="shared" si="2614"/>
        <v>0</v>
      </c>
      <c r="N6031" s="43">
        <v>0</v>
      </c>
      <c r="O6031" s="43">
        <v>0</v>
      </c>
      <c r="P6031" s="44">
        <f t="shared" si="2615"/>
        <v>0</v>
      </c>
      <c r="Q6031" s="47">
        <f t="shared" si="2616"/>
        <v>0</v>
      </c>
    </row>
    <row r="6032" spans="2:17" ht="19.5" customHeight="1" x14ac:dyDescent="0.2">
      <c r="C6032" s="42" t="s">
        <v>18</v>
      </c>
      <c r="D6032" s="43">
        <v>0</v>
      </c>
      <c r="E6032" s="43">
        <v>0</v>
      </c>
      <c r="F6032" s="44">
        <f t="shared" si="2613"/>
        <v>0</v>
      </c>
      <c r="G6032" s="43">
        <v>0</v>
      </c>
      <c r="H6032" s="43">
        <v>0</v>
      </c>
      <c r="I6032" s="44">
        <f t="shared" si="2612"/>
        <v>0</v>
      </c>
      <c r="J6032" s="44">
        <f t="shared" si="2617"/>
        <v>0</v>
      </c>
      <c r="K6032" s="43">
        <v>0</v>
      </c>
      <c r="L6032" s="43">
        <v>0</v>
      </c>
      <c r="M6032" s="44">
        <f t="shared" si="2614"/>
        <v>0</v>
      </c>
      <c r="N6032" s="43">
        <v>0</v>
      </c>
      <c r="O6032" s="43">
        <v>0</v>
      </c>
      <c r="P6032" s="44">
        <f t="shared" si="2615"/>
        <v>0</v>
      </c>
      <c r="Q6032" s="47">
        <f t="shared" si="2616"/>
        <v>0</v>
      </c>
    </row>
    <row r="6033" spans="2:17" ht="19.5" customHeight="1" x14ac:dyDescent="0.2">
      <c r="C6033" s="42" t="s">
        <v>19</v>
      </c>
      <c r="D6033" s="43">
        <v>0</v>
      </c>
      <c r="E6033" s="43">
        <v>0</v>
      </c>
      <c r="F6033" s="44">
        <f t="shared" si="2613"/>
        <v>0</v>
      </c>
      <c r="G6033" s="43">
        <v>0</v>
      </c>
      <c r="H6033" s="43">
        <v>0</v>
      </c>
      <c r="I6033" s="44">
        <f t="shared" si="2612"/>
        <v>0</v>
      </c>
      <c r="J6033" s="44">
        <f t="shared" si="2617"/>
        <v>0</v>
      </c>
      <c r="K6033" s="43">
        <v>0</v>
      </c>
      <c r="L6033" s="43">
        <v>0</v>
      </c>
      <c r="M6033" s="44">
        <f t="shared" si="2614"/>
        <v>0</v>
      </c>
      <c r="N6033" s="43">
        <v>0</v>
      </c>
      <c r="O6033" s="43">
        <v>0</v>
      </c>
      <c r="P6033" s="44">
        <f t="shared" si="2615"/>
        <v>0</v>
      </c>
      <c r="Q6033" s="47">
        <f t="shared" si="2616"/>
        <v>0</v>
      </c>
    </row>
    <row r="6034" spans="2:17" ht="19.5" customHeight="1" x14ac:dyDescent="0.2">
      <c r="C6034" s="42" t="s">
        <v>20</v>
      </c>
      <c r="D6034" s="43">
        <v>0</v>
      </c>
      <c r="E6034" s="43">
        <v>0</v>
      </c>
      <c r="F6034" s="44">
        <f t="shared" si="2613"/>
        <v>0</v>
      </c>
      <c r="G6034" s="43">
        <v>0</v>
      </c>
      <c r="H6034" s="43">
        <v>0</v>
      </c>
      <c r="I6034" s="44">
        <f t="shared" si="2612"/>
        <v>0</v>
      </c>
      <c r="J6034" s="44">
        <f t="shared" si="2617"/>
        <v>0</v>
      </c>
      <c r="K6034" s="43">
        <v>0</v>
      </c>
      <c r="L6034" s="43">
        <v>0</v>
      </c>
      <c r="M6034" s="44">
        <f t="shared" si="2614"/>
        <v>0</v>
      </c>
      <c r="N6034" s="43">
        <v>0</v>
      </c>
      <c r="O6034" s="43">
        <v>0</v>
      </c>
      <c r="P6034" s="44">
        <f t="shared" si="2615"/>
        <v>0</v>
      </c>
      <c r="Q6034" s="47">
        <f t="shared" si="2616"/>
        <v>0</v>
      </c>
    </row>
    <row r="6035" spans="2:17" ht="19.5" customHeight="1" x14ac:dyDescent="0.2">
      <c r="C6035" s="42" t="s">
        <v>21</v>
      </c>
      <c r="D6035" s="43">
        <v>0</v>
      </c>
      <c r="E6035" s="43">
        <v>0</v>
      </c>
      <c r="F6035" s="44">
        <f t="shared" si="2613"/>
        <v>0</v>
      </c>
      <c r="G6035" s="43">
        <v>0</v>
      </c>
      <c r="H6035" s="43">
        <v>0</v>
      </c>
      <c r="I6035" s="44">
        <f t="shared" si="2612"/>
        <v>0</v>
      </c>
      <c r="J6035" s="44">
        <f t="shared" si="2617"/>
        <v>0</v>
      </c>
      <c r="K6035" s="43">
        <v>0</v>
      </c>
      <c r="L6035" s="43">
        <v>0</v>
      </c>
      <c r="M6035" s="44">
        <f t="shared" si="2614"/>
        <v>0</v>
      </c>
      <c r="N6035" s="43">
        <v>0</v>
      </c>
      <c r="O6035" s="43">
        <v>0</v>
      </c>
      <c r="P6035" s="44">
        <f t="shared" si="2615"/>
        <v>0</v>
      </c>
      <c r="Q6035" s="47">
        <f t="shared" si="2616"/>
        <v>0</v>
      </c>
    </row>
    <row r="6036" spans="2:17" ht="19.5" customHeight="1" x14ac:dyDescent="0.2">
      <c r="C6036" s="42" t="s">
        <v>22</v>
      </c>
      <c r="D6036" s="43">
        <v>0</v>
      </c>
      <c r="E6036" s="43">
        <v>0</v>
      </c>
      <c r="F6036" s="44">
        <f t="shared" si="2613"/>
        <v>0</v>
      </c>
      <c r="G6036" s="43">
        <v>0</v>
      </c>
      <c r="H6036" s="43">
        <v>0</v>
      </c>
      <c r="I6036" s="44">
        <f t="shared" si="2612"/>
        <v>0</v>
      </c>
      <c r="J6036" s="44">
        <f t="shared" si="2617"/>
        <v>0</v>
      </c>
      <c r="K6036" s="43">
        <v>0</v>
      </c>
      <c r="L6036" s="43">
        <v>0</v>
      </c>
      <c r="M6036" s="44">
        <f t="shared" si="2614"/>
        <v>0</v>
      </c>
      <c r="N6036" s="43">
        <v>0</v>
      </c>
      <c r="O6036" s="43">
        <v>0</v>
      </c>
      <c r="P6036" s="44">
        <f t="shared" si="2615"/>
        <v>0</v>
      </c>
      <c r="Q6036" s="47">
        <f t="shared" si="2616"/>
        <v>0</v>
      </c>
    </row>
    <row r="6037" spans="2:17" ht="19.5" customHeight="1" x14ac:dyDescent="0.2">
      <c r="C6037" s="42" t="s">
        <v>23</v>
      </c>
      <c r="D6037" s="43">
        <v>0</v>
      </c>
      <c r="E6037" s="43">
        <v>0</v>
      </c>
      <c r="F6037" s="44">
        <f t="shared" si="2613"/>
        <v>0</v>
      </c>
      <c r="G6037" s="43">
        <v>0</v>
      </c>
      <c r="H6037" s="43">
        <v>0</v>
      </c>
      <c r="I6037" s="44">
        <f t="shared" si="2612"/>
        <v>0</v>
      </c>
      <c r="J6037" s="44">
        <f t="shared" si="2617"/>
        <v>0</v>
      </c>
      <c r="K6037" s="43">
        <v>0</v>
      </c>
      <c r="L6037" s="43">
        <v>0</v>
      </c>
      <c r="M6037" s="44">
        <f t="shared" si="2614"/>
        <v>0</v>
      </c>
      <c r="N6037" s="43">
        <v>0</v>
      </c>
      <c r="O6037" s="43">
        <v>0</v>
      </c>
      <c r="P6037" s="44">
        <f t="shared" si="2615"/>
        <v>0</v>
      </c>
      <c r="Q6037" s="47">
        <f t="shared" si="2616"/>
        <v>0</v>
      </c>
    </row>
    <row r="6038" spans="2:17" ht="19.5" customHeight="1" x14ac:dyDescent="0.2">
      <c r="C6038" s="42" t="s">
        <v>24</v>
      </c>
      <c r="D6038" s="43">
        <v>0</v>
      </c>
      <c r="E6038" s="43">
        <v>0</v>
      </c>
      <c r="F6038" s="44">
        <f t="shared" si="2613"/>
        <v>0</v>
      </c>
      <c r="G6038" s="43">
        <v>0</v>
      </c>
      <c r="H6038" s="43">
        <v>0</v>
      </c>
      <c r="I6038" s="44">
        <f t="shared" si="2612"/>
        <v>0</v>
      </c>
      <c r="J6038" s="44">
        <f t="shared" si="2617"/>
        <v>0</v>
      </c>
      <c r="K6038" s="43">
        <v>0</v>
      </c>
      <c r="L6038" s="43">
        <v>0</v>
      </c>
      <c r="M6038" s="44">
        <f t="shared" si="2614"/>
        <v>0</v>
      </c>
      <c r="N6038" s="43">
        <v>0</v>
      </c>
      <c r="O6038" s="43">
        <v>0</v>
      </c>
      <c r="P6038" s="44">
        <f t="shared" si="2615"/>
        <v>0</v>
      </c>
      <c r="Q6038" s="47">
        <f t="shared" si="2616"/>
        <v>0</v>
      </c>
    </row>
    <row r="6039" spans="2:17" ht="19.5" customHeight="1" x14ac:dyDescent="0.2">
      <c r="C6039" s="42" t="s">
        <v>25</v>
      </c>
      <c r="D6039" s="43">
        <v>0</v>
      </c>
      <c r="E6039" s="43">
        <v>0</v>
      </c>
      <c r="F6039" s="44">
        <f t="shared" si="2613"/>
        <v>0</v>
      </c>
      <c r="G6039" s="43">
        <v>0</v>
      </c>
      <c r="H6039" s="43">
        <v>0</v>
      </c>
      <c r="I6039" s="44">
        <f t="shared" si="2612"/>
        <v>0</v>
      </c>
      <c r="J6039" s="44">
        <f t="shared" si="2617"/>
        <v>0</v>
      </c>
      <c r="K6039" s="43">
        <v>0</v>
      </c>
      <c r="L6039" s="43">
        <v>0</v>
      </c>
      <c r="M6039" s="44">
        <f t="shared" si="2614"/>
        <v>0</v>
      </c>
      <c r="N6039" s="43">
        <v>0</v>
      </c>
      <c r="O6039" s="43">
        <v>0</v>
      </c>
      <c r="P6039" s="44">
        <f t="shared" si="2615"/>
        <v>0</v>
      </c>
      <c r="Q6039" s="47">
        <f t="shared" si="2616"/>
        <v>0</v>
      </c>
    </row>
    <row r="6040" spans="2:17" ht="19.5" customHeight="1" x14ac:dyDescent="0.2">
      <c r="C6040" s="50"/>
      <c r="D6040" s="43"/>
      <c r="E6040" s="43"/>
      <c r="F6040" s="43"/>
      <c r="G6040" s="43"/>
      <c r="H6040" s="43"/>
      <c r="I6040" s="43"/>
      <c r="J6040" s="43"/>
      <c r="K6040" s="43"/>
      <c r="L6040" s="43"/>
      <c r="M6040" s="43"/>
      <c r="N6040" s="43"/>
      <c r="O6040" s="43"/>
      <c r="P6040" s="43"/>
      <c r="Q6040" s="51"/>
    </row>
    <row r="6041" spans="2:17" ht="19.5" customHeight="1" x14ac:dyDescent="0.2">
      <c r="B6041" s="1" t="s">
        <v>577</v>
      </c>
      <c r="C6041" s="50" t="s">
        <v>26</v>
      </c>
      <c r="D6041" s="44">
        <f>SUM(D6028:D6040)</f>
        <v>0</v>
      </c>
      <c r="E6041" s="44">
        <f t="shared" ref="E6041:Q6041" si="2618">SUM(E6028:E6040)</f>
        <v>0</v>
      </c>
      <c r="F6041" s="44">
        <f t="shared" si="2618"/>
        <v>0</v>
      </c>
      <c r="G6041" s="44">
        <f t="shared" si="2618"/>
        <v>0</v>
      </c>
      <c r="H6041" s="44">
        <f t="shared" si="2618"/>
        <v>0</v>
      </c>
      <c r="I6041" s="44">
        <f t="shared" si="2618"/>
        <v>0</v>
      </c>
      <c r="J6041" s="44">
        <f t="shared" si="2618"/>
        <v>0</v>
      </c>
      <c r="K6041" s="44">
        <f t="shared" si="2618"/>
        <v>0</v>
      </c>
      <c r="L6041" s="44">
        <f t="shared" si="2618"/>
        <v>0</v>
      </c>
      <c r="M6041" s="44">
        <f t="shared" si="2618"/>
        <v>0</v>
      </c>
      <c r="N6041" s="44">
        <f t="shared" si="2618"/>
        <v>0</v>
      </c>
      <c r="O6041" s="44">
        <f t="shared" si="2618"/>
        <v>0</v>
      </c>
      <c r="P6041" s="44">
        <f t="shared" si="2618"/>
        <v>0</v>
      </c>
      <c r="Q6041" s="44">
        <f t="shared" si="2618"/>
        <v>0</v>
      </c>
    </row>
    <row r="6042" spans="2:17" ht="7" customHeight="1" x14ac:dyDescent="0.2">
      <c r="C6042" s="50"/>
      <c r="D6042" s="43"/>
      <c r="E6042" s="43"/>
      <c r="F6042" s="43"/>
      <c r="G6042" s="43"/>
      <c r="H6042" s="43"/>
      <c r="I6042" s="43"/>
      <c r="J6042" s="43"/>
      <c r="K6042" s="43"/>
      <c r="L6042" s="43"/>
      <c r="M6042" s="43"/>
      <c r="N6042" s="43"/>
      <c r="O6042" s="43"/>
      <c r="P6042" s="43"/>
      <c r="Q6042" s="51"/>
    </row>
    <row r="6043" spans="2:17" ht="19.5" customHeight="1" x14ac:dyDescent="0.2">
      <c r="C6043" s="52" t="s">
        <v>14</v>
      </c>
      <c r="D6043" s="53">
        <v>0</v>
      </c>
      <c r="E6043" s="53">
        <v>0</v>
      </c>
      <c r="F6043" s="74">
        <f t="shared" ref="F6043:F6045" si="2619">SUM(D6043:E6043)</f>
        <v>0</v>
      </c>
      <c r="G6043" s="53">
        <v>0</v>
      </c>
      <c r="H6043" s="53">
        <v>0</v>
      </c>
      <c r="I6043" s="74">
        <f t="shared" ref="I6043:I6045" si="2620">SUM(G6043:H6043)</f>
        <v>0</v>
      </c>
      <c r="J6043" s="74">
        <f t="shared" ref="J6043:J6045" si="2621">F6043+I6043</f>
        <v>0</v>
      </c>
      <c r="K6043" s="53">
        <v>0</v>
      </c>
      <c r="L6043" s="53">
        <v>0</v>
      </c>
      <c r="M6043" s="74">
        <f t="shared" ref="M6043:M6045" si="2622">SUM(K6043:L6043)</f>
        <v>0</v>
      </c>
      <c r="N6043" s="53">
        <v>0</v>
      </c>
      <c r="O6043" s="53">
        <v>0</v>
      </c>
      <c r="P6043" s="74">
        <f t="shared" ref="P6043:P6045" si="2623">SUM(N6043:O6043)</f>
        <v>0</v>
      </c>
      <c r="Q6043" s="58">
        <f t="shared" ref="Q6043:Q6045" si="2624">M6043+P6043</f>
        <v>0</v>
      </c>
    </row>
    <row r="6044" spans="2:17" ht="19.5" customHeight="1" x14ac:dyDescent="0.2">
      <c r="C6044" s="42" t="s">
        <v>15</v>
      </c>
      <c r="D6044" s="43">
        <v>0</v>
      </c>
      <c r="E6044" s="43">
        <v>0</v>
      </c>
      <c r="F6044" s="44">
        <f t="shared" si="2619"/>
        <v>0</v>
      </c>
      <c r="G6044" s="43">
        <v>0</v>
      </c>
      <c r="H6044" s="43">
        <v>0</v>
      </c>
      <c r="I6044" s="44">
        <f t="shared" si="2620"/>
        <v>0</v>
      </c>
      <c r="J6044" s="44">
        <f t="shared" si="2621"/>
        <v>0</v>
      </c>
      <c r="K6044" s="43">
        <v>0</v>
      </c>
      <c r="L6044" s="43">
        <v>0</v>
      </c>
      <c r="M6044" s="44">
        <f t="shared" si="2622"/>
        <v>0</v>
      </c>
      <c r="N6044" s="43">
        <v>0</v>
      </c>
      <c r="O6044" s="43">
        <v>0</v>
      </c>
      <c r="P6044" s="44">
        <f t="shared" si="2623"/>
        <v>0</v>
      </c>
      <c r="Q6044" s="47">
        <f t="shared" si="2624"/>
        <v>0</v>
      </c>
    </row>
    <row r="6045" spans="2:17" ht="19.5" customHeight="1" x14ac:dyDescent="0.2">
      <c r="C6045" s="42" t="s">
        <v>16</v>
      </c>
      <c r="D6045" s="43">
        <v>0</v>
      </c>
      <c r="E6045" s="43">
        <v>0</v>
      </c>
      <c r="F6045" s="44">
        <f t="shared" si="2619"/>
        <v>0</v>
      </c>
      <c r="G6045" s="43">
        <v>0</v>
      </c>
      <c r="H6045" s="43">
        <v>0</v>
      </c>
      <c r="I6045" s="44">
        <f t="shared" si="2620"/>
        <v>0</v>
      </c>
      <c r="J6045" s="44">
        <f t="shared" si="2621"/>
        <v>0</v>
      </c>
      <c r="K6045" s="43">
        <v>0</v>
      </c>
      <c r="L6045" s="43">
        <v>0</v>
      </c>
      <c r="M6045" s="44">
        <f t="shared" si="2622"/>
        <v>0</v>
      </c>
      <c r="N6045" s="43">
        <v>0</v>
      </c>
      <c r="O6045" s="43">
        <v>0</v>
      </c>
      <c r="P6045" s="44">
        <f t="shared" si="2623"/>
        <v>0</v>
      </c>
      <c r="Q6045" s="47">
        <f t="shared" si="2624"/>
        <v>0</v>
      </c>
    </row>
    <row r="6046" spans="2:17" ht="19.5" customHeight="1" x14ac:dyDescent="0.2">
      <c r="C6046" s="50"/>
      <c r="D6046" s="43"/>
      <c r="E6046" s="43"/>
      <c r="F6046" s="43"/>
      <c r="G6046" s="43"/>
      <c r="H6046" s="43"/>
      <c r="I6046" s="43"/>
      <c r="J6046" s="43"/>
      <c r="K6046" s="43"/>
      <c r="L6046" s="43"/>
      <c r="M6046" s="43"/>
      <c r="N6046" s="43"/>
      <c r="O6046" s="43"/>
      <c r="P6046" s="43"/>
      <c r="Q6046" s="51"/>
    </row>
    <row r="6047" spans="2:17" ht="19.5" customHeight="1" x14ac:dyDescent="0.2">
      <c r="B6047" s="1" t="s">
        <v>578</v>
      </c>
      <c r="C6047" s="50" t="s">
        <v>27</v>
      </c>
      <c r="D6047" s="44">
        <f>SUM(D6031:D6039,D6043:D6045)</f>
        <v>0</v>
      </c>
      <c r="E6047" s="44">
        <f t="shared" ref="E6047:Q6047" si="2625">SUM(E6031:E6039,E6043:E6045)</f>
        <v>0</v>
      </c>
      <c r="F6047" s="44">
        <f t="shared" si="2625"/>
        <v>0</v>
      </c>
      <c r="G6047" s="44">
        <f t="shared" si="2625"/>
        <v>0</v>
      </c>
      <c r="H6047" s="44">
        <f t="shared" si="2625"/>
        <v>0</v>
      </c>
      <c r="I6047" s="44">
        <f t="shared" si="2625"/>
        <v>0</v>
      </c>
      <c r="J6047" s="44">
        <f t="shared" si="2625"/>
        <v>0</v>
      </c>
      <c r="K6047" s="44">
        <f t="shared" si="2625"/>
        <v>0</v>
      </c>
      <c r="L6047" s="44">
        <f t="shared" si="2625"/>
        <v>0</v>
      </c>
      <c r="M6047" s="44">
        <f t="shared" si="2625"/>
        <v>0</v>
      </c>
      <c r="N6047" s="44">
        <f t="shared" si="2625"/>
        <v>0</v>
      </c>
      <c r="O6047" s="44">
        <f t="shared" si="2625"/>
        <v>0</v>
      </c>
      <c r="P6047" s="44">
        <f t="shared" si="2625"/>
        <v>0</v>
      </c>
      <c r="Q6047" s="44">
        <f t="shared" si="2625"/>
        <v>0</v>
      </c>
    </row>
    <row r="6048" spans="2:17" ht="7" customHeight="1" thickBot="1" x14ac:dyDescent="0.25">
      <c r="C6048" s="59"/>
      <c r="D6048" s="60"/>
      <c r="E6048" s="60"/>
      <c r="F6048" s="60"/>
      <c r="G6048" s="60"/>
      <c r="H6048" s="60"/>
      <c r="I6048" s="60"/>
      <c r="J6048" s="60"/>
      <c r="K6048" s="60"/>
      <c r="L6048" s="60"/>
      <c r="M6048" s="60"/>
      <c r="N6048" s="60"/>
      <c r="O6048" s="60"/>
      <c r="P6048" s="60"/>
      <c r="Q6048" s="76"/>
    </row>
    <row r="6049" spans="3:17" ht="19.5" customHeight="1" x14ac:dyDescent="0.2">
      <c r="C6049" s="173" t="str">
        <f>C5995</f>
        <v>令　和　7　年　空　港　管　理　状　況　調　書</v>
      </c>
      <c r="D6049" s="173"/>
      <c r="E6049" s="173"/>
      <c r="F6049" s="173"/>
      <c r="G6049" s="173"/>
      <c r="H6049" s="173"/>
      <c r="I6049" s="173"/>
      <c r="J6049" s="173"/>
      <c r="K6049" s="173"/>
      <c r="L6049" s="173"/>
      <c r="M6049" s="173"/>
      <c r="N6049" s="173"/>
      <c r="O6049" s="173"/>
      <c r="P6049" s="173"/>
      <c r="Q6049" s="173"/>
    </row>
    <row r="6050" spans="3:17" ht="19.5" customHeight="1" thickBot="1" x14ac:dyDescent="0.25">
      <c r="C6050" s="145" t="s">
        <v>0</v>
      </c>
      <c r="D6050" s="145" t="s">
        <v>713</v>
      </c>
      <c r="E6050" s="146"/>
      <c r="F6050" s="146"/>
      <c r="G6050" s="146"/>
      <c r="H6050" s="146"/>
      <c r="I6050" s="146"/>
      <c r="J6050" s="146"/>
      <c r="K6050" s="146"/>
      <c r="L6050" s="146"/>
      <c r="M6050" s="146"/>
      <c r="N6050" s="146"/>
      <c r="O6050" s="146"/>
      <c r="P6050" s="146"/>
      <c r="Q6050" s="146"/>
    </row>
    <row r="6051" spans="3:17" ht="19.5" customHeight="1" x14ac:dyDescent="0.2">
      <c r="C6051" s="25" t="s">
        <v>1</v>
      </c>
      <c r="D6051" s="26"/>
      <c r="E6051" s="27" t="s">
        <v>2</v>
      </c>
      <c r="F6051" s="27"/>
      <c r="G6051" s="164" t="s">
        <v>593</v>
      </c>
      <c r="H6051" s="165"/>
      <c r="I6051" s="165"/>
      <c r="J6051" s="165"/>
      <c r="K6051" s="165"/>
      <c r="L6051" s="165"/>
      <c r="M6051" s="165"/>
      <c r="N6051" s="166"/>
      <c r="O6051" s="164" t="s">
        <v>594</v>
      </c>
      <c r="P6051" s="165"/>
      <c r="Q6051" s="167"/>
    </row>
    <row r="6052" spans="3:17" ht="19.5" customHeight="1" x14ac:dyDescent="0.2">
      <c r="C6052" s="28"/>
      <c r="D6052" s="29" t="s">
        <v>3</v>
      </c>
      <c r="E6052" s="29" t="s">
        <v>4</v>
      </c>
      <c r="F6052" s="29" t="s">
        <v>5</v>
      </c>
      <c r="G6052" s="29"/>
      <c r="H6052" s="30" t="s">
        <v>6</v>
      </c>
      <c r="I6052" s="30"/>
      <c r="J6052" s="31"/>
      <c r="K6052" s="29"/>
      <c r="L6052" s="31" t="s">
        <v>7</v>
      </c>
      <c r="M6052" s="31"/>
      <c r="N6052" s="29" t="s">
        <v>8</v>
      </c>
      <c r="O6052" s="32" t="s">
        <v>595</v>
      </c>
      <c r="P6052" s="33" t="s">
        <v>596</v>
      </c>
      <c r="Q6052" s="34" t="s">
        <v>597</v>
      </c>
    </row>
    <row r="6053" spans="3:17" ht="19.5" customHeight="1" x14ac:dyDescent="0.2">
      <c r="C6053" s="28" t="s">
        <v>9</v>
      </c>
      <c r="D6053" s="32"/>
      <c r="E6053" s="32"/>
      <c r="F6053" s="32"/>
      <c r="G6053" s="29" t="s">
        <v>10</v>
      </c>
      <c r="H6053" s="29" t="s">
        <v>11</v>
      </c>
      <c r="I6053" s="29" t="s">
        <v>12</v>
      </c>
      <c r="J6053" s="29" t="s">
        <v>13</v>
      </c>
      <c r="K6053" s="29" t="s">
        <v>10</v>
      </c>
      <c r="L6053" s="29" t="s">
        <v>11</v>
      </c>
      <c r="M6053" s="29" t="s">
        <v>13</v>
      </c>
      <c r="N6053" s="32"/>
      <c r="O6053" s="35"/>
      <c r="P6053" s="36"/>
      <c r="Q6053" s="37"/>
    </row>
    <row r="6054" spans="3:17" ht="7" customHeight="1" x14ac:dyDescent="0.2">
      <c r="C6054" s="38"/>
      <c r="D6054" s="29"/>
      <c r="E6054" s="29"/>
      <c r="F6054" s="29"/>
      <c r="G6054" s="29"/>
      <c r="H6054" s="29"/>
      <c r="I6054" s="29"/>
      <c r="J6054" s="29"/>
      <c r="K6054" s="29"/>
      <c r="L6054" s="29"/>
      <c r="M6054" s="29"/>
      <c r="N6054" s="29"/>
      <c r="O6054" s="39"/>
      <c r="P6054" s="40"/>
      <c r="Q6054" s="41"/>
    </row>
    <row r="6055" spans="3:17" ht="19.5" customHeight="1" x14ac:dyDescent="0.2">
      <c r="C6055" s="42" t="s">
        <v>14</v>
      </c>
      <c r="D6055" s="43">
        <v>0</v>
      </c>
      <c r="E6055" s="43">
        <v>33</v>
      </c>
      <c r="F6055" s="44">
        <f>SUM(D6055:E6055)</f>
        <v>33</v>
      </c>
      <c r="G6055" s="43">
        <v>0</v>
      </c>
      <c r="H6055" s="43">
        <v>0</v>
      </c>
      <c r="I6055" s="43">
        <v>0</v>
      </c>
      <c r="J6055" s="45">
        <f>SUM(G6055:I6055)</f>
        <v>0</v>
      </c>
      <c r="K6055" s="46">
        <v>0</v>
      </c>
      <c r="L6055" s="46">
        <v>0</v>
      </c>
      <c r="M6055" s="45">
        <f>SUM(K6055:L6055)</f>
        <v>0</v>
      </c>
      <c r="N6055" s="45">
        <f>J6055+M6055</f>
        <v>0</v>
      </c>
      <c r="O6055" s="46">
        <v>7</v>
      </c>
      <c r="P6055" s="46">
        <v>0</v>
      </c>
      <c r="Q6055" s="47">
        <f>SUM(O6055:P6055)</f>
        <v>7</v>
      </c>
    </row>
    <row r="6056" spans="3:17" ht="19.5" customHeight="1" x14ac:dyDescent="0.2">
      <c r="C6056" s="42" t="s">
        <v>15</v>
      </c>
      <c r="D6056" s="43">
        <v>0</v>
      </c>
      <c r="E6056" s="43">
        <v>53</v>
      </c>
      <c r="F6056" s="44">
        <f t="shared" ref="F6056:F6066" si="2626">SUM(D6056:E6056)</f>
        <v>53</v>
      </c>
      <c r="G6056" s="43">
        <v>0</v>
      </c>
      <c r="H6056" s="43">
        <v>0</v>
      </c>
      <c r="I6056" s="43">
        <v>0</v>
      </c>
      <c r="J6056" s="45">
        <f t="shared" ref="J6056:J6066" si="2627">SUM(G6056:I6056)</f>
        <v>0</v>
      </c>
      <c r="K6056" s="46">
        <v>0</v>
      </c>
      <c r="L6056" s="46">
        <v>0</v>
      </c>
      <c r="M6056" s="45">
        <f t="shared" ref="M6056:M6066" si="2628">SUM(K6056:L6056)</f>
        <v>0</v>
      </c>
      <c r="N6056" s="45">
        <f t="shared" ref="N6056:N6066" si="2629">J6056+M6056</f>
        <v>0</v>
      </c>
      <c r="O6056" s="46">
        <v>16</v>
      </c>
      <c r="P6056" s="48">
        <v>0</v>
      </c>
      <c r="Q6056" s="47">
        <f t="shared" ref="Q6056:Q6066" si="2630">SUM(O6056:P6056)</f>
        <v>16</v>
      </c>
    </row>
    <row r="6057" spans="3:17" ht="19.5" customHeight="1" x14ac:dyDescent="0.2">
      <c r="C6057" s="42" t="s">
        <v>16</v>
      </c>
      <c r="D6057" s="43">
        <v>0</v>
      </c>
      <c r="E6057" s="43">
        <v>55</v>
      </c>
      <c r="F6057" s="44">
        <f t="shared" si="2626"/>
        <v>55</v>
      </c>
      <c r="G6057" s="43">
        <v>0</v>
      </c>
      <c r="H6057" s="43">
        <v>0</v>
      </c>
      <c r="I6057" s="43">
        <v>0</v>
      </c>
      <c r="J6057" s="45">
        <f t="shared" si="2627"/>
        <v>0</v>
      </c>
      <c r="K6057" s="46">
        <v>0</v>
      </c>
      <c r="L6057" s="46">
        <v>0</v>
      </c>
      <c r="M6057" s="45">
        <f t="shared" si="2628"/>
        <v>0</v>
      </c>
      <c r="N6057" s="45">
        <f t="shared" si="2629"/>
        <v>0</v>
      </c>
      <c r="O6057" s="46">
        <v>19</v>
      </c>
      <c r="P6057" s="46">
        <v>0</v>
      </c>
      <c r="Q6057" s="47">
        <f t="shared" si="2630"/>
        <v>19</v>
      </c>
    </row>
    <row r="6058" spans="3:17" ht="19.5" customHeight="1" x14ac:dyDescent="0.2">
      <c r="C6058" s="42" t="s">
        <v>17</v>
      </c>
      <c r="D6058" s="43">
        <v>0</v>
      </c>
      <c r="E6058" s="43">
        <v>68</v>
      </c>
      <c r="F6058" s="44">
        <f t="shared" si="2626"/>
        <v>68</v>
      </c>
      <c r="G6058" s="43">
        <v>0</v>
      </c>
      <c r="H6058" s="43">
        <v>0</v>
      </c>
      <c r="I6058" s="43">
        <v>0</v>
      </c>
      <c r="J6058" s="45">
        <f t="shared" si="2627"/>
        <v>0</v>
      </c>
      <c r="K6058" s="43">
        <v>0</v>
      </c>
      <c r="L6058" s="43">
        <v>2</v>
      </c>
      <c r="M6058" s="45">
        <f t="shared" si="2628"/>
        <v>2</v>
      </c>
      <c r="N6058" s="45">
        <f t="shared" si="2629"/>
        <v>2</v>
      </c>
      <c r="O6058" s="43">
        <v>24</v>
      </c>
      <c r="P6058" s="43">
        <v>0</v>
      </c>
      <c r="Q6058" s="47">
        <f t="shared" si="2630"/>
        <v>24</v>
      </c>
    </row>
    <row r="6059" spans="3:17" ht="19.5" customHeight="1" x14ac:dyDescent="0.2">
      <c r="C6059" s="42" t="s">
        <v>18</v>
      </c>
      <c r="D6059" s="43">
        <v>0</v>
      </c>
      <c r="E6059" s="43">
        <v>82</v>
      </c>
      <c r="F6059" s="44">
        <f t="shared" si="2626"/>
        <v>82</v>
      </c>
      <c r="G6059" s="43">
        <v>0</v>
      </c>
      <c r="H6059" s="43">
        <v>0</v>
      </c>
      <c r="I6059" s="43">
        <v>0</v>
      </c>
      <c r="J6059" s="45">
        <f t="shared" si="2627"/>
        <v>0</v>
      </c>
      <c r="K6059" s="43">
        <v>2</v>
      </c>
      <c r="L6059" s="43">
        <v>0</v>
      </c>
      <c r="M6059" s="45">
        <f t="shared" si="2628"/>
        <v>2</v>
      </c>
      <c r="N6059" s="45">
        <f t="shared" si="2629"/>
        <v>2</v>
      </c>
      <c r="O6059" s="43">
        <v>30</v>
      </c>
      <c r="P6059" s="43">
        <v>0</v>
      </c>
      <c r="Q6059" s="47">
        <f t="shared" si="2630"/>
        <v>30</v>
      </c>
    </row>
    <row r="6060" spans="3:17" ht="19.5" customHeight="1" x14ac:dyDescent="0.2">
      <c r="C6060" s="42" t="s">
        <v>19</v>
      </c>
      <c r="D6060" s="43">
        <v>0</v>
      </c>
      <c r="E6060" s="43">
        <v>58</v>
      </c>
      <c r="F6060" s="44">
        <f t="shared" si="2626"/>
        <v>58</v>
      </c>
      <c r="G6060" s="43">
        <v>0</v>
      </c>
      <c r="H6060" s="43">
        <v>0</v>
      </c>
      <c r="I6060" s="43">
        <v>0</v>
      </c>
      <c r="J6060" s="45">
        <f t="shared" si="2627"/>
        <v>0</v>
      </c>
      <c r="K6060" s="43">
        <v>0</v>
      </c>
      <c r="L6060" s="43">
        <v>0</v>
      </c>
      <c r="M6060" s="45">
        <f t="shared" si="2628"/>
        <v>0</v>
      </c>
      <c r="N6060" s="45">
        <f t="shared" si="2629"/>
        <v>0</v>
      </c>
      <c r="O6060" s="43">
        <v>22</v>
      </c>
      <c r="P6060" s="43">
        <v>0</v>
      </c>
      <c r="Q6060" s="47">
        <f t="shared" si="2630"/>
        <v>22</v>
      </c>
    </row>
    <row r="6061" spans="3:17" ht="19.5" customHeight="1" x14ac:dyDescent="0.2">
      <c r="C6061" s="42" t="s">
        <v>20</v>
      </c>
      <c r="D6061" s="43">
        <v>0</v>
      </c>
      <c r="E6061" s="43">
        <v>65</v>
      </c>
      <c r="F6061" s="44">
        <f t="shared" si="2626"/>
        <v>65</v>
      </c>
      <c r="G6061" s="43">
        <v>0</v>
      </c>
      <c r="H6061" s="43">
        <v>0</v>
      </c>
      <c r="I6061" s="43">
        <v>0</v>
      </c>
      <c r="J6061" s="45">
        <f t="shared" si="2627"/>
        <v>0</v>
      </c>
      <c r="K6061" s="43">
        <v>0</v>
      </c>
      <c r="L6061" s="43">
        <v>0</v>
      </c>
      <c r="M6061" s="45">
        <f t="shared" si="2628"/>
        <v>0</v>
      </c>
      <c r="N6061" s="45">
        <f t="shared" si="2629"/>
        <v>0</v>
      </c>
      <c r="O6061" s="43">
        <v>22</v>
      </c>
      <c r="P6061" s="43">
        <v>0</v>
      </c>
      <c r="Q6061" s="47">
        <f t="shared" si="2630"/>
        <v>22</v>
      </c>
    </row>
    <row r="6062" spans="3:17" ht="19.5" customHeight="1" x14ac:dyDescent="0.2">
      <c r="C6062" s="42" t="s">
        <v>21</v>
      </c>
      <c r="D6062" s="43">
        <v>0</v>
      </c>
      <c r="E6062" s="43">
        <v>73</v>
      </c>
      <c r="F6062" s="44">
        <f t="shared" si="2626"/>
        <v>73</v>
      </c>
      <c r="G6062" s="43">
        <v>0</v>
      </c>
      <c r="H6062" s="43">
        <v>0</v>
      </c>
      <c r="I6062" s="43">
        <v>0</v>
      </c>
      <c r="J6062" s="45">
        <f t="shared" si="2627"/>
        <v>0</v>
      </c>
      <c r="K6062" s="43">
        <v>0</v>
      </c>
      <c r="L6062" s="43">
        <v>0</v>
      </c>
      <c r="M6062" s="45">
        <f t="shared" si="2628"/>
        <v>0</v>
      </c>
      <c r="N6062" s="45">
        <f t="shared" si="2629"/>
        <v>0</v>
      </c>
      <c r="O6062" s="43">
        <v>24</v>
      </c>
      <c r="P6062" s="43">
        <v>0</v>
      </c>
      <c r="Q6062" s="47">
        <f t="shared" si="2630"/>
        <v>24</v>
      </c>
    </row>
    <row r="6063" spans="3:17" ht="19.5" customHeight="1" x14ac:dyDescent="0.2">
      <c r="C6063" s="42" t="s">
        <v>22</v>
      </c>
      <c r="D6063" s="43">
        <v>0</v>
      </c>
      <c r="E6063" s="43">
        <v>62</v>
      </c>
      <c r="F6063" s="44">
        <f t="shared" si="2626"/>
        <v>62</v>
      </c>
      <c r="G6063" s="43">
        <v>0</v>
      </c>
      <c r="H6063" s="43">
        <v>0</v>
      </c>
      <c r="I6063" s="43">
        <v>0</v>
      </c>
      <c r="J6063" s="45">
        <f t="shared" si="2627"/>
        <v>0</v>
      </c>
      <c r="K6063" s="43">
        <v>0</v>
      </c>
      <c r="L6063" s="43">
        <v>0</v>
      </c>
      <c r="M6063" s="45">
        <f t="shared" si="2628"/>
        <v>0</v>
      </c>
      <c r="N6063" s="45">
        <f t="shared" si="2629"/>
        <v>0</v>
      </c>
      <c r="O6063" s="43">
        <v>18</v>
      </c>
      <c r="P6063" s="43">
        <v>0</v>
      </c>
      <c r="Q6063" s="47">
        <f t="shared" si="2630"/>
        <v>18</v>
      </c>
    </row>
    <row r="6064" spans="3:17" ht="19.5" customHeight="1" x14ac:dyDescent="0.2">
      <c r="C6064" s="42" t="s">
        <v>23</v>
      </c>
      <c r="D6064" s="43">
        <v>0</v>
      </c>
      <c r="E6064" s="43">
        <v>43</v>
      </c>
      <c r="F6064" s="44">
        <f t="shared" si="2626"/>
        <v>43</v>
      </c>
      <c r="G6064" s="43">
        <v>0</v>
      </c>
      <c r="H6064" s="43">
        <v>0</v>
      </c>
      <c r="I6064" s="43">
        <v>0</v>
      </c>
      <c r="J6064" s="45">
        <f t="shared" si="2627"/>
        <v>0</v>
      </c>
      <c r="K6064" s="43">
        <v>0</v>
      </c>
      <c r="L6064" s="43">
        <v>0</v>
      </c>
      <c r="M6064" s="45">
        <f t="shared" si="2628"/>
        <v>0</v>
      </c>
      <c r="N6064" s="45">
        <f t="shared" si="2629"/>
        <v>0</v>
      </c>
      <c r="O6064" s="43">
        <v>10</v>
      </c>
      <c r="P6064" s="43">
        <v>0</v>
      </c>
      <c r="Q6064" s="47">
        <f t="shared" si="2630"/>
        <v>10</v>
      </c>
    </row>
    <row r="6065" spans="2:17" ht="19.5" customHeight="1" x14ac:dyDescent="0.2">
      <c r="C6065" s="42" t="s">
        <v>24</v>
      </c>
      <c r="D6065" s="43">
        <v>0</v>
      </c>
      <c r="E6065" s="43">
        <v>53</v>
      </c>
      <c r="F6065" s="44">
        <f t="shared" si="2626"/>
        <v>53</v>
      </c>
      <c r="G6065" s="43">
        <v>0</v>
      </c>
      <c r="H6065" s="43">
        <v>0</v>
      </c>
      <c r="I6065" s="43">
        <v>0</v>
      </c>
      <c r="J6065" s="45">
        <f t="shared" si="2627"/>
        <v>0</v>
      </c>
      <c r="K6065" s="43">
        <v>0</v>
      </c>
      <c r="L6065" s="43">
        <v>0</v>
      </c>
      <c r="M6065" s="45">
        <f t="shared" si="2628"/>
        <v>0</v>
      </c>
      <c r="N6065" s="45">
        <f t="shared" si="2629"/>
        <v>0</v>
      </c>
      <c r="O6065" s="43">
        <v>12</v>
      </c>
      <c r="P6065" s="43">
        <v>0</v>
      </c>
      <c r="Q6065" s="47">
        <f t="shared" si="2630"/>
        <v>12</v>
      </c>
    </row>
    <row r="6066" spans="2:17" ht="19.5" customHeight="1" x14ac:dyDescent="0.2">
      <c r="C6066" s="42" t="s">
        <v>25</v>
      </c>
      <c r="D6066" s="43">
        <v>0</v>
      </c>
      <c r="E6066" s="43">
        <v>35</v>
      </c>
      <c r="F6066" s="44">
        <f t="shared" si="2626"/>
        <v>35</v>
      </c>
      <c r="G6066" s="43">
        <v>0</v>
      </c>
      <c r="H6066" s="43">
        <v>0</v>
      </c>
      <c r="I6066" s="43">
        <v>0</v>
      </c>
      <c r="J6066" s="45">
        <f t="shared" si="2627"/>
        <v>0</v>
      </c>
      <c r="K6066" s="43">
        <v>0</v>
      </c>
      <c r="L6066" s="43">
        <v>0</v>
      </c>
      <c r="M6066" s="45">
        <f t="shared" si="2628"/>
        <v>0</v>
      </c>
      <c r="N6066" s="45">
        <f t="shared" si="2629"/>
        <v>0</v>
      </c>
      <c r="O6066" s="43">
        <v>9</v>
      </c>
      <c r="P6066" s="43">
        <v>0</v>
      </c>
      <c r="Q6066" s="47">
        <f t="shared" si="2630"/>
        <v>9</v>
      </c>
    </row>
    <row r="6067" spans="2:17" ht="19.5" customHeight="1" x14ac:dyDescent="0.2">
      <c r="C6067" s="50"/>
      <c r="D6067" s="43"/>
      <c r="E6067" s="43"/>
      <c r="F6067" s="43"/>
      <c r="G6067" s="43"/>
      <c r="H6067" s="43"/>
      <c r="I6067" s="43"/>
      <c r="J6067" s="43"/>
      <c r="K6067" s="43"/>
      <c r="L6067" s="43"/>
      <c r="M6067" s="43"/>
      <c r="N6067" s="43"/>
      <c r="O6067" s="43"/>
      <c r="P6067" s="40"/>
      <c r="Q6067" s="51"/>
    </row>
    <row r="6068" spans="2:17" ht="19.5" customHeight="1" x14ac:dyDescent="0.2">
      <c r="B6068" s="1" t="s">
        <v>579</v>
      </c>
      <c r="C6068" s="50" t="s">
        <v>26</v>
      </c>
      <c r="D6068" s="44">
        <f>SUM(D6055:D6066)</f>
        <v>0</v>
      </c>
      <c r="E6068" s="44">
        <f t="shared" ref="E6068:Q6068" si="2631">SUM(E6055:E6066)</f>
        <v>680</v>
      </c>
      <c r="F6068" s="44">
        <f t="shared" si="2631"/>
        <v>680</v>
      </c>
      <c r="G6068" s="44">
        <f t="shared" si="2631"/>
        <v>0</v>
      </c>
      <c r="H6068" s="44">
        <f t="shared" si="2631"/>
        <v>0</v>
      </c>
      <c r="I6068" s="44">
        <f t="shared" si="2631"/>
        <v>0</v>
      </c>
      <c r="J6068" s="44">
        <f t="shared" si="2631"/>
        <v>0</v>
      </c>
      <c r="K6068" s="44">
        <f t="shared" si="2631"/>
        <v>2</v>
      </c>
      <c r="L6068" s="44">
        <f t="shared" si="2631"/>
        <v>2</v>
      </c>
      <c r="M6068" s="44">
        <f t="shared" si="2631"/>
        <v>4</v>
      </c>
      <c r="N6068" s="44">
        <f t="shared" si="2631"/>
        <v>4</v>
      </c>
      <c r="O6068" s="44">
        <f t="shared" si="2631"/>
        <v>213</v>
      </c>
      <c r="P6068" s="44">
        <f t="shared" si="2631"/>
        <v>0</v>
      </c>
      <c r="Q6068" s="44">
        <f t="shared" si="2631"/>
        <v>213</v>
      </c>
    </row>
    <row r="6069" spans="2:17" ht="7" customHeight="1" x14ac:dyDescent="0.2">
      <c r="C6069" s="50"/>
      <c r="D6069" s="43"/>
      <c r="E6069" s="43"/>
      <c r="F6069" s="43"/>
      <c r="G6069" s="43"/>
      <c r="H6069" s="43"/>
      <c r="I6069" s="43"/>
      <c r="J6069" s="43"/>
      <c r="K6069" s="43"/>
      <c r="L6069" s="43"/>
      <c r="M6069" s="43"/>
      <c r="N6069" s="43"/>
      <c r="O6069" s="43"/>
      <c r="P6069" s="43"/>
      <c r="Q6069" s="51"/>
    </row>
    <row r="6070" spans="2:17" ht="19.5" customHeight="1" x14ac:dyDescent="0.2">
      <c r="C6070" s="52" t="s">
        <v>14</v>
      </c>
      <c r="D6070" s="53">
        <v>0</v>
      </c>
      <c r="E6070" s="53">
        <v>93</v>
      </c>
      <c r="F6070" s="54">
        <f t="shared" ref="F6070:F6072" si="2632">SUM(D6070:E6070)</f>
        <v>93</v>
      </c>
      <c r="G6070" s="53">
        <v>0</v>
      </c>
      <c r="H6070" s="53">
        <v>0</v>
      </c>
      <c r="I6070" s="53">
        <v>0</v>
      </c>
      <c r="J6070" s="55">
        <f t="shared" ref="J6070:J6072" si="2633">SUM(G6070:I6070)</f>
        <v>0</v>
      </c>
      <c r="K6070" s="56">
        <v>0</v>
      </c>
      <c r="L6070" s="56">
        <v>0</v>
      </c>
      <c r="M6070" s="57">
        <f>SUM(K6070:L6070)</f>
        <v>0</v>
      </c>
      <c r="N6070" s="57">
        <f>J6070+M6070</f>
        <v>0</v>
      </c>
      <c r="O6070" s="56">
        <v>23</v>
      </c>
      <c r="P6070" s="56">
        <v>0</v>
      </c>
      <c r="Q6070" s="58">
        <f>SUM(O6070:P6070)</f>
        <v>23</v>
      </c>
    </row>
    <row r="6071" spans="2:17" ht="19.5" customHeight="1" x14ac:dyDescent="0.2">
      <c r="C6071" s="42" t="s">
        <v>15</v>
      </c>
      <c r="D6071" s="43">
        <v>0</v>
      </c>
      <c r="E6071" s="43">
        <v>64</v>
      </c>
      <c r="F6071" s="44">
        <f t="shared" si="2632"/>
        <v>64</v>
      </c>
      <c r="G6071" s="43">
        <v>0</v>
      </c>
      <c r="H6071" s="43">
        <v>0</v>
      </c>
      <c r="I6071" s="43">
        <v>0</v>
      </c>
      <c r="J6071" s="45">
        <f t="shared" si="2633"/>
        <v>0</v>
      </c>
      <c r="K6071" s="46">
        <v>0</v>
      </c>
      <c r="L6071" s="46">
        <v>0</v>
      </c>
      <c r="M6071" s="45">
        <f>SUM(K6071:L6071)</f>
        <v>0</v>
      </c>
      <c r="N6071" s="45">
        <f>J6071+M6071</f>
        <v>0</v>
      </c>
      <c r="O6071" s="46">
        <v>21</v>
      </c>
      <c r="P6071" s="48">
        <v>0</v>
      </c>
      <c r="Q6071" s="47">
        <f>SUM(O6071:P6071)</f>
        <v>21</v>
      </c>
    </row>
    <row r="6072" spans="2:17" ht="19.5" customHeight="1" x14ac:dyDescent="0.2">
      <c r="C6072" s="42" t="s">
        <v>16</v>
      </c>
      <c r="D6072" s="43">
        <v>0</v>
      </c>
      <c r="E6072" s="43">
        <v>55</v>
      </c>
      <c r="F6072" s="44">
        <f t="shared" si="2632"/>
        <v>55</v>
      </c>
      <c r="G6072" s="43">
        <v>0</v>
      </c>
      <c r="H6072" s="43">
        <v>0</v>
      </c>
      <c r="I6072" s="43">
        <v>0</v>
      </c>
      <c r="J6072" s="45">
        <f t="shared" si="2633"/>
        <v>0</v>
      </c>
      <c r="K6072" s="46">
        <v>0</v>
      </c>
      <c r="L6072" s="46">
        <v>0</v>
      </c>
      <c r="M6072" s="45">
        <f>SUM(K6072:L6072)</f>
        <v>0</v>
      </c>
      <c r="N6072" s="45">
        <f>J6072+M6072</f>
        <v>0</v>
      </c>
      <c r="O6072" s="46">
        <v>19</v>
      </c>
      <c r="P6072" s="48">
        <v>0</v>
      </c>
      <c r="Q6072" s="47">
        <f>SUM(O6072:P6072)</f>
        <v>19</v>
      </c>
    </row>
    <row r="6073" spans="2:17" ht="19.5" customHeight="1" x14ac:dyDescent="0.2">
      <c r="C6073" s="50"/>
      <c r="D6073" s="43"/>
      <c r="E6073" s="43"/>
      <c r="F6073" s="43"/>
      <c r="G6073" s="43"/>
      <c r="H6073" s="43"/>
      <c r="I6073" s="43"/>
      <c r="J6073" s="43"/>
      <c r="K6073" s="43"/>
      <c r="L6073" s="43"/>
      <c r="M6073" s="43"/>
      <c r="N6073" s="43"/>
      <c r="O6073" s="43"/>
      <c r="P6073" s="43"/>
      <c r="Q6073" s="51"/>
    </row>
    <row r="6074" spans="2:17" ht="19.5" customHeight="1" x14ac:dyDescent="0.2">
      <c r="B6074" s="1" t="s">
        <v>580</v>
      </c>
      <c r="C6074" s="50" t="s">
        <v>27</v>
      </c>
      <c r="D6074" s="44">
        <f>SUM(D6058:D6066,D6070:D6072)</f>
        <v>0</v>
      </c>
      <c r="E6074" s="44">
        <f t="shared" ref="E6074:Q6074" si="2634">SUM(E6058:E6066,E6070:E6072)</f>
        <v>751</v>
      </c>
      <c r="F6074" s="44">
        <f t="shared" si="2634"/>
        <v>751</v>
      </c>
      <c r="G6074" s="44">
        <f t="shared" si="2634"/>
        <v>0</v>
      </c>
      <c r="H6074" s="44">
        <f t="shared" si="2634"/>
        <v>0</v>
      </c>
      <c r="I6074" s="44">
        <f t="shared" si="2634"/>
        <v>0</v>
      </c>
      <c r="J6074" s="44">
        <f t="shared" si="2634"/>
        <v>0</v>
      </c>
      <c r="K6074" s="44">
        <f t="shared" si="2634"/>
        <v>2</v>
      </c>
      <c r="L6074" s="44">
        <f t="shared" si="2634"/>
        <v>2</v>
      </c>
      <c r="M6074" s="44">
        <f t="shared" si="2634"/>
        <v>4</v>
      </c>
      <c r="N6074" s="44">
        <f t="shared" si="2634"/>
        <v>4</v>
      </c>
      <c r="O6074" s="44">
        <f t="shared" si="2634"/>
        <v>234</v>
      </c>
      <c r="P6074" s="44">
        <f t="shared" si="2634"/>
        <v>0</v>
      </c>
      <c r="Q6074" s="44">
        <f t="shared" si="2634"/>
        <v>234</v>
      </c>
    </row>
    <row r="6075" spans="2:17" ht="7" customHeight="1" thickBot="1" x14ac:dyDescent="0.25">
      <c r="C6075" s="59"/>
      <c r="D6075" s="60"/>
      <c r="E6075" s="60"/>
      <c r="F6075" s="60"/>
      <c r="G6075" s="60"/>
      <c r="H6075" s="60"/>
      <c r="I6075" s="60"/>
      <c r="J6075" s="60"/>
      <c r="K6075" s="60"/>
      <c r="L6075" s="60"/>
      <c r="M6075" s="60"/>
      <c r="N6075" s="60"/>
      <c r="O6075" s="60"/>
      <c r="P6075" s="61"/>
      <c r="Q6075" s="62"/>
    </row>
    <row r="6076" spans="2:17" ht="19.5" customHeight="1" x14ac:dyDescent="0.2">
      <c r="C6076" s="63"/>
      <c r="D6076" s="63"/>
      <c r="E6076" s="63"/>
      <c r="F6076" s="63"/>
      <c r="G6076" s="63"/>
      <c r="H6076" s="63"/>
      <c r="I6076" s="63"/>
      <c r="J6076" s="63"/>
      <c r="K6076" s="63"/>
      <c r="L6076" s="63"/>
      <c r="M6076" s="63"/>
      <c r="N6076" s="63"/>
      <c r="O6076" s="63"/>
      <c r="P6076" s="64"/>
      <c r="Q6076" s="64"/>
    </row>
    <row r="6077" spans="2:17" ht="19.5" customHeight="1" thickBot="1" x14ac:dyDescent="0.25">
      <c r="C6077" s="63"/>
      <c r="D6077" s="63"/>
      <c r="E6077" s="63"/>
      <c r="F6077" s="63"/>
      <c r="G6077" s="63"/>
      <c r="H6077" s="63"/>
      <c r="I6077" s="63"/>
      <c r="J6077" s="63"/>
      <c r="K6077" s="63"/>
      <c r="L6077" s="63"/>
      <c r="M6077" s="63"/>
      <c r="N6077" s="63"/>
      <c r="O6077" s="63"/>
      <c r="P6077" s="64"/>
      <c r="Q6077" s="64"/>
    </row>
    <row r="6078" spans="2:17" ht="19.5" customHeight="1" x14ac:dyDescent="0.2">
      <c r="C6078" s="25" t="s">
        <v>1</v>
      </c>
      <c r="D6078" s="26"/>
      <c r="E6078" s="27"/>
      <c r="F6078" s="27"/>
      <c r="G6078" s="27" t="s">
        <v>598</v>
      </c>
      <c r="H6078" s="27"/>
      <c r="I6078" s="27"/>
      <c r="J6078" s="27"/>
      <c r="K6078" s="26"/>
      <c r="L6078" s="27"/>
      <c r="M6078" s="27"/>
      <c r="N6078" s="27" t="s">
        <v>31</v>
      </c>
      <c r="O6078" s="27"/>
      <c r="P6078" s="65"/>
      <c r="Q6078" s="66"/>
    </row>
    <row r="6079" spans="2:17" ht="19.5" customHeight="1" x14ac:dyDescent="0.2">
      <c r="C6079" s="67"/>
      <c r="D6079" s="29"/>
      <c r="E6079" s="31" t="s">
        <v>6</v>
      </c>
      <c r="F6079" s="31"/>
      <c r="G6079" s="29"/>
      <c r="H6079" s="31" t="s">
        <v>7</v>
      </c>
      <c r="I6079" s="31"/>
      <c r="J6079" s="29" t="s">
        <v>28</v>
      </c>
      <c r="K6079" s="29"/>
      <c r="L6079" s="31" t="s">
        <v>6</v>
      </c>
      <c r="M6079" s="31"/>
      <c r="N6079" s="29"/>
      <c r="O6079" s="31" t="s">
        <v>7</v>
      </c>
      <c r="P6079" s="68"/>
      <c r="Q6079" s="69" t="s">
        <v>8</v>
      </c>
    </row>
    <row r="6080" spans="2:17" ht="19.5" customHeight="1" x14ac:dyDescent="0.2">
      <c r="C6080" s="70" t="s">
        <v>9</v>
      </c>
      <c r="D6080" s="29" t="s">
        <v>29</v>
      </c>
      <c r="E6080" s="29" t="s">
        <v>30</v>
      </c>
      <c r="F6080" s="29" t="s">
        <v>13</v>
      </c>
      <c r="G6080" s="29" t="s">
        <v>29</v>
      </c>
      <c r="H6080" s="29" t="s">
        <v>30</v>
      </c>
      <c r="I6080" s="29" t="s">
        <v>13</v>
      </c>
      <c r="J6080" s="32"/>
      <c r="K6080" s="29" t="s">
        <v>29</v>
      </c>
      <c r="L6080" s="29" t="s">
        <v>30</v>
      </c>
      <c r="M6080" s="29" t="s">
        <v>13</v>
      </c>
      <c r="N6080" s="29" t="s">
        <v>29</v>
      </c>
      <c r="O6080" s="29" t="s">
        <v>30</v>
      </c>
      <c r="P6080" s="71" t="s">
        <v>13</v>
      </c>
      <c r="Q6080" s="72"/>
    </row>
    <row r="6081" spans="2:17" ht="7" customHeight="1" x14ac:dyDescent="0.2">
      <c r="C6081" s="73"/>
      <c r="D6081" s="29"/>
      <c r="E6081" s="29"/>
      <c r="F6081" s="29"/>
      <c r="G6081" s="29"/>
      <c r="H6081" s="29"/>
      <c r="I6081" s="29"/>
      <c r="J6081" s="29"/>
      <c r="K6081" s="29"/>
      <c r="L6081" s="29"/>
      <c r="M6081" s="29"/>
      <c r="N6081" s="29"/>
      <c r="O6081" s="29"/>
      <c r="P6081" s="71"/>
      <c r="Q6081" s="69"/>
    </row>
    <row r="6082" spans="2:17" ht="19.5" customHeight="1" x14ac:dyDescent="0.2">
      <c r="C6082" s="42" t="s">
        <v>14</v>
      </c>
      <c r="D6082" s="43">
        <v>0</v>
      </c>
      <c r="E6082" s="43">
        <v>0</v>
      </c>
      <c r="F6082" s="44">
        <f>SUM(D6082:E6082)</f>
        <v>0</v>
      </c>
      <c r="G6082" s="43">
        <v>0</v>
      </c>
      <c r="H6082" s="43">
        <v>0</v>
      </c>
      <c r="I6082" s="44">
        <f t="shared" ref="I6082:I6093" si="2635">SUM(G6082:H6082)</f>
        <v>0</v>
      </c>
      <c r="J6082" s="44">
        <f>F6082+I6082</f>
        <v>0</v>
      </c>
      <c r="K6082" s="43">
        <v>0</v>
      </c>
      <c r="L6082" s="43">
        <v>0</v>
      </c>
      <c r="M6082" s="44">
        <f>SUM(K6082:L6082)</f>
        <v>0</v>
      </c>
      <c r="N6082" s="43">
        <v>0</v>
      </c>
      <c r="O6082" s="43">
        <v>0</v>
      </c>
      <c r="P6082" s="44">
        <f>SUM(N6082:O6082)</f>
        <v>0</v>
      </c>
      <c r="Q6082" s="47">
        <f>M6082+P6082</f>
        <v>0</v>
      </c>
    </row>
    <row r="6083" spans="2:17" ht="19.5" customHeight="1" x14ac:dyDescent="0.2">
      <c r="C6083" s="42" t="s">
        <v>15</v>
      </c>
      <c r="D6083" s="43">
        <v>0</v>
      </c>
      <c r="E6083" s="43">
        <v>0</v>
      </c>
      <c r="F6083" s="44">
        <f t="shared" ref="F6083:F6093" si="2636">SUM(D6083:E6083)</f>
        <v>0</v>
      </c>
      <c r="G6083" s="43">
        <v>0</v>
      </c>
      <c r="H6083" s="43">
        <v>0</v>
      </c>
      <c r="I6083" s="44">
        <f t="shared" si="2635"/>
        <v>0</v>
      </c>
      <c r="J6083" s="44">
        <f>F6083+I6083</f>
        <v>0</v>
      </c>
      <c r="K6083" s="43">
        <v>0</v>
      </c>
      <c r="L6083" s="43">
        <v>0</v>
      </c>
      <c r="M6083" s="44">
        <f t="shared" ref="M6083:M6093" si="2637">SUM(K6083:L6083)</f>
        <v>0</v>
      </c>
      <c r="N6083" s="43">
        <v>0</v>
      </c>
      <c r="O6083" s="40">
        <v>0</v>
      </c>
      <c r="P6083" s="44">
        <f t="shared" ref="P6083:P6093" si="2638">SUM(N6083:O6083)</f>
        <v>0</v>
      </c>
      <c r="Q6083" s="47">
        <f t="shared" ref="Q6083:Q6093" si="2639">M6083+P6083</f>
        <v>0</v>
      </c>
    </row>
    <row r="6084" spans="2:17" ht="19.5" customHeight="1" x14ac:dyDescent="0.2">
      <c r="C6084" s="42" t="s">
        <v>16</v>
      </c>
      <c r="D6084" s="43">
        <v>0</v>
      </c>
      <c r="E6084" s="43">
        <v>0</v>
      </c>
      <c r="F6084" s="44">
        <f t="shared" si="2636"/>
        <v>0</v>
      </c>
      <c r="G6084" s="43">
        <v>0</v>
      </c>
      <c r="H6084" s="43">
        <v>0</v>
      </c>
      <c r="I6084" s="44">
        <f t="shared" si="2635"/>
        <v>0</v>
      </c>
      <c r="J6084" s="44">
        <f>F6084+I6084</f>
        <v>0</v>
      </c>
      <c r="K6084" s="43">
        <v>0</v>
      </c>
      <c r="L6084" s="43">
        <v>0</v>
      </c>
      <c r="M6084" s="44">
        <f t="shared" si="2637"/>
        <v>0</v>
      </c>
      <c r="N6084" s="43">
        <v>0</v>
      </c>
      <c r="O6084" s="43">
        <v>0</v>
      </c>
      <c r="P6084" s="44">
        <f t="shared" si="2638"/>
        <v>0</v>
      </c>
      <c r="Q6084" s="47">
        <f t="shared" si="2639"/>
        <v>0</v>
      </c>
    </row>
    <row r="6085" spans="2:17" ht="19.5" customHeight="1" x14ac:dyDescent="0.2">
      <c r="C6085" s="42" t="s">
        <v>17</v>
      </c>
      <c r="D6085" s="43">
        <v>0</v>
      </c>
      <c r="E6085" s="43">
        <v>0</v>
      </c>
      <c r="F6085" s="44">
        <f t="shared" si="2636"/>
        <v>0</v>
      </c>
      <c r="G6085" s="43">
        <v>0</v>
      </c>
      <c r="H6085" s="43">
        <v>0</v>
      </c>
      <c r="I6085" s="44">
        <f t="shared" si="2635"/>
        <v>0</v>
      </c>
      <c r="J6085" s="44">
        <f t="shared" ref="J6085:J6093" si="2640">F6085+I6085</f>
        <v>0</v>
      </c>
      <c r="K6085" s="43">
        <v>0</v>
      </c>
      <c r="L6085" s="43">
        <v>0</v>
      </c>
      <c r="M6085" s="44">
        <f t="shared" si="2637"/>
        <v>0</v>
      </c>
      <c r="N6085" s="43">
        <v>0</v>
      </c>
      <c r="O6085" s="43">
        <v>0</v>
      </c>
      <c r="P6085" s="44">
        <f t="shared" si="2638"/>
        <v>0</v>
      </c>
      <c r="Q6085" s="47">
        <f t="shared" si="2639"/>
        <v>0</v>
      </c>
    </row>
    <row r="6086" spans="2:17" ht="19.5" customHeight="1" x14ac:dyDescent="0.2">
      <c r="C6086" s="42" t="s">
        <v>18</v>
      </c>
      <c r="D6086" s="43">
        <v>0</v>
      </c>
      <c r="E6086" s="43">
        <v>0</v>
      </c>
      <c r="F6086" s="44">
        <f t="shared" si="2636"/>
        <v>0</v>
      </c>
      <c r="G6086" s="43">
        <v>0</v>
      </c>
      <c r="H6086" s="43">
        <v>0</v>
      </c>
      <c r="I6086" s="44">
        <f t="shared" si="2635"/>
        <v>0</v>
      </c>
      <c r="J6086" s="44">
        <f t="shared" si="2640"/>
        <v>0</v>
      </c>
      <c r="K6086" s="43">
        <v>0</v>
      </c>
      <c r="L6086" s="43">
        <v>0</v>
      </c>
      <c r="M6086" s="44">
        <f t="shared" si="2637"/>
        <v>0</v>
      </c>
      <c r="N6086" s="43">
        <v>0</v>
      </c>
      <c r="O6086" s="43">
        <v>0</v>
      </c>
      <c r="P6086" s="44">
        <f t="shared" si="2638"/>
        <v>0</v>
      </c>
      <c r="Q6086" s="47">
        <f t="shared" si="2639"/>
        <v>0</v>
      </c>
    </row>
    <row r="6087" spans="2:17" ht="19.5" customHeight="1" x14ac:dyDescent="0.2">
      <c r="C6087" s="42" t="s">
        <v>19</v>
      </c>
      <c r="D6087" s="43">
        <v>0</v>
      </c>
      <c r="E6087" s="43">
        <v>0</v>
      </c>
      <c r="F6087" s="44">
        <f t="shared" si="2636"/>
        <v>0</v>
      </c>
      <c r="G6087" s="43">
        <v>0</v>
      </c>
      <c r="H6087" s="43">
        <v>0</v>
      </c>
      <c r="I6087" s="44">
        <f t="shared" si="2635"/>
        <v>0</v>
      </c>
      <c r="J6087" s="44">
        <f t="shared" si="2640"/>
        <v>0</v>
      </c>
      <c r="K6087" s="43">
        <v>0</v>
      </c>
      <c r="L6087" s="43">
        <v>0</v>
      </c>
      <c r="M6087" s="44">
        <f t="shared" si="2637"/>
        <v>0</v>
      </c>
      <c r="N6087" s="43">
        <v>0</v>
      </c>
      <c r="O6087" s="43">
        <v>0</v>
      </c>
      <c r="P6087" s="44">
        <f t="shared" si="2638"/>
        <v>0</v>
      </c>
      <c r="Q6087" s="47">
        <f t="shared" si="2639"/>
        <v>0</v>
      </c>
    </row>
    <row r="6088" spans="2:17" ht="19.5" customHeight="1" x14ac:dyDescent="0.2">
      <c r="C6088" s="42" t="s">
        <v>20</v>
      </c>
      <c r="D6088" s="43">
        <v>0</v>
      </c>
      <c r="E6088" s="43">
        <v>0</v>
      </c>
      <c r="F6088" s="44">
        <f t="shared" si="2636"/>
        <v>0</v>
      </c>
      <c r="G6088" s="43">
        <v>0</v>
      </c>
      <c r="H6088" s="43">
        <v>0</v>
      </c>
      <c r="I6088" s="44">
        <f t="shared" si="2635"/>
        <v>0</v>
      </c>
      <c r="J6088" s="44">
        <f t="shared" si="2640"/>
        <v>0</v>
      </c>
      <c r="K6088" s="43">
        <v>0</v>
      </c>
      <c r="L6088" s="43">
        <v>0</v>
      </c>
      <c r="M6088" s="44">
        <f t="shared" si="2637"/>
        <v>0</v>
      </c>
      <c r="N6088" s="43">
        <v>0</v>
      </c>
      <c r="O6088" s="43">
        <v>0</v>
      </c>
      <c r="P6088" s="44">
        <f t="shared" si="2638"/>
        <v>0</v>
      </c>
      <c r="Q6088" s="47">
        <f t="shared" si="2639"/>
        <v>0</v>
      </c>
    </row>
    <row r="6089" spans="2:17" ht="19.5" customHeight="1" x14ac:dyDescent="0.2">
      <c r="C6089" s="42" t="s">
        <v>21</v>
      </c>
      <c r="D6089" s="43">
        <v>0</v>
      </c>
      <c r="E6089" s="43">
        <v>0</v>
      </c>
      <c r="F6089" s="44">
        <f t="shared" si="2636"/>
        <v>0</v>
      </c>
      <c r="G6089" s="43">
        <v>0</v>
      </c>
      <c r="H6089" s="43">
        <v>0</v>
      </c>
      <c r="I6089" s="44">
        <f t="shared" si="2635"/>
        <v>0</v>
      </c>
      <c r="J6089" s="44">
        <f t="shared" si="2640"/>
        <v>0</v>
      </c>
      <c r="K6089" s="43">
        <v>0</v>
      </c>
      <c r="L6089" s="43">
        <v>0</v>
      </c>
      <c r="M6089" s="44">
        <f t="shared" si="2637"/>
        <v>0</v>
      </c>
      <c r="N6089" s="43">
        <v>0</v>
      </c>
      <c r="O6089" s="43">
        <v>0</v>
      </c>
      <c r="P6089" s="44">
        <f t="shared" si="2638"/>
        <v>0</v>
      </c>
      <c r="Q6089" s="47">
        <f t="shared" si="2639"/>
        <v>0</v>
      </c>
    </row>
    <row r="6090" spans="2:17" ht="19.5" customHeight="1" x14ac:dyDescent="0.2">
      <c r="C6090" s="42" t="s">
        <v>22</v>
      </c>
      <c r="D6090" s="43">
        <v>0</v>
      </c>
      <c r="E6090" s="43">
        <v>0</v>
      </c>
      <c r="F6090" s="44">
        <f t="shared" si="2636"/>
        <v>0</v>
      </c>
      <c r="G6090" s="43">
        <v>0</v>
      </c>
      <c r="H6090" s="43">
        <v>0</v>
      </c>
      <c r="I6090" s="44">
        <f t="shared" si="2635"/>
        <v>0</v>
      </c>
      <c r="J6090" s="44">
        <f t="shared" si="2640"/>
        <v>0</v>
      </c>
      <c r="K6090" s="43">
        <v>0</v>
      </c>
      <c r="L6090" s="43">
        <v>0</v>
      </c>
      <c r="M6090" s="44">
        <f t="shared" si="2637"/>
        <v>0</v>
      </c>
      <c r="N6090" s="43">
        <v>0</v>
      </c>
      <c r="O6090" s="43">
        <v>0</v>
      </c>
      <c r="P6090" s="44">
        <f t="shared" si="2638"/>
        <v>0</v>
      </c>
      <c r="Q6090" s="47">
        <f t="shared" si="2639"/>
        <v>0</v>
      </c>
    </row>
    <row r="6091" spans="2:17" ht="19.5" customHeight="1" x14ac:dyDescent="0.2">
      <c r="C6091" s="42" t="s">
        <v>23</v>
      </c>
      <c r="D6091" s="43">
        <v>0</v>
      </c>
      <c r="E6091" s="43">
        <v>0</v>
      </c>
      <c r="F6091" s="44">
        <f t="shared" si="2636"/>
        <v>0</v>
      </c>
      <c r="G6091" s="43">
        <v>0</v>
      </c>
      <c r="H6091" s="43">
        <v>0</v>
      </c>
      <c r="I6091" s="44">
        <f t="shared" si="2635"/>
        <v>0</v>
      </c>
      <c r="J6091" s="44">
        <f t="shared" si="2640"/>
        <v>0</v>
      </c>
      <c r="K6091" s="43">
        <v>0</v>
      </c>
      <c r="L6091" s="43">
        <v>0</v>
      </c>
      <c r="M6091" s="44">
        <f t="shared" si="2637"/>
        <v>0</v>
      </c>
      <c r="N6091" s="43">
        <v>0</v>
      </c>
      <c r="O6091" s="43">
        <v>0</v>
      </c>
      <c r="P6091" s="44">
        <f t="shared" si="2638"/>
        <v>0</v>
      </c>
      <c r="Q6091" s="47">
        <f t="shared" si="2639"/>
        <v>0</v>
      </c>
    </row>
    <row r="6092" spans="2:17" ht="19.5" customHeight="1" x14ac:dyDescent="0.2">
      <c r="C6092" s="42" t="s">
        <v>24</v>
      </c>
      <c r="D6092" s="43">
        <v>0</v>
      </c>
      <c r="E6092" s="43">
        <v>0</v>
      </c>
      <c r="F6092" s="44">
        <f t="shared" si="2636"/>
        <v>0</v>
      </c>
      <c r="G6092" s="43">
        <v>0</v>
      </c>
      <c r="H6092" s="43">
        <v>0</v>
      </c>
      <c r="I6092" s="44">
        <f t="shared" si="2635"/>
        <v>0</v>
      </c>
      <c r="J6092" s="44">
        <f t="shared" si="2640"/>
        <v>0</v>
      </c>
      <c r="K6092" s="43">
        <v>0</v>
      </c>
      <c r="L6092" s="43">
        <v>0</v>
      </c>
      <c r="M6092" s="44">
        <f t="shared" si="2637"/>
        <v>0</v>
      </c>
      <c r="N6092" s="43">
        <v>0</v>
      </c>
      <c r="O6092" s="43">
        <v>0</v>
      </c>
      <c r="P6092" s="44">
        <f t="shared" si="2638"/>
        <v>0</v>
      </c>
      <c r="Q6092" s="47">
        <f t="shared" si="2639"/>
        <v>0</v>
      </c>
    </row>
    <row r="6093" spans="2:17" ht="19.5" customHeight="1" x14ac:dyDescent="0.2">
      <c r="C6093" s="42" t="s">
        <v>25</v>
      </c>
      <c r="D6093" s="43">
        <v>0</v>
      </c>
      <c r="E6093" s="43">
        <v>0</v>
      </c>
      <c r="F6093" s="44">
        <f t="shared" si="2636"/>
        <v>0</v>
      </c>
      <c r="G6093" s="43">
        <v>0</v>
      </c>
      <c r="H6093" s="43">
        <v>0</v>
      </c>
      <c r="I6093" s="44">
        <f t="shared" si="2635"/>
        <v>0</v>
      </c>
      <c r="J6093" s="44">
        <f t="shared" si="2640"/>
        <v>0</v>
      </c>
      <c r="K6093" s="43">
        <v>0</v>
      </c>
      <c r="L6093" s="43">
        <v>0</v>
      </c>
      <c r="M6093" s="44">
        <f t="shared" si="2637"/>
        <v>0</v>
      </c>
      <c r="N6093" s="43">
        <v>0</v>
      </c>
      <c r="O6093" s="43">
        <v>0</v>
      </c>
      <c r="P6093" s="44">
        <f t="shared" si="2638"/>
        <v>0</v>
      </c>
      <c r="Q6093" s="47">
        <f t="shared" si="2639"/>
        <v>0</v>
      </c>
    </row>
    <row r="6094" spans="2:17" ht="19.5" customHeight="1" x14ac:dyDescent="0.2">
      <c r="C6094" s="50"/>
      <c r="D6094" s="43"/>
      <c r="E6094" s="43"/>
      <c r="F6094" s="43"/>
      <c r="G6094" s="43"/>
      <c r="H6094" s="43"/>
      <c r="I6094" s="43"/>
      <c r="J6094" s="43"/>
      <c r="K6094" s="43"/>
      <c r="L6094" s="43"/>
      <c r="M6094" s="43"/>
      <c r="N6094" s="43"/>
      <c r="O6094" s="43"/>
      <c r="P6094" s="43"/>
      <c r="Q6094" s="51"/>
    </row>
    <row r="6095" spans="2:17" ht="19.5" customHeight="1" x14ac:dyDescent="0.2">
      <c r="B6095" s="1" t="s">
        <v>581</v>
      </c>
      <c r="C6095" s="50" t="s">
        <v>26</v>
      </c>
      <c r="D6095" s="44">
        <f>SUM(D6082:D6094)</f>
        <v>0</v>
      </c>
      <c r="E6095" s="44">
        <f t="shared" ref="E6095:Q6095" si="2641">SUM(E6082:E6094)</f>
        <v>0</v>
      </c>
      <c r="F6095" s="44">
        <f t="shared" si="2641"/>
        <v>0</v>
      </c>
      <c r="G6095" s="44">
        <f t="shared" si="2641"/>
        <v>0</v>
      </c>
      <c r="H6095" s="44">
        <f t="shared" si="2641"/>
        <v>0</v>
      </c>
      <c r="I6095" s="44">
        <f t="shared" si="2641"/>
        <v>0</v>
      </c>
      <c r="J6095" s="44">
        <f t="shared" si="2641"/>
        <v>0</v>
      </c>
      <c r="K6095" s="44">
        <f t="shared" si="2641"/>
        <v>0</v>
      </c>
      <c r="L6095" s="44">
        <f t="shared" si="2641"/>
        <v>0</v>
      </c>
      <c r="M6095" s="44">
        <f t="shared" si="2641"/>
        <v>0</v>
      </c>
      <c r="N6095" s="44">
        <f t="shared" si="2641"/>
        <v>0</v>
      </c>
      <c r="O6095" s="44">
        <f t="shared" si="2641"/>
        <v>0</v>
      </c>
      <c r="P6095" s="44">
        <f t="shared" si="2641"/>
        <v>0</v>
      </c>
      <c r="Q6095" s="44">
        <f t="shared" si="2641"/>
        <v>0</v>
      </c>
    </row>
    <row r="6096" spans="2:17" ht="7" customHeight="1" x14ac:dyDescent="0.2">
      <c r="C6096" s="50"/>
      <c r="D6096" s="43"/>
      <c r="E6096" s="43"/>
      <c r="F6096" s="43"/>
      <c r="G6096" s="43"/>
      <c r="H6096" s="43"/>
      <c r="I6096" s="43"/>
      <c r="J6096" s="43"/>
      <c r="K6096" s="43"/>
      <c r="L6096" s="43"/>
      <c r="M6096" s="43"/>
      <c r="N6096" s="43"/>
      <c r="O6096" s="43"/>
      <c r="P6096" s="43"/>
      <c r="Q6096" s="51"/>
    </row>
    <row r="6097" spans="2:17" ht="19.5" customHeight="1" x14ac:dyDescent="0.2">
      <c r="C6097" s="52" t="s">
        <v>14</v>
      </c>
      <c r="D6097" s="53">
        <v>0</v>
      </c>
      <c r="E6097" s="53">
        <v>0</v>
      </c>
      <c r="F6097" s="74">
        <f t="shared" ref="F6097:F6099" si="2642">SUM(D6097:E6097)</f>
        <v>0</v>
      </c>
      <c r="G6097" s="53">
        <v>0</v>
      </c>
      <c r="H6097" s="53">
        <v>0</v>
      </c>
      <c r="I6097" s="74">
        <f t="shared" ref="I6097:I6099" si="2643">SUM(G6097:H6097)</f>
        <v>0</v>
      </c>
      <c r="J6097" s="74">
        <f t="shared" ref="J6097:J6099" si="2644">F6097+I6097</f>
        <v>0</v>
      </c>
      <c r="K6097" s="53">
        <v>0</v>
      </c>
      <c r="L6097" s="53">
        <v>0</v>
      </c>
      <c r="M6097" s="74">
        <f t="shared" ref="M6097:M6099" si="2645">SUM(K6097:L6097)</f>
        <v>0</v>
      </c>
      <c r="N6097" s="53">
        <v>0</v>
      </c>
      <c r="O6097" s="53">
        <v>0</v>
      </c>
      <c r="P6097" s="74">
        <f t="shared" ref="P6097:P6099" si="2646">SUM(N6097:O6097)</f>
        <v>0</v>
      </c>
      <c r="Q6097" s="58">
        <f t="shared" ref="Q6097:Q6099" si="2647">M6097+P6097</f>
        <v>0</v>
      </c>
    </row>
    <row r="6098" spans="2:17" ht="19.5" customHeight="1" x14ac:dyDescent="0.2">
      <c r="C6098" s="42" t="s">
        <v>15</v>
      </c>
      <c r="D6098" s="43">
        <v>0</v>
      </c>
      <c r="E6098" s="43">
        <v>0</v>
      </c>
      <c r="F6098" s="44">
        <f t="shared" si="2642"/>
        <v>0</v>
      </c>
      <c r="G6098" s="43">
        <v>0</v>
      </c>
      <c r="H6098" s="43">
        <v>0</v>
      </c>
      <c r="I6098" s="44">
        <f t="shared" si="2643"/>
        <v>0</v>
      </c>
      <c r="J6098" s="44">
        <f t="shared" si="2644"/>
        <v>0</v>
      </c>
      <c r="K6098" s="43">
        <v>0</v>
      </c>
      <c r="L6098" s="43">
        <v>0</v>
      </c>
      <c r="M6098" s="44">
        <f t="shared" si="2645"/>
        <v>0</v>
      </c>
      <c r="N6098" s="43">
        <v>0</v>
      </c>
      <c r="O6098" s="43">
        <v>0</v>
      </c>
      <c r="P6098" s="44">
        <f t="shared" si="2646"/>
        <v>0</v>
      </c>
      <c r="Q6098" s="47">
        <f t="shared" si="2647"/>
        <v>0</v>
      </c>
    </row>
    <row r="6099" spans="2:17" ht="19.5" customHeight="1" x14ac:dyDescent="0.2">
      <c r="C6099" s="42" t="s">
        <v>16</v>
      </c>
      <c r="D6099" s="43">
        <v>0</v>
      </c>
      <c r="E6099" s="43">
        <v>0</v>
      </c>
      <c r="F6099" s="44">
        <f t="shared" si="2642"/>
        <v>0</v>
      </c>
      <c r="G6099" s="43">
        <v>0</v>
      </c>
      <c r="H6099" s="43">
        <v>0</v>
      </c>
      <c r="I6099" s="44">
        <f t="shared" si="2643"/>
        <v>0</v>
      </c>
      <c r="J6099" s="44">
        <f t="shared" si="2644"/>
        <v>0</v>
      </c>
      <c r="K6099" s="43">
        <v>0</v>
      </c>
      <c r="L6099" s="43">
        <v>0</v>
      </c>
      <c r="M6099" s="44">
        <f t="shared" si="2645"/>
        <v>0</v>
      </c>
      <c r="N6099" s="43">
        <v>0</v>
      </c>
      <c r="O6099" s="43">
        <v>0</v>
      </c>
      <c r="P6099" s="44">
        <f t="shared" si="2646"/>
        <v>0</v>
      </c>
      <c r="Q6099" s="47">
        <f t="shared" si="2647"/>
        <v>0</v>
      </c>
    </row>
    <row r="6100" spans="2:17" ht="19.5" customHeight="1" x14ac:dyDescent="0.2">
      <c r="C6100" s="50"/>
      <c r="D6100" s="43"/>
      <c r="E6100" s="43"/>
      <c r="F6100" s="43"/>
      <c r="G6100" s="43"/>
      <c r="H6100" s="43"/>
      <c r="I6100" s="43"/>
      <c r="J6100" s="43"/>
      <c r="K6100" s="43"/>
      <c r="L6100" s="43"/>
      <c r="M6100" s="43"/>
      <c r="N6100" s="43"/>
      <c r="O6100" s="43"/>
      <c r="P6100" s="43"/>
      <c r="Q6100" s="51"/>
    </row>
    <row r="6101" spans="2:17" ht="19.5" customHeight="1" x14ac:dyDescent="0.2">
      <c r="B6101" s="1" t="s">
        <v>582</v>
      </c>
      <c r="C6101" s="50" t="s">
        <v>27</v>
      </c>
      <c r="D6101" s="44">
        <f>SUM(D6085:D6093,D6097:D6099)</f>
        <v>0</v>
      </c>
      <c r="E6101" s="44">
        <f t="shared" ref="E6101:Q6101" si="2648">SUM(E6085:E6093,E6097:E6099)</f>
        <v>0</v>
      </c>
      <c r="F6101" s="44">
        <f t="shared" si="2648"/>
        <v>0</v>
      </c>
      <c r="G6101" s="44">
        <f t="shared" si="2648"/>
        <v>0</v>
      </c>
      <c r="H6101" s="44">
        <f t="shared" si="2648"/>
        <v>0</v>
      </c>
      <c r="I6101" s="44">
        <f t="shared" si="2648"/>
        <v>0</v>
      </c>
      <c r="J6101" s="44">
        <f t="shared" si="2648"/>
        <v>0</v>
      </c>
      <c r="K6101" s="44">
        <f t="shared" si="2648"/>
        <v>0</v>
      </c>
      <c r="L6101" s="44">
        <f t="shared" si="2648"/>
        <v>0</v>
      </c>
      <c r="M6101" s="44">
        <f t="shared" si="2648"/>
        <v>0</v>
      </c>
      <c r="N6101" s="44">
        <f t="shared" si="2648"/>
        <v>0</v>
      </c>
      <c r="O6101" s="44">
        <f t="shared" si="2648"/>
        <v>0</v>
      </c>
      <c r="P6101" s="44">
        <f t="shared" si="2648"/>
        <v>0</v>
      </c>
      <c r="Q6101" s="44">
        <f t="shared" si="2648"/>
        <v>0</v>
      </c>
    </row>
    <row r="6102" spans="2:17" ht="7" customHeight="1" thickBot="1" x14ac:dyDescent="0.25">
      <c r="C6102" s="59"/>
      <c r="D6102" s="60"/>
      <c r="E6102" s="60"/>
      <c r="F6102" s="60"/>
      <c r="G6102" s="60"/>
      <c r="H6102" s="60"/>
      <c r="I6102" s="60"/>
      <c r="J6102" s="60"/>
      <c r="K6102" s="60"/>
      <c r="L6102" s="60"/>
      <c r="M6102" s="60"/>
      <c r="N6102" s="60"/>
      <c r="O6102" s="60"/>
      <c r="P6102" s="60"/>
      <c r="Q6102" s="76"/>
    </row>
    <row r="6103" spans="2:17" ht="19.5" customHeight="1" x14ac:dyDescent="0.2">
      <c r="C6103" s="173" t="str">
        <f>C6049</f>
        <v>令　和　7　年　空　港　管　理　状　況　調　書</v>
      </c>
      <c r="D6103" s="173"/>
      <c r="E6103" s="173"/>
      <c r="F6103" s="173"/>
      <c r="G6103" s="173"/>
      <c r="H6103" s="173"/>
      <c r="I6103" s="173"/>
      <c r="J6103" s="173"/>
      <c r="K6103" s="173"/>
      <c r="L6103" s="173"/>
      <c r="M6103" s="173"/>
      <c r="N6103" s="173"/>
      <c r="O6103" s="173"/>
      <c r="P6103" s="173"/>
      <c r="Q6103" s="173"/>
    </row>
    <row r="6104" spans="2:17" ht="19.5" customHeight="1" thickBot="1" x14ac:dyDescent="0.25">
      <c r="C6104" s="145" t="s">
        <v>0</v>
      </c>
      <c r="D6104" s="145" t="s">
        <v>714</v>
      </c>
      <c r="E6104" s="146"/>
      <c r="F6104" s="146"/>
      <c r="G6104" s="146"/>
      <c r="H6104" s="146"/>
      <c r="I6104" s="146"/>
      <c r="J6104" s="146"/>
      <c r="K6104" s="146"/>
      <c r="L6104" s="146"/>
      <c r="M6104" s="146"/>
      <c r="N6104" s="146"/>
      <c r="O6104" s="146"/>
      <c r="P6104" s="146"/>
      <c r="Q6104" s="149"/>
    </row>
    <row r="6105" spans="2:17" ht="19.5" customHeight="1" x14ac:dyDescent="0.2">
      <c r="C6105" s="25" t="s">
        <v>1</v>
      </c>
      <c r="D6105" s="26"/>
      <c r="E6105" s="27" t="s">
        <v>2</v>
      </c>
      <c r="F6105" s="27"/>
      <c r="G6105" s="164" t="s">
        <v>593</v>
      </c>
      <c r="H6105" s="165"/>
      <c r="I6105" s="165"/>
      <c r="J6105" s="165"/>
      <c r="K6105" s="165"/>
      <c r="L6105" s="165"/>
      <c r="M6105" s="165"/>
      <c r="N6105" s="166"/>
      <c r="O6105" s="164" t="s">
        <v>594</v>
      </c>
      <c r="P6105" s="165"/>
      <c r="Q6105" s="167"/>
    </row>
    <row r="6106" spans="2:17" ht="19.5" customHeight="1" x14ac:dyDescent="0.2">
      <c r="C6106" s="28"/>
      <c r="D6106" s="29" t="s">
        <v>3</v>
      </c>
      <c r="E6106" s="29" t="s">
        <v>4</v>
      </c>
      <c r="F6106" s="29" t="s">
        <v>5</v>
      </c>
      <c r="G6106" s="29"/>
      <c r="H6106" s="30" t="s">
        <v>6</v>
      </c>
      <c r="I6106" s="30"/>
      <c r="J6106" s="31"/>
      <c r="K6106" s="29"/>
      <c r="L6106" s="31" t="s">
        <v>7</v>
      </c>
      <c r="M6106" s="31"/>
      <c r="N6106" s="29" t="s">
        <v>8</v>
      </c>
      <c r="O6106" s="32" t="s">
        <v>595</v>
      </c>
      <c r="P6106" s="33" t="s">
        <v>596</v>
      </c>
      <c r="Q6106" s="34" t="s">
        <v>597</v>
      </c>
    </row>
    <row r="6107" spans="2:17" ht="19.5" customHeight="1" x14ac:dyDescent="0.2">
      <c r="C6107" s="28" t="s">
        <v>9</v>
      </c>
      <c r="D6107" s="32"/>
      <c r="E6107" s="32"/>
      <c r="F6107" s="32"/>
      <c r="G6107" s="29" t="s">
        <v>10</v>
      </c>
      <c r="H6107" s="29" t="s">
        <v>11</v>
      </c>
      <c r="I6107" s="29" t="s">
        <v>12</v>
      </c>
      <c r="J6107" s="29" t="s">
        <v>13</v>
      </c>
      <c r="K6107" s="29" t="s">
        <v>10</v>
      </c>
      <c r="L6107" s="29" t="s">
        <v>11</v>
      </c>
      <c r="M6107" s="29" t="s">
        <v>13</v>
      </c>
      <c r="N6107" s="32"/>
      <c r="O6107" s="35"/>
      <c r="P6107" s="36"/>
      <c r="Q6107" s="37"/>
    </row>
    <row r="6108" spans="2:17" ht="7" customHeight="1" x14ac:dyDescent="0.2">
      <c r="C6108" s="38"/>
      <c r="D6108" s="29"/>
      <c r="E6108" s="29"/>
      <c r="F6108" s="29"/>
      <c r="G6108" s="29"/>
      <c r="H6108" s="29"/>
      <c r="I6108" s="29"/>
      <c r="J6108" s="29"/>
      <c r="K6108" s="29"/>
      <c r="L6108" s="29"/>
      <c r="M6108" s="29"/>
      <c r="N6108" s="29"/>
      <c r="O6108" s="39"/>
      <c r="P6108" s="40"/>
      <c r="Q6108" s="41"/>
    </row>
    <row r="6109" spans="2:17" ht="19.5" customHeight="1" x14ac:dyDescent="0.2">
      <c r="C6109" s="42" t="s">
        <v>14</v>
      </c>
      <c r="D6109" s="43">
        <v>0</v>
      </c>
      <c r="E6109" s="43">
        <v>183</v>
      </c>
      <c r="F6109" s="44">
        <f>SUM(D6109:E6109)</f>
        <v>183</v>
      </c>
      <c r="G6109" s="43">
        <v>0</v>
      </c>
      <c r="H6109" s="43">
        <v>0</v>
      </c>
      <c r="I6109" s="43">
        <v>0</v>
      </c>
      <c r="J6109" s="45">
        <f>SUM(G6109:I6109)</f>
        <v>0</v>
      </c>
      <c r="K6109" s="46">
        <v>0</v>
      </c>
      <c r="L6109" s="46">
        <v>0</v>
      </c>
      <c r="M6109" s="45">
        <f>SUM(K6109:L6109)</f>
        <v>0</v>
      </c>
      <c r="N6109" s="45">
        <f>J6109+M6109</f>
        <v>0</v>
      </c>
      <c r="O6109" s="46">
        <v>45</v>
      </c>
      <c r="P6109" s="46">
        <v>0</v>
      </c>
      <c r="Q6109" s="47">
        <f>SUM(O6109:P6109)</f>
        <v>45</v>
      </c>
    </row>
    <row r="6110" spans="2:17" ht="19.5" customHeight="1" x14ac:dyDescent="0.2">
      <c r="C6110" s="42" t="s">
        <v>15</v>
      </c>
      <c r="D6110" s="43">
        <v>0</v>
      </c>
      <c r="E6110" s="43">
        <v>104</v>
      </c>
      <c r="F6110" s="44">
        <f t="shared" ref="F6110:F6120" si="2649">SUM(D6110:E6110)</f>
        <v>104</v>
      </c>
      <c r="G6110" s="43">
        <v>0</v>
      </c>
      <c r="H6110" s="43">
        <v>0</v>
      </c>
      <c r="I6110" s="43">
        <v>0</v>
      </c>
      <c r="J6110" s="45">
        <f t="shared" ref="J6110:J6120" si="2650">SUM(G6110:I6110)</f>
        <v>0</v>
      </c>
      <c r="K6110" s="46">
        <v>0</v>
      </c>
      <c r="L6110" s="46">
        <v>0</v>
      </c>
      <c r="M6110" s="45">
        <f t="shared" ref="M6110:M6120" si="2651">SUM(K6110:L6110)</f>
        <v>0</v>
      </c>
      <c r="N6110" s="45">
        <f t="shared" ref="N6110:N6120" si="2652">J6110+M6110</f>
        <v>0</v>
      </c>
      <c r="O6110" s="46">
        <v>21</v>
      </c>
      <c r="P6110" s="48">
        <v>0</v>
      </c>
      <c r="Q6110" s="47">
        <f t="shared" ref="Q6110:Q6120" si="2653">SUM(O6110:P6110)</f>
        <v>21</v>
      </c>
    </row>
    <row r="6111" spans="2:17" ht="19.5" customHeight="1" x14ac:dyDescent="0.2">
      <c r="C6111" s="42" t="s">
        <v>16</v>
      </c>
      <c r="D6111" s="43">
        <v>0</v>
      </c>
      <c r="E6111" s="43">
        <v>215</v>
      </c>
      <c r="F6111" s="44">
        <f t="shared" si="2649"/>
        <v>215</v>
      </c>
      <c r="G6111" s="43">
        <v>0</v>
      </c>
      <c r="H6111" s="43">
        <v>0</v>
      </c>
      <c r="I6111" s="43">
        <v>0</v>
      </c>
      <c r="J6111" s="45">
        <f t="shared" si="2650"/>
        <v>0</v>
      </c>
      <c r="K6111" s="46">
        <v>0</v>
      </c>
      <c r="L6111" s="46">
        <v>0</v>
      </c>
      <c r="M6111" s="45">
        <f t="shared" si="2651"/>
        <v>0</v>
      </c>
      <c r="N6111" s="45">
        <f t="shared" si="2652"/>
        <v>0</v>
      </c>
      <c r="O6111" s="46">
        <v>64</v>
      </c>
      <c r="P6111" s="46">
        <v>0</v>
      </c>
      <c r="Q6111" s="47">
        <f t="shared" si="2653"/>
        <v>64</v>
      </c>
    </row>
    <row r="6112" spans="2:17" ht="19.5" customHeight="1" x14ac:dyDescent="0.2">
      <c r="C6112" s="42" t="s">
        <v>17</v>
      </c>
      <c r="D6112" s="43">
        <v>0</v>
      </c>
      <c r="E6112" s="43">
        <v>182</v>
      </c>
      <c r="F6112" s="44">
        <f t="shared" si="2649"/>
        <v>182</v>
      </c>
      <c r="G6112" s="43">
        <v>0</v>
      </c>
      <c r="H6112" s="43">
        <v>0</v>
      </c>
      <c r="I6112" s="43">
        <v>0</v>
      </c>
      <c r="J6112" s="45">
        <f t="shared" si="2650"/>
        <v>0</v>
      </c>
      <c r="K6112" s="43">
        <v>0</v>
      </c>
      <c r="L6112" s="43">
        <v>0</v>
      </c>
      <c r="M6112" s="45">
        <f t="shared" si="2651"/>
        <v>0</v>
      </c>
      <c r="N6112" s="45">
        <f t="shared" si="2652"/>
        <v>0</v>
      </c>
      <c r="O6112" s="43">
        <v>47</v>
      </c>
      <c r="P6112" s="43">
        <v>0</v>
      </c>
      <c r="Q6112" s="47">
        <f t="shared" si="2653"/>
        <v>47</v>
      </c>
    </row>
    <row r="6113" spans="2:17" ht="19.5" customHeight="1" x14ac:dyDescent="0.2">
      <c r="C6113" s="42" t="s">
        <v>18</v>
      </c>
      <c r="D6113" s="43">
        <v>0</v>
      </c>
      <c r="E6113" s="43">
        <v>206</v>
      </c>
      <c r="F6113" s="44">
        <f t="shared" si="2649"/>
        <v>206</v>
      </c>
      <c r="G6113" s="43">
        <v>0</v>
      </c>
      <c r="H6113" s="43">
        <v>0</v>
      </c>
      <c r="I6113" s="43">
        <v>0</v>
      </c>
      <c r="J6113" s="45">
        <f t="shared" si="2650"/>
        <v>0</v>
      </c>
      <c r="K6113" s="43">
        <v>0</v>
      </c>
      <c r="L6113" s="43">
        <v>0</v>
      </c>
      <c r="M6113" s="45">
        <f t="shared" si="2651"/>
        <v>0</v>
      </c>
      <c r="N6113" s="45">
        <f t="shared" si="2652"/>
        <v>0</v>
      </c>
      <c r="O6113" s="43">
        <v>54</v>
      </c>
      <c r="P6113" s="43">
        <v>0</v>
      </c>
      <c r="Q6113" s="47">
        <f t="shared" si="2653"/>
        <v>54</v>
      </c>
    </row>
    <row r="6114" spans="2:17" ht="19.5" customHeight="1" x14ac:dyDescent="0.2">
      <c r="C6114" s="42" t="s">
        <v>19</v>
      </c>
      <c r="D6114" s="43">
        <v>0</v>
      </c>
      <c r="E6114" s="43">
        <v>168</v>
      </c>
      <c r="F6114" s="44">
        <f t="shared" si="2649"/>
        <v>168</v>
      </c>
      <c r="G6114" s="43">
        <v>0</v>
      </c>
      <c r="H6114" s="43">
        <v>0</v>
      </c>
      <c r="I6114" s="43">
        <v>0</v>
      </c>
      <c r="J6114" s="45">
        <f t="shared" si="2650"/>
        <v>0</v>
      </c>
      <c r="K6114" s="43">
        <v>0</v>
      </c>
      <c r="L6114" s="43">
        <v>0</v>
      </c>
      <c r="M6114" s="45">
        <f t="shared" si="2651"/>
        <v>0</v>
      </c>
      <c r="N6114" s="45">
        <f t="shared" si="2652"/>
        <v>0</v>
      </c>
      <c r="O6114" s="43">
        <v>47</v>
      </c>
      <c r="P6114" s="43">
        <v>0</v>
      </c>
      <c r="Q6114" s="47">
        <f t="shared" si="2653"/>
        <v>47</v>
      </c>
    </row>
    <row r="6115" spans="2:17" ht="19.5" customHeight="1" x14ac:dyDescent="0.2">
      <c r="C6115" s="42" t="s">
        <v>20</v>
      </c>
      <c r="D6115" s="43">
        <v>0</v>
      </c>
      <c r="E6115" s="43">
        <v>164</v>
      </c>
      <c r="F6115" s="44">
        <f t="shared" si="2649"/>
        <v>164</v>
      </c>
      <c r="G6115" s="43">
        <v>0</v>
      </c>
      <c r="H6115" s="43">
        <v>0</v>
      </c>
      <c r="I6115" s="43">
        <v>0</v>
      </c>
      <c r="J6115" s="45">
        <f t="shared" si="2650"/>
        <v>0</v>
      </c>
      <c r="K6115" s="43">
        <v>0</v>
      </c>
      <c r="L6115" s="43">
        <v>0</v>
      </c>
      <c r="M6115" s="45">
        <f t="shared" si="2651"/>
        <v>0</v>
      </c>
      <c r="N6115" s="45">
        <f t="shared" si="2652"/>
        <v>0</v>
      </c>
      <c r="O6115" s="43">
        <v>43</v>
      </c>
      <c r="P6115" s="43">
        <v>0</v>
      </c>
      <c r="Q6115" s="47">
        <f t="shared" si="2653"/>
        <v>43</v>
      </c>
    </row>
    <row r="6116" spans="2:17" ht="19.5" customHeight="1" x14ac:dyDescent="0.2">
      <c r="C6116" s="42" t="s">
        <v>21</v>
      </c>
      <c r="D6116" s="43">
        <v>0</v>
      </c>
      <c r="E6116" s="43">
        <v>137</v>
      </c>
      <c r="F6116" s="44">
        <f t="shared" si="2649"/>
        <v>137</v>
      </c>
      <c r="G6116" s="43">
        <v>0</v>
      </c>
      <c r="H6116" s="43">
        <v>0</v>
      </c>
      <c r="I6116" s="43">
        <v>0</v>
      </c>
      <c r="J6116" s="45">
        <f t="shared" si="2650"/>
        <v>0</v>
      </c>
      <c r="K6116" s="43">
        <v>0</v>
      </c>
      <c r="L6116" s="43">
        <v>0</v>
      </c>
      <c r="M6116" s="45">
        <f t="shared" si="2651"/>
        <v>0</v>
      </c>
      <c r="N6116" s="45">
        <f t="shared" si="2652"/>
        <v>0</v>
      </c>
      <c r="O6116" s="43">
        <v>34</v>
      </c>
      <c r="P6116" s="43">
        <v>0</v>
      </c>
      <c r="Q6116" s="47">
        <f t="shared" si="2653"/>
        <v>34</v>
      </c>
    </row>
    <row r="6117" spans="2:17" ht="19.5" customHeight="1" x14ac:dyDescent="0.2">
      <c r="C6117" s="42" t="s">
        <v>22</v>
      </c>
      <c r="D6117" s="43">
        <v>0</v>
      </c>
      <c r="E6117" s="43">
        <v>169</v>
      </c>
      <c r="F6117" s="44">
        <f t="shared" si="2649"/>
        <v>169</v>
      </c>
      <c r="G6117" s="43">
        <v>0</v>
      </c>
      <c r="H6117" s="43">
        <v>0</v>
      </c>
      <c r="I6117" s="43">
        <v>0</v>
      </c>
      <c r="J6117" s="45">
        <f t="shared" si="2650"/>
        <v>0</v>
      </c>
      <c r="K6117" s="43">
        <v>0</v>
      </c>
      <c r="L6117" s="43">
        <v>0</v>
      </c>
      <c r="M6117" s="45">
        <f t="shared" si="2651"/>
        <v>0</v>
      </c>
      <c r="N6117" s="45">
        <f t="shared" si="2652"/>
        <v>0</v>
      </c>
      <c r="O6117" s="43">
        <v>37</v>
      </c>
      <c r="P6117" s="43">
        <v>0</v>
      </c>
      <c r="Q6117" s="47">
        <f t="shared" si="2653"/>
        <v>37</v>
      </c>
    </row>
    <row r="6118" spans="2:17" ht="19.5" customHeight="1" x14ac:dyDescent="0.2">
      <c r="C6118" s="42" t="s">
        <v>23</v>
      </c>
      <c r="D6118" s="43">
        <v>0</v>
      </c>
      <c r="E6118" s="43">
        <v>171</v>
      </c>
      <c r="F6118" s="44">
        <f t="shared" si="2649"/>
        <v>171</v>
      </c>
      <c r="G6118" s="43">
        <v>0</v>
      </c>
      <c r="H6118" s="43">
        <v>0</v>
      </c>
      <c r="I6118" s="43">
        <v>0</v>
      </c>
      <c r="J6118" s="45">
        <f t="shared" si="2650"/>
        <v>0</v>
      </c>
      <c r="K6118" s="43">
        <v>0</v>
      </c>
      <c r="L6118" s="43">
        <v>0</v>
      </c>
      <c r="M6118" s="45">
        <f t="shared" si="2651"/>
        <v>0</v>
      </c>
      <c r="N6118" s="45">
        <f t="shared" si="2652"/>
        <v>0</v>
      </c>
      <c r="O6118" s="43">
        <v>45</v>
      </c>
      <c r="P6118" s="43">
        <v>0</v>
      </c>
      <c r="Q6118" s="47">
        <f t="shared" si="2653"/>
        <v>45</v>
      </c>
    </row>
    <row r="6119" spans="2:17" ht="19.5" customHeight="1" x14ac:dyDescent="0.2">
      <c r="C6119" s="42" t="s">
        <v>24</v>
      </c>
      <c r="D6119" s="43">
        <v>0</v>
      </c>
      <c r="E6119" s="43">
        <v>206</v>
      </c>
      <c r="F6119" s="44">
        <f t="shared" si="2649"/>
        <v>206</v>
      </c>
      <c r="G6119" s="43">
        <v>0</v>
      </c>
      <c r="H6119" s="43">
        <v>0</v>
      </c>
      <c r="I6119" s="43">
        <v>0</v>
      </c>
      <c r="J6119" s="45">
        <f t="shared" si="2650"/>
        <v>0</v>
      </c>
      <c r="K6119" s="43">
        <v>0</v>
      </c>
      <c r="L6119" s="43">
        <v>0</v>
      </c>
      <c r="M6119" s="45">
        <f t="shared" si="2651"/>
        <v>0</v>
      </c>
      <c r="N6119" s="45">
        <f t="shared" si="2652"/>
        <v>0</v>
      </c>
      <c r="O6119" s="43">
        <v>48</v>
      </c>
      <c r="P6119" s="43">
        <v>0</v>
      </c>
      <c r="Q6119" s="47">
        <f t="shared" si="2653"/>
        <v>48</v>
      </c>
    </row>
    <row r="6120" spans="2:17" ht="19.5" customHeight="1" x14ac:dyDescent="0.2">
      <c r="C6120" s="42" t="s">
        <v>25</v>
      </c>
      <c r="D6120" s="43">
        <v>0</v>
      </c>
      <c r="E6120" s="43">
        <v>174</v>
      </c>
      <c r="F6120" s="44">
        <f t="shared" si="2649"/>
        <v>174</v>
      </c>
      <c r="G6120" s="43">
        <v>0</v>
      </c>
      <c r="H6120" s="43">
        <v>0</v>
      </c>
      <c r="I6120" s="43">
        <v>0</v>
      </c>
      <c r="J6120" s="45">
        <f t="shared" si="2650"/>
        <v>0</v>
      </c>
      <c r="K6120" s="43">
        <v>0</v>
      </c>
      <c r="L6120" s="43">
        <v>0</v>
      </c>
      <c r="M6120" s="45">
        <f t="shared" si="2651"/>
        <v>0</v>
      </c>
      <c r="N6120" s="45">
        <f t="shared" si="2652"/>
        <v>0</v>
      </c>
      <c r="O6120" s="43">
        <v>48</v>
      </c>
      <c r="P6120" s="43">
        <v>0</v>
      </c>
      <c r="Q6120" s="47">
        <f t="shared" si="2653"/>
        <v>48</v>
      </c>
    </row>
    <row r="6121" spans="2:17" ht="19.5" customHeight="1" x14ac:dyDescent="0.2">
      <c r="C6121" s="50"/>
      <c r="D6121" s="43"/>
      <c r="E6121" s="43"/>
      <c r="F6121" s="43"/>
      <c r="G6121" s="43"/>
      <c r="H6121" s="43"/>
      <c r="I6121" s="43"/>
      <c r="J6121" s="43"/>
      <c r="K6121" s="43"/>
      <c r="L6121" s="43"/>
      <c r="M6121" s="43"/>
      <c r="N6121" s="43"/>
      <c r="O6121" s="43"/>
      <c r="P6121" s="40"/>
      <c r="Q6121" s="51"/>
    </row>
    <row r="6122" spans="2:17" ht="19.5" customHeight="1" x14ac:dyDescent="0.2">
      <c r="B6122" s="1" t="s">
        <v>583</v>
      </c>
      <c r="C6122" s="50" t="s">
        <v>26</v>
      </c>
      <c r="D6122" s="44">
        <f>SUM(D6109:D6120)</f>
        <v>0</v>
      </c>
      <c r="E6122" s="44">
        <f t="shared" ref="E6122:Q6122" si="2654">SUM(E6109:E6120)</f>
        <v>2079</v>
      </c>
      <c r="F6122" s="44">
        <f t="shared" si="2654"/>
        <v>2079</v>
      </c>
      <c r="G6122" s="44">
        <f t="shared" si="2654"/>
        <v>0</v>
      </c>
      <c r="H6122" s="44">
        <f t="shared" si="2654"/>
        <v>0</v>
      </c>
      <c r="I6122" s="44">
        <f t="shared" si="2654"/>
        <v>0</v>
      </c>
      <c r="J6122" s="44">
        <f t="shared" si="2654"/>
        <v>0</v>
      </c>
      <c r="K6122" s="44">
        <f t="shared" si="2654"/>
        <v>0</v>
      </c>
      <c r="L6122" s="44">
        <f t="shared" si="2654"/>
        <v>0</v>
      </c>
      <c r="M6122" s="44">
        <f t="shared" si="2654"/>
        <v>0</v>
      </c>
      <c r="N6122" s="44">
        <f t="shared" si="2654"/>
        <v>0</v>
      </c>
      <c r="O6122" s="44">
        <f t="shared" si="2654"/>
        <v>533</v>
      </c>
      <c r="P6122" s="44">
        <f t="shared" si="2654"/>
        <v>0</v>
      </c>
      <c r="Q6122" s="44">
        <f t="shared" si="2654"/>
        <v>533</v>
      </c>
    </row>
    <row r="6123" spans="2:17" ht="7" customHeight="1" x14ac:dyDescent="0.2">
      <c r="C6123" s="50"/>
      <c r="D6123" s="43"/>
      <c r="E6123" s="43"/>
      <c r="F6123" s="43"/>
      <c r="G6123" s="43"/>
      <c r="H6123" s="43"/>
      <c r="I6123" s="43"/>
      <c r="J6123" s="43"/>
      <c r="K6123" s="43"/>
      <c r="L6123" s="43"/>
      <c r="M6123" s="43"/>
      <c r="N6123" s="43"/>
      <c r="O6123" s="43"/>
      <c r="P6123" s="43"/>
      <c r="Q6123" s="51"/>
    </row>
    <row r="6124" spans="2:17" ht="19.5" customHeight="1" x14ac:dyDescent="0.2">
      <c r="C6124" s="52" t="s">
        <v>14</v>
      </c>
      <c r="D6124" s="53">
        <v>0</v>
      </c>
      <c r="E6124" s="53">
        <v>190</v>
      </c>
      <c r="F6124" s="54">
        <f t="shared" ref="F6124:F6126" si="2655">SUM(D6124:E6124)</f>
        <v>190</v>
      </c>
      <c r="G6124" s="53">
        <v>0</v>
      </c>
      <c r="H6124" s="53">
        <v>0</v>
      </c>
      <c r="I6124" s="53">
        <v>0</v>
      </c>
      <c r="J6124" s="55">
        <f t="shared" ref="J6124:J6126" si="2656">SUM(G6124:I6124)</f>
        <v>0</v>
      </c>
      <c r="K6124" s="56">
        <v>0</v>
      </c>
      <c r="L6124" s="56">
        <v>0</v>
      </c>
      <c r="M6124" s="57">
        <f>SUM(K6124:L6124)</f>
        <v>0</v>
      </c>
      <c r="N6124" s="57">
        <f>J6124+M6124</f>
        <v>0</v>
      </c>
      <c r="O6124" s="56">
        <v>47</v>
      </c>
      <c r="P6124" s="56">
        <v>0</v>
      </c>
      <c r="Q6124" s="58">
        <f>SUM(O6124:P6124)</f>
        <v>47</v>
      </c>
    </row>
    <row r="6125" spans="2:17" ht="19.5" customHeight="1" x14ac:dyDescent="0.2">
      <c r="C6125" s="42" t="s">
        <v>15</v>
      </c>
      <c r="D6125" s="43">
        <v>0</v>
      </c>
      <c r="E6125" s="43">
        <v>179</v>
      </c>
      <c r="F6125" s="44">
        <f t="shared" si="2655"/>
        <v>179</v>
      </c>
      <c r="G6125" s="43">
        <v>0</v>
      </c>
      <c r="H6125" s="43">
        <v>0</v>
      </c>
      <c r="I6125" s="43">
        <v>0</v>
      </c>
      <c r="J6125" s="45">
        <f t="shared" si="2656"/>
        <v>0</v>
      </c>
      <c r="K6125" s="46">
        <v>0</v>
      </c>
      <c r="L6125" s="46">
        <v>0</v>
      </c>
      <c r="M6125" s="45">
        <f>SUM(K6125:L6125)</f>
        <v>0</v>
      </c>
      <c r="N6125" s="45">
        <f>J6125+M6125</f>
        <v>0</v>
      </c>
      <c r="O6125" s="46">
        <v>41</v>
      </c>
      <c r="P6125" s="48">
        <v>0</v>
      </c>
      <c r="Q6125" s="47">
        <f>SUM(O6125:P6125)</f>
        <v>41</v>
      </c>
    </row>
    <row r="6126" spans="2:17" ht="19.5" customHeight="1" x14ac:dyDescent="0.2">
      <c r="C6126" s="42" t="s">
        <v>16</v>
      </c>
      <c r="D6126" s="43">
        <v>0</v>
      </c>
      <c r="E6126" s="43">
        <v>174</v>
      </c>
      <c r="F6126" s="44">
        <f t="shared" si="2655"/>
        <v>174</v>
      </c>
      <c r="G6126" s="43">
        <v>0</v>
      </c>
      <c r="H6126" s="43">
        <v>0</v>
      </c>
      <c r="I6126" s="43">
        <v>0</v>
      </c>
      <c r="J6126" s="45">
        <f t="shared" si="2656"/>
        <v>0</v>
      </c>
      <c r="K6126" s="46">
        <v>0</v>
      </c>
      <c r="L6126" s="46">
        <v>0</v>
      </c>
      <c r="M6126" s="45">
        <f>SUM(K6126:L6126)</f>
        <v>0</v>
      </c>
      <c r="N6126" s="45">
        <f>J6126+M6126</f>
        <v>0</v>
      </c>
      <c r="O6126" s="46">
        <v>50</v>
      </c>
      <c r="P6126" s="48">
        <v>0</v>
      </c>
      <c r="Q6126" s="47">
        <f>SUM(O6126:P6126)</f>
        <v>50</v>
      </c>
    </row>
    <row r="6127" spans="2:17" ht="19.5" customHeight="1" x14ac:dyDescent="0.2">
      <c r="C6127" s="50"/>
      <c r="D6127" s="43"/>
      <c r="E6127" s="43"/>
      <c r="F6127" s="43"/>
      <c r="G6127" s="43"/>
      <c r="H6127" s="43"/>
      <c r="I6127" s="43"/>
      <c r="J6127" s="43"/>
      <c r="K6127" s="43"/>
      <c r="L6127" s="43"/>
      <c r="M6127" s="43"/>
      <c r="N6127" s="43"/>
      <c r="O6127" s="43"/>
      <c r="P6127" s="43"/>
      <c r="Q6127" s="51"/>
    </row>
    <row r="6128" spans="2:17" ht="19.5" customHeight="1" x14ac:dyDescent="0.2">
      <c r="B6128" s="1" t="s">
        <v>584</v>
      </c>
      <c r="C6128" s="50" t="s">
        <v>27</v>
      </c>
      <c r="D6128" s="44">
        <f>SUM(D6112:D6120,D6124:D6126)</f>
        <v>0</v>
      </c>
      <c r="E6128" s="44">
        <f t="shared" ref="E6128:Q6128" si="2657">SUM(E6112:E6120,E6124:E6126)</f>
        <v>2120</v>
      </c>
      <c r="F6128" s="44">
        <f t="shared" si="2657"/>
        <v>2120</v>
      </c>
      <c r="G6128" s="44">
        <f t="shared" si="2657"/>
        <v>0</v>
      </c>
      <c r="H6128" s="44">
        <f t="shared" si="2657"/>
        <v>0</v>
      </c>
      <c r="I6128" s="44">
        <f t="shared" si="2657"/>
        <v>0</v>
      </c>
      <c r="J6128" s="44">
        <f t="shared" si="2657"/>
        <v>0</v>
      </c>
      <c r="K6128" s="44">
        <f t="shared" si="2657"/>
        <v>0</v>
      </c>
      <c r="L6128" s="44">
        <f t="shared" si="2657"/>
        <v>0</v>
      </c>
      <c r="M6128" s="44">
        <f t="shared" si="2657"/>
        <v>0</v>
      </c>
      <c r="N6128" s="44">
        <f t="shared" si="2657"/>
        <v>0</v>
      </c>
      <c r="O6128" s="44">
        <f t="shared" si="2657"/>
        <v>541</v>
      </c>
      <c r="P6128" s="44">
        <f t="shared" si="2657"/>
        <v>0</v>
      </c>
      <c r="Q6128" s="44">
        <f t="shared" si="2657"/>
        <v>541</v>
      </c>
    </row>
    <row r="6129" spans="3:17" ht="7" customHeight="1" thickBot="1" x14ac:dyDescent="0.25">
      <c r="C6129" s="59"/>
      <c r="D6129" s="60"/>
      <c r="E6129" s="60"/>
      <c r="F6129" s="60"/>
      <c r="G6129" s="60"/>
      <c r="H6129" s="60"/>
      <c r="I6129" s="60"/>
      <c r="J6129" s="60"/>
      <c r="K6129" s="60"/>
      <c r="L6129" s="60"/>
      <c r="M6129" s="60"/>
      <c r="N6129" s="60"/>
      <c r="O6129" s="60"/>
      <c r="P6129" s="61"/>
      <c r="Q6129" s="62"/>
    </row>
    <row r="6130" spans="3:17" ht="19.5" customHeight="1" x14ac:dyDescent="0.2">
      <c r="C6130" s="63"/>
      <c r="D6130" s="63"/>
      <c r="E6130" s="63"/>
      <c r="F6130" s="63"/>
      <c r="G6130" s="63"/>
      <c r="H6130" s="63"/>
      <c r="I6130" s="63"/>
      <c r="J6130" s="63"/>
      <c r="K6130" s="63"/>
      <c r="L6130" s="63"/>
      <c r="M6130" s="63"/>
      <c r="N6130" s="63"/>
      <c r="O6130" s="63"/>
      <c r="P6130" s="64"/>
      <c r="Q6130" s="64"/>
    </row>
    <row r="6131" spans="3:17" ht="19.5" customHeight="1" thickBot="1" x14ac:dyDescent="0.25">
      <c r="C6131" s="63"/>
      <c r="D6131" s="63"/>
      <c r="E6131" s="63"/>
      <c r="F6131" s="63"/>
      <c r="G6131" s="63"/>
      <c r="H6131" s="63"/>
      <c r="I6131" s="63"/>
      <c r="J6131" s="63"/>
      <c r="K6131" s="63"/>
      <c r="L6131" s="63"/>
      <c r="M6131" s="63"/>
      <c r="N6131" s="63"/>
      <c r="O6131" s="63"/>
      <c r="P6131" s="64"/>
      <c r="Q6131" s="64"/>
    </row>
    <row r="6132" spans="3:17" ht="19.5" customHeight="1" x14ac:dyDescent="0.2">
      <c r="C6132" s="25" t="s">
        <v>1</v>
      </c>
      <c r="D6132" s="26"/>
      <c r="E6132" s="27"/>
      <c r="F6132" s="27"/>
      <c r="G6132" s="27" t="s">
        <v>598</v>
      </c>
      <c r="H6132" s="27"/>
      <c r="I6132" s="27"/>
      <c r="J6132" s="27"/>
      <c r="K6132" s="26"/>
      <c r="L6132" s="27"/>
      <c r="M6132" s="27"/>
      <c r="N6132" s="27" t="s">
        <v>31</v>
      </c>
      <c r="O6132" s="27"/>
      <c r="P6132" s="65"/>
      <c r="Q6132" s="66"/>
    </row>
    <row r="6133" spans="3:17" ht="19.5" customHeight="1" x14ac:dyDescent="0.2">
      <c r="C6133" s="67"/>
      <c r="D6133" s="29"/>
      <c r="E6133" s="31" t="s">
        <v>6</v>
      </c>
      <c r="F6133" s="31"/>
      <c r="G6133" s="29"/>
      <c r="H6133" s="31" t="s">
        <v>7</v>
      </c>
      <c r="I6133" s="31"/>
      <c r="J6133" s="29" t="s">
        <v>28</v>
      </c>
      <c r="K6133" s="29"/>
      <c r="L6133" s="31" t="s">
        <v>6</v>
      </c>
      <c r="M6133" s="31"/>
      <c r="N6133" s="29"/>
      <c r="O6133" s="31" t="s">
        <v>7</v>
      </c>
      <c r="P6133" s="68"/>
      <c r="Q6133" s="69" t="s">
        <v>8</v>
      </c>
    </row>
    <row r="6134" spans="3:17" ht="19.5" customHeight="1" x14ac:dyDescent="0.2">
      <c r="C6134" s="70" t="s">
        <v>9</v>
      </c>
      <c r="D6134" s="29" t="s">
        <v>29</v>
      </c>
      <c r="E6134" s="29" t="s">
        <v>30</v>
      </c>
      <c r="F6134" s="29" t="s">
        <v>13</v>
      </c>
      <c r="G6134" s="29" t="s">
        <v>29</v>
      </c>
      <c r="H6134" s="29" t="s">
        <v>30</v>
      </c>
      <c r="I6134" s="29" t="s">
        <v>13</v>
      </c>
      <c r="J6134" s="32"/>
      <c r="K6134" s="29" t="s">
        <v>29</v>
      </c>
      <c r="L6134" s="29" t="s">
        <v>30</v>
      </c>
      <c r="M6134" s="29" t="s">
        <v>13</v>
      </c>
      <c r="N6134" s="29" t="s">
        <v>29</v>
      </c>
      <c r="O6134" s="29" t="s">
        <v>30</v>
      </c>
      <c r="P6134" s="71" t="s">
        <v>13</v>
      </c>
      <c r="Q6134" s="72"/>
    </row>
    <row r="6135" spans="3:17" ht="7" customHeight="1" x14ac:dyDescent="0.2">
      <c r="C6135" s="73"/>
      <c r="D6135" s="29"/>
      <c r="E6135" s="29"/>
      <c r="F6135" s="29"/>
      <c r="G6135" s="29"/>
      <c r="H6135" s="29"/>
      <c r="I6135" s="29"/>
      <c r="J6135" s="29"/>
      <c r="K6135" s="29"/>
      <c r="L6135" s="29"/>
      <c r="M6135" s="29"/>
      <c r="N6135" s="29"/>
      <c r="O6135" s="29"/>
      <c r="P6135" s="71"/>
      <c r="Q6135" s="69"/>
    </row>
    <row r="6136" spans="3:17" ht="19.5" customHeight="1" x14ac:dyDescent="0.2">
      <c r="C6136" s="42" t="s">
        <v>14</v>
      </c>
      <c r="D6136" s="43">
        <v>0</v>
      </c>
      <c r="E6136" s="43">
        <v>0</v>
      </c>
      <c r="F6136" s="44">
        <f>SUM(D6136:E6136)</f>
        <v>0</v>
      </c>
      <c r="G6136" s="43">
        <v>0</v>
      </c>
      <c r="H6136" s="43">
        <v>0</v>
      </c>
      <c r="I6136" s="44">
        <f t="shared" ref="I6136:I6147" si="2658">SUM(G6136:H6136)</f>
        <v>0</v>
      </c>
      <c r="J6136" s="44">
        <f>F6136+I6136</f>
        <v>0</v>
      </c>
      <c r="K6136" s="43">
        <v>0</v>
      </c>
      <c r="L6136" s="43">
        <v>0</v>
      </c>
      <c r="M6136" s="44">
        <f>SUM(K6136:L6136)</f>
        <v>0</v>
      </c>
      <c r="N6136" s="43">
        <v>0</v>
      </c>
      <c r="O6136" s="43">
        <v>0</v>
      </c>
      <c r="P6136" s="44">
        <f>SUM(N6136:O6136)</f>
        <v>0</v>
      </c>
      <c r="Q6136" s="47">
        <f>M6136+P6136</f>
        <v>0</v>
      </c>
    </row>
    <row r="6137" spans="3:17" ht="19.5" customHeight="1" x14ac:dyDescent="0.2">
      <c r="C6137" s="42" t="s">
        <v>15</v>
      </c>
      <c r="D6137" s="43">
        <v>0</v>
      </c>
      <c r="E6137" s="43">
        <v>0</v>
      </c>
      <c r="F6137" s="44">
        <f t="shared" ref="F6137:F6147" si="2659">SUM(D6137:E6137)</f>
        <v>0</v>
      </c>
      <c r="G6137" s="43">
        <v>0</v>
      </c>
      <c r="H6137" s="43">
        <v>0</v>
      </c>
      <c r="I6137" s="44">
        <f t="shared" si="2658"/>
        <v>0</v>
      </c>
      <c r="J6137" s="44">
        <f>F6137+I6137</f>
        <v>0</v>
      </c>
      <c r="K6137" s="43">
        <v>0</v>
      </c>
      <c r="L6137" s="43">
        <v>0</v>
      </c>
      <c r="M6137" s="44">
        <f t="shared" ref="M6137:M6147" si="2660">SUM(K6137:L6137)</f>
        <v>0</v>
      </c>
      <c r="N6137" s="43">
        <v>0</v>
      </c>
      <c r="O6137" s="40">
        <v>0</v>
      </c>
      <c r="P6137" s="44">
        <f t="shared" ref="P6137:P6147" si="2661">SUM(N6137:O6137)</f>
        <v>0</v>
      </c>
      <c r="Q6137" s="47">
        <f t="shared" ref="Q6137:Q6147" si="2662">M6137+P6137</f>
        <v>0</v>
      </c>
    </row>
    <row r="6138" spans="3:17" ht="19.5" customHeight="1" x14ac:dyDescent="0.2">
      <c r="C6138" s="42" t="s">
        <v>16</v>
      </c>
      <c r="D6138" s="43">
        <v>0</v>
      </c>
      <c r="E6138" s="43">
        <v>0</v>
      </c>
      <c r="F6138" s="44">
        <f t="shared" si="2659"/>
        <v>0</v>
      </c>
      <c r="G6138" s="43">
        <v>0</v>
      </c>
      <c r="H6138" s="43">
        <v>0</v>
      </c>
      <c r="I6138" s="44">
        <f t="shared" si="2658"/>
        <v>0</v>
      </c>
      <c r="J6138" s="44">
        <f>F6138+I6138</f>
        <v>0</v>
      </c>
      <c r="K6138" s="43">
        <v>0</v>
      </c>
      <c r="L6138" s="43">
        <v>0</v>
      </c>
      <c r="M6138" s="44">
        <f t="shared" si="2660"/>
        <v>0</v>
      </c>
      <c r="N6138" s="43">
        <v>0</v>
      </c>
      <c r="O6138" s="43">
        <v>0</v>
      </c>
      <c r="P6138" s="44">
        <f t="shared" si="2661"/>
        <v>0</v>
      </c>
      <c r="Q6138" s="47">
        <f t="shared" si="2662"/>
        <v>0</v>
      </c>
    </row>
    <row r="6139" spans="3:17" ht="19.5" customHeight="1" x14ac:dyDescent="0.2">
      <c r="C6139" s="42" t="s">
        <v>17</v>
      </c>
      <c r="D6139" s="43">
        <v>0</v>
      </c>
      <c r="E6139" s="43">
        <v>0</v>
      </c>
      <c r="F6139" s="44">
        <f t="shared" si="2659"/>
        <v>0</v>
      </c>
      <c r="G6139" s="43">
        <v>0</v>
      </c>
      <c r="H6139" s="43">
        <v>0</v>
      </c>
      <c r="I6139" s="44">
        <f t="shared" si="2658"/>
        <v>0</v>
      </c>
      <c r="J6139" s="44">
        <f t="shared" ref="J6139:J6147" si="2663">F6139+I6139</f>
        <v>0</v>
      </c>
      <c r="K6139" s="43">
        <v>0</v>
      </c>
      <c r="L6139" s="43">
        <v>0</v>
      </c>
      <c r="M6139" s="44">
        <f t="shared" si="2660"/>
        <v>0</v>
      </c>
      <c r="N6139" s="43">
        <v>0</v>
      </c>
      <c r="O6139" s="43">
        <v>0</v>
      </c>
      <c r="P6139" s="44">
        <f t="shared" si="2661"/>
        <v>0</v>
      </c>
      <c r="Q6139" s="47">
        <f t="shared" si="2662"/>
        <v>0</v>
      </c>
    </row>
    <row r="6140" spans="3:17" ht="19.5" customHeight="1" x14ac:dyDescent="0.2">
      <c r="C6140" s="42" t="s">
        <v>18</v>
      </c>
      <c r="D6140" s="43">
        <v>0</v>
      </c>
      <c r="E6140" s="43">
        <v>0</v>
      </c>
      <c r="F6140" s="44">
        <f t="shared" si="2659"/>
        <v>0</v>
      </c>
      <c r="G6140" s="43">
        <v>0</v>
      </c>
      <c r="H6140" s="43">
        <v>0</v>
      </c>
      <c r="I6140" s="44">
        <f t="shared" si="2658"/>
        <v>0</v>
      </c>
      <c r="J6140" s="44">
        <f t="shared" si="2663"/>
        <v>0</v>
      </c>
      <c r="K6140" s="43">
        <v>0</v>
      </c>
      <c r="L6140" s="43">
        <v>0</v>
      </c>
      <c r="M6140" s="44">
        <f t="shared" si="2660"/>
        <v>0</v>
      </c>
      <c r="N6140" s="43">
        <v>0</v>
      </c>
      <c r="O6140" s="43">
        <v>0</v>
      </c>
      <c r="P6140" s="44">
        <f t="shared" si="2661"/>
        <v>0</v>
      </c>
      <c r="Q6140" s="47">
        <f t="shared" si="2662"/>
        <v>0</v>
      </c>
    </row>
    <row r="6141" spans="3:17" ht="19.5" customHeight="1" x14ac:dyDescent="0.2">
      <c r="C6141" s="42" t="s">
        <v>19</v>
      </c>
      <c r="D6141" s="43">
        <v>0</v>
      </c>
      <c r="E6141" s="43">
        <v>0</v>
      </c>
      <c r="F6141" s="44">
        <f t="shared" si="2659"/>
        <v>0</v>
      </c>
      <c r="G6141" s="43">
        <v>0</v>
      </c>
      <c r="H6141" s="43">
        <v>0</v>
      </c>
      <c r="I6141" s="44">
        <f t="shared" si="2658"/>
        <v>0</v>
      </c>
      <c r="J6141" s="44">
        <f t="shared" si="2663"/>
        <v>0</v>
      </c>
      <c r="K6141" s="43">
        <v>0</v>
      </c>
      <c r="L6141" s="43">
        <v>0</v>
      </c>
      <c r="M6141" s="44">
        <f t="shared" si="2660"/>
        <v>0</v>
      </c>
      <c r="N6141" s="43">
        <v>0</v>
      </c>
      <c r="O6141" s="43">
        <v>0</v>
      </c>
      <c r="P6141" s="44">
        <f t="shared" si="2661"/>
        <v>0</v>
      </c>
      <c r="Q6141" s="47">
        <f t="shared" si="2662"/>
        <v>0</v>
      </c>
    </row>
    <row r="6142" spans="3:17" ht="19.5" customHeight="1" x14ac:dyDescent="0.2">
      <c r="C6142" s="42" t="s">
        <v>20</v>
      </c>
      <c r="D6142" s="43">
        <v>0</v>
      </c>
      <c r="E6142" s="43">
        <v>0</v>
      </c>
      <c r="F6142" s="44">
        <f t="shared" si="2659"/>
        <v>0</v>
      </c>
      <c r="G6142" s="43">
        <v>0</v>
      </c>
      <c r="H6142" s="43">
        <v>0</v>
      </c>
      <c r="I6142" s="44">
        <f t="shared" si="2658"/>
        <v>0</v>
      </c>
      <c r="J6142" s="44">
        <f t="shared" si="2663"/>
        <v>0</v>
      </c>
      <c r="K6142" s="43">
        <v>0</v>
      </c>
      <c r="L6142" s="43">
        <v>0</v>
      </c>
      <c r="M6142" s="44">
        <f t="shared" si="2660"/>
        <v>0</v>
      </c>
      <c r="N6142" s="43">
        <v>0</v>
      </c>
      <c r="O6142" s="43">
        <v>0</v>
      </c>
      <c r="P6142" s="44">
        <f t="shared" si="2661"/>
        <v>0</v>
      </c>
      <c r="Q6142" s="47">
        <f t="shared" si="2662"/>
        <v>0</v>
      </c>
    </row>
    <row r="6143" spans="3:17" ht="19.5" customHeight="1" x14ac:dyDescent="0.2">
      <c r="C6143" s="42" t="s">
        <v>21</v>
      </c>
      <c r="D6143" s="43">
        <v>0</v>
      </c>
      <c r="E6143" s="43">
        <v>0</v>
      </c>
      <c r="F6143" s="44">
        <f t="shared" si="2659"/>
        <v>0</v>
      </c>
      <c r="G6143" s="43">
        <v>0</v>
      </c>
      <c r="H6143" s="43">
        <v>0</v>
      </c>
      <c r="I6143" s="44">
        <f t="shared" si="2658"/>
        <v>0</v>
      </c>
      <c r="J6143" s="44">
        <f t="shared" si="2663"/>
        <v>0</v>
      </c>
      <c r="K6143" s="43">
        <v>0</v>
      </c>
      <c r="L6143" s="43">
        <v>0</v>
      </c>
      <c r="M6143" s="44">
        <f t="shared" si="2660"/>
        <v>0</v>
      </c>
      <c r="N6143" s="43">
        <v>0</v>
      </c>
      <c r="O6143" s="43">
        <v>0</v>
      </c>
      <c r="P6143" s="44">
        <f t="shared" si="2661"/>
        <v>0</v>
      </c>
      <c r="Q6143" s="47">
        <f t="shared" si="2662"/>
        <v>0</v>
      </c>
    </row>
    <row r="6144" spans="3:17" ht="19.5" customHeight="1" x14ac:dyDescent="0.2">
      <c r="C6144" s="42" t="s">
        <v>22</v>
      </c>
      <c r="D6144" s="43">
        <v>0</v>
      </c>
      <c r="E6144" s="43">
        <v>0</v>
      </c>
      <c r="F6144" s="44">
        <f t="shared" si="2659"/>
        <v>0</v>
      </c>
      <c r="G6144" s="43">
        <v>0</v>
      </c>
      <c r="H6144" s="43">
        <v>0</v>
      </c>
      <c r="I6144" s="44">
        <f t="shared" si="2658"/>
        <v>0</v>
      </c>
      <c r="J6144" s="44">
        <f t="shared" si="2663"/>
        <v>0</v>
      </c>
      <c r="K6144" s="43">
        <v>0</v>
      </c>
      <c r="L6144" s="43">
        <v>0</v>
      </c>
      <c r="M6144" s="44">
        <f t="shared" si="2660"/>
        <v>0</v>
      </c>
      <c r="N6144" s="43">
        <v>0</v>
      </c>
      <c r="O6144" s="43">
        <v>0</v>
      </c>
      <c r="P6144" s="44">
        <f t="shared" si="2661"/>
        <v>0</v>
      </c>
      <c r="Q6144" s="47">
        <f t="shared" si="2662"/>
        <v>0</v>
      </c>
    </row>
    <row r="6145" spans="2:17" ht="19.5" customHeight="1" x14ac:dyDescent="0.2">
      <c r="C6145" s="42" t="s">
        <v>23</v>
      </c>
      <c r="D6145" s="43">
        <v>0</v>
      </c>
      <c r="E6145" s="43">
        <v>0</v>
      </c>
      <c r="F6145" s="44">
        <f t="shared" si="2659"/>
        <v>0</v>
      </c>
      <c r="G6145" s="43">
        <v>0</v>
      </c>
      <c r="H6145" s="43">
        <v>0</v>
      </c>
      <c r="I6145" s="44">
        <f t="shared" si="2658"/>
        <v>0</v>
      </c>
      <c r="J6145" s="44">
        <f t="shared" si="2663"/>
        <v>0</v>
      </c>
      <c r="K6145" s="43">
        <v>0</v>
      </c>
      <c r="L6145" s="43">
        <v>0</v>
      </c>
      <c r="M6145" s="44">
        <f t="shared" si="2660"/>
        <v>0</v>
      </c>
      <c r="N6145" s="43">
        <v>0</v>
      </c>
      <c r="O6145" s="43">
        <v>0</v>
      </c>
      <c r="P6145" s="44">
        <f t="shared" si="2661"/>
        <v>0</v>
      </c>
      <c r="Q6145" s="47">
        <f t="shared" si="2662"/>
        <v>0</v>
      </c>
    </row>
    <row r="6146" spans="2:17" ht="19.5" customHeight="1" x14ac:dyDescent="0.2">
      <c r="C6146" s="42" t="s">
        <v>24</v>
      </c>
      <c r="D6146" s="43">
        <v>0</v>
      </c>
      <c r="E6146" s="43">
        <v>0</v>
      </c>
      <c r="F6146" s="44">
        <f t="shared" si="2659"/>
        <v>0</v>
      </c>
      <c r="G6146" s="43">
        <v>0</v>
      </c>
      <c r="H6146" s="43">
        <v>0</v>
      </c>
      <c r="I6146" s="44">
        <f t="shared" si="2658"/>
        <v>0</v>
      </c>
      <c r="J6146" s="44">
        <f t="shared" si="2663"/>
        <v>0</v>
      </c>
      <c r="K6146" s="43">
        <v>0</v>
      </c>
      <c r="L6146" s="43">
        <v>0</v>
      </c>
      <c r="M6146" s="44">
        <f t="shared" si="2660"/>
        <v>0</v>
      </c>
      <c r="N6146" s="43">
        <v>0</v>
      </c>
      <c r="O6146" s="43">
        <v>0</v>
      </c>
      <c r="P6146" s="44">
        <f t="shared" si="2661"/>
        <v>0</v>
      </c>
      <c r="Q6146" s="47">
        <f t="shared" si="2662"/>
        <v>0</v>
      </c>
    </row>
    <row r="6147" spans="2:17" ht="19.5" customHeight="1" x14ac:dyDescent="0.2">
      <c r="C6147" s="42" t="s">
        <v>25</v>
      </c>
      <c r="D6147" s="43">
        <v>0</v>
      </c>
      <c r="E6147" s="43">
        <v>0</v>
      </c>
      <c r="F6147" s="44">
        <f t="shared" si="2659"/>
        <v>0</v>
      </c>
      <c r="G6147" s="43">
        <v>0</v>
      </c>
      <c r="H6147" s="43">
        <v>0</v>
      </c>
      <c r="I6147" s="44">
        <f t="shared" si="2658"/>
        <v>0</v>
      </c>
      <c r="J6147" s="44">
        <f t="shared" si="2663"/>
        <v>0</v>
      </c>
      <c r="K6147" s="43">
        <v>0</v>
      </c>
      <c r="L6147" s="43">
        <v>0</v>
      </c>
      <c r="M6147" s="44">
        <f t="shared" si="2660"/>
        <v>0</v>
      </c>
      <c r="N6147" s="43">
        <v>0</v>
      </c>
      <c r="O6147" s="43">
        <v>0</v>
      </c>
      <c r="P6147" s="44">
        <f t="shared" si="2661"/>
        <v>0</v>
      </c>
      <c r="Q6147" s="47">
        <f t="shared" si="2662"/>
        <v>0</v>
      </c>
    </row>
    <row r="6148" spans="2:17" ht="19.5" customHeight="1" x14ac:dyDescent="0.2">
      <c r="C6148" s="50"/>
      <c r="D6148" s="43"/>
      <c r="E6148" s="43"/>
      <c r="F6148" s="43"/>
      <c r="G6148" s="43"/>
      <c r="H6148" s="43"/>
      <c r="I6148" s="43"/>
      <c r="J6148" s="43"/>
      <c r="K6148" s="43"/>
      <c r="L6148" s="43"/>
      <c r="M6148" s="43"/>
      <c r="N6148" s="43"/>
      <c r="O6148" s="43"/>
      <c r="P6148" s="43"/>
      <c r="Q6148" s="51"/>
    </row>
    <row r="6149" spans="2:17" ht="19.5" customHeight="1" x14ac:dyDescent="0.2">
      <c r="B6149" s="1" t="s">
        <v>585</v>
      </c>
      <c r="C6149" s="50" t="s">
        <v>26</v>
      </c>
      <c r="D6149" s="44">
        <f>SUM(D6136:D6148)</f>
        <v>0</v>
      </c>
      <c r="E6149" s="44">
        <f t="shared" ref="E6149:Q6149" si="2664">SUM(E6136:E6148)</f>
        <v>0</v>
      </c>
      <c r="F6149" s="44">
        <f t="shared" si="2664"/>
        <v>0</v>
      </c>
      <c r="G6149" s="44">
        <f t="shared" si="2664"/>
        <v>0</v>
      </c>
      <c r="H6149" s="44">
        <f t="shared" si="2664"/>
        <v>0</v>
      </c>
      <c r="I6149" s="44">
        <f t="shared" si="2664"/>
        <v>0</v>
      </c>
      <c r="J6149" s="44">
        <f t="shared" si="2664"/>
        <v>0</v>
      </c>
      <c r="K6149" s="44">
        <f t="shared" si="2664"/>
        <v>0</v>
      </c>
      <c r="L6149" s="44">
        <f t="shared" si="2664"/>
        <v>0</v>
      </c>
      <c r="M6149" s="44">
        <f t="shared" si="2664"/>
        <v>0</v>
      </c>
      <c r="N6149" s="44">
        <f t="shared" si="2664"/>
        <v>0</v>
      </c>
      <c r="O6149" s="44">
        <f t="shared" si="2664"/>
        <v>0</v>
      </c>
      <c r="P6149" s="44">
        <f t="shared" si="2664"/>
        <v>0</v>
      </c>
      <c r="Q6149" s="44">
        <f t="shared" si="2664"/>
        <v>0</v>
      </c>
    </row>
    <row r="6150" spans="2:17" ht="7" customHeight="1" x14ac:dyDescent="0.2">
      <c r="C6150" s="50"/>
      <c r="D6150" s="43"/>
      <c r="E6150" s="43"/>
      <c r="F6150" s="43"/>
      <c r="G6150" s="43"/>
      <c r="H6150" s="43"/>
      <c r="I6150" s="43"/>
      <c r="J6150" s="43"/>
      <c r="K6150" s="43"/>
      <c r="L6150" s="43"/>
      <c r="M6150" s="43"/>
      <c r="N6150" s="43"/>
      <c r="O6150" s="43"/>
      <c r="P6150" s="43"/>
      <c r="Q6150" s="51"/>
    </row>
    <row r="6151" spans="2:17" ht="19.5" customHeight="1" x14ac:dyDescent="0.2">
      <c r="C6151" s="52" t="s">
        <v>14</v>
      </c>
      <c r="D6151" s="53">
        <v>0</v>
      </c>
      <c r="E6151" s="53">
        <v>0</v>
      </c>
      <c r="F6151" s="74">
        <f t="shared" ref="F6151:F6153" si="2665">SUM(D6151:E6151)</f>
        <v>0</v>
      </c>
      <c r="G6151" s="53">
        <v>0</v>
      </c>
      <c r="H6151" s="53">
        <v>0</v>
      </c>
      <c r="I6151" s="74">
        <f t="shared" ref="I6151:I6153" si="2666">SUM(G6151:H6151)</f>
        <v>0</v>
      </c>
      <c r="J6151" s="74">
        <f t="shared" ref="J6151:J6153" si="2667">F6151+I6151</f>
        <v>0</v>
      </c>
      <c r="K6151" s="53">
        <v>0</v>
      </c>
      <c r="L6151" s="53">
        <v>0</v>
      </c>
      <c r="M6151" s="74">
        <f t="shared" ref="M6151:M6153" si="2668">SUM(K6151:L6151)</f>
        <v>0</v>
      </c>
      <c r="N6151" s="53">
        <v>0</v>
      </c>
      <c r="O6151" s="53">
        <v>0</v>
      </c>
      <c r="P6151" s="74">
        <f t="shared" ref="P6151:P6153" si="2669">SUM(N6151:O6151)</f>
        <v>0</v>
      </c>
      <c r="Q6151" s="58">
        <f t="shared" ref="Q6151:Q6153" si="2670">M6151+P6151</f>
        <v>0</v>
      </c>
    </row>
    <row r="6152" spans="2:17" ht="19.5" customHeight="1" x14ac:dyDescent="0.2">
      <c r="C6152" s="42" t="s">
        <v>15</v>
      </c>
      <c r="D6152" s="43">
        <v>0</v>
      </c>
      <c r="E6152" s="43">
        <v>0</v>
      </c>
      <c r="F6152" s="44">
        <f t="shared" si="2665"/>
        <v>0</v>
      </c>
      <c r="G6152" s="43">
        <v>0</v>
      </c>
      <c r="H6152" s="43">
        <v>0</v>
      </c>
      <c r="I6152" s="44">
        <f t="shared" si="2666"/>
        <v>0</v>
      </c>
      <c r="J6152" s="44">
        <f t="shared" si="2667"/>
        <v>0</v>
      </c>
      <c r="K6152" s="43">
        <v>0</v>
      </c>
      <c r="L6152" s="43">
        <v>0</v>
      </c>
      <c r="M6152" s="44">
        <f t="shared" si="2668"/>
        <v>0</v>
      </c>
      <c r="N6152" s="43">
        <v>0</v>
      </c>
      <c r="O6152" s="43">
        <v>0</v>
      </c>
      <c r="P6152" s="44">
        <f t="shared" si="2669"/>
        <v>0</v>
      </c>
      <c r="Q6152" s="47">
        <f t="shared" si="2670"/>
        <v>0</v>
      </c>
    </row>
    <row r="6153" spans="2:17" ht="19.5" customHeight="1" x14ac:dyDescent="0.2">
      <c r="C6153" s="42" t="s">
        <v>16</v>
      </c>
      <c r="D6153" s="43">
        <v>0</v>
      </c>
      <c r="E6153" s="43">
        <v>0</v>
      </c>
      <c r="F6153" s="44">
        <f t="shared" si="2665"/>
        <v>0</v>
      </c>
      <c r="G6153" s="43">
        <v>0</v>
      </c>
      <c r="H6153" s="43">
        <v>0</v>
      </c>
      <c r="I6153" s="44">
        <f t="shared" si="2666"/>
        <v>0</v>
      </c>
      <c r="J6153" s="44">
        <f t="shared" si="2667"/>
        <v>0</v>
      </c>
      <c r="K6153" s="43">
        <v>0</v>
      </c>
      <c r="L6153" s="43">
        <v>0</v>
      </c>
      <c r="M6153" s="44">
        <f t="shared" si="2668"/>
        <v>0</v>
      </c>
      <c r="N6153" s="43">
        <v>0</v>
      </c>
      <c r="O6153" s="43">
        <v>0</v>
      </c>
      <c r="P6153" s="44">
        <f t="shared" si="2669"/>
        <v>0</v>
      </c>
      <c r="Q6153" s="47">
        <f t="shared" si="2670"/>
        <v>0</v>
      </c>
    </row>
    <row r="6154" spans="2:17" ht="19.5" customHeight="1" x14ac:dyDescent="0.2">
      <c r="C6154" s="50"/>
      <c r="D6154" s="43"/>
      <c r="E6154" s="43"/>
      <c r="F6154" s="43"/>
      <c r="G6154" s="43"/>
      <c r="H6154" s="43"/>
      <c r="I6154" s="43"/>
      <c r="J6154" s="43"/>
      <c r="K6154" s="43"/>
      <c r="L6154" s="43"/>
      <c r="M6154" s="43"/>
      <c r="N6154" s="43"/>
      <c r="O6154" s="43"/>
      <c r="P6154" s="43"/>
      <c r="Q6154" s="51"/>
    </row>
    <row r="6155" spans="2:17" ht="19.5" customHeight="1" x14ac:dyDescent="0.2">
      <c r="B6155" s="1" t="s">
        <v>586</v>
      </c>
      <c r="C6155" s="50" t="s">
        <v>27</v>
      </c>
      <c r="D6155" s="44">
        <f>SUM(D6139:D6147,D6151:D6153)</f>
        <v>0</v>
      </c>
      <c r="E6155" s="44">
        <f t="shared" ref="E6155:Q6155" si="2671">SUM(E6139:E6147,E6151:E6153)</f>
        <v>0</v>
      </c>
      <c r="F6155" s="44">
        <f t="shared" si="2671"/>
        <v>0</v>
      </c>
      <c r="G6155" s="44">
        <f t="shared" si="2671"/>
        <v>0</v>
      </c>
      <c r="H6155" s="44">
        <f t="shared" si="2671"/>
        <v>0</v>
      </c>
      <c r="I6155" s="44">
        <f t="shared" si="2671"/>
        <v>0</v>
      </c>
      <c r="J6155" s="44">
        <f t="shared" si="2671"/>
        <v>0</v>
      </c>
      <c r="K6155" s="44">
        <f t="shared" si="2671"/>
        <v>0</v>
      </c>
      <c r="L6155" s="44">
        <f t="shared" si="2671"/>
        <v>0</v>
      </c>
      <c r="M6155" s="44">
        <f t="shared" si="2671"/>
        <v>0</v>
      </c>
      <c r="N6155" s="44">
        <f t="shared" si="2671"/>
        <v>0</v>
      </c>
      <c r="O6155" s="44">
        <f t="shared" si="2671"/>
        <v>0</v>
      </c>
      <c r="P6155" s="44">
        <f t="shared" si="2671"/>
        <v>0</v>
      </c>
      <c r="Q6155" s="44">
        <f t="shared" si="2671"/>
        <v>0</v>
      </c>
    </row>
    <row r="6156" spans="2:17" ht="7" customHeight="1" thickBot="1" x14ac:dyDescent="0.25">
      <c r="C6156" s="59"/>
      <c r="D6156" s="60"/>
      <c r="E6156" s="60"/>
      <c r="F6156" s="60"/>
      <c r="G6156" s="60"/>
      <c r="H6156" s="60"/>
      <c r="I6156" s="60"/>
      <c r="J6156" s="60"/>
      <c r="K6156" s="60"/>
      <c r="L6156" s="60"/>
      <c r="M6156" s="60"/>
      <c r="N6156" s="60"/>
      <c r="O6156" s="60"/>
      <c r="P6156" s="60"/>
      <c r="Q6156" s="76"/>
    </row>
    <row r="6157" spans="2:17" ht="19.5" customHeight="1" x14ac:dyDescent="0.2">
      <c r="C6157" s="173" t="str">
        <f>C6103</f>
        <v>令　和　7　年　空　港　管　理　状　況　調　書</v>
      </c>
      <c r="D6157" s="173"/>
      <c r="E6157" s="173"/>
      <c r="F6157" s="173"/>
      <c r="G6157" s="173"/>
      <c r="H6157" s="173"/>
      <c r="I6157" s="173"/>
      <c r="J6157" s="173"/>
      <c r="K6157" s="173"/>
      <c r="L6157" s="173"/>
      <c r="M6157" s="173"/>
      <c r="N6157" s="173"/>
      <c r="O6157" s="173"/>
      <c r="P6157" s="173"/>
      <c r="Q6157" s="173"/>
    </row>
    <row r="6158" spans="2:17" ht="19.5" customHeight="1" thickBot="1" x14ac:dyDescent="0.25">
      <c r="C6158" s="145" t="s">
        <v>715</v>
      </c>
      <c r="D6158" s="145" t="s">
        <v>716</v>
      </c>
      <c r="E6158" s="146"/>
      <c r="F6158" s="146"/>
      <c r="G6158" s="146"/>
      <c r="H6158" s="158"/>
      <c r="I6158" s="146"/>
      <c r="J6158" s="146"/>
      <c r="K6158" s="146"/>
      <c r="L6158" s="146"/>
      <c r="M6158" s="146"/>
      <c r="N6158" s="146"/>
      <c r="O6158" s="146"/>
      <c r="P6158" s="146"/>
      <c r="Q6158" s="149"/>
    </row>
    <row r="6159" spans="2:17" ht="19.5" customHeight="1" x14ac:dyDescent="0.2">
      <c r="C6159" s="25" t="s">
        <v>1</v>
      </c>
      <c r="D6159" s="26"/>
      <c r="E6159" s="27" t="s">
        <v>2</v>
      </c>
      <c r="F6159" s="27"/>
      <c r="G6159" s="164" t="s">
        <v>593</v>
      </c>
      <c r="H6159" s="165"/>
      <c r="I6159" s="165"/>
      <c r="J6159" s="165"/>
      <c r="K6159" s="165"/>
      <c r="L6159" s="165"/>
      <c r="M6159" s="165"/>
      <c r="N6159" s="166"/>
      <c r="O6159" s="164" t="s">
        <v>594</v>
      </c>
      <c r="P6159" s="165"/>
      <c r="Q6159" s="167"/>
    </row>
    <row r="6160" spans="2:17" ht="19.5" customHeight="1" x14ac:dyDescent="0.2">
      <c r="C6160" s="28"/>
      <c r="D6160" s="29" t="s">
        <v>3</v>
      </c>
      <c r="E6160" s="29" t="s">
        <v>4</v>
      </c>
      <c r="F6160" s="29" t="s">
        <v>5</v>
      </c>
      <c r="G6160" s="29"/>
      <c r="H6160" s="30" t="s">
        <v>6</v>
      </c>
      <c r="I6160" s="30"/>
      <c r="J6160" s="31"/>
      <c r="K6160" s="29"/>
      <c r="L6160" s="31" t="s">
        <v>7</v>
      </c>
      <c r="M6160" s="31"/>
      <c r="N6160" s="29" t="s">
        <v>8</v>
      </c>
      <c r="O6160" s="32" t="s">
        <v>595</v>
      </c>
      <c r="P6160" s="33" t="s">
        <v>596</v>
      </c>
      <c r="Q6160" s="34" t="s">
        <v>597</v>
      </c>
    </row>
    <row r="6161" spans="2:17" ht="19.5" customHeight="1" x14ac:dyDescent="0.2">
      <c r="C6161" s="28" t="s">
        <v>9</v>
      </c>
      <c r="D6161" s="32"/>
      <c r="E6161" s="32"/>
      <c r="F6161" s="32"/>
      <c r="G6161" s="29" t="s">
        <v>10</v>
      </c>
      <c r="H6161" s="29" t="s">
        <v>11</v>
      </c>
      <c r="I6161" s="29" t="s">
        <v>12</v>
      </c>
      <c r="J6161" s="29" t="s">
        <v>13</v>
      </c>
      <c r="K6161" s="29" t="s">
        <v>10</v>
      </c>
      <c r="L6161" s="29" t="s">
        <v>11</v>
      </c>
      <c r="M6161" s="29" t="s">
        <v>13</v>
      </c>
      <c r="N6161" s="32"/>
      <c r="O6161" s="35"/>
      <c r="P6161" s="36"/>
      <c r="Q6161" s="37"/>
    </row>
    <row r="6162" spans="2:17" ht="7" customHeight="1" x14ac:dyDescent="0.2">
      <c r="C6162" s="38"/>
      <c r="D6162" s="29"/>
      <c r="E6162" s="29"/>
      <c r="F6162" s="29"/>
      <c r="G6162" s="29"/>
      <c r="H6162" s="29"/>
      <c r="I6162" s="29"/>
      <c r="J6162" s="29"/>
      <c r="K6162" s="29"/>
      <c r="L6162" s="29"/>
      <c r="M6162" s="29"/>
      <c r="N6162" s="29"/>
      <c r="O6162" s="39"/>
      <c r="P6162" s="40"/>
      <c r="Q6162" s="41"/>
    </row>
    <row r="6163" spans="2:17" ht="19.5" customHeight="1" x14ac:dyDescent="0.2">
      <c r="C6163" s="42" t="s">
        <v>14</v>
      </c>
      <c r="D6163" s="43">
        <v>0</v>
      </c>
      <c r="E6163" s="43">
        <v>23</v>
      </c>
      <c r="F6163" s="44">
        <f>SUM(D6163:E6163)</f>
        <v>23</v>
      </c>
      <c r="G6163" s="43">
        <v>0</v>
      </c>
      <c r="H6163" s="43">
        <v>0</v>
      </c>
      <c r="I6163" s="43">
        <v>0</v>
      </c>
      <c r="J6163" s="45">
        <f>SUM(G6163:I6163)</f>
        <v>0</v>
      </c>
      <c r="K6163" s="46">
        <v>0</v>
      </c>
      <c r="L6163" s="46">
        <v>0</v>
      </c>
      <c r="M6163" s="45">
        <f>SUM(K6163:L6163)</f>
        <v>0</v>
      </c>
      <c r="N6163" s="45">
        <f>J6163+M6163</f>
        <v>0</v>
      </c>
      <c r="O6163" s="46">
        <v>2</v>
      </c>
      <c r="P6163" s="46">
        <v>0</v>
      </c>
      <c r="Q6163" s="47">
        <f>SUM(O6163:P6163)</f>
        <v>2</v>
      </c>
    </row>
    <row r="6164" spans="2:17" ht="19.5" customHeight="1" x14ac:dyDescent="0.2">
      <c r="C6164" s="42" t="s">
        <v>15</v>
      </c>
      <c r="D6164" s="43">
        <v>0</v>
      </c>
      <c r="E6164" s="43">
        <v>19</v>
      </c>
      <c r="F6164" s="44">
        <f t="shared" ref="F6164:F6174" si="2672">SUM(D6164:E6164)</f>
        <v>19</v>
      </c>
      <c r="G6164" s="43">
        <v>0</v>
      </c>
      <c r="H6164" s="43">
        <v>0</v>
      </c>
      <c r="I6164" s="43">
        <v>0</v>
      </c>
      <c r="J6164" s="45">
        <f t="shared" ref="J6164:J6174" si="2673">SUM(G6164:I6164)</f>
        <v>0</v>
      </c>
      <c r="K6164" s="46">
        <v>0</v>
      </c>
      <c r="L6164" s="46">
        <v>0</v>
      </c>
      <c r="M6164" s="45">
        <f t="shared" ref="M6164:M6174" si="2674">SUM(K6164:L6164)</f>
        <v>0</v>
      </c>
      <c r="N6164" s="45">
        <f t="shared" ref="N6164:N6174" si="2675">J6164+M6164</f>
        <v>0</v>
      </c>
      <c r="O6164" s="46">
        <v>11</v>
      </c>
      <c r="P6164" s="48">
        <v>0</v>
      </c>
      <c r="Q6164" s="47">
        <f t="shared" ref="Q6164:Q6174" si="2676">SUM(O6164:P6164)</f>
        <v>11</v>
      </c>
    </row>
    <row r="6165" spans="2:17" ht="19.5" customHeight="1" x14ac:dyDescent="0.2">
      <c r="C6165" s="42" t="s">
        <v>16</v>
      </c>
      <c r="D6165" s="43">
        <v>0</v>
      </c>
      <c r="E6165" s="43">
        <v>5</v>
      </c>
      <c r="F6165" s="44">
        <f t="shared" si="2672"/>
        <v>5</v>
      </c>
      <c r="G6165" s="43">
        <v>0</v>
      </c>
      <c r="H6165" s="43">
        <v>0</v>
      </c>
      <c r="I6165" s="43">
        <v>0</v>
      </c>
      <c r="J6165" s="45">
        <f t="shared" si="2673"/>
        <v>0</v>
      </c>
      <c r="K6165" s="46">
        <v>0</v>
      </c>
      <c r="L6165" s="46">
        <v>0</v>
      </c>
      <c r="M6165" s="45">
        <f t="shared" si="2674"/>
        <v>0</v>
      </c>
      <c r="N6165" s="45">
        <f t="shared" si="2675"/>
        <v>0</v>
      </c>
      <c r="O6165" s="46">
        <v>4</v>
      </c>
      <c r="P6165" s="46">
        <v>0</v>
      </c>
      <c r="Q6165" s="47">
        <f t="shared" si="2676"/>
        <v>4</v>
      </c>
    </row>
    <row r="6166" spans="2:17" ht="19.5" customHeight="1" x14ac:dyDescent="0.2">
      <c r="C6166" s="42" t="s">
        <v>17</v>
      </c>
      <c r="D6166" s="43">
        <v>0</v>
      </c>
      <c r="E6166" s="43">
        <v>27</v>
      </c>
      <c r="F6166" s="44">
        <f t="shared" si="2672"/>
        <v>27</v>
      </c>
      <c r="G6166" s="43">
        <v>0</v>
      </c>
      <c r="H6166" s="43">
        <v>0</v>
      </c>
      <c r="I6166" s="43">
        <v>0</v>
      </c>
      <c r="J6166" s="45">
        <f t="shared" si="2673"/>
        <v>0</v>
      </c>
      <c r="K6166" s="43">
        <v>0</v>
      </c>
      <c r="L6166" s="43">
        <v>0</v>
      </c>
      <c r="M6166" s="45">
        <f t="shared" si="2674"/>
        <v>0</v>
      </c>
      <c r="N6166" s="45">
        <f t="shared" si="2675"/>
        <v>0</v>
      </c>
      <c r="O6166" s="43">
        <v>11</v>
      </c>
      <c r="P6166" s="43">
        <v>0</v>
      </c>
      <c r="Q6166" s="47">
        <f t="shared" si="2676"/>
        <v>11</v>
      </c>
    </row>
    <row r="6167" spans="2:17" ht="19.5" customHeight="1" x14ac:dyDescent="0.2">
      <c r="C6167" s="42" t="s">
        <v>18</v>
      </c>
      <c r="D6167" s="43">
        <v>0</v>
      </c>
      <c r="E6167" s="43">
        <v>25</v>
      </c>
      <c r="F6167" s="44">
        <f t="shared" si="2672"/>
        <v>25</v>
      </c>
      <c r="G6167" s="43">
        <v>0</v>
      </c>
      <c r="H6167" s="43">
        <v>0</v>
      </c>
      <c r="I6167" s="43">
        <v>0</v>
      </c>
      <c r="J6167" s="45">
        <f t="shared" si="2673"/>
        <v>0</v>
      </c>
      <c r="K6167" s="43">
        <v>0</v>
      </c>
      <c r="L6167" s="43">
        <v>0</v>
      </c>
      <c r="M6167" s="45">
        <f t="shared" si="2674"/>
        <v>0</v>
      </c>
      <c r="N6167" s="45">
        <f t="shared" si="2675"/>
        <v>0</v>
      </c>
      <c r="O6167" s="43">
        <v>15</v>
      </c>
      <c r="P6167" s="43">
        <v>0</v>
      </c>
      <c r="Q6167" s="47">
        <f t="shared" si="2676"/>
        <v>15</v>
      </c>
    </row>
    <row r="6168" spans="2:17" ht="19.5" customHeight="1" x14ac:dyDescent="0.2">
      <c r="C6168" s="42" t="s">
        <v>19</v>
      </c>
      <c r="D6168" s="43">
        <v>0</v>
      </c>
      <c r="E6168" s="43">
        <v>27</v>
      </c>
      <c r="F6168" s="44">
        <f t="shared" si="2672"/>
        <v>27</v>
      </c>
      <c r="G6168" s="43">
        <v>0</v>
      </c>
      <c r="H6168" s="43">
        <v>0</v>
      </c>
      <c r="I6168" s="43">
        <v>0</v>
      </c>
      <c r="J6168" s="45">
        <f t="shared" si="2673"/>
        <v>0</v>
      </c>
      <c r="K6168" s="43">
        <v>0</v>
      </c>
      <c r="L6168" s="43">
        <v>0</v>
      </c>
      <c r="M6168" s="45">
        <f t="shared" si="2674"/>
        <v>0</v>
      </c>
      <c r="N6168" s="45">
        <f t="shared" si="2675"/>
        <v>0</v>
      </c>
      <c r="O6168" s="43">
        <v>9</v>
      </c>
      <c r="P6168" s="43">
        <v>0</v>
      </c>
      <c r="Q6168" s="47">
        <f t="shared" si="2676"/>
        <v>9</v>
      </c>
    </row>
    <row r="6169" spans="2:17" ht="19.5" customHeight="1" x14ac:dyDescent="0.2">
      <c r="C6169" s="42" t="s">
        <v>20</v>
      </c>
      <c r="D6169" s="43">
        <v>0</v>
      </c>
      <c r="E6169" s="43">
        <v>27</v>
      </c>
      <c r="F6169" s="44">
        <f t="shared" si="2672"/>
        <v>27</v>
      </c>
      <c r="G6169" s="43">
        <v>0</v>
      </c>
      <c r="H6169" s="43">
        <v>0</v>
      </c>
      <c r="I6169" s="43">
        <v>0</v>
      </c>
      <c r="J6169" s="45">
        <f t="shared" si="2673"/>
        <v>0</v>
      </c>
      <c r="K6169" s="43">
        <v>0</v>
      </c>
      <c r="L6169" s="43">
        <v>0</v>
      </c>
      <c r="M6169" s="45">
        <f t="shared" si="2674"/>
        <v>0</v>
      </c>
      <c r="N6169" s="45">
        <f t="shared" si="2675"/>
        <v>0</v>
      </c>
      <c r="O6169" s="43">
        <v>15</v>
      </c>
      <c r="P6169" s="43">
        <v>0</v>
      </c>
      <c r="Q6169" s="47">
        <f t="shared" si="2676"/>
        <v>15</v>
      </c>
    </row>
    <row r="6170" spans="2:17" ht="19.5" customHeight="1" x14ac:dyDescent="0.2">
      <c r="C6170" s="42" t="s">
        <v>21</v>
      </c>
      <c r="D6170" s="43">
        <v>0</v>
      </c>
      <c r="E6170" s="43">
        <v>38</v>
      </c>
      <c r="F6170" s="44">
        <f t="shared" si="2672"/>
        <v>38</v>
      </c>
      <c r="G6170" s="43">
        <v>0</v>
      </c>
      <c r="H6170" s="43">
        <v>0</v>
      </c>
      <c r="I6170" s="43">
        <v>0</v>
      </c>
      <c r="J6170" s="45">
        <f t="shared" si="2673"/>
        <v>0</v>
      </c>
      <c r="K6170" s="43">
        <v>0</v>
      </c>
      <c r="L6170" s="43">
        <v>0</v>
      </c>
      <c r="M6170" s="45">
        <f t="shared" si="2674"/>
        <v>0</v>
      </c>
      <c r="N6170" s="45">
        <f t="shared" si="2675"/>
        <v>0</v>
      </c>
      <c r="O6170" s="43">
        <v>16</v>
      </c>
      <c r="P6170" s="43">
        <v>0</v>
      </c>
      <c r="Q6170" s="47">
        <f t="shared" si="2676"/>
        <v>16</v>
      </c>
    </row>
    <row r="6171" spans="2:17" ht="19.5" customHeight="1" x14ac:dyDescent="0.2">
      <c r="C6171" s="42" t="s">
        <v>22</v>
      </c>
      <c r="D6171" s="43">
        <v>0</v>
      </c>
      <c r="E6171" s="43">
        <v>29</v>
      </c>
      <c r="F6171" s="44">
        <f t="shared" si="2672"/>
        <v>29</v>
      </c>
      <c r="G6171" s="43">
        <v>0</v>
      </c>
      <c r="H6171" s="43">
        <v>0</v>
      </c>
      <c r="I6171" s="43">
        <v>0</v>
      </c>
      <c r="J6171" s="45">
        <f t="shared" si="2673"/>
        <v>0</v>
      </c>
      <c r="K6171" s="43">
        <v>0</v>
      </c>
      <c r="L6171" s="43">
        <v>0</v>
      </c>
      <c r="M6171" s="45">
        <f t="shared" si="2674"/>
        <v>0</v>
      </c>
      <c r="N6171" s="45">
        <f t="shared" si="2675"/>
        <v>0</v>
      </c>
      <c r="O6171" s="43">
        <v>16</v>
      </c>
      <c r="P6171" s="43">
        <v>0</v>
      </c>
      <c r="Q6171" s="47">
        <f t="shared" si="2676"/>
        <v>16</v>
      </c>
    </row>
    <row r="6172" spans="2:17" ht="19.5" customHeight="1" x14ac:dyDescent="0.2">
      <c r="C6172" s="42" t="s">
        <v>23</v>
      </c>
      <c r="D6172" s="43">
        <v>0</v>
      </c>
      <c r="E6172" s="43">
        <v>22</v>
      </c>
      <c r="F6172" s="44">
        <f t="shared" si="2672"/>
        <v>22</v>
      </c>
      <c r="G6172" s="43">
        <v>0</v>
      </c>
      <c r="H6172" s="43">
        <v>0</v>
      </c>
      <c r="I6172" s="43">
        <v>0</v>
      </c>
      <c r="J6172" s="45">
        <f t="shared" si="2673"/>
        <v>0</v>
      </c>
      <c r="K6172" s="43">
        <v>0</v>
      </c>
      <c r="L6172" s="43">
        <v>0</v>
      </c>
      <c r="M6172" s="45">
        <f t="shared" si="2674"/>
        <v>0</v>
      </c>
      <c r="N6172" s="45">
        <f t="shared" si="2675"/>
        <v>0</v>
      </c>
      <c r="O6172" s="43">
        <v>12</v>
      </c>
      <c r="P6172" s="43">
        <v>0</v>
      </c>
      <c r="Q6172" s="47">
        <f t="shared" si="2676"/>
        <v>12</v>
      </c>
    </row>
    <row r="6173" spans="2:17" ht="19.5" customHeight="1" x14ac:dyDescent="0.2">
      <c r="C6173" s="42" t="s">
        <v>24</v>
      </c>
      <c r="D6173" s="43">
        <v>0</v>
      </c>
      <c r="E6173" s="43">
        <v>2</v>
      </c>
      <c r="F6173" s="44">
        <f t="shared" si="2672"/>
        <v>2</v>
      </c>
      <c r="G6173" s="43">
        <v>0</v>
      </c>
      <c r="H6173" s="43">
        <v>0</v>
      </c>
      <c r="I6173" s="43">
        <v>0</v>
      </c>
      <c r="J6173" s="45">
        <f t="shared" si="2673"/>
        <v>0</v>
      </c>
      <c r="K6173" s="43">
        <v>0</v>
      </c>
      <c r="L6173" s="43">
        <v>0</v>
      </c>
      <c r="M6173" s="45">
        <f t="shared" si="2674"/>
        <v>0</v>
      </c>
      <c r="N6173" s="45">
        <f t="shared" si="2675"/>
        <v>0</v>
      </c>
      <c r="O6173" s="43">
        <v>1</v>
      </c>
      <c r="P6173" s="43">
        <v>0</v>
      </c>
      <c r="Q6173" s="47">
        <f t="shared" si="2676"/>
        <v>1</v>
      </c>
    </row>
    <row r="6174" spans="2:17" ht="19.5" customHeight="1" x14ac:dyDescent="0.2">
      <c r="C6174" s="42" t="s">
        <v>25</v>
      </c>
      <c r="D6174" s="43">
        <v>0</v>
      </c>
      <c r="E6174" s="43">
        <v>19</v>
      </c>
      <c r="F6174" s="44">
        <f t="shared" si="2672"/>
        <v>19</v>
      </c>
      <c r="G6174" s="43">
        <v>0</v>
      </c>
      <c r="H6174" s="43">
        <v>0</v>
      </c>
      <c r="I6174" s="43">
        <v>0</v>
      </c>
      <c r="J6174" s="45">
        <f t="shared" si="2673"/>
        <v>0</v>
      </c>
      <c r="K6174" s="43">
        <v>0</v>
      </c>
      <c r="L6174" s="43">
        <v>0</v>
      </c>
      <c r="M6174" s="45">
        <f t="shared" si="2674"/>
        <v>0</v>
      </c>
      <c r="N6174" s="45">
        <f t="shared" si="2675"/>
        <v>0</v>
      </c>
      <c r="O6174" s="43">
        <v>0</v>
      </c>
      <c r="P6174" s="43">
        <v>0</v>
      </c>
      <c r="Q6174" s="47">
        <f t="shared" si="2676"/>
        <v>0</v>
      </c>
    </row>
    <row r="6175" spans="2:17" ht="19.5" customHeight="1" x14ac:dyDescent="0.2">
      <c r="C6175" s="50"/>
      <c r="D6175" s="43"/>
      <c r="E6175" s="43"/>
      <c r="F6175" s="43"/>
      <c r="G6175" s="43"/>
      <c r="H6175" s="43"/>
      <c r="I6175" s="43"/>
      <c r="J6175" s="43"/>
      <c r="K6175" s="43"/>
      <c r="L6175" s="43"/>
      <c r="M6175" s="43"/>
      <c r="N6175" s="43"/>
      <c r="O6175" s="43"/>
      <c r="P6175" s="40"/>
      <c r="Q6175" s="51"/>
    </row>
    <row r="6176" spans="2:17" ht="19.5" customHeight="1" x14ac:dyDescent="0.2">
      <c r="B6176" s="1" t="s">
        <v>587</v>
      </c>
      <c r="C6176" s="50" t="s">
        <v>26</v>
      </c>
      <c r="D6176" s="44">
        <f>SUM(D6163:D6174)</f>
        <v>0</v>
      </c>
      <c r="E6176" s="44">
        <f t="shared" ref="E6176:Q6176" si="2677">SUM(E6163:E6174)</f>
        <v>263</v>
      </c>
      <c r="F6176" s="44">
        <f t="shared" si="2677"/>
        <v>263</v>
      </c>
      <c r="G6176" s="44">
        <f t="shared" si="2677"/>
        <v>0</v>
      </c>
      <c r="H6176" s="44">
        <f t="shared" si="2677"/>
        <v>0</v>
      </c>
      <c r="I6176" s="44">
        <f t="shared" si="2677"/>
        <v>0</v>
      </c>
      <c r="J6176" s="44">
        <f t="shared" si="2677"/>
        <v>0</v>
      </c>
      <c r="K6176" s="44">
        <f t="shared" si="2677"/>
        <v>0</v>
      </c>
      <c r="L6176" s="44">
        <f t="shared" si="2677"/>
        <v>0</v>
      </c>
      <c r="M6176" s="44">
        <f t="shared" si="2677"/>
        <v>0</v>
      </c>
      <c r="N6176" s="44">
        <f t="shared" si="2677"/>
        <v>0</v>
      </c>
      <c r="O6176" s="44">
        <f t="shared" si="2677"/>
        <v>112</v>
      </c>
      <c r="P6176" s="44">
        <f t="shared" si="2677"/>
        <v>0</v>
      </c>
      <c r="Q6176" s="44">
        <f t="shared" si="2677"/>
        <v>112</v>
      </c>
    </row>
    <row r="6177" spans="2:17" ht="7" customHeight="1" x14ac:dyDescent="0.2">
      <c r="C6177" s="50"/>
      <c r="D6177" s="43"/>
      <c r="E6177" s="43"/>
      <c r="F6177" s="43"/>
      <c r="G6177" s="43"/>
      <c r="H6177" s="43"/>
      <c r="I6177" s="43"/>
      <c r="J6177" s="43"/>
      <c r="K6177" s="43"/>
      <c r="L6177" s="43"/>
      <c r="M6177" s="43"/>
      <c r="N6177" s="43"/>
      <c r="O6177" s="43"/>
      <c r="P6177" s="43"/>
      <c r="Q6177" s="51"/>
    </row>
    <row r="6178" spans="2:17" ht="19.5" customHeight="1" x14ac:dyDescent="0.2">
      <c r="C6178" s="52" t="s">
        <v>14</v>
      </c>
      <c r="D6178" s="53">
        <v>0</v>
      </c>
      <c r="E6178" s="53">
        <v>10</v>
      </c>
      <c r="F6178" s="54">
        <f t="shared" ref="F6178:F6180" si="2678">SUM(D6178:E6178)</f>
        <v>10</v>
      </c>
      <c r="G6178" s="53">
        <v>0</v>
      </c>
      <c r="H6178" s="53">
        <v>0</v>
      </c>
      <c r="I6178" s="53">
        <v>0</v>
      </c>
      <c r="J6178" s="55">
        <f t="shared" ref="J6178:J6180" si="2679">SUM(G6178:I6178)</f>
        <v>0</v>
      </c>
      <c r="K6178" s="56">
        <v>0</v>
      </c>
      <c r="L6178" s="56">
        <v>0</v>
      </c>
      <c r="M6178" s="57">
        <f>SUM(K6178:L6178)</f>
        <v>0</v>
      </c>
      <c r="N6178" s="57">
        <f>J6178+M6178</f>
        <v>0</v>
      </c>
      <c r="O6178" s="56">
        <v>1</v>
      </c>
      <c r="P6178" s="56">
        <v>0</v>
      </c>
      <c r="Q6178" s="58">
        <f>SUM(O6178:P6178)</f>
        <v>1</v>
      </c>
    </row>
    <row r="6179" spans="2:17" ht="19.5" customHeight="1" x14ac:dyDescent="0.2">
      <c r="C6179" s="42" t="s">
        <v>15</v>
      </c>
      <c r="D6179" s="43">
        <v>0</v>
      </c>
      <c r="E6179" s="43">
        <v>21</v>
      </c>
      <c r="F6179" s="44">
        <f t="shared" si="2678"/>
        <v>21</v>
      </c>
      <c r="G6179" s="43">
        <v>0</v>
      </c>
      <c r="H6179" s="43">
        <v>0</v>
      </c>
      <c r="I6179" s="43">
        <v>0</v>
      </c>
      <c r="J6179" s="45">
        <f t="shared" si="2679"/>
        <v>0</v>
      </c>
      <c r="K6179" s="46">
        <v>0</v>
      </c>
      <c r="L6179" s="46">
        <v>0</v>
      </c>
      <c r="M6179" s="45">
        <f>SUM(K6179:L6179)</f>
        <v>0</v>
      </c>
      <c r="N6179" s="45">
        <f>J6179+M6179</f>
        <v>0</v>
      </c>
      <c r="O6179" s="46">
        <v>9</v>
      </c>
      <c r="P6179" s="48">
        <v>0</v>
      </c>
      <c r="Q6179" s="47">
        <f>SUM(O6179:P6179)</f>
        <v>9</v>
      </c>
    </row>
    <row r="6180" spans="2:17" ht="19.5" customHeight="1" x14ac:dyDescent="0.2">
      <c r="C6180" s="42" t="s">
        <v>16</v>
      </c>
      <c r="D6180" s="43">
        <v>0</v>
      </c>
      <c r="E6180" s="43">
        <v>27</v>
      </c>
      <c r="F6180" s="44">
        <f t="shared" si="2678"/>
        <v>27</v>
      </c>
      <c r="G6180" s="43">
        <v>0</v>
      </c>
      <c r="H6180" s="43">
        <v>0</v>
      </c>
      <c r="I6180" s="43">
        <v>0</v>
      </c>
      <c r="J6180" s="45">
        <f t="shared" si="2679"/>
        <v>0</v>
      </c>
      <c r="K6180" s="46">
        <v>0</v>
      </c>
      <c r="L6180" s="46">
        <v>0</v>
      </c>
      <c r="M6180" s="45">
        <f>SUM(K6180:L6180)</f>
        <v>0</v>
      </c>
      <c r="N6180" s="45">
        <f>J6180+M6180</f>
        <v>0</v>
      </c>
      <c r="O6180" s="46">
        <v>14</v>
      </c>
      <c r="P6180" s="48">
        <v>0</v>
      </c>
      <c r="Q6180" s="47">
        <f>SUM(O6180:P6180)</f>
        <v>14</v>
      </c>
    </row>
    <row r="6181" spans="2:17" ht="19.5" customHeight="1" x14ac:dyDescent="0.2">
      <c r="C6181" s="50"/>
      <c r="D6181" s="43"/>
      <c r="E6181" s="43"/>
      <c r="F6181" s="43"/>
      <c r="G6181" s="43"/>
      <c r="H6181" s="43"/>
      <c r="I6181" s="43"/>
      <c r="J6181" s="43"/>
      <c r="K6181" s="43"/>
      <c r="L6181" s="43"/>
      <c r="M6181" s="43"/>
      <c r="N6181" s="43"/>
      <c r="O6181" s="43"/>
      <c r="P6181" s="43"/>
      <c r="Q6181" s="51"/>
    </row>
    <row r="6182" spans="2:17" ht="19.5" customHeight="1" x14ac:dyDescent="0.2">
      <c r="B6182" s="1" t="s">
        <v>588</v>
      </c>
      <c r="C6182" s="50" t="s">
        <v>27</v>
      </c>
      <c r="D6182" s="44">
        <f>SUM(D6166:D6174,D6178:D6180)</f>
        <v>0</v>
      </c>
      <c r="E6182" s="44">
        <f t="shared" ref="E6182:Q6182" si="2680">SUM(E6166:E6174,E6178:E6180)</f>
        <v>274</v>
      </c>
      <c r="F6182" s="44">
        <f t="shared" si="2680"/>
        <v>274</v>
      </c>
      <c r="G6182" s="44">
        <f t="shared" si="2680"/>
        <v>0</v>
      </c>
      <c r="H6182" s="44">
        <f t="shared" si="2680"/>
        <v>0</v>
      </c>
      <c r="I6182" s="44">
        <f t="shared" si="2680"/>
        <v>0</v>
      </c>
      <c r="J6182" s="44">
        <f t="shared" si="2680"/>
        <v>0</v>
      </c>
      <c r="K6182" s="44">
        <f t="shared" si="2680"/>
        <v>0</v>
      </c>
      <c r="L6182" s="44">
        <f t="shared" si="2680"/>
        <v>0</v>
      </c>
      <c r="M6182" s="44">
        <f t="shared" si="2680"/>
        <v>0</v>
      </c>
      <c r="N6182" s="44">
        <f t="shared" si="2680"/>
        <v>0</v>
      </c>
      <c r="O6182" s="44">
        <f t="shared" si="2680"/>
        <v>119</v>
      </c>
      <c r="P6182" s="44">
        <f t="shared" si="2680"/>
        <v>0</v>
      </c>
      <c r="Q6182" s="44">
        <f t="shared" si="2680"/>
        <v>119</v>
      </c>
    </row>
    <row r="6183" spans="2:17" ht="7" customHeight="1" thickBot="1" x14ac:dyDescent="0.25">
      <c r="C6183" s="59"/>
      <c r="D6183" s="60"/>
      <c r="E6183" s="60"/>
      <c r="F6183" s="60"/>
      <c r="G6183" s="60"/>
      <c r="H6183" s="60"/>
      <c r="I6183" s="60"/>
      <c r="J6183" s="60"/>
      <c r="K6183" s="60"/>
      <c r="L6183" s="60"/>
      <c r="M6183" s="60"/>
      <c r="N6183" s="60"/>
      <c r="O6183" s="60"/>
      <c r="P6183" s="61"/>
      <c r="Q6183" s="62"/>
    </row>
    <row r="6184" spans="2:17" ht="19.5" customHeight="1" x14ac:dyDescent="0.2">
      <c r="C6184" s="63"/>
      <c r="D6184" s="63"/>
      <c r="E6184" s="63"/>
      <c r="F6184" s="63"/>
      <c r="G6184" s="63"/>
      <c r="H6184" s="63"/>
      <c r="I6184" s="63"/>
      <c r="J6184" s="63"/>
      <c r="K6184" s="63"/>
      <c r="L6184" s="63"/>
      <c r="M6184" s="63"/>
      <c r="N6184" s="63"/>
      <c r="O6184" s="63"/>
      <c r="P6184" s="64"/>
      <c r="Q6184" s="64"/>
    </row>
    <row r="6185" spans="2:17" ht="19.5" customHeight="1" thickBot="1" x14ac:dyDescent="0.25">
      <c r="C6185" s="63"/>
      <c r="D6185" s="63"/>
      <c r="E6185" s="63"/>
      <c r="F6185" s="63"/>
      <c r="G6185" s="63"/>
      <c r="H6185" s="63"/>
      <c r="I6185" s="63"/>
      <c r="J6185" s="63"/>
      <c r="K6185" s="63"/>
      <c r="L6185" s="63"/>
      <c r="M6185" s="63"/>
      <c r="N6185" s="63"/>
      <c r="O6185" s="63"/>
      <c r="P6185" s="64"/>
      <c r="Q6185" s="64"/>
    </row>
    <row r="6186" spans="2:17" ht="19.5" customHeight="1" x14ac:dyDescent="0.2">
      <c r="C6186" s="25" t="s">
        <v>1</v>
      </c>
      <c r="D6186" s="26"/>
      <c r="E6186" s="27"/>
      <c r="F6186" s="27"/>
      <c r="G6186" s="27" t="s">
        <v>598</v>
      </c>
      <c r="H6186" s="27"/>
      <c r="I6186" s="27"/>
      <c r="J6186" s="27"/>
      <c r="K6186" s="26"/>
      <c r="L6186" s="27"/>
      <c r="M6186" s="27"/>
      <c r="N6186" s="27" t="s">
        <v>31</v>
      </c>
      <c r="O6186" s="27"/>
      <c r="P6186" s="65"/>
      <c r="Q6186" s="66"/>
    </row>
    <row r="6187" spans="2:17" ht="19.5" customHeight="1" x14ac:dyDescent="0.2">
      <c r="C6187" s="67"/>
      <c r="D6187" s="29"/>
      <c r="E6187" s="31" t="s">
        <v>6</v>
      </c>
      <c r="F6187" s="31"/>
      <c r="G6187" s="29"/>
      <c r="H6187" s="31" t="s">
        <v>7</v>
      </c>
      <c r="I6187" s="31"/>
      <c r="J6187" s="29" t="s">
        <v>28</v>
      </c>
      <c r="K6187" s="29"/>
      <c r="L6187" s="31" t="s">
        <v>6</v>
      </c>
      <c r="M6187" s="31"/>
      <c r="N6187" s="29"/>
      <c r="O6187" s="31" t="s">
        <v>7</v>
      </c>
      <c r="P6187" s="68"/>
      <c r="Q6187" s="69" t="s">
        <v>8</v>
      </c>
    </row>
    <row r="6188" spans="2:17" ht="19.5" customHeight="1" x14ac:dyDescent="0.2">
      <c r="C6188" s="70" t="s">
        <v>9</v>
      </c>
      <c r="D6188" s="29" t="s">
        <v>29</v>
      </c>
      <c r="E6188" s="29" t="s">
        <v>30</v>
      </c>
      <c r="F6188" s="29" t="s">
        <v>13</v>
      </c>
      <c r="G6188" s="29" t="s">
        <v>29</v>
      </c>
      <c r="H6188" s="29" t="s">
        <v>30</v>
      </c>
      <c r="I6188" s="29" t="s">
        <v>13</v>
      </c>
      <c r="J6188" s="32"/>
      <c r="K6188" s="29" t="s">
        <v>29</v>
      </c>
      <c r="L6188" s="29" t="s">
        <v>30</v>
      </c>
      <c r="M6188" s="29" t="s">
        <v>13</v>
      </c>
      <c r="N6188" s="29" t="s">
        <v>29</v>
      </c>
      <c r="O6188" s="29" t="s">
        <v>30</v>
      </c>
      <c r="P6188" s="71" t="s">
        <v>13</v>
      </c>
      <c r="Q6188" s="72"/>
    </row>
    <row r="6189" spans="2:17" ht="7" customHeight="1" x14ac:dyDescent="0.2">
      <c r="C6189" s="73"/>
      <c r="D6189" s="29"/>
      <c r="E6189" s="29"/>
      <c r="F6189" s="29"/>
      <c r="G6189" s="29"/>
      <c r="H6189" s="29"/>
      <c r="I6189" s="29"/>
      <c r="J6189" s="29"/>
      <c r="K6189" s="29"/>
      <c r="L6189" s="29"/>
      <c r="M6189" s="29"/>
      <c r="N6189" s="29"/>
      <c r="O6189" s="29"/>
      <c r="P6189" s="71"/>
      <c r="Q6189" s="69"/>
    </row>
    <row r="6190" spans="2:17" ht="19.5" customHeight="1" x14ac:dyDescent="0.2">
      <c r="C6190" s="42" t="s">
        <v>14</v>
      </c>
      <c r="D6190" s="43">
        <v>0</v>
      </c>
      <c r="E6190" s="43">
        <v>0</v>
      </c>
      <c r="F6190" s="44">
        <f>SUM(D6190:E6190)</f>
        <v>0</v>
      </c>
      <c r="G6190" s="43">
        <v>0</v>
      </c>
      <c r="H6190" s="43">
        <v>0</v>
      </c>
      <c r="I6190" s="44">
        <f t="shared" ref="I6190:I6201" si="2681">SUM(G6190:H6190)</f>
        <v>0</v>
      </c>
      <c r="J6190" s="44">
        <f>F6190+I6190</f>
        <v>0</v>
      </c>
      <c r="K6190" s="43">
        <v>0</v>
      </c>
      <c r="L6190" s="43">
        <v>0</v>
      </c>
      <c r="M6190" s="44">
        <f>SUM(K6190:L6190)</f>
        <v>0</v>
      </c>
      <c r="N6190" s="43">
        <v>0</v>
      </c>
      <c r="O6190" s="43">
        <v>0</v>
      </c>
      <c r="P6190" s="44">
        <f>SUM(N6190:O6190)</f>
        <v>0</v>
      </c>
      <c r="Q6190" s="47">
        <f>M6190+P6190</f>
        <v>0</v>
      </c>
    </row>
    <row r="6191" spans="2:17" ht="19.5" customHeight="1" x14ac:dyDescent="0.2">
      <c r="C6191" s="42" t="s">
        <v>15</v>
      </c>
      <c r="D6191" s="43">
        <v>0</v>
      </c>
      <c r="E6191" s="43">
        <v>0</v>
      </c>
      <c r="F6191" s="44">
        <f t="shared" ref="F6191:F6201" si="2682">SUM(D6191:E6191)</f>
        <v>0</v>
      </c>
      <c r="G6191" s="43">
        <v>0</v>
      </c>
      <c r="H6191" s="43">
        <v>0</v>
      </c>
      <c r="I6191" s="44">
        <f t="shared" si="2681"/>
        <v>0</v>
      </c>
      <c r="J6191" s="44">
        <f>F6191+I6191</f>
        <v>0</v>
      </c>
      <c r="K6191" s="43">
        <v>0</v>
      </c>
      <c r="L6191" s="43">
        <v>0</v>
      </c>
      <c r="M6191" s="44">
        <f t="shared" ref="M6191:M6201" si="2683">SUM(K6191:L6191)</f>
        <v>0</v>
      </c>
      <c r="N6191" s="43">
        <v>0</v>
      </c>
      <c r="O6191" s="40">
        <v>0</v>
      </c>
      <c r="P6191" s="44">
        <f t="shared" ref="P6191:P6201" si="2684">SUM(N6191:O6191)</f>
        <v>0</v>
      </c>
      <c r="Q6191" s="47">
        <f t="shared" ref="Q6191:Q6201" si="2685">M6191+P6191</f>
        <v>0</v>
      </c>
    </row>
    <row r="6192" spans="2:17" ht="19.5" customHeight="1" x14ac:dyDescent="0.2">
      <c r="C6192" s="42" t="s">
        <v>16</v>
      </c>
      <c r="D6192" s="43">
        <v>0</v>
      </c>
      <c r="E6192" s="43">
        <v>0</v>
      </c>
      <c r="F6192" s="44">
        <f t="shared" si="2682"/>
        <v>0</v>
      </c>
      <c r="G6192" s="43">
        <v>0</v>
      </c>
      <c r="H6192" s="43">
        <v>0</v>
      </c>
      <c r="I6192" s="44">
        <f t="shared" si="2681"/>
        <v>0</v>
      </c>
      <c r="J6192" s="44">
        <f>F6192+I6192</f>
        <v>0</v>
      </c>
      <c r="K6192" s="43">
        <v>0</v>
      </c>
      <c r="L6192" s="43">
        <v>0</v>
      </c>
      <c r="M6192" s="44">
        <f t="shared" si="2683"/>
        <v>0</v>
      </c>
      <c r="N6192" s="43">
        <v>0</v>
      </c>
      <c r="O6192" s="43">
        <v>0</v>
      </c>
      <c r="P6192" s="44">
        <f t="shared" si="2684"/>
        <v>0</v>
      </c>
      <c r="Q6192" s="47">
        <f t="shared" si="2685"/>
        <v>0</v>
      </c>
    </row>
    <row r="6193" spans="2:17" ht="19.5" customHeight="1" x14ac:dyDescent="0.2">
      <c r="C6193" s="42" t="s">
        <v>17</v>
      </c>
      <c r="D6193" s="43">
        <v>0</v>
      </c>
      <c r="E6193" s="43">
        <v>0</v>
      </c>
      <c r="F6193" s="44">
        <f t="shared" si="2682"/>
        <v>0</v>
      </c>
      <c r="G6193" s="43">
        <v>0</v>
      </c>
      <c r="H6193" s="43">
        <v>0</v>
      </c>
      <c r="I6193" s="44">
        <f t="shared" si="2681"/>
        <v>0</v>
      </c>
      <c r="J6193" s="44">
        <f t="shared" ref="J6193:J6201" si="2686">F6193+I6193</f>
        <v>0</v>
      </c>
      <c r="K6193" s="43">
        <v>0</v>
      </c>
      <c r="L6193" s="43">
        <v>0</v>
      </c>
      <c r="M6193" s="44">
        <f t="shared" si="2683"/>
        <v>0</v>
      </c>
      <c r="N6193" s="43">
        <v>0</v>
      </c>
      <c r="O6193" s="43">
        <v>0</v>
      </c>
      <c r="P6193" s="44">
        <f t="shared" si="2684"/>
        <v>0</v>
      </c>
      <c r="Q6193" s="47">
        <f t="shared" si="2685"/>
        <v>0</v>
      </c>
    </row>
    <row r="6194" spans="2:17" ht="19.5" customHeight="1" x14ac:dyDescent="0.2">
      <c r="C6194" s="42" t="s">
        <v>18</v>
      </c>
      <c r="D6194" s="43">
        <v>0</v>
      </c>
      <c r="E6194" s="43">
        <v>0</v>
      </c>
      <c r="F6194" s="44">
        <f t="shared" si="2682"/>
        <v>0</v>
      </c>
      <c r="G6194" s="43">
        <v>0</v>
      </c>
      <c r="H6194" s="43">
        <v>0</v>
      </c>
      <c r="I6194" s="44">
        <f t="shared" si="2681"/>
        <v>0</v>
      </c>
      <c r="J6194" s="44">
        <f t="shared" si="2686"/>
        <v>0</v>
      </c>
      <c r="K6194" s="43">
        <v>0</v>
      </c>
      <c r="L6194" s="43">
        <v>0</v>
      </c>
      <c r="M6194" s="44">
        <f t="shared" si="2683"/>
        <v>0</v>
      </c>
      <c r="N6194" s="43">
        <v>0</v>
      </c>
      <c r="O6194" s="43">
        <v>0</v>
      </c>
      <c r="P6194" s="44">
        <f t="shared" si="2684"/>
        <v>0</v>
      </c>
      <c r="Q6194" s="47">
        <f t="shared" si="2685"/>
        <v>0</v>
      </c>
    </row>
    <row r="6195" spans="2:17" ht="19.5" customHeight="1" x14ac:dyDescent="0.2">
      <c r="C6195" s="42" t="s">
        <v>19</v>
      </c>
      <c r="D6195" s="43">
        <v>0</v>
      </c>
      <c r="E6195" s="43">
        <v>0</v>
      </c>
      <c r="F6195" s="44">
        <f t="shared" si="2682"/>
        <v>0</v>
      </c>
      <c r="G6195" s="43">
        <v>0</v>
      </c>
      <c r="H6195" s="43">
        <v>0</v>
      </c>
      <c r="I6195" s="44">
        <f t="shared" si="2681"/>
        <v>0</v>
      </c>
      <c r="J6195" s="44">
        <f t="shared" si="2686"/>
        <v>0</v>
      </c>
      <c r="K6195" s="43">
        <v>0</v>
      </c>
      <c r="L6195" s="43">
        <v>0</v>
      </c>
      <c r="M6195" s="44">
        <f t="shared" si="2683"/>
        <v>0</v>
      </c>
      <c r="N6195" s="43">
        <v>0</v>
      </c>
      <c r="O6195" s="43">
        <v>0</v>
      </c>
      <c r="P6195" s="44">
        <f t="shared" si="2684"/>
        <v>0</v>
      </c>
      <c r="Q6195" s="47">
        <f t="shared" si="2685"/>
        <v>0</v>
      </c>
    </row>
    <row r="6196" spans="2:17" ht="19.5" customHeight="1" x14ac:dyDescent="0.2">
      <c r="C6196" s="42" t="s">
        <v>20</v>
      </c>
      <c r="D6196" s="43">
        <v>0</v>
      </c>
      <c r="E6196" s="43">
        <v>0</v>
      </c>
      <c r="F6196" s="44">
        <f t="shared" si="2682"/>
        <v>0</v>
      </c>
      <c r="G6196" s="43">
        <v>0</v>
      </c>
      <c r="H6196" s="43">
        <v>0</v>
      </c>
      <c r="I6196" s="44">
        <f t="shared" si="2681"/>
        <v>0</v>
      </c>
      <c r="J6196" s="44">
        <f t="shared" si="2686"/>
        <v>0</v>
      </c>
      <c r="K6196" s="43">
        <v>0</v>
      </c>
      <c r="L6196" s="43">
        <v>0</v>
      </c>
      <c r="M6196" s="44">
        <f t="shared" si="2683"/>
        <v>0</v>
      </c>
      <c r="N6196" s="43">
        <v>0</v>
      </c>
      <c r="O6196" s="43">
        <v>0</v>
      </c>
      <c r="P6196" s="44">
        <f t="shared" si="2684"/>
        <v>0</v>
      </c>
      <c r="Q6196" s="47">
        <f t="shared" si="2685"/>
        <v>0</v>
      </c>
    </row>
    <row r="6197" spans="2:17" ht="19.5" customHeight="1" x14ac:dyDescent="0.2">
      <c r="C6197" s="42" t="s">
        <v>21</v>
      </c>
      <c r="D6197" s="43">
        <v>0</v>
      </c>
      <c r="E6197" s="43">
        <v>0</v>
      </c>
      <c r="F6197" s="44">
        <f t="shared" si="2682"/>
        <v>0</v>
      </c>
      <c r="G6197" s="43">
        <v>0</v>
      </c>
      <c r="H6197" s="43">
        <v>0</v>
      </c>
      <c r="I6197" s="44">
        <f t="shared" si="2681"/>
        <v>0</v>
      </c>
      <c r="J6197" s="44">
        <f t="shared" si="2686"/>
        <v>0</v>
      </c>
      <c r="K6197" s="43">
        <v>0</v>
      </c>
      <c r="L6197" s="43">
        <v>0</v>
      </c>
      <c r="M6197" s="44">
        <f t="shared" si="2683"/>
        <v>0</v>
      </c>
      <c r="N6197" s="43">
        <v>0</v>
      </c>
      <c r="O6197" s="43">
        <v>0</v>
      </c>
      <c r="P6197" s="44">
        <f t="shared" si="2684"/>
        <v>0</v>
      </c>
      <c r="Q6197" s="47">
        <f t="shared" si="2685"/>
        <v>0</v>
      </c>
    </row>
    <row r="6198" spans="2:17" ht="19.5" customHeight="1" x14ac:dyDescent="0.2">
      <c r="C6198" s="42" t="s">
        <v>22</v>
      </c>
      <c r="D6198" s="43">
        <v>0</v>
      </c>
      <c r="E6198" s="43">
        <v>0</v>
      </c>
      <c r="F6198" s="44">
        <f t="shared" si="2682"/>
        <v>0</v>
      </c>
      <c r="G6198" s="43">
        <v>0</v>
      </c>
      <c r="H6198" s="43">
        <v>0</v>
      </c>
      <c r="I6198" s="44">
        <f t="shared" si="2681"/>
        <v>0</v>
      </c>
      <c r="J6198" s="44">
        <f t="shared" si="2686"/>
        <v>0</v>
      </c>
      <c r="K6198" s="43">
        <v>0</v>
      </c>
      <c r="L6198" s="43">
        <v>0</v>
      </c>
      <c r="M6198" s="44">
        <f t="shared" si="2683"/>
        <v>0</v>
      </c>
      <c r="N6198" s="43">
        <v>0</v>
      </c>
      <c r="O6198" s="43">
        <v>0</v>
      </c>
      <c r="P6198" s="44">
        <f t="shared" si="2684"/>
        <v>0</v>
      </c>
      <c r="Q6198" s="47">
        <f t="shared" si="2685"/>
        <v>0</v>
      </c>
    </row>
    <row r="6199" spans="2:17" ht="19.5" customHeight="1" x14ac:dyDescent="0.2">
      <c r="C6199" s="42" t="s">
        <v>23</v>
      </c>
      <c r="D6199" s="43">
        <v>0</v>
      </c>
      <c r="E6199" s="43">
        <v>0</v>
      </c>
      <c r="F6199" s="44">
        <f t="shared" si="2682"/>
        <v>0</v>
      </c>
      <c r="G6199" s="43">
        <v>0</v>
      </c>
      <c r="H6199" s="43">
        <v>0</v>
      </c>
      <c r="I6199" s="44">
        <f t="shared" si="2681"/>
        <v>0</v>
      </c>
      <c r="J6199" s="44">
        <f t="shared" si="2686"/>
        <v>0</v>
      </c>
      <c r="K6199" s="43">
        <v>0</v>
      </c>
      <c r="L6199" s="43">
        <v>0</v>
      </c>
      <c r="M6199" s="44">
        <f t="shared" si="2683"/>
        <v>0</v>
      </c>
      <c r="N6199" s="43">
        <v>0</v>
      </c>
      <c r="O6199" s="43">
        <v>0</v>
      </c>
      <c r="P6199" s="44">
        <f t="shared" si="2684"/>
        <v>0</v>
      </c>
      <c r="Q6199" s="47">
        <f t="shared" si="2685"/>
        <v>0</v>
      </c>
    </row>
    <row r="6200" spans="2:17" ht="19.5" customHeight="1" x14ac:dyDescent="0.2">
      <c r="C6200" s="42" t="s">
        <v>24</v>
      </c>
      <c r="D6200" s="43">
        <v>0</v>
      </c>
      <c r="E6200" s="43">
        <v>0</v>
      </c>
      <c r="F6200" s="44">
        <f t="shared" si="2682"/>
        <v>0</v>
      </c>
      <c r="G6200" s="43">
        <v>0</v>
      </c>
      <c r="H6200" s="43">
        <v>0</v>
      </c>
      <c r="I6200" s="44">
        <f t="shared" si="2681"/>
        <v>0</v>
      </c>
      <c r="J6200" s="44">
        <f t="shared" si="2686"/>
        <v>0</v>
      </c>
      <c r="K6200" s="43">
        <v>0</v>
      </c>
      <c r="L6200" s="43">
        <v>0</v>
      </c>
      <c r="M6200" s="44">
        <f t="shared" si="2683"/>
        <v>0</v>
      </c>
      <c r="N6200" s="43">
        <v>0</v>
      </c>
      <c r="O6200" s="43">
        <v>0</v>
      </c>
      <c r="P6200" s="44">
        <f t="shared" si="2684"/>
        <v>0</v>
      </c>
      <c r="Q6200" s="47">
        <f t="shared" si="2685"/>
        <v>0</v>
      </c>
    </row>
    <row r="6201" spans="2:17" ht="19.5" customHeight="1" x14ac:dyDescent="0.2">
      <c r="C6201" s="42" t="s">
        <v>25</v>
      </c>
      <c r="D6201" s="43">
        <v>0</v>
      </c>
      <c r="E6201" s="43">
        <v>0</v>
      </c>
      <c r="F6201" s="44">
        <f t="shared" si="2682"/>
        <v>0</v>
      </c>
      <c r="G6201" s="43">
        <v>0</v>
      </c>
      <c r="H6201" s="43">
        <v>0</v>
      </c>
      <c r="I6201" s="44">
        <f t="shared" si="2681"/>
        <v>0</v>
      </c>
      <c r="J6201" s="44">
        <f t="shared" si="2686"/>
        <v>0</v>
      </c>
      <c r="K6201" s="43">
        <v>0</v>
      </c>
      <c r="L6201" s="43">
        <v>0</v>
      </c>
      <c r="M6201" s="44">
        <f t="shared" si="2683"/>
        <v>0</v>
      </c>
      <c r="N6201" s="43">
        <v>0</v>
      </c>
      <c r="O6201" s="43">
        <v>0</v>
      </c>
      <c r="P6201" s="44">
        <f t="shared" si="2684"/>
        <v>0</v>
      </c>
      <c r="Q6201" s="47">
        <f t="shared" si="2685"/>
        <v>0</v>
      </c>
    </row>
    <row r="6202" spans="2:17" ht="19.5" customHeight="1" x14ac:dyDescent="0.2">
      <c r="C6202" s="50"/>
      <c r="D6202" s="43"/>
      <c r="E6202" s="43"/>
      <c r="F6202" s="43"/>
      <c r="G6202" s="43"/>
      <c r="H6202" s="43"/>
      <c r="I6202" s="43"/>
      <c r="J6202" s="43"/>
      <c r="K6202" s="43"/>
      <c r="L6202" s="43"/>
      <c r="M6202" s="43"/>
      <c r="N6202" s="43"/>
      <c r="O6202" s="43"/>
      <c r="P6202" s="43"/>
      <c r="Q6202" s="51"/>
    </row>
    <row r="6203" spans="2:17" ht="19.5" customHeight="1" x14ac:dyDescent="0.2">
      <c r="B6203" s="1" t="s">
        <v>589</v>
      </c>
      <c r="C6203" s="50" t="s">
        <v>26</v>
      </c>
      <c r="D6203" s="44">
        <f>SUM(D6190:D6202)</f>
        <v>0</v>
      </c>
      <c r="E6203" s="44">
        <f t="shared" ref="E6203:Q6203" si="2687">SUM(E6190:E6202)</f>
        <v>0</v>
      </c>
      <c r="F6203" s="44">
        <f t="shared" si="2687"/>
        <v>0</v>
      </c>
      <c r="G6203" s="44">
        <f t="shared" si="2687"/>
        <v>0</v>
      </c>
      <c r="H6203" s="44">
        <f t="shared" si="2687"/>
        <v>0</v>
      </c>
      <c r="I6203" s="44">
        <f t="shared" si="2687"/>
        <v>0</v>
      </c>
      <c r="J6203" s="44">
        <f t="shared" si="2687"/>
        <v>0</v>
      </c>
      <c r="K6203" s="44">
        <f t="shared" si="2687"/>
        <v>0</v>
      </c>
      <c r="L6203" s="44">
        <f t="shared" si="2687"/>
        <v>0</v>
      </c>
      <c r="M6203" s="44">
        <f t="shared" si="2687"/>
        <v>0</v>
      </c>
      <c r="N6203" s="44">
        <f t="shared" si="2687"/>
        <v>0</v>
      </c>
      <c r="O6203" s="44">
        <f t="shared" si="2687"/>
        <v>0</v>
      </c>
      <c r="P6203" s="44">
        <f t="shared" si="2687"/>
        <v>0</v>
      </c>
      <c r="Q6203" s="44">
        <f t="shared" si="2687"/>
        <v>0</v>
      </c>
    </row>
    <row r="6204" spans="2:17" ht="7" customHeight="1" x14ac:dyDescent="0.2">
      <c r="C6204" s="50"/>
      <c r="D6204" s="43"/>
      <c r="E6204" s="43"/>
      <c r="F6204" s="43"/>
      <c r="G6204" s="43"/>
      <c r="H6204" s="43"/>
      <c r="I6204" s="43"/>
      <c r="J6204" s="43"/>
      <c r="K6204" s="43"/>
      <c r="L6204" s="43"/>
      <c r="M6204" s="43"/>
      <c r="N6204" s="43"/>
      <c r="O6204" s="43"/>
      <c r="P6204" s="43"/>
      <c r="Q6204" s="51"/>
    </row>
    <row r="6205" spans="2:17" ht="19.5" customHeight="1" x14ac:dyDescent="0.2">
      <c r="C6205" s="52" t="s">
        <v>14</v>
      </c>
      <c r="D6205" s="53">
        <v>0</v>
      </c>
      <c r="E6205" s="53">
        <v>0</v>
      </c>
      <c r="F6205" s="74">
        <f t="shared" ref="F6205:F6207" si="2688">SUM(D6205:E6205)</f>
        <v>0</v>
      </c>
      <c r="G6205" s="53">
        <v>0</v>
      </c>
      <c r="H6205" s="53">
        <v>0</v>
      </c>
      <c r="I6205" s="74">
        <f t="shared" ref="I6205:I6207" si="2689">SUM(G6205:H6205)</f>
        <v>0</v>
      </c>
      <c r="J6205" s="74">
        <f t="shared" ref="J6205:J6207" si="2690">F6205+I6205</f>
        <v>0</v>
      </c>
      <c r="K6205" s="53">
        <v>0</v>
      </c>
      <c r="L6205" s="53">
        <v>0</v>
      </c>
      <c r="M6205" s="74">
        <f t="shared" ref="M6205:M6207" si="2691">SUM(K6205:L6205)</f>
        <v>0</v>
      </c>
      <c r="N6205" s="53">
        <v>0</v>
      </c>
      <c r="O6205" s="53">
        <v>0</v>
      </c>
      <c r="P6205" s="74">
        <f t="shared" ref="P6205:P6207" si="2692">SUM(N6205:O6205)</f>
        <v>0</v>
      </c>
      <c r="Q6205" s="58">
        <f t="shared" ref="Q6205:Q6207" si="2693">M6205+P6205</f>
        <v>0</v>
      </c>
    </row>
    <row r="6206" spans="2:17" ht="19.5" customHeight="1" x14ac:dyDescent="0.2">
      <c r="C6206" s="42" t="s">
        <v>15</v>
      </c>
      <c r="D6206" s="43">
        <v>0</v>
      </c>
      <c r="E6206" s="43">
        <v>0</v>
      </c>
      <c r="F6206" s="44">
        <f t="shared" si="2688"/>
        <v>0</v>
      </c>
      <c r="G6206" s="43">
        <v>0</v>
      </c>
      <c r="H6206" s="43">
        <v>0</v>
      </c>
      <c r="I6206" s="44">
        <f t="shared" si="2689"/>
        <v>0</v>
      </c>
      <c r="J6206" s="44">
        <f t="shared" si="2690"/>
        <v>0</v>
      </c>
      <c r="K6206" s="43">
        <v>0</v>
      </c>
      <c r="L6206" s="43">
        <v>0</v>
      </c>
      <c r="M6206" s="44">
        <f t="shared" si="2691"/>
        <v>0</v>
      </c>
      <c r="N6206" s="43">
        <v>0</v>
      </c>
      <c r="O6206" s="43">
        <v>0</v>
      </c>
      <c r="P6206" s="44">
        <f t="shared" si="2692"/>
        <v>0</v>
      </c>
      <c r="Q6206" s="47">
        <f t="shared" si="2693"/>
        <v>0</v>
      </c>
    </row>
    <row r="6207" spans="2:17" ht="19.5" customHeight="1" x14ac:dyDescent="0.2">
      <c r="C6207" s="42" t="s">
        <v>16</v>
      </c>
      <c r="D6207" s="43">
        <v>0</v>
      </c>
      <c r="E6207" s="43">
        <v>0</v>
      </c>
      <c r="F6207" s="44">
        <f t="shared" si="2688"/>
        <v>0</v>
      </c>
      <c r="G6207" s="43">
        <v>0</v>
      </c>
      <c r="H6207" s="43">
        <v>0</v>
      </c>
      <c r="I6207" s="44">
        <f t="shared" si="2689"/>
        <v>0</v>
      </c>
      <c r="J6207" s="44">
        <f t="shared" si="2690"/>
        <v>0</v>
      </c>
      <c r="K6207" s="43">
        <v>0</v>
      </c>
      <c r="L6207" s="43">
        <v>0</v>
      </c>
      <c r="M6207" s="44">
        <f t="shared" si="2691"/>
        <v>0</v>
      </c>
      <c r="N6207" s="43">
        <v>0</v>
      </c>
      <c r="O6207" s="43">
        <v>0</v>
      </c>
      <c r="P6207" s="44">
        <f t="shared" si="2692"/>
        <v>0</v>
      </c>
      <c r="Q6207" s="47">
        <f t="shared" si="2693"/>
        <v>0</v>
      </c>
    </row>
    <row r="6208" spans="2:17" ht="19.5" customHeight="1" x14ac:dyDescent="0.2">
      <c r="C6208" s="50"/>
      <c r="D6208" s="43"/>
      <c r="E6208" s="43"/>
      <c r="F6208" s="43"/>
      <c r="G6208" s="43"/>
      <c r="H6208" s="43"/>
      <c r="I6208" s="43"/>
      <c r="J6208" s="43"/>
      <c r="K6208" s="43"/>
      <c r="L6208" s="43"/>
      <c r="M6208" s="43"/>
      <c r="N6208" s="43"/>
      <c r="O6208" s="43"/>
      <c r="P6208" s="43"/>
      <c r="Q6208" s="51"/>
    </row>
    <row r="6209" spans="2:17" ht="19.5" customHeight="1" x14ac:dyDescent="0.2">
      <c r="B6209" s="1" t="s">
        <v>590</v>
      </c>
      <c r="C6209" s="50" t="s">
        <v>27</v>
      </c>
      <c r="D6209" s="44">
        <f>SUM(D6193:D6201,D6205:D6207)</f>
        <v>0</v>
      </c>
      <c r="E6209" s="44">
        <f t="shared" ref="E6209:Q6209" si="2694">SUM(E6193:E6201,E6205:E6207)</f>
        <v>0</v>
      </c>
      <c r="F6209" s="44">
        <f t="shared" si="2694"/>
        <v>0</v>
      </c>
      <c r="G6209" s="44">
        <f t="shared" si="2694"/>
        <v>0</v>
      </c>
      <c r="H6209" s="44">
        <f t="shared" si="2694"/>
        <v>0</v>
      </c>
      <c r="I6209" s="44">
        <f t="shared" si="2694"/>
        <v>0</v>
      </c>
      <c r="J6209" s="44">
        <f t="shared" si="2694"/>
        <v>0</v>
      </c>
      <c r="K6209" s="44">
        <f t="shared" si="2694"/>
        <v>0</v>
      </c>
      <c r="L6209" s="44">
        <f t="shared" si="2694"/>
        <v>0</v>
      </c>
      <c r="M6209" s="44">
        <f t="shared" si="2694"/>
        <v>0</v>
      </c>
      <c r="N6209" s="44">
        <f t="shared" si="2694"/>
        <v>0</v>
      </c>
      <c r="O6209" s="44">
        <f t="shared" si="2694"/>
        <v>0</v>
      </c>
      <c r="P6209" s="44">
        <f t="shared" si="2694"/>
        <v>0</v>
      </c>
      <c r="Q6209" s="44">
        <f t="shared" si="2694"/>
        <v>0</v>
      </c>
    </row>
    <row r="6210" spans="2:17" ht="7" customHeight="1" thickBot="1" x14ac:dyDescent="0.25">
      <c r="C6210" s="59"/>
      <c r="D6210" s="60"/>
      <c r="E6210" s="60"/>
      <c r="F6210" s="60"/>
      <c r="G6210" s="60"/>
      <c r="H6210" s="60"/>
      <c r="I6210" s="60"/>
      <c r="J6210" s="60"/>
      <c r="K6210" s="60"/>
      <c r="L6210" s="60"/>
      <c r="M6210" s="60"/>
      <c r="N6210" s="60"/>
      <c r="O6210" s="60"/>
      <c r="P6210" s="60"/>
      <c r="Q6210" s="76"/>
    </row>
    <row r="6211" spans="2:17" ht="19.5" customHeight="1" x14ac:dyDescent="0.2">
      <c r="C6211" s="173" t="str">
        <f>C6157</f>
        <v>令　和　7　年　空　港　管　理　状　況　調　書</v>
      </c>
      <c r="D6211" s="173"/>
      <c r="E6211" s="173"/>
      <c r="F6211" s="173"/>
      <c r="G6211" s="173"/>
      <c r="H6211" s="173"/>
      <c r="I6211" s="173"/>
      <c r="J6211" s="173"/>
      <c r="K6211" s="173"/>
      <c r="L6211" s="173"/>
      <c r="M6211" s="173"/>
      <c r="N6211" s="173"/>
      <c r="O6211" s="173"/>
      <c r="P6211" s="173"/>
      <c r="Q6211" s="173"/>
    </row>
    <row r="6212" spans="2:17" ht="19.5" customHeight="1" thickBot="1" x14ac:dyDescent="0.25">
      <c r="C6212" s="77" t="s">
        <v>0</v>
      </c>
      <c r="D6212" s="77" t="s">
        <v>717</v>
      </c>
      <c r="E6212" s="78"/>
      <c r="F6212" s="78"/>
      <c r="G6212" s="78"/>
      <c r="H6212" s="78"/>
      <c r="I6212" s="78"/>
      <c r="J6212" s="78"/>
      <c r="K6212" s="78"/>
      <c r="L6212" s="78"/>
      <c r="M6212" s="78"/>
      <c r="N6212" s="78"/>
      <c r="O6212" s="78"/>
      <c r="P6212" s="79"/>
      <c r="Q6212" s="79"/>
    </row>
    <row r="6213" spans="2:17" ht="19.5" customHeight="1" x14ac:dyDescent="0.2">
      <c r="C6213" s="93" t="s">
        <v>1</v>
      </c>
      <c r="D6213" s="94"/>
      <c r="E6213" s="95" t="s">
        <v>2</v>
      </c>
      <c r="F6213" s="95"/>
      <c r="G6213" s="168" t="s">
        <v>593</v>
      </c>
      <c r="H6213" s="169"/>
      <c r="I6213" s="169"/>
      <c r="J6213" s="169"/>
      <c r="K6213" s="169"/>
      <c r="L6213" s="169"/>
      <c r="M6213" s="169"/>
      <c r="N6213" s="170"/>
      <c r="O6213" s="168" t="s">
        <v>594</v>
      </c>
      <c r="P6213" s="169"/>
      <c r="Q6213" s="171"/>
    </row>
    <row r="6214" spans="2:17" ht="19.5" customHeight="1" x14ac:dyDescent="0.2">
      <c r="C6214" s="96"/>
      <c r="D6214" s="97" t="s">
        <v>3</v>
      </c>
      <c r="E6214" s="97" t="s">
        <v>4</v>
      </c>
      <c r="F6214" s="97" t="s">
        <v>5</v>
      </c>
      <c r="G6214" s="97"/>
      <c r="H6214" s="98" t="s">
        <v>6</v>
      </c>
      <c r="I6214" s="98"/>
      <c r="J6214" s="98"/>
      <c r="K6214" s="97"/>
      <c r="L6214" s="98" t="s">
        <v>7</v>
      </c>
      <c r="M6214" s="98"/>
      <c r="N6214" s="97" t="s">
        <v>8</v>
      </c>
      <c r="O6214" s="99" t="s">
        <v>595</v>
      </c>
      <c r="P6214" s="100" t="s">
        <v>596</v>
      </c>
      <c r="Q6214" s="101" t="s">
        <v>597</v>
      </c>
    </row>
    <row r="6215" spans="2:17" ht="19.5" customHeight="1" x14ac:dyDescent="0.2">
      <c r="C6215" s="96" t="s">
        <v>9</v>
      </c>
      <c r="D6215" s="99"/>
      <c r="E6215" s="99"/>
      <c r="F6215" s="99"/>
      <c r="G6215" s="97" t="s">
        <v>10</v>
      </c>
      <c r="H6215" s="97" t="s">
        <v>11</v>
      </c>
      <c r="I6215" s="97" t="s">
        <v>12</v>
      </c>
      <c r="J6215" s="97" t="s">
        <v>13</v>
      </c>
      <c r="K6215" s="97" t="s">
        <v>10</v>
      </c>
      <c r="L6215" s="97" t="s">
        <v>11</v>
      </c>
      <c r="M6215" s="97" t="s">
        <v>13</v>
      </c>
      <c r="N6215" s="99"/>
      <c r="O6215" s="102"/>
      <c r="P6215" s="103"/>
      <c r="Q6215" s="104"/>
    </row>
    <row r="6216" spans="2:17" ht="7" customHeight="1" x14ac:dyDescent="0.2">
      <c r="C6216" s="105"/>
      <c r="D6216" s="97"/>
      <c r="E6216" s="97"/>
      <c r="F6216" s="97"/>
      <c r="G6216" s="97"/>
      <c r="H6216" s="97"/>
      <c r="I6216" s="97"/>
      <c r="J6216" s="97"/>
      <c r="K6216" s="97"/>
      <c r="L6216" s="97"/>
      <c r="M6216" s="97"/>
      <c r="N6216" s="97"/>
      <c r="O6216" s="106"/>
      <c r="P6216" s="107"/>
      <c r="Q6216" s="108"/>
    </row>
    <row r="6217" spans="2:17" ht="19.5" customHeight="1" x14ac:dyDescent="0.2">
      <c r="C6217" s="109" t="s">
        <v>14</v>
      </c>
      <c r="D6217" s="110">
        <f t="shared" ref="D6217:E6228" si="2695">D6163+D6109+D6055+D5947+D5893+D6001+D5839+D5677+D5731+D5785+D5623+D58828+D5569</f>
        <v>0</v>
      </c>
      <c r="E6217" s="110">
        <f t="shared" si="2695"/>
        <v>1419</v>
      </c>
      <c r="F6217" s="110">
        <f>SUM(D6217:E6217)</f>
        <v>1419</v>
      </c>
      <c r="G6217" s="110">
        <f t="shared" ref="G6217:I6228" si="2696">G6163+G6109+G6055+G5947+G5893+G6001+G5839+G5677+G5731+G5785+G5623+G58828+G5569</f>
        <v>0</v>
      </c>
      <c r="H6217" s="110">
        <f t="shared" si="2696"/>
        <v>0</v>
      </c>
      <c r="I6217" s="110">
        <f t="shared" si="2696"/>
        <v>0</v>
      </c>
      <c r="J6217" s="110">
        <f>SUM(G6217:I6217)</f>
        <v>0</v>
      </c>
      <c r="K6217" s="110">
        <f t="shared" ref="K6217:L6228" si="2697">K6163+K6109+K6055+K5947+K5893+K6001+K5839+K5677+K5731+K5785+K5623+K58828+K5569</f>
        <v>0</v>
      </c>
      <c r="L6217" s="110">
        <f t="shared" si="2697"/>
        <v>0</v>
      </c>
      <c r="M6217" s="110">
        <f>SUM(K6217:L6217)</f>
        <v>0</v>
      </c>
      <c r="N6217" s="110">
        <f>M6217+J6217</f>
        <v>0</v>
      </c>
      <c r="O6217" s="110">
        <f t="shared" ref="O6217:P6228" si="2698">O6163+O6109+O6055+O5947+O5893+O6001+O5839+O5677+O5731+O5785+O5623+O58828+O5569</f>
        <v>361</v>
      </c>
      <c r="P6217" s="110">
        <f t="shared" si="2698"/>
        <v>5</v>
      </c>
      <c r="Q6217" s="111">
        <f>SUM(O6217:P6217)</f>
        <v>366</v>
      </c>
    </row>
    <row r="6218" spans="2:17" ht="19.5" customHeight="1" x14ac:dyDescent="0.2">
      <c r="C6218" s="109" t="s">
        <v>15</v>
      </c>
      <c r="D6218" s="110">
        <f t="shared" si="2695"/>
        <v>0</v>
      </c>
      <c r="E6218" s="110">
        <f t="shared" si="2695"/>
        <v>1482</v>
      </c>
      <c r="F6218" s="110">
        <f t="shared" ref="F6218:F6234" si="2699">SUM(D6218:E6218)</f>
        <v>1482</v>
      </c>
      <c r="G6218" s="110">
        <f t="shared" si="2696"/>
        <v>0</v>
      </c>
      <c r="H6218" s="110">
        <f t="shared" si="2696"/>
        <v>0</v>
      </c>
      <c r="I6218" s="110">
        <f t="shared" si="2696"/>
        <v>0</v>
      </c>
      <c r="J6218" s="110">
        <f t="shared" ref="J6218:J6234" si="2700">SUM(G6218:I6218)</f>
        <v>0</v>
      </c>
      <c r="K6218" s="110">
        <f t="shared" si="2697"/>
        <v>6</v>
      </c>
      <c r="L6218" s="110">
        <f t="shared" si="2697"/>
        <v>7</v>
      </c>
      <c r="M6218" s="110">
        <f t="shared" ref="M6218:M6234" si="2701">SUM(K6218:L6218)</f>
        <v>13</v>
      </c>
      <c r="N6218" s="110">
        <f t="shared" ref="N6218:N6234" si="2702">M6218+J6218</f>
        <v>13</v>
      </c>
      <c r="O6218" s="110">
        <f t="shared" si="2698"/>
        <v>390</v>
      </c>
      <c r="P6218" s="110">
        <f t="shared" si="2698"/>
        <v>3</v>
      </c>
      <c r="Q6218" s="111">
        <f t="shared" ref="Q6218:Q6234" si="2703">SUM(O6218:P6218)</f>
        <v>393</v>
      </c>
    </row>
    <row r="6219" spans="2:17" ht="19.5" customHeight="1" x14ac:dyDescent="0.2">
      <c r="C6219" s="109" t="s">
        <v>16</v>
      </c>
      <c r="D6219" s="110">
        <f t="shared" si="2695"/>
        <v>0</v>
      </c>
      <c r="E6219" s="110">
        <f t="shared" si="2695"/>
        <v>1608</v>
      </c>
      <c r="F6219" s="110">
        <f t="shared" si="2699"/>
        <v>1608</v>
      </c>
      <c r="G6219" s="110">
        <f t="shared" si="2696"/>
        <v>0</v>
      </c>
      <c r="H6219" s="110">
        <f t="shared" si="2696"/>
        <v>0</v>
      </c>
      <c r="I6219" s="110">
        <f t="shared" si="2696"/>
        <v>0</v>
      </c>
      <c r="J6219" s="110">
        <f t="shared" si="2700"/>
        <v>0</v>
      </c>
      <c r="K6219" s="110">
        <f t="shared" si="2697"/>
        <v>5</v>
      </c>
      <c r="L6219" s="110">
        <f t="shared" si="2697"/>
        <v>6</v>
      </c>
      <c r="M6219" s="110">
        <f t="shared" si="2701"/>
        <v>11</v>
      </c>
      <c r="N6219" s="110">
        <f t="shared" si="2702"/>
        <v>11</v>
      </c>
      <c r="O6219" s="110">
        <f t="shared" si="2698"/>
        <v>413</v>
      </c>
      <c r="P6219" s="110">
        <f t="shared" si="2698"/>
        <v>5</v>
      </c>
      <c r="Q6219" s="111">
        <f t="shared" si="2703"/>
        <v>418</v>
      </c>
    </row>
    <row r="6220" spans="2:17" ht="19.5" customHeight="1" x14ac:dyDescent="0.2">
      <c r="C6220" s="109" t="s">
        <v>17</v>
      </c>
      <c r="D6220" s="110">
        <f t="shared" si="2695"/>
        <v>0</v>
      </c>
      <c r="E6220" s="110">
        <f t="shared" si="2695"/>
        <v>1718</v>
      </c>
      <c r="F6220" s="110">
        <f t="shared" si="2699"/>
        <v>1718</v>
      </c>
      <c r="G6220" s="110">
        <f t="shared" si="2696"/>
        <v>0</v>
      </c>
      <c r="H6220" s="110">
        <f t="shared" si="2696"/>
        <v>0</v>
      </c>
      <c r="I6220" s="110">
        <f t="shared" si="2696"/>
        <v>0</v>
      </c>
      <c r="J6220" s="110">
        <f t="shared" si="2700"/>
        <v>0</v>
      </c>
      <c r="K6220" s="110">
        <f t="shared" si="2697"/>
        <v>3</v>
      </c>
      <c r="L6220" s="110">
        <f t="shared" si="2697"/>
        <v>6</v>
      </c>
      <c r="M6220" s="110">
        <f t="shared" si="2701"/>
        <v>9</v>
      </c>
      <c r="N6220" s="110">
        <f t="shared" si="2702"/>
        <v>9</v>
      </c>
      <c r="O6220" s="110">
        <f t="shared" si="2698"/>
        <v>461</v>
      </c>
      <c r="P6220" s="110">
        <f t="shared" si="2698"/>
        <v>6</v>
      </c>
      <c r="Q6220" s="111">
        <f t="shared" si="2703"/>
        <v>467</v>
      </c>
    </row>
    <row r="6221" spans="2:17" ht="19.5" customHeight="1" x14ac:dyDescent="0.2">
      <c r="C6221" s="109" t="s">
        <v>18</v>
      </c>
      <c r="D6221" s="110">
        <f t="shared" si="2695"/>
        <v>0</v>
      </c>
      <c r="E6221" s="110">
        <f t="shared" si="2695"/>
        <v>1621</v>
      </c>
      <c r="F6221" s="110">
        <f t="shared" si="2699"/>
        <v>1621</v>
      </c>
      <c r="G6221" s="110">
        <f t="shared" si="2696"/>
        <v>0</v>
      </c>
      <c r="H6221" s="110">
        <f t="shared" si="2696"/>
        <v>0</v>
      </c>
      <c r="I6221" s="110">
        <f t="shared" si="2696"/>
        <v>0</v>
      </c>
      <c r="J6221" s="110">
        <f t="shared" si="2700"/>
        <v>0</v>
      </c>
      <c r="K6221" s="110">
        <f t="shared" si="2697"/>
        <v>12</v>
      </c>
      <c r="L6221" s="110">
        <f t="shared" si="2697"/>
        <v>10</v>
      </c>
      <c r="M6221" s="110">
        <f t="shared" si="2701"/>
        <v>22</v>
      </c>
      <c r="N6221" s="110">
        <f t="shared" si="2702"/>
        <v>22</v>
      </c>
      <c r="O6221" s="110">
        <f t="shared" si="2698"/>
        <v>447</v>
      </c>
      <c r="P6221" s="110">
        <f t="shared" si="2698"/>
        <v>2</v>
      </c>
      <c r="Q6221" s="111">
        <f t="shared" si="2703"/>
        <v>449</v>
      </c>
    </row>
    <row r="6222" spans="2:17" ht="19.5" customHeight="1" x14ac:dyDescent="0.2">
      <c r="C6222" s="109" t="s">
        <v>19</v>
      </c>
      <c r="D6222" s="110">
        <f t="shared" si="2695"/>
        <v>0</v>
      </c>
      <c r="E6222" s="110">
        <f t="shared" si="2695"/>
        <v>1431</v>
      </c>
      <c r="F6222" s="110">
        <f t="shared" si="2699"/>
        <v>1431</v>
      </c>
      <c r="G6222" s="110">
        <f t="shared" si="2696"/>
        <v>0</v>
      </c>
      <c r="H6222" s="110">
        <f t="shared" si="2696"/>
        <v>0</v>
      </c>
      <c r="I6222" s="110">
        <f t="shared" si="2696"/>
        <v>0</v>
      </c>
      <c r="J6222" s="110">
        <f t="shared" si="2700"/>
        <v>0</v>
      </c>
      <c r="K6222" s="110">
        <f t="shared" si="2697"/>
        <v>23</v>
      </c>
      <c r="L6222" s="110">
        <f t="shared" si="2697"/>
        <v>22</v>
      </c>
      <c r="M6222" s="110">
        <f t="shared" si="2701"/>
        <v>45</v>
      </c>
      <c r="N6222" s="110">
        <f t="shared" si="2702"/>
        <v>45</v>
      </c>
      <c r="O6222" s="110">
        <f t="shared" si="2698"/>
        <v>356</v>
      </c>
      <c r="P6222" s="110">
        <f t="shared" si="2698"/>
        <v>4</v>
      </c>
      <c r="Q6222" s="111">
        <f t="shared" si="2703"/>
        <v>360</v>
      </c>
    </row>
    <row r="6223" spans="2:17" ht="19.5" customHeight="1" x14ac:dyDescent="0.2">
      <c r="C6223" s="109" t="s">
        <v>20</v>
      </c>
      <c r="D6223" s="110">
        <f t="shared" si="2695"/>
        <v>0</v>
      </c>
      <c r="E6223" s="110">
        <f t="shared" si="2695"/>
        <v>1562</v>
      </c>
      <c r="F6223" s="110">
        <f t="shared" si="2699"/>
        <v>1562</v>
      </c>
      <c r="G6223" s="110">
        <f t="shared" si="2696"/>
        <v>0</v>
      </c>
      <c r="H6223" s="110">
        <f t="shared" si="2696"/>
        <v>0</v>
      </c>
      <c r="I6223" s="110">
        <f t="shared" si="2696"/>
        <v>0</v>
      </c>
      <c r="J6223" s="110">
        <f t="shared" si="2700"/>
        <v>0</v>
      </c>
      <c r="K6223" s="110">
        <f t="shared" si="2697"/>
        <v>0</v>
      </c>
      <c r="L6223" s="110">
        <f t="shared" si="2697"/>
        <v>0</v>
      </c>
      <c r="M6223" s="110">
        <f t="shared" si="2701"/>
        <v>0</v>
      </c>
      <c r="N6223" s="110">
        <f t="shared" si="2702"/>
        <v>0</v>
      </c>
      <c r="O6223" s="110">
        <f t="shared" si="2698"/>
        <v>413</v>
      </c>
      <c r="P6223" s="110">
        <f t="shared" si="2698"/>
        <v>4</v>
      </c>
      <c r="Q6223" s="111">
        <f t="shared" si="2703"/>
        <v>417</v>
      </c>
    </row>
    <row r="6224" spans="2:17" ht="19.5" customHeight="1" x14ac:dyDescent="0.2">
      <c r="C6224" s="109" t="s">
        <v>21</v>
      </c>
      <c r="D6224" s="110">
        <f t="shared" si="2695"/>
        <v>0</v>
      </c>
      <c r="E6224" s="110">
        <f t="shared" si="2695"/>
        <v>1543</v>
      </c>
      <c r="F6224" s="110">
        <f t="shared" si="2699"/>
        <v>1543</v>
      </c>
      <c r="G6224" s="110">
        <f t="shared" si="2696"/>
        <v>0</v>
      </c>
      <c r="H6224" s="110">
        <f t="shared" si="2696"/>
        <v>0</v>
      </c>
      <c r="I6224" s="110">
        <f t="shared" si="2696"/>
        <v>0</v>
      </c>
      <c r="J6224" s="110">
        <f t="shared" si="2700"/>
        <v>0</v>
      </c>
      <c r="K6224" s="110">
        <f t="shared" si="2697"/>
        <v>0</v>
      </c>
      <c r="L6224" s="110">
        <f t="shared" si="2697"/>
        <v>0</v>
      </c>
      <c r="M6224" s="110">
        <f t="shared" si="2701"/>
        <v>0</v>
      </c>
      <c r="N6224" s="110">
        <f t="shared" si="2702"/>
        <v>0</v>
      </c>
      <c r="O6224" s="110">
        <f t="shared" si="2698"/>
        <v>410</v>
      </c>
      <c r="P6224" s="110">
        <f t="shared" si="2698"/>
        <v>5</v>
      </c>
      <c r="Q6224" s="111">
        <f t="shared" si="2703"/>
        <v>415</v>
      </c>
    </row>
    <row r="6225" spans="3:17" ht="19.5" customHeight="1" x14ac:dyDescent="0.2">
      <c r="C6225" s="109" t="s">
        <v>22</v>
      </c>
      <c r="D6225" s="110">
        <f t="shared" si="2695"/>
        <v>0</v>
      </c>
      <c r="E6225" s="110">
        <f t="shared" si="2695"/>
        <v>1670</v>
      </c>
      <c r="F6225" s="110">
        <f t="shared" si="2699"/>
        <v>1670</v>
      </c>
      <c r="G6225" s="110">
        <f t="shared" si="2696"/>
        <v>0</v>
      </c>
      <c r="H6225" s="110">
        <f t="shared" si="2696"/>
        <v>0</v>
      </c>
      <c r="I6225" s="110">
        <f t="shared" si="2696"/>
        <v>0</v>
      </c>
      <c r="J6225" s="110">
        <f t="shared" si="2700"/>
        <v>0</v>
      </c>
      <c r="K6225" s="110">
        <f t="shared" si="2697"/>
        <v>3</v>
      </c>
      <c r="L6225" s="110">
        <f t="shared" si="2697"/>
        <v>0</v>
      </c>
      <c r="M6225" s="110">
        <f t="shared" si="2701"/>
        <v>3</v>
      </c>
      <c r="N6225" s="110">
        <f t="shared" si="2702"/>
        <v>3</v>
      </c>
      <c r="O6225" s="110">
        <f t="shared" si="2698"/>
        <v>456</v>
      </c>
      <c r="P6225" s="110">
        <f t="shared" si="2698"/>
        <v>5</v>
      </c>
      <c r="Q6225" s="111">
        <f t="shared" si="2703"/>
        <v>461</v>
      </c>
    </row>
    <row r="6226" spans="3:17" ht="19.5" customHeight="1" x14ac:dyDescent="0.2">
      <c r="C6226" s="109" t="s">
        <v>23</v>
      </c>
      <c r="D6226" s="110">
        <f t="shared" si="2695"/>
        <v>0</v>
      </c>
      <c r="E6226" s="110">
        <f t="shared" si="2695"/>
        <v>1679</v>
      </c>
      <c r="F6226" s="110">
        <f t="shared" si="2699"/>
        <v>1679</v>
      </c>
      <c r="G6226" s="110">
        <f t="shared" si="2696"/>
        <v>0</v>
      </c>
      <c r="H6226" s="110">
        <f t="shared" si="2696"/>
        <v>0</v>
      </c>
      <c r="I6226" s="110">
        <f t="shared" si="2696"/>
        <v>0</v>
      </c>
      <c r="J6226" s="110">
        <f t="shared" si="2700"/>
        <v>0</v>
      </c>
      <c r="K6226" s="110">
        <f t="shared" si="2697"/>
        <v>0</v>
      </c>
      <c r="L6226" s="110">
        <f t="shared" si="2697"/>
        <v>0</v>
      </c>
      <c r="M6226" s="110">
        <f t="shared" si="2701"/>
        <v>0</v>
      </c>
      <c r="N6226" s="110">
        <f t="shared" si="2702"/>
        <v>0</v>
      </c>
      <c r="O6226" s="110">
        <f t="shared" si="2698"/>
        <v>446</v>
      </c>
      <c r="P6226" s="110">
        <f t="shared" si="2698"/>
        <v>6</v>
      </c>
      <c r="Q6226" s="111">
        <f t="shared" si="2703"/>
        <v>452</v>
      </c>
    </row>
    <row r="6227" spans="3:17" ht="19.5" customHeight="1" x14ac:dyDescent="0.2">
      <c r="C6227" s="109" t="s">
        <v>24</v>
      </c>
      <c r="D6227" s="110">
        <f t="shared" si="2695"/>
        <v>0</v>
      </c>
      <c r="E6227" s="110">
        <f t="shared" si="2695"/>
        <v>1936</v>
      </c>
      <c r="F6227" s="110">
        <f t="shared" si="2699"/>
        <v>1936</v>
      </c>
      <c r="G6227" s="110">
        <f t="shared" si="2696"/>
        <v>0</v>
      </c>
      <c r="H6227" s="110">
        <f t="shared" si="2696"/>
        <v>0</v>
      </c>
      <c r="I6227" s="110">
        <f t="shared" si="2696"/>
        <v>0</v>
      </c>
      <c r="J6227" s="110">
        <f t="shared" si="2700"/>
        <v>0</v>
      </c>
      <c r="K6227" s="110">
        <f t="shared" si="2697"/>
        <v>0</v>
      </c>
      <c r="L6227" s="110">
        <f t="shared" si="2697"/>
        <v>0</v>
      </c>
      <c r="M6227" s="110">
        <f t="shared" si="2701"/>
        <v>0</v>
      </c>
      <c r="N6227" s="110">
        <f t="shared" si="2702"/>
        <v>0</v>
      </c>
      <c r="O6227" s="110">
        <f t="shared" si="2698"/>
        <v>426</v>
      </c>
      <c r="P6227" s="110">
        <f t="shared" si="2698"/>
        <v>10</v>
      </c>
      <c r="Q6227" s="111">
        <f t="shared" si="2703"/>
        <v>436</v>
      </c>
    </row>
    <row r="6228" spans="3:17" ht="19.5" customHeight="1" x14ac:dyDescent="0.2">
      <c r="C6228" s="109" t="s">
        <v>25</v>
      </c>
      <c r="D6228" s="110">
        <f t="shared" si="2695"/>
        <v>0</v>
      </c>
      <c r="E6228" s="110">
        <f t="shared" si="2695"/>
        <v>1615</v>
      </c>
      <c r="F6228" s="110">
        <f t="shared" si="2699"/>
        <v>1615</v>
      </c>
      <c r="G6228" s="110">
        <f t="shared" si="2696"/>
        <v>0</v>
      </c>
      <c r="H6228" s="110">
        <f t="shared" si="2696"/>
        <v>0</v>
      </c>
      <c r="I6228" s="110">
        <f t="shared" si="2696"/>
        <v>0</v>
      </c>
      <c r="J6228" s="110">
        <f t="shared" si="2700"/>
        <v>0</v>
      </c>
      <c r="K6228" s="110">
        <f t="shared" si="2697"/>
        <v>0</v>
      </c>
      <c r="L6228" s="110">
        <f t="shared" si="2697"/>
        <v>0</v>
      </c>
      <c r="M6228" s="110">
        <f t="shared" si="2701"/>
        <v>0</v>
      </c>
      <c r="N6228" s="110">
        <f t="shared" si="2702"/>
        <v>0</v>
      </c>
      <c r="O6228" s="110">
        <f t="shared" si="2698"/>
        <v>407</v>
      </c>
      <c r="P6228" s="110">
        <f t="shared" si="2698"/>
        <v>6</v>
      </c>
      <c r="Q6228" s="111">
        <f t="shared" si="2703"/>
        <v>413</v>
      </c>
    </row>
    <row r="6229" spans="3:17" ht="19.5" customHeight="1" x14ac:dyDescent="0.2">
      <c r="C6229" s="112"/>
      <c r="D6229" s="49"/>
      <c r="E6229" s="49"/>
      <c r="F6229" s="49"/>
      <c r="G6229" s="49"/>
      <c r="H6229" s="49"/>
      <c r="I6229" s="49"/>
      <c r="J6229" s="49"/>
      <c r="K6229" s="49"/>
      <c r="L6229" s="49"/>
      <c r="M6229" s="49"/>
      <c r="N6229" s="49"/>
      <c r="O6229" s="49"/>
      <c r="P6229" s="49"/>
      <c r="Q6229" s="113"/>
    </row>
    <row r="6230" spans="3:17" ht="19.5" customHeight="1" x14ac:dyDescent="0.2">
      <c r="C6230" s="112" t="s">
        <v>26</v>
      </c>
      <c r="D6230" s="110">
        <f>SUM(D6217:D6228)</f>
        <v>0</v>
      </c>
      <c r="E6230" s="110">
        <f t="shared" ref="E6230:Q6230" si="2704">SUM(E6217:E6228)</f>
        <v>19284</v>
      </c>
      <c r="F6230" s="110">
        <f t="shared" si="2704"/>
        <v>19284</v>
      </c>
      <c r="G6230" s="110">
        <f t="shared" si="2704"/>
        <v>0</v>
      </c>
      <c r="H6230" s="110">
        <f t="shared" si="2704"/>
        <v>0</v>
      </c>
      <c r="I6230" s="110">
        <f t="shared" si="2704"/>
        <v>0</v>
      </c>
      <c r="J6230" s="110">
        <f t="shared" si="2704"/>
        <v>0</v>
      </c>
      <c r="K6230" s="110">
        <f t="shared" si="2704"/>
        <v>52</v>
      </c>
      <c r="L6230" s="110">
        <f t="shared" si="2704"/>
        <v>51</v>
      </c>
      <c r="M6230" s="110">
        <f t="shared" si="2704"/>
        <v>103</v>
      </c>
      <c r="N6230" s="110">
        <f t="shared" si="2704"/>
        <v>103</v>
      </c>
      <c r="O6230" s="110">
        <f t="shared" si="2704"/>
        <v>4986</v>
      </c>
      <c r="P6230" s="110">
        <f t="shared" si="2704"/>
        <v>61</v>
      </c>
      <c r="Q6230" s="111">
        <f t="shared" si="2704"/>
        <v>5047</v>
      </c>
    </row>
    <row r="6231" spans="3:17" ht="7" customHeight="1" x14ac:dyDescent="0.2">
      <c r="C6231" s="112"/>
      <c r="D6231" s="114"/>
      <c r="E6231" s="114"/>
      <c r="F6231" s="114"/>
      <c r="G6231" s="114"/>
      <c r="H6231" s="114"/>
      <c r="I6231" s="114"/>
      <c r="J6231" s="114"/>
      <c r="K6231" s="114"/>
      <c r="L6231" s="114"/>
      <c r="M6231" s="114"/>
      <c r="N6231" s="114"/>
      <c r="O6231" s="114"/>
      <c r="P6231" s="114"/>
      <c r="Q6231" s="115"/>
    </row>
    <row r="6232" spans="3:17" ht="19.5" customHeight="1" x14ac:dyDescent="0.2">
      <c r="C6232" s="116" t="s">
        <v>14</v>
      </c>
      <c r="D6232" s="110">
        <f t="shared" ref="D6232:E6234" si="2705">D6178+D6124+D6070+D5962+D5908+D6016+D5854+D5692+D5746+D5800+D5638+D58843+D5584</f>
        <v>0</v>
      </c>
      <c r="E6232" s="110">
        <f t="shared" si="2705"/>
        <v>1657</v>
      </c>
      <c r="F6232" s="110">
        <f t="shared" si="2699"/>
        <v>1657</v>
      </c>
      <c r="G6232" s="110">
        <f t="shared" ref="G6232:I6234" si="2706">G6178+G6124+G6070+G5962+G5908+G6016+G5854+G5692+G5746+G5800+G5638+G58843+G5584</f>
        <v>0</v>
      </c>
      <c r="H6232" s="110">
        <f t="shared" si="2706"/>
        <v>0</v>
      </c>
      <c r="I6232" s="110">
        <f t="shared" si="2706"/>
        <v>0</v>
      </c>
      <c r="J6232" s="110">
        <f t="shared" si="2700"/>
        <v>0</v>
      </c>
      <c r="K6232" s="110">
        <f t="shared" ref="K6232:L6234" si="2707">K6178+K6124+K6070+K5962+K5908+K6016+K5854+K5692+K5746+K5800+K5638+K58843+K5584</f>
        <v>0</v>
      </c>
      <c r="L6232" s="110">
        <f t="shared" si="2707"/>
        <v>0</v>
      </c>
      <c r="M6232" s="110">
        <f t="shared" si="2701"/>
        <v>0</v>
      </c>
      <c r="N6232" s="110">
        <f t="shared" si="2702"/>
        <v>0</v>
      </c>
      <c r="O6232" s="110">
        <f t="shared" ref="O6232:P6234" si="2708">O6178+O6124+O6070+O5962+O5908+O6016+O5854+O5692+O5746+O5800+O5638+O58843+O5584</f>
        <v>439</v>
      </c>
      <c r="P6232" s="110">
        <f t="shared" si="2708"/>
        <v>5</v>
      </c>
      <c r="Q6232" s="111">
        <f t="shared" si="2703"/>
        <v>444</v>
      </c>
    </row>
    <row r="6233" spans="3:17" ht="19.5" customHeight="1" x14ac:dyDescent="0.2">
      <c r="C6233" s="109" t="s">
        <v>15</v>
      </c>
      <c r="D6233" s="110">
        <f t="shared" si="2705"/>
        <v>0</v>
      </c>
      <c r="E6233" s="110">
        <f t="shared" si="2705"/>
        <v>1270</v>
      </c>
      <c r="F6233" s="110">
        <f t="shared" si="2699"/>
        <v>1270</v>
      </c>
      <c r="G6233" s="110">
        <f t="shared" si="2706"/>
        <v>0</v>
      </c>
      <c r="H6233" s="110">
        <f t="shared" si="2706"/>
        <v>0</v>
      </c>
      <c r="I6233" s="110">
        <f t="shared" si="2706"/>
        <v>0</v>
      </c>
      <c r="J6233" s="110">
        <f t="shared" si="2700"/>
        <v>0</v>
      </c>
      <c r="K6233" s="110">
        <f t="shared" si="2707"/>
        <v>0</v>
      </c>
      <c r="L6233" s="110">
        <f t="shared" si="2707"/>
        <v>0</v>
      </c>
      <c r="M6233" s="110">
        <f t="shared" si="2701"/>
        <v>0</v>
      </c>
      <c r="N6233" s="110">
        <f t="shared" si="2702"/>
        <v>0</v>
      </c>
      <c r="O6233" s="110">
        <f t="shared" si="2708"/>
        <v>346</v>
      </c>
      <c r="P6233" s="110">
        <f t="shared" si="2708"/>
        <v>3</v>
      </c>
      <c r="Q6233" s="111">
        <f t="shared" si="2703"/>
        <v>349</v>
      </c>
    </row>
    <row r="6234" spans="3:17" ht="19.5" customHeight="1" x14ac:dyDescent="0.2">
      <c r="C6234" s="109" t="s">
        <v>16</v>
      </c>
      <c r="D6234" s="110">
        <f t="shared" si="2705"/>
        <v>0</v>
      </c>
      <c r="E6234" s="110">
        <f t="shared" si="2705"/>
        <v>1593</v>
      </c>
      <c r="F6234" s="110">
        <f t="shared" si="2699"/>
        <v>1593</v>
      </c>
      <c r="G6234" s="110">
        <f t="shared" si="2706"/>
        <v>0</v>
      </c>
      <c r="H6234" s="110">
        <f t="shared" si="2706"/>
        <v>0</v>
      </c>
      <c r="I6234" s="110">
        <f t="shared" si="2706"/>
        <v>0</v>
      </c>
      <c r="J6234" s="110">
        <f t="shared" si="2700"/>
        <v>0</v>
      </c>
      <c r="K6234" s="110">
        <f t="shared" si="2707"/>
        <v>0</v>
      </c>
      <c r="L6234" s="110">
        <f t="shared" si="2707"/>
        <v>0</v>
      </c>
      <c r="M6234" s="110">
        <f t="shared" si="2701"/>
        <v>0</v>
      </c>
      <c r="N6234" s="110">
        <f t="shared" si="2702"/>
        <v>0</v>
      </c>
      <c r="O6234" s="110">
        <f t="shared" si="2708"/>
        <v>441</v>
      </c>
      <c r="P6234" s="110">
        <f t="shared" si="2708"/>
        <v>5</v>
      </c>
      <c r="Q6234" s="111">
        <f t="shared" si="2703"/>
        <v>446</v>
      </c>
    </row>
    <row r="6235" spans="3:17" ht="19.5" customHeight="1" x14ac:dyDescent="0.2">
      <c r="C6235" s="112"/>
      <c r="D6235" s="49"/>
      <c r="E6235" s="49"/>
      <c r="F6235" s="49"/>
      <c r="G6235" s="49"/>
      <c r="H6235" s="49"/>
      <c r="I6235" s="49"/>
      <c r="J6235" s="49"/>
      <c r="K6235" s="49"/>
      <c r="L6235" s="49"/>
      <c r="M6235" s="49"/>
      <c r="N6235" s="49"/>
      <c r="O6235" s="49"/>
      <c r="P6235" s="49"/>
      <c r="Q6235" s="113"/>
    </row>
    <row r="6236" spans="3:17" ht="19.5" customHeight="1" x14ac:dyDescent="0.2">
      <c r="C6236" s="112" t="s">
        <v>27</v>
      </c>
      <c r="D6236" s="110">
        <f t="shared" ref="D6236:Q6236" si="2709">SUM(D6220:D6228,D6232:D6234)</f>
        <v>0</v>
      </c>
      <c r="E6236" s="110">
        <f t="shared" si="2709"/>
        <v>19295</v>
      </c>
      <c r="F6236" s="110">
        <f>SUM(F6220:F6228,F6232:F6234)</f>
        <v>19295</v>
      </c>
      <c r="G6236" s="110">
        <f t="shared" si="2709"/>
        <v>0</v>
      </c>
      <c r="H6236" s="110">
        <f t="shared" si="2709"/>
        <v>0</v>
      </c>
      <c r="I6236" s="110">
        <f t="shared" si="2709"/>
        <v>0</v>
      </c>
      <c r="J6236" s="110">
        <f t="shared" si="2709"/>
        <v>0</v>
      </c>
      <c r="K6236" s="110">
        <f t="shared" si="2709"/>
        <v>41</v>
      </c>
      <c r="L6236" s="110">
        <f t="shared" si="2709"/>
        <v>38</v>
      </c>
      <c r="M6236" s="110">
        <f t="shared" si="2709"/>
        <v>79</v>
      </c>
      <c r="N6236" s="110">
        <f t="shared" si="2709"/>
        <v>79</v>
      </c>
      <c r="O6236" s="110">
        <f t="shared" si="2709"/>
        <v>5048</v>
      </c>
      <c r="P6236" s="110">
        <f t="shared" si="2709"/>
        <v>61</v>
      </c>
      <c r="Q6236" s="111">
        <f t="shared" si="2709"/>
        <v>5109</v>
      </c>
    </row>
    <row r="6237" spans="3:17" ht="7" customHeight="1" thickBot="1" x14ac:dyDescent="0.25">
      <c r="C6237" s="118"/>
      <c r="D6237" s="119"/>
      <c r="E6237" s="119"/>
      <c r="F6237" s="119"/>
      <c r="G6237" s="119"/>
      <c r="H6237" s="119"/>
      <c r="I6237" s="119"/>
      <c r="J6237" s="119"/>
      <c r="K6237" s="119"/>
      <c r="L6237" s="119"/>
      <c r="M6237" s="119"/>
      <c r="N6237" s="119"/>
      <c r="O6237" s="119"/>
      <c r="P6237" s="120"/>
      <c r="Q6237" s="121"/>
    </row>
    <row r="6238" spans="3:17" ht="19.5" customHeight="1" x14ac:dyDescent="0.2">
      <c r="C6238" s="78"/>
      <c r="D6238" s="78"/>
      <c r="E6238" s="78"/>
      <c r="F6238" s="78"/>
      <c r="G6238" s="78"/>
      <c r="H6238" s="78"/>
      <c r="I6238" s="78"/>
      <c r="J6238" s="78"/>
      <c r="K6238" s="78"/>
      <c r="L6238" s="78"/>
      <c r="M6238" s="78"/>
      <c r="N6238" s="78"/>
      <c r="O6238" s="78"/>
      <c r="P6238" s="79"/>
      <c r="Q6238" s="79"/>
    </row>
    <row r="6239" spans="3:17" ht="19.5" customHeight="1" thickBot="1" x14ac:dyDescent="0.25">
      <c r="C6239" s="78"/>
      <c r="D6239" s="78"/>
      <c r="E6239" s="78"/>
      <c r="F6239" s="78"/>
      <c r="G6239" s="78"/>
      <c r="H6239" s="78"/>
      <c r="I6239" s="78"/>
      <c r="J6239" s="78"/>
      <c r="K6239" s="78"/>
      <c r="L6239" s="78"/>
      <c r="M6239" s="78"/>
      <c r="N6239" s="78"/>
      <c r="O6239" s="78"/>
      <c r="P6239" s="79"/>
      <c r="Q6239" s="79"/>
    </row>
    <row r="6240" spans="3:17" ht="19.5" customHeight="1" x14ac:dyDescent="0.2">
      <c r="C6240" s="93" t="s">
        <v>1</v>
      </c>
      <c r="D6240" s="94"/>
      <c r="E6240" s="95"/>
      <c r="F6240" s="95"/>
      <c r="G6240" s="95" t="s">
        <v>598</v>
      </c>
      <c r="H6240" s="95"/>
      <c r="I6240" s="95"/>
      <c r="J6240" s="95"/>
      <c r="K6240" s="94"/>
      <c r="L6240" s="95"/>
      <c r="M6240" s="95"/>
      <c r="N6240" s="95" t="s">
        <v>31</v>
      </c>
      <c r="O6240" s="95"/>
      <c r="P6240" s="122"/>
      <c r="Q6240" s="123"/>
    </row>
    <row r="6241" spans="3:17" ht="19.5" customHeight="1" x14ac:dyDescent="0.2">
      <c r="C6241" s="124"/>
      <c r="D6241" s="97"/>
      <c r="E6241" s="98" t="s">
        <v>6</v>
      </c>
      <c r="F6241" s="98"/>
      <c r="G6241" s="97"/>
      <c r="H6241" s="98" t="s">
        <v>7</v>
      </c>
      <c r="I6241" s="98"/>
      <c r="J6241" s="97" t="s">
        <v>28</v>
      </c>
      <c r="K6241" s="97"/>
      <c r="L6241" s="98" t="s">
        <v>6</v>
      </c>
      <c r="M6241" s="98"/>
      <c r="N6241" s="97"/>
      <c r="O6241" s="98" t="s">
        <v>7</v>
      </c>
      <c r="P6241" s="125"/>
      <c r="Q6241" s="126" t="s">
        <v>8</v>
      </c>
    </row>
    <row r="6242" spans="3:17" ht="19.5" customHeight="1" x14ac:dyDescent="0.2">
      <c r="C6242" s="127" t="s">
        <v>9</v>
      </c>
      <c r="D6242" s="97" t="s">
        <v>29</v>
      </c>
      <c r="E6242" s="97" t="s">
        <v>30</v>
      </c>
      <c r="F6242" s="97" t="s">
        <v>13</v>
      </c>
      <c r="G6242" s="97" t="s">
        <v>29</v>
      </c>
      <c r="H6242" s="97" t="s">
        <v>30</v>
      </c>
      <c r="I6242" s="97" t="s">
        <v>13</v>
      </c>
      <c r="J6242" s="99"/>
      <c r="K6242" s="97" t="s">
        <v>29</v>
      </c>
      <c r="L6242" s="97" t="s">
        <v>30</v>
      </c>
      <c r="M6242" s="97" t="s">
        <v>13</v>
      </c>
      <c r="N6242" s="97" t="s">
        <v>29</v>
      </c>
      <c r="O6242" s="97" t="s">
        <v>30</v>
      </c>
      <c r="P6242" s="128" t="s">
        <v>13</v>
      </c>
      <c r="Q6242" s="129"/>
    </row>
    <row r="6243" spans="3:17" ht="7" customHeight="1" x14ac:dyDescent="0.2">
      <c r="C6243" s="130"/>
      <c r="D6243" s="97"/>
      <c r="E6243" s="97"/>
      <c r="F6243" s="97"/>
      <c r="G6243" s="97"/>
      <c r="H6243" s="97"/>
      <c r="I6243" s="97"/>
      <c r="J6243" s="97"/>
      <c r="K6243" s="97"/>
      <c r="L6243" s="97"/>
      <c r="M6243" s="97"/>
      <c r="N6243" s="97"/>
      <c r="O6243" s="97"/>
      <c r="P6243" s="128"/>
      <c r="Q6243" s="126"/>
    </row>
    <row r="6244" spans="3:17" ht="19.5" customHeight="1" x14ac:dyDescent="0.2">
      <c r="C6244" s="109" t="s">
        <v>14</v>
      </c>
      <c r="D6244" s="110">
        <f t="shared" ref="D6244:D6255" si="2710">D5596+D5650+D5812+D5758+D5704+D5866+D6028+D5920+D5974+D6082+D6136+D6163+D6189</f>
        <v>0</v>
      </c>
      <c r="E6244" s="110">
        <f t="shared" ref="E6244:E6255" si="2711">E5596+E5650+E5812+E5758+E5704+E5866+E6028+E5920+E5974+E6082+E6136+E6189</f>
        <v>0</v>
      </c>
      <c r="F6244" s="110">
        <f>SUM(D6244:E6244)</f>
        <v>0</v>
      </c>
      <c r="G6244" s="110">
        <f t="shared" ref="G6244:H6255" si="2712">G5596+G5650+G5812+G5758+G5704+G5866+G6028+G5920+G5974+G6082+G6136+G6189</f>
        <v>0</v>
      </c>
      <c r="H6244" s="110">
        <f t="shared" si="2712"/>
        <v>0</v>
      </c>
      <c r="I6244" s="110">
        <f>SUM(G6244:H6244)</f>
        <v>0</v>
      </c>
      <c r="J6244" s="110">
        <f>F6244+I6244</f>
        <v>0</v>
      </c>
      <c r="K6244" s="110">
        <f t="shared" ref="K6244:L6255" si="2713">K5596+K5650+K5812+K5758+K5704+K5866+K6028+K5920+K5974+K6082+K6136+K6189</f>
        <v>0</v>
      </c>
      <c r="L6244" s="110">
        <f t="shared" si="2713"/>
        <v>0</v>
      </c>
      <c r="M6244" s="110">
        <f>SUM(K6244:L6244)</f>
        <v>0</v>
      </c>
      <c r="N6244" s="110">
        <f t="shared" ref="N6244:O6255" si="2714">N5596+N5650+N5812+N5758+N5704+N5866+N6028+N5920+N5974+N6082+N6136+N6189</f>
        <v>0</v>
      </c>
      <c r="O6244" s="110">
        <f t="shared" si="2714"/>
        <v>0</v>
      </c>
      <c r="P6244" s="110">
        <f>SUM(N6244:O6244)</f>
        <v>0</v>
      </c>
      <c r="Q6244" s="111">
        <f>P6244+M6244</f>
        <v>0</v>
      </c>
    </row>
    <row r="6245" spans="3:17" ht="19.5" customHeight="1" x14ac:dyDescent="0.2">
      <c r="C6245" s="109" t="s">
        <v>15</v>
      </c>
      <c r="D6245" s="110">
        <f t="shared" si="2710"/>
        <v>0</v>
      </c>
      <c r="E6245" s="110">
        <f t="shared" si="2711"/>
        <v>0</v>
      </c>
      <c r="F6245" s="110">
        <f t="shared" ref="F6245:F6255" si="2715">SUM(D6245:E6245)</f>
        <v>0</v>
      </c>
      <c r="G6245" s="110">
        <f t="shared" si="2712"/>
        <v>0</v>
      </c>
      <c r="H6245" s="110">
        <f t="shared" si="2712"/>
        <v>0</v>
      </c>
      <c r="I6245" s="110">
        <f t="shared" ref="I6245:I6255" si="2716">SUM(G6245:H6245)</f>
        <v>0</v>
      </c>
      <c r="J6245" s="110">
        <f t="shared" ref="J6245:J6255" si="2717">F6245+I6245</f>
        <v>0</v>
      </c>
      <c r="K6245" s="110">
        <f t="shared" si="2713"/>
        <v>0</v>
      </c>
      <c r="L6245" s="110">
        <f t="shared" si="2713"/>
        <v>0</v>
      </c>
      <c r="M6245" s="110">
        <f t="shared" ref="M6245:M6255" si="2718">SUM(K6245:L6245)</f>
        <v>0</v>
      </c>
      <c r="N6245" s="110">
        <f t="shared" si="2714"/>
        <v>0</v>
      </c>
      <c r="O6245" s="110">
        <f t="shared" si="2714"/>
        <v>0</v>
      </c>
      <c r="P6245" s="110">
        <f t="shared" ref="P6245:P6255" si="2719">SUM(N6245:O6245)</f>
        <v>0</v>
      </c>
      <c r="Q6245" s="111">
        <f t="shared" ref="Q6245:Q6255" si="2720">P6245+M6245</f>
        <v>0</v>
      </c>
    </row>
    <row r="6246" spans="3:17" ht="19.5" customHeight="1" x14ac:dyDescent="0.2">
      <c r="C6246" s="109" t="s">
        <v>16</v>
      </c>
      <c r="D6246" s="110">
        <f t="shared" si="2710"/>
        <v>0</v>
      </c>
      <c r="E6246" s="110">
        <f t="shared" si="2711"/>
        <v>0</v>
      </c>
      <c r="F6246" s="110">
        <f t="shared" si="2715"/>
        <v>0</v>
      </c>
      <c r="G6246" s="110">
        <f t="shared" si="2712"/>
        <v>0</v>
      </c>
      <c r="H6246" s="110">
        <f t="shared" si="2712"/>
        <v>0</v>
      </c>
      <c r="I6246" s="110">
        <f t="shared" si="2716"/>
        <v>0</v>
      </c>
      <c r="J6246" s="110">
        <f t="shared" si="2717"/>
        <v>0</v>
      </c>
      <c r="K6246" s="110">
        <f t="shared" si="2713"/>
        <v>0</v>
      </c>
      <c r="L6246" s="110">
        <f t="shared" si="2713"/>
        <v>0</v>
      </c>
      <c r="M6246" s="110">
        <f t="shared" si="2718"/>
        <v>0</v>
      </c>
      <c r="N6246" s="110">
        <f t="shared" si="2714"/>
        <v>0</v>
      </c>
      <c r="O6246" s="110">
        <f t="shared" si="2714"/>
        <v>0</v>
      </c>
      <c r="P6246" s="110">
        <f t="shared" si="2719"/>
        <v>0</v>
      </c>
      <c r="Q6246" s="111">
        <f t="shared" si="2720"/>
        <v>0</v>
      </c>
    </row>
    <row r="6247" spans="3:17" ht="19.5" customHeight="1" x14ac:dyDescent="0.2">
      <c r="C6247" s="109" t="s">
        <v>17</v>
      </c>
      <c r="D6247" s="110">
        <f t="shared" si="2710"/>
        <v>0</v>
      </c>
      <c r="E6247" s="110">
        <f t="shared" si="2711"/>
        <v>0</v>
      </c>
      <c r="F6247" s="110">
        <f t="shared" si="2715"/>
        <v>0</v>
      </c>
      <c r="G6247" s="110">
        <f t="shared" si="2712"/>
        <v>0</v>
      </c>
      <c r="H6247" s="110">
        <f t="shared" si="2712"/>
        <v>0</v>
      </c>
      <c r="I6247" s="110">
        <f t="shared" si="2716"/>
        <v>0</v>
      </c>
      <c r="J6247" s="110">
        <f t="shared" si="2717"/>
        <v>0</v>
      </c>
      <c r="K6247" s="110">
        <f t="shared" si="2713"/>
        <v>0</v>
      </c>
      <c r="L6247" s="110">
        <f t="shared" si="2713"/>
        <v>0</v>
      </c>
      <c r="M6247" s="110">
        <f t="shared" si="2718"/>
        <v>0</v>
      </c>
      <c r="N6247" s="110">
        <f t="shared" si="2714"/>
        <v>0</v>
      </c>
      <c r="O6247" s="110">
        <f t="shared" si="2714"/>
        <v>0</v>
      </c>
      <c r="P6247" s="110">
        <f t="shared" si="2719"/>
        <v>0</v>
      </c>
      <c r="Q6247" s="111">
        <f t="shared" si="2720"/>
        <v>0</v>
      </c>
    </row>
    <row r="6248" spans="3:17" ht="19.5" customHeight="1" x14ac:dyDescent="0.2">
      <c r="C6248" s="109" t="s">
        <v>18</v>
      </c>
      <c r="D6248" s="110">
        <f t="shared" si="2710"/>
        <v>0</v>
      </c>
      <c r="E6248" s="110">
        <f t="shared" si="2711"/>
        <v>0</v>
      </c>
      <c r="F6248" s="110">
        <f t="shared" si="2715"/>
        <v>0</v>
      </c>
      <c r="G6248" s="110">
        <f t="shared" si="2712"/>
        <v>0</v>
      </c>
      <c r="H6248" s="110">
        <f t="shared" si="2712"/>
        <v>0</v>
      </c>
      <c r="I6248" s="110">
        <f t="shared" si="2716"/>
        <v>0</v>
      </c>
      <c r="J6248" s="110">
        <f t="shared" si="2717"/>
        <v>0</v>
      </c>
      <c r="K6248" s="110">
        <f t="shared" si="2713"/>
        <v>0</v>
      </c>
      <c r="L6248" s="110">
        <f t="shared" si="2713"/>
        <v>0</v>
      </c>
      <c r="M6248" s="110">
        <f t="shared" si="2718"/>
        <v>0</v>
      </c>
      <c r="N6248" s="110">
        <f t="shared" si="2714"/>
        <v>0</v>
      </c>
      <c r="O6248" s="110">
        <f t="shared" si="2714"/>
        <v>0</v>
      </c>
      <c r="P6248" s="110">
        <f t="shared" si="2719"/>
        <v>0</v>
      </c>
      <c r="Q6248" s="111">
        <f t="shared" si="2720"/>
        <v>0</v>
      </c>
    </row>
    <row r="6249" spans="3:17" ht="19.5" customHeight="1" x14ac:dyDescent="0.2">
      <c r="C6249" s="109" t="s">
        <v>19</v>
      </c>
      <c r="D6249" s="110">
        <f t="shared" si="2710"/>
        <v>0</v>
      </c>
      <c r="E6249" s="110">
        <f t="shared" si="2711"/>
        <v>0</v>
      </c>
      <c r="F6249" s="110">
        <f t="shared" si="2715"/>
        <v>0</v>
      </c>
      <c r="G6249" s="110">
        <f t="shared" si="2712"/>
        <v>0</v>
      </c>
      <c r="H6249" s="110">
        <f t="shared" si="2712"/>
        <v>0</v>
      </c>
      <c r="I6249" s="110">
        <f t="shared" si="2716"/>
        <v>0</v>
      </c>
      <c r="J6249" s="110">
        <f t="shared" si="2717"/>
        <v>0</v>
      </c>
      <c r="K6249" s="110">
        <f t="shared" si="2713"/>
        <v>0</v>
      </c>
      <c r="L6249" s="110">
        <f t="shared" si="2713"/>
        <v>0</v>
      </c>
      <c r="M6249" s="110">
        <f t="shared" si="2718"/>
        <v>0</v>
      </c>
      <c r="N6249" s="110">
        <f t="shared" si="2714"/>
        <v>0</v>
      </c>
      <c r="O6249" s="110">
        <f t="shared" si="2714"/>
        <v>0</v>
      </c>
      <c r="P6249" s="110">
        <f t="shared" si="2719"/>
        <v>0</v>
      </c>
      <c r="Q6249" s="111">
        <f t="shared" si="2720"/>
        <v>0</v>
      </c>
    </row>
    <row r="6250" spans="3:17" ht="19.5" customHeight="1" x14ac:dyDescent="0.2">
      <c r="C6250" s="109" t="s">
        <v>20</v>
      </c>
      <c r="D6250" s="110">
        <f t="shared" si="2710"/>
        <v>0</v>
      </c>
      <c r="E6250" s="110">
        <f t="shared" si="2711"/>
        <v>0</v>
      </c>
      <c r="F6250" s="110">
        <f t="shared" si="2715"/>
        <v>0</v>
      </c>
      <c r="G6250" s="110">
        <f t="shared" si="2712"/>
        <v>0</v>
      </c>
      <c r="H6250" s="110">
        <f t="shared" si="2712"/>
        <v>0</v>
      </c>
      <c r="I6250" s="110">
        <f t="shared" si="2716"/>
        <v>0</v>
      </c>
      <c r="J6250" s="110">
        <f t="shared" si="2717"/>
        <v>0</v>
      </c>
      <c r="K6250" s="110">
        <f t="shared" si="2713"/>
        <v>0</v>
      </c>
      <c r="L6250" s="110">
        <f t="shared" si="2713"/>
        <v>0</v>
      </c>
      <c r="M6250" s="110">
        <f t="shared" si="2718"/>
        <v>0</v>
      </c>
      <c r="N6250" s="110">
        <f t="shared" si="2714"/>
        <v>0</v>
      </c>
      <c r="O6250" s="110">
        <f t="shared" si="2714"/>
        <v>0</v>
      </c>
      <c r="P6250" s="110">
        <f t="shared" si="2719"/>
        <v>0</v>
      </c>
      <c r="Q6250" s="111">
        <f t="shared" si="2720"/>
        <v>0</v>
      </c>
    </row>
    <row r="6251" spans="3:17" ht="19.5" customHeight="1" x14ac:dyDescent="0.2">
      <c r="C6251" s="109" t="s">
        <v>21</v>
      </c>
      <c r="D6251" s="110">
        <f t="shared" si="2710"/>
        <v>0</v>
      </c>
      <c r="E6251" s="110">
        <f t="shared" si="2711"/>
        <v>0</v>
      </c>
      <c r="F6251" s="110">
        <f t="shared" si="2715"/>
        <v>0</v>
      </c>
      <c r="G6251" s="110">
        <f t="shared" si="2712"/>
        <v>0</v>
      </c>
      <c r="H6251" s="110">
        <f t="shared" si="2712"/>
        <v>0</v>
      </c>
      <c r="I6251" s="110">
        <f t="shared" si="2716"/>
        <v>0</v>
      </c>
      <c r="J6251" s="110">
        <f t="shared" si="2717"/>
        <v>0</v>
      </c>
      <c r="K6251" s="110">
        <f t="shared" si="2713"/>
        <v>0</v>
      </c>
      <c r="L6251" s="110">
        <f t="shared" si="2713"/>
        <v>0</v>
      </c>
      <c r="M6251" s="110">
        <f t="shared" si="2718"/>
        <v>0</v>
      </c>
      <c r="N6251" s="110">
        <f t="shared" si="2714"/>
        <v>0</v>
      </c>
      <c r="O6251" s="110">
        <f t="shared" si="2714"/>
        <v>0</v>
      </c>
      <c r="P6251" s="110">
        <f t="shared" si="2719"/>
        <v>0</v>
      </c>
      <c r="Q6251" s="111">
        <f t="shared" si="2720"/>
        <v>0</v>
      </c>
    </row>
    <row r="6252" spans="3:17" ht="19.5" customHeight="1" x14ac:dyDescent="0.2">
      <c r="C6252" s="109" t="s">
        <v>22</v>
      </c>
      <c r="D6252" s="110">
        <f t="shared" si="2710"/>
        <v>0</v>
      </c>
      <c r="E6252" s="110">
        <f t="shared" si="2711"/>
        <v>0</v>
      </c>
      <c r="F6252" s="110">
        <f t="shared" si="2715"/>
        <v>0</v>
      </c>
      <c r="G6252" s="110">
        <f t="shared" si="2712"/>
        <v>0</v>
      </c>
      <c r="H6252" s="110">
        <f t="shared" si="2712"/>
        <v>0</v>
      </c>
      <c r="I6252" s="110">
        <f t="shared" si="2716"/>
        <v>0</v>
      </c>
      <c r="J6252" s="110">
        <f t="shared" si="2717"/>
        <v>0</v>
      </c>
      <c r="K6252" s="110">
        <f t="shared" si="2713"/>
        <v>0</v>
      </c>
      <c r="L6252" s="110">
        <f t="shared" si="2713"/>
        <v>0</v>
      </c>
      <c r="M6252" s="110">
        <f t="shared" si="2718"/>
        <v>0</v>
      </c>
      <c r="N6252" s="110">
        <f t="shared" si="2714"/>
        <v>0</v>
      </c>
      <c r="O6252" s="110">
        <f t="shared" si="2714"/>
        <v>0</v>
      </c>
      <c r="P6252" s="110">
        <f t="shared" si="2719"/>
        <v>0</v>
      </c>
      <c r="Q6252" s="111">
        <f t="shared" si="2720"/>
        <v>0</v>
      </c>
    </row>
    <row r="6253" spans="3:17" ht="19.5" customHeight="1" x14ac:dyDescent="0.2">
      <c r="C6253" s="109" t="s">
        <v>23</v>
      </c>
      <c r="D6253" s="110">
        <f t="shared" si="2710"/>
        <v>0</v>
      </c>
      <c r="E6253" s="110">
        <f t="shared" si="2711"/>
        <v>0</v>
      </c>
      <c r="F6253" s="110">
        <f t="shared" si="2715"/>
        <v>0</v>
      </c>
      <c r="G6253" s="110">
        <f t="shared" si="2712"/>
        <v>0</v>
      </c>
      <c r="H6253" s="110">
        <f t="shared" si="2712"/>
        <v>0</v>
      </c>
      <c r="I6253" s="110">
        <f t="shared" si="2716"/>
        <v>0</v>
      </c>
      <c r="J6253" s="110">
        <f t="shared" si="2717"/>
        <v>0</v>
      </c>
      <c r="K6253" s="110">
        <f t="shared" si="2713"/>
        <v>0</v>
      </c>
      <c r="L6253" s="110">
        <f t="shared" si="2713"/>
        <v>0</v>
      </c>
      <c r="M6253" s="110">
        <f t="shared" si="2718"/>
        <v>0</v>
      </c>
      <c r="N6253" s="110">
        <f t="shared" si="2714"/>
        <v>0</v>
      </c>
      <c r="O6253" s="110">
        <f t="shared" si="2714"/>
        <v>0</v>
      </c>
      <c r="P6253" s="110">
        <f t="shared" si="2719"/>
        <v>0</v>
      </c>
      <c r="Q6253" s="111">
        <f t="shared" si="2720"/>
        <v>0</v>
      </c>
    </row>
    <row r="6254" spans="3:17" ht="19.5" customHeight="1" x14ac:dyDescent="0.2">
      <c r="C6254" s="109" t="s">
        <v>24</v>
      </c>
      <c r="D6254" s="110">
        <f t="shared" si="2710"/>
        <v>0</v>
      </c>
      <c r="E6254" s="110">
        <f t="shared" si="2711"/>
        <v>0</v>
      </c>
      <c r="F6254" s="110">
        <f t="shared" si="2715"/>
        <v>0</v>
      </c>
      <c r="G6254" s="110">
        <f t="shared" si="2712"/>
        <v>0</v>
      </c>
      <c r="H6254" s="110">
        <f t="shared" si="2712"/>
        <v>0</v>
      </c>
      <c r="I6254" s="110">
        <f t="shared" si="2716"/>
        <v>0</v>
      </c>
      <c r="J6254" s="110">
        <f t="shared" si="2717"/>
        <v>0</v>
      </c>
      <c r="K6254" s="110">
        <f t="shared" si="2713"/>
        <v>0</v>
      </c>
      <c r="L6254" s="110">
        <f t="shared" si="2713"/>
        <v>0</v>
      </c>
      <c r="M6254" s="110">
        <f t="shared" si="2718"/>
        <v>0</v>
      </c>
      <c r="N6254" s="110">
        <f t="shared" si="2714"/>
        <v>0</v>
      </c>
      <c r="O6254" s="110">
        <f t="shared" si="2714"/>
        <v>0</v>
      </c>
      <c r="P6254" s="110">
        <f t="shared" si="2719"/>
        <v>0</v>
      </c>
      <c r="Q6254" s="111">
        <f t="shared" si="2720"/>
        <v>0</v>
      </c>
    </row>
    <row r="6255" spans="3:17" ht="19.5" customHeight="1" x14ac:dyDescent="0.2">
      <c r="C6255" s="109" t="s">
        <v>25</v>
      </c>
      <c r="D6255" s="110">
        <f t="shared" si="2710"/>
        <v>0</v>
      </c>
      <c r="E6255" s="110">
        <f t="shared" si="2711"/>
        <v>0</v>
      </c>
      <c r="F6255" s="110">
        <f t="shared" si="2715"/>
        <v>0</v>
      </c>
      <c r="G6255" s="110">
        <f t="shared" si="2712"/>
        <v>0</v>
      </c>
      <c r="H6255" s="110">
        <f t="shared" si="2712"/>
        <v>0</v>
      </c>
      <c r="I6255" s="110">
        <f t="shared" si="2716"/>
        <v>0</v>
      </c>
      <c r="J6255" s="110">
        <f t="shared" si="2717"/>
        <v>0</v>
      </c>
      <c r="K6255" s="110">
        <f t="shared" si="2713"/>
        <v>0</v>
      </c>
      <c r="L6255" s="110">
        <f t="shared" si="2713"/>
        <v>0</v>
      </c>
      <c r="M6255" s="110">
        <f t="shared" si="2718"/>
        <v>0</v>
      </c>
      <c r="N6255" s="110">
        <f t="shared" si="2714"/>
        <v>0</v>
      </c>
      <c r="O6255" s="110">
        <f t="shared" si="2714"/>
        <v>0</v>
      </c>
      <c r="P6255" s="110">
        <f t="shared" si="2719"/>
        <v>0</v>
      </c>
      <c r="Q6255" s="111">
        <f t="shared" si="2720"/>
        <v>0</v>
      </c>
    </row>
    <row r="6256" spans="3:17" ht="19.5" customHeight="1" x14ac:dyDescent="0.2">
      <c r="C6256" s="112"/>
      <c r="D6256" s="49"/>
      <c r="E6256" s="49"/>
      <c r="F6256" s="49"/>
      <c r="G6256" s="49"/>
      <c r="H6256" s="49"/>
      <c r="I6256" s="49"/>
      <c r="J6256" s="49"/>
      <c r="K6256" s="49"/>
      <c r="L6256" s="49"/>
      <c r="M6256" s="49"/>
      <c r="N6256" s="49"/>
      <c r="O6256" s="49"/>
      <c r="P6256" s="49"/>
      <c r="Q6256" s="113"/>
    </row>
    <row r="6257" spans="3:17" ht="19.5" customHeight="1" x14ac:dyDescent="0.2">
      <c r="C6257" s="112" t="s">
        <v>26</v>
      </c>
      <c r="D6257" s="110">
        <f t="shared" ref="D6257:Q6257" si="2721">SUM(D6244:D6255)</f>
        <v>0</v>
      </c>
      <c r="E6257" s="110">
        <f t="shared" si="2721"/>
        <v>0</v>
      </c>
      <c r="F6257" s="110">
        <f t="shared" si="2721"/>
        <v>0</v>
      </c>
      <c r="G6257" s="110">
        <f t="shared" si="2721"/>
        <v>0</v>
      </c>
      <c r="H6257" s="110">
        <f t="shared" si="2721"/>
        <v>0</v>
      </c>
      <c r="I6257" s="110">
        <f t="shared" si="2721"/>
        <v>0</v>
      </c>
      <c r="J6257" s="110">
        <f t="shared" si="2721"/>
        <v>0</v>
      </c>
      <c r="K6257" s="110">
        <f t="shared" si="2721"/>
        <v>0</v>
      </c>
      <c r="L6257" s="110">
        <f t="shared" si="2721"/>
        <v>0</v>
      </c>
      <c r="M6257" s="110">
        <f t="shared" si="2721"/>
        <v>0</v>
      </c>
      <c r="N6257" s="110">
        <f t="shared" si="2721"/>
        <v>0</v>
      </c>
      <c r="O6257" s="110">
        <f t="shared" si="2721"/>
        <v>0</v>
      </c>
      <c r="P6257" s="110">
        <f t="shared" si="2721"/>
        <v>0</v>
      </c>
      <c r="Q6257" s="111">
        <f t="shared" si="2721"/>
        <v>0</v>
      </c>
    </row>
    <row r="6258" spans="3:17" ht="7" customHeight="1" x14ac:dyDescent="0.2">
      <c r="C6258" s="112"/>
      <c r="D6258" s="114"/>
      <c r="E6258" s="114"/>
      <c r="F6258" s="114"/>
      <c r="G6258" s="114"/>
      <c r="H6258" s="114"/>
      <c r="I6258" s="114"/>
      <c r="J6258" s="114"/>
      <c r="K6258" s="114"/>
      <c r="L6258" s="114"/>
      <c r="M6258" s="114"/>
      <c r="N6258" s="114"/>
      <c r="O6258" s="114"/>
      <c r="P6258" s="114"/>
      <c r="Q6258" s="115"/>
    </row>
    <row r="6259" spans="3:17" ht="19.5" customHeight="1" x14ac:dyDescent="0.2">
      <c r="C6259" s="116" t="s">
        <v>14</v>
      </c>
      <c r="D6259" s="110">
        <f t="shared" ref="D6259:E6261" si="2722">D5611+D5665+D5827+D5773+D5719+D5881+D6043+D5935+D5989+D6097+D6204</f>
        <v>0</v>
      </c>
      <c r="E6259" s="110">
        <f t="shared" si="2722"/>
        <v>0</v>
      </c>
      <c r="F6259" s="110">
        <f>SUM(D6259:E6259)</f>
        <v>0</v>
      </c>
      <c r="G6259" s="110">
        <f t="shared" ref="G6259:H6261" si="2723">G5611+G5665+G5827+G5773+G5719+G5881+G6043+G5935+G5989+G6097+G6204</f>
        <v>0</v>
      </c>
      <c r="H6259" s="110">
        <f t="shared" si="2723"/>
        <v>0</v>
      </c>
      <c r="I6259" s="110">
        <f>SUM(G6259:H6259)</f>
        <v>0</v>
      </c>
      <c r="J6259" s="110">
        <f>F6259+I6259</f>
        <v>0</v>
      </c>
      <c r="K6259" s="110">
        <f t="shared" ref="K6259:L6261" si="2724">K5611+K5665+K5827+K5773+K5719+K5881+K6043+K5935+K5989+K6097+K6204</f>
        <v>0</v>
      </c>
      <c r="L6259" s="110">
        <f t="shared" si="2724"/>
        <v>0</v>
      </c>
      <c r="M6259" s="110">
        <f>SUM(K6259:L6259)</f>
        <v>0</v>
      </c>
      <c r="N6259" s="110">
        <f t="shared" ref="N6259:O6261" si="2725">N5611+N5665+N5827+N5773+N5719+N5881+N6043+N5935+N5989+N6097+N6204</f>
        <v>0</v>
      </c>
      <c r="O6259" s="110">
        <f t="shared" si="2725"/>
        <v>0</v>
      </c>
      <c r="P6259" s="110">
        <f>SUM(N6259:O6259)</f>
        <v>0</v>
      </c>
      <c r="Q6259" s="111">
        <f>P6259+M6259</f>
        <v>0</v>
      </c>
    </row>
    <row r="6260" spans="3:17" ht="19.5" customHeight="1" x14ac:dyDescent="0.2">
      <c r="C6260" s="109" t="s">
        <v>15</v>
      </c>
      <c r="D6260" s="110">
        <f t="shared" si="2722"/>
        <v>0</v>
      </c>
      <c r="E6260" s="110">
        <f t="shared" si="2722"/>
        <v>0</v>
      </c>
      <c r="F6260" s="110">
        <f>SUM(D6260:E6260)</f>
        <v>0</v>
      </c>
      <c r="G6260" s="110">
        <f t="shared" si="2723"/>
        <v>0</v>
      </c>
      <c r="H6260" s="110">
        <f t="shared" si="2723"/>
        <v>0</v>
      </c>
      <c r="I6260" s="110">
        <f>SUM(G6260:H6260)</f>
        <v>0</v>
      </c>
      <c r="J6260" s="110">
        <f>F6260+I6260</f>
        <v>0</v>
      </c>
      <c r="K6260" s="110">
        <f t="shared" si="2724"/>
        <v>0</v>
      </c>
      <c r="L6260" s="110">
        <f t="shared" si="2724"/>
        <v>0</v>
      </c>
      <c r="M6260" s="110">
        <f>SUM(K6260:L6260)</f>
        <v>0</v>
      </c>
      <c r="N6260" s="110">
        <f t="shared" si="2725"/>
        <v>0</v>
      </c>
      <c r="O6260" s="110">
        <f t="shared" si="2725"/>
        <v>0</v>
      </c>
      <c r="P6260" s="110">
        <f>SUM(N6260:O6260)</f>
        <v>0</v>
      </c>
      <c r="Q6260" s="111">
        <f>P6260+M6260</f>
        <v>0</v>
      </c>
    </row>
    <row r="6261" spans="3:17" ht="19.5" customHeight="1" x14ac:dyDescent="0.2">
      <c r="C6261" s="109" t="s">
        <v>16</v>
      </c>
      <c r="D6261" s="110">
        <f t="shared" si="2722"/>
        <v>0</v>
      </c>
      <c r="E6261" s="110">
        <f t="shared" si="2722"/>
        <v>0</v>
      </c>
      <c r="F6261" s="110">
        <f>SUM(D6261:E6261)</f>
        <v>0</v>
      </c>
      <c r="G6261" s="110">
        <f t="shared" si="2723"/>
        <v>0</v>
      </c>
      <c r="H6261" s="110">
        <f t="shared" si="2723"/>
        <v>0</v>
      </c>
      <c r="I6261" s="110">
        <f>SUM(G6261:H6261)</f>
        <v>0</v>
      </c>
      <c r="J6261" s="110">
        <f>F6261+I6261</f>
        <v>0</v>
      </c>
      <c r="K6261" s="110">
        <f t="shared" si="2724"/>
        <v>0</v>
      </c>
      <c r="L6261" s="110">
        <f t="shared" si="2724"/>
        <v>0</v>
      </c>
      <c r="M6261" s="110">
        <f>SUM(K6261:L6261)</f>
        <v>0</v>
      </c>
      <c r="N6261" s="110">
        <f t="shared" si="2725"/>
        <v>0</v>
      </c>
      <c r="O6261" s="110">
        <f t="shared" si="2725"/>
        <v>0</v>
      </c>
      <c r="P6261" s="110">
        <f>SUM(N6261:O6261)</f>
        <v>0</v>
      </c>
      <c r="Q6261" s="111">
        <f>P6261+M6261</f>
        <v>0</v>
      </c>
    </row>
    <row r="6262" spans="3:17" ht="19.5" customHeight="1" x14ac:dyDescent="0.2">
      <c r="C6262" s="112"/>
      <c r="D6262" s="49"/>
      <c r="E6262" s="49"/>
      <c r="F6262" s="49"/>
      <c r="G6262" s="49"/>
      <c r="H6262" s="49"/>
      <c r="I6262" s="49"/>
      <c r="J6262" s="49"/>
      <c r="K6262" s="49"/>
      <c r="L6262" s="49"/>
      <c r="M6262" s="49"/>
      <c r="N6262" s="49"/>
      <c r="O6262" s="49"/>
      <c r="P6262" s="49"/>
      <c r="Q6262" s="113"/>
    </row>
    <row r="6263" spans="3:17" ht="19.5" customHeight="1" x14ac:dyDescent="0.2">
      <c r="C6263" s="112" t="s">
        <v>27</v>
      </c>
      <c r="D6263" s="110">
        <f t="shared" ref="D6263:Q6263" si="2726">SUM(D6247:D6255,D6259:D6261)</f>
        <v>0</v>
      </c>
      <c r="E6263" s="110">
        <f t="shared" si="2726"/>
        <v>0</v>
      </c>
      <c r="F6263" s="110">
        <f t="shared" si="2726"/>
        <v>0</v>
      </c>
      <c r="G6263" s="110">
        <f t="shared" si="2726"/>
        <v>0</v>
      </c>
      <c r="H6263" s="110">
        <f t="shared" si="2726"/>
        <v>0</v>
      </c>
      <c r="I6263" s="110">
        <f t="shared" si="2726"/>
        <v>0</v>
      </c>
      <c r="J6263" s="110">
        <f t="shared" si="2726"/>
        <v>0</v>
      </c>
      <c r="K6263" s="110">
        <f t="shared" si="2726"/>
        <v>0</v>
      </c>
      <c r="L6263" s="110">
        <f t="shared" si="2726"/>
        <v>0</v>
      </c>
      <c r="M6263" s="110">
        <f t="shared" si="2726"/>
        <v>0</v>
      </c>
      <c r="N6263" s="110">
        <f t="shared" si="2726"/>
        <v>0</v>
      </c>
      <c r="O6263" s="110">
        <f t="shared" si="2726"/>
        <v>0</v>
      </c>
      <c r="P6263" s="110">
        <f t="shared" si="2726"/>
        <v>0</v>
      </c>
      <c r="Q6263" s="111">
        <f t="shared" si="2726"/>
        <v>0</v>
      </c>
    </row>
    <row r="6264" spans="3:17" ht="7" customHeight="1" thickBot="1" x14ac:dyDescent="0.25">
      <c r="C6264" s="118"/>
      <c r="D6264" s="119"/>
      <c r="E6264" s="119"/>
      <c r="F6264" s="119"/>
      <c r="G6264" s="119"/>
      <c r="H6264" s="119"/>
      <c r="I6264" s="119"/>
      <c r="J6264" s="119"/>
      <c r="K6264" s="119"/>
      <c r="L6264" s="119"/>
      <c r="M6264" s="119"/>
      <c r="N6264" s="119"/>
      <c r="O6264" s="119"/>
      <c r="P6264" s="119"/>
      <c r="Q6264" s="132"/>
    </row>
    <row r="6265" spans="3:17" ht="19.5" customHeight="1" x14ac:dyDescent="0.2">
      <c r="C6265" s="175" t="str">
        <f>C6211</f>
        <v>令　和　7　年　空　港　管　理　状　況　調　書</v>
      </c>
      <c r="D6265" s="163"/>
      <c r="E6265" s="163"/>
      <c r="F6265" s="163"/>
      <c r="G6265" s="163"/>
      <c r="H6265" s="163"/>
      <c r="I6265" s="163"/>
      <c r="J6265" s="163"/>
      <c r="K6265" s="163"/>
      <c r="L6265" s="163"/>
      <c r="M6265" s="163"/>
      <c r="N6265" s="163"/>
      <c r="O6265" s="163"/>
      <c r="P6265" s="163"/>
      <c r="Q6265" s="163"/>
    </row>
    <row r="6266" spans="3:17" ht="19.5" customHeight="1" thickBot="1" x14ac:dyDescent="0.25">
      <c r="C6266" s="77" t="s">
        <v>0</v>
      </c>
      <c r="D6266" s="77" t="s">
        <v>718</v>
      </c>
      <c r="E6266" s="78"/>
      <c r="F6266" s="78"/>
      <c r="G6266" s="78"/>
      <c r="H6266" s="78"/>
      <c r="I6266" s="78"/>
      <c r="J6266" s="78"/>
      <c r="K6266" s="78"/>
      <c r="L6266" s="78"/>
      <c r="M6266" s="78"/>
      <c r="N6266" s="78"/>
      <c r="O6266" s="78"/>
      <c r="P6266" s="79"/>
      <c r="Q6266" s="79"/>
    </row>
    <row r="6267" spans="3:17" ht="19.5" customHeight="1" x14ac:dyDescent="0.2">
      <c r="C6267" s="93" t="s">
        <v>1</v>
      </c>
      <c r="D6267" s="94"/>
      <c r="E6267" s="95" t="s">
        <v>2</v>
      </c>
      <c r="F6267" s="95"/>
      <c r="G6267" s="168" t="s">
        <v>593</v>
      </c>
      <c r="H6267" s="169"/>
      <c r="I6267" s="169"/>
      <c r="J6267" s="169"/>
      <c r="K6267" s="169"/>
      <c r="L6267" s="169"/>
      <c r="M6267" s="169"/>
      <c r="N6267" s="170"/>
      <c r="O6267" s="168" t="s">
        <v>594</v>
      </c>
      <c r="P6267" s="169"/>
      <c r="Q6267" s="171"/>
    </row>
    <row r="6268" spans="3:17" ht="19.5" customHeight="1" x14ac:dyDescent="0.2">
      <c r="C6268" s="96"/>
      <c r="D6268" s="97" t="s">
        <v>3</v>
      </c>
      <c r="E6268" s="97" t="s">
        <v>4</v>
      </c>
      <c r="F6268" s="97" t="s">
        <v>5</v>
      </c>
      <c r="G6268" s="97"/>
      <c r="H6268" s="150" t="s">
        <v>6</v>
      </c>
      <c r="I6268" s="150"/>
      <c r="J6268" s="98"/>
      <c r="K6268" s="97"/>
      <c r="L6268" s="98" t="s">
        <v>7</v>
      </c>
      <c r="M6268" s="98"/>
      <c r="N6268" s="97" t="s">
        <v>8</v>
      </c>
      <c r="O6268" s="99" t="s">
        <v>595</v>
      </c>
      <c r="P6268" s="100" t="s">
        <v>596</v>
      </c>
      <c r="Q6268" s="101" t="s">
        <v>597</v>
      </c>
    </row>
    <row r="6269" spans="3:17" ht="19.5" customHeight="1" x14ac:dyDescent="0.2">
      <c r="C6269" s="96" t="s">
        <v>9</v>
      </c>
      <c r="D6269" s="99"/>
      <c r="E6269" s="99"/>
      <c r="F6269" s="99"/>
      <c r="G6269" s="97" t="s">
        <v>10</v>
      </c>
      <c r="H6269" s="97" t="s">
        <v>11</v>
      </c>
      <c r="I6269" s="97" t="s">
        <v>12</v>
      </c>
      <c r="J6269" s="97" t="s">
        <v>13</v>
      </c>
      <c r="K6269" s="97" t="s">
        <v>10</v>
      </c>
      <c r="L6269" s="97" t="s">
        <v>11</v>
      </c>
      <c r="M6269" s="97" t="s">
        <v>13</v>
      </c>
      <c r="N6269" s="99"/>
      <c r="O6269" s="102"/>
      <c r="P6269" s="103"/>
      <c r="Q6269" s="104"/>
    </row>
    <row r="6270" spans="3:17" ht="7" customHeight="1" x14ac:dyDescent="0.2">
      <c r="C6270" s="105"/>
      <c r="D6270" s="97"/>
      <c r="E6270" s="97"/>
      <c r="F6270" s="97"/>
      <c r="G6270" s="97"/>
      <c r="H6270" s="97"/>
      <c r="I6270" s="97"/>
      <c r="J6270" s="97"/>
      <c r="K6270" s="97"/>
      <c r="L6270" s="97"/>
      <c r="M6270" s="97"/>
      <c r="N6270" s="97"/>
      <c r="O6270" s="106"/>
      <c r="P6270" s="107"/>
      <c r="Q6270" s="108"/>
    </row>
    <row r="6271" spans="3:17" ht="19.5" customHeight="1" x14ac:dyDescent="0.2">
      <c r="C6271" s="109" t="s">
        <v>14</v>
      </c>
      <c r="D6271" s="140">
        <f t="shared" ref="D6271:Q6282" si="2727">D1681+D4651+D5083</f>
        <v>27759</v>
      </c>
      <c r="E6271" s="140">
        <f t="shared" si="2727"/>
        <v>79347</v>
      </c>
      <c r="F6271" s="140">
        <f t="shared" si="2727"/>
        <v>107106</v>
      </c>
      <c r="G6271" s="140">
        <f t="shared" si="2727"/>
        <v>4536214</v>
      </c>
      <c r="H6271" s="140">
        <f t="shared" si="2727"/>
        <v>4854140</v>
      </c>
      <c r="I6271" s="140">
        <f t="shared" si="2727"/>
        <v>226842</v>
      </c>
      <c r="J6271" s="140">
        <f t="shared" si="2727"/>
        <v>9617196</v>
      </c>
      <c r="K6271" s="140">
        <f t="shared" si="2727"/>
        <v>8752151</v>
      </c>
      <c r="L6271" s="140">
        <f t="shared" si="2727"/>
        <v>8745682</v>
      </c>
      <c r="M6271" s="140">
        <f t="shared" si="2727"/>
        <v>17497833</v>
      </c>
      <c r="N6271" s="140">
        <f t="shared" si="2727"/>
        <v>27115029</v>
      </c>
      <c r="O6271" s="140">
        <f t="shared" si="2727"/>
        <v>1064733</v>
      </c>
      <c r="P6271" s="140">
        <f t="shared" si="2727"/>
        <v>133</v>
      </c>
      <c r="Q6271" s="141">
        <f t="shared" si="2727"/>
        <v>1064866</v>
      </c>
    </row>
    <row r="6272" spans="3:17" ht="19.5" customHeight="1" x14ac:dyDescent="0.2">
      <c r="C6272" s="109" t="s">
        <v>15</v>
      </c>
      <c r="D6272" s="140">
        <f t="shared" si="2727"/>
        <v>24931</v>
      </c>
      <c r="E6272" s="140">
        <f t="shared" si="2727"/>
        <v>70806</v>
      </c>
      <c r="F6272" s="140">
        <f t="shared" si="2727"/>
        <v>95737</v>
      </c>
      <c r="G6272" s="140">
        <f t="shared" si="2727"/>
        <v>4551599</v>
      </c>
      <c r="H6272" s="140">
        <f t="shared" si="2727"/>
        <v>4256614</v>
      </c>
      <c r="I6272" s="140">
        <f t="shared" si="2727"/>
        <v>151189</v>
      </c>
      <c r="J6272" s="140">
        <f t="shared" si="2727"/>
        <v>8959402</v>
      </c>
      <c r="K6272" s="140">
        <f t="shared" si="2727"/>
        <v>8593996</v>
      </c>
      <c r="L6272" s="140">
        <f t="shared" si="2727"/>
        <v>8592997</v>
      </c>
      <c r="M6272" s="140">
        <f t="shared" si="2727"/>
        <v>17186993</v>
      </c>
      <c r="N6272" s="140">
        <f t="shared" si="2727"/>
        <v>26146395</v>
      </c>
      <c r="O6272" s="140">
        <f t="shared" si="2727"/>
        <v>970569</v>
      </c>
      <c r="P6272" s="140">
        <f t="shared" si="2727"/>
        <v>105</v>
      </c>
      <c r="Q6272" s="141">
        <f t="shared" si="2727"/>
        <v>970674</v>
      </c>
    </row>
    <row r="6273" spans="3:17" ht="19.5" customHeight="1" x14ac:dyDescent="0.2">
      <c r="C6273" s="109" t="s">
        <v>16</v>
      </c>
      <c r="D6273" s="140">
        <f t="shared" si="2727"/>
        <v>27735</v>
      </c>
      <c r="E6273" s="140">
        <f t="shared" si="2727"/>
        <v>80100</v>
      </c>
      <c r="F6273" s="140">
        <f t="shared" si="2727"/>
        <v>107835</v>
      </c>
      <c r="G6273" s="140">
        <f t="shared" si="2727"/>
        <v>4638484</v>
      </c>
      <c r="H6273" s="140">
        <f t="shared" si="2727"/>
        <v>4944419</v>
      </c>
      <c r="I6273" s="140">
        <f t="shared" si="2727"/>
        <v>108300</v>
      </c>
      <c r="J6273" s="140">
        <f t="shared" si="2727"/>
        <v>9691203</v>
      </c>
      <c r="K6273" s="140">
        <f t="shared" si="2727"/>
        <v>9923598</v>
      </c>
      <c r="L6273" s="140">
        <f t="shared" si="2727"/>
        <v>9921258</v>
      </c>
      <c r="M6273" s="140">
        <f t="shared" si="2727"/>
        <v>19844856</v>
      </c>
      <c r="N6273" s="140">
        <f t="shared" si="2727"/>
        <v>29536059</v>
      </c>
      <c r="O6273" s="140">
        <f t="shared" si="2727"/>
        <v>1083909</v>
      </c>
      <c r="P6273" s="140">
        <f t="shared" si="2727"/>
        <v>147</v>
      </c>
      <c r="Q6273" s="141">
        <f t="shared" si="2727"/>
        <v>1084056</v>
      </c>
    </row>
    <row r="6274" spans="3:17" ht="19.5" customHeight="1" x14ac:dyDescent="0.2">
      <c r="C6274" s="109" t="s">
        <v>17</v>
      </c>
      <c r="D6274" s="140">
        <f t="shared" si="2727"/>
        <v>27590</v>
      </c>
      <c r="E6274" s="140">
        <f t="shared" si="2727"/>
        <v>78252</v>
      </c>
      <c r="F6274" s="140">
        <f t="shared" si="2727"/>
        <v>105842</v>
      </c>
      <c r="G6274" s="140">
        <f t="shared" si="2727"/>
        <v>4742582</v>
      </c>
      <c r="H6274" s="140">
        <f t="shared" si="2727"/>
        <v>4675912</v>
      </c>
      <c r="I6274" s="140">
        <f t="shared" si="2727"/>
        <v>99206</v>
      </c>
      <c r="J6274" s="140">
        <f t="shared" si="2727"/>
        <v>9517700</v>
      </c>
      <c r="K6274" s="140">
        <f t="shared" si="2727"/>
        <v>8366684</v>
      </c>
      <c r="L6274" s="140">
        <f t="shared" si="2727"/>
        <v>8370123</v>
      </c>
      <c r="M6274" s="140">
        <f t="shared" si="2727"/>
        <v>16736807</v>
      </c>
      <c r="N6274" s="140">
        <f t="shared" si="2727"/>
        <v>26254507</v>
      </c>
      <c r="O6274" s="140">
        <f t="shared" si="2727"/>
        <v>1051101</v>
      </c>
      <c r="P6274" s="140">
        <f t="shared" si="2727"/>
        <v>182</v>
      </c>
      <c r="Q6274" s="141">
        <f t="shared" si="2727"/>
        <v>1051283</v>
      </c>
    </row>
    <row r="6275" spans="3:17" ht="19.5" customHeight="1" x14ac:dyDescent="0.2">
      <c r="C6275" s="109" t="s">
        <v>18</v>
      </c>
      <c r="D6275" s="140">
        <f t="shared" si="2727"/>
        <v>28234</v>
      </c>
      <c r="E6275" s="140">
        <f t="shared" si="2727"/>
        <v>80663</v>
      </c>
      <c r="F6275" s="140">
        <f t="shared" si="2727"/>
        <v>108897</v>
      </c>
      <c r="G6275" s="140">
        <f t="shared" si="2727"/>
        <v>4562787</v>
      </c>
      <c r="H6275" s="140">
        <f t="shared" si="2727"/>
        <v>4726609</v>
      </c>
      <c r="I6275" s="140">
        <f t="shared" si="2727"/>
        <v>147931</v>
      </c>
      <c r="J6275" s="140">
        <f t="shared" si="2727"/>
        <v>9437327</v>
      </c>
      <c r="K6275" s="140">
        <f t="shared" si="2727"/>
        <v>9228435</v>
      </c>
      <c r="L6275" s="140">
        <f t="shared" si="2727"/>
        <v>9224192</v>
      </c>
      <c r="M6275" s="140">
        <f t="shared" si="2727"/>
        <v>18452627</v>
      </c>
      <c r="N6275" s="140">
        <f t="shared" si="2727"/>
        <v>27889954</v>
      </c>
      <c r="O6275" s="140">
        <f t="shared" si="2727"/>
        <v>1068403</v>
      </c>
      <c r="P6275" s="140">
        <f t="shared" si="2727"/>
        <v>197</v>
      </c>
      <c r="Q6275" s="141">
        <f t="shared" si="2727"/>
        <v>1068600</v>
      </c>
    </row>
    <row r="6276" spans="3:17" ht="19.5" customHeight="1" x14ac:dyDescent="0.2">
      <c r="C6276" s="109" t="s">
        <v>19</v>
      </c>
      <c r="D6276" s="140">
        <f t="shared" si="2727"/>
        <v>27330</v>
      </c>
      <c r="E6276" s="140">
        <f t="shared" si="2727"/>
        <v>77772</v>
      </c>
      <c r="F6276" s="140">
        <f t="shared" si="2727"/>
        <v>105102</v>
      </c>
      <c r="G6276" s="140">
        <f t="shared" si="2727"/>
        <v>4408329</v>
      </c>
      <c r="H6276" s="140">
        <f t="shared" si="2727"/>
        <v>4364796</v>
      </c>
      <c r="I6276" s="140">
        <f t="shared" si="2727"/>
        <v>165786</v>
      </c>
      <c r="J6276" s="140">
        <f t="shared" si="2727"/>
        <v>8938911</v>
      </c>
      <c r="K6276" s="140">
        <f t="shared" si="2727"/>
        <v>8919519</v>
      </c>
      <c r="L6276" s="140">
        <f t="shared" si="2727"/>
        <v>8917383</v>
      </c>
      <c r="M6276" s="140">
        <f t="shared" si="2727"/>
        <v>17836902</v>
      </c>
      <c r="N6276" s="140">
        <f t="shared" si="2727"/>
        <v>26775813</v>
      </c>
      <c r="O6276" s="140">
        <f t="shared" si="2727"/>
        <v>1018657</v>
      </c>
      <c r="P6276" s="140">
        <f t="shared" si="2727"/>
        <v>195</v>
      </c>
      <c r="Q6276" s="141">
        <f t="shared" si="2727"/>
        <v>1018852</v>
      </c>
    </row>
    <row r="6277" spans="3:17" ht="19.5" customHeight="1" x14ac:dyDescent="0.2">
      <c r="C6277" s="109" t="s">
        <v>20</v>
      </c>
      <c r="D6277" s="140">
        <f t="shared" si="2727"/>
        <v>29066</v>
      </c>
      <c r="E6277" s="140">
        <f t="shared" si="2727"/>
        <v>81514</v>
      </c>
      <c r="F6277" s="140">
        <f t="shared" si="2727"/>
        <v>110580</v>
      </c>
      <c r="G6277" s="140">
        <f t="shared" si="2727"/>
        <v>4530667</v>
      </c>
      <c r="H6277" s="140">
        <f t="shared" si="2727"/>
        <v>4468212</v>
      </c>
      <c r="I6277" s="140">
        <f t="shared" si="2727"/>
        <v>200139</v>
      </c>
      <c r="J6277" s="140">
        <f t="shared" si="2727"/>
        <v>9199018</v>
      </c>
      <c r="K6277" s="140">
        <f t="shared" si="2727"/>
        <v>9583390</v>
      </c>
      <c r="L6277" s="140">
        <f t="shared" si="2727"/>
        <v>9584241</v>
      </c>
      <c r="M6277" s="140">
        <f t="shared" si="2727"/>
        <v>19167631</v>
      </c>
      <c r="N6277" s="140">
        <f t="shared" si="2727"/>
        <v>28366649</v>
      </c>
      <c r="O6277" s="140">
        <f t="shared" si="2727"/>
        <v>1081960</v>
      </c>
      <c r="P6277" s="140">
        <f t="shared" si="2727"/>
        <v>178</v>
      </c>
      <c r="Q6277" s="141">
        <f t="shared" si="2727"/>
        <v>1082138</v>
      </c>
    </row>
    <row r="6278" spans="3:17" ht="19.5" customHeight="1" x14ac:dyDescent="0.2">
      <c r="C6278" s="109" t="s">
        <v>21</v>
      </c>
      <c r="D6278" s="140">
        <f t="shared" si="2727"/>
        <v>29334</v>
      </c>
      <c r="E6278" s="140">
        <f t="shared" si="2727"/>
        <v>83015</v>
      </c>
      <c r="F6278" s="140">
        <f t="shared" si="2727"/>
        <v>112349</v>
      </c>
      <c r="G6278" s="140">
        <f t="shared" si="2727"/>
        <v>5164787</v>
      </c>
      <c r="H6278" s="140">
        <f t="shared" si="2727"/>
        <v>4989157</v>
      </c>
      <c r="I6278" s="140">
        <f t="shared" si="2727"/>
        <v>174519</v>
      </c>
      <c r="J6278" s="140">
        <f t="shared" si="2727"/>
        <v>10328463</v>
      </c>
      <c r="K6278" s="140">
        <f t="shared" si="2727"/>
        <v>11058707</v>
      </c>
      <c r="L6278" s="140">
        <f t="shared" si="2727"/>
        <v>11052439</v>
      </c>
      <c r="M6278" s="140">
        <f t="shared" si="2727"/>
        <v>22111146</v>
      </c>
      <c r="N6278" s="140">
        <f t="shared" si="2727"/>
        <v>32439609</v>
      </c>
      <c r="O6278" s="140">
        <f t="shared" si="2727"/>
        <v>1104301</v>
      </c>
      <c r="P6278" s="140">
        <f t="shared" si="2727"/>
        <v>153</v>
      </c>
      <c r="Q6278" s="141">
        <f t="shared" si="2727"/>
        <v>1104454</v>
      </c>
    </row>
    <row r="6279" spans="3:17" ht="19.5" customHeight="1" x14ac:dyDescent="0.2">
      <c r="C6279" s="109" t="s">
        <v>22</v>
      </c>
      <c r="D6279" s="140">
        <f t="shared" si="2727"/>
        <v>27173</v>
      </c>
      <c r="E6279" s="140">
        <f t="shared" si="2727"/>
        <v>78868</v>
      </c>
      <c r="F6279" s="140">
        <f t="shared" si="2727"/>
        <v>106041</v>
      </c>
      <c r="G6279" s="140">
        <f t="shared" si="2727"/>
        <v>4245238</v>
      </c>
      <c r="H6279" s="140">
        <f t="shared" si="2727"/>
        <v>4624772</v>
      </c>
      <c r="I6279" s="140">
        <f t="shared" si="2727"/>
        <v>153924</v>
      </c>
      <c r="J6279" s="140">
        <f t="shared" si="2727"/>
        <v>9023934</v>
      </c>
      <c r="K6279" s="140">
        <f t="shared" si="2727"/>
        <v>9826011</v>
      </c>
      <c r="L6279" s="140">
        <f t="shared" si="2727"/>
        <v>9839731</v>
      </c>
      <c r="M6279" s="140">
        <f t="shared" si="2727"/>
        <v>19665742</v>
      </c>
      <c r="N6279" s="140">
        <f t="shared" si="2727"/>
        <v>28689676</v>
      </c>
      <c r="O6279" s="140">
        <f t="shared" si="2727"/>
        <v>1032997</v>
      </c>
      <c r="P6279" s="140">
        <f t="shared" si="2727"/>
        <v>163</v>
      </c>
      <c r="Q6279" s="141">
        <f t="shared" si="2727"/>
        <v>1033160</v>
      </c>
    </row>
    <row r="6280" spans="3:17" ht="19.5" customHeight="1" x14ac:dyDescent="0.2">
      <c r="C6280" s="109" t="s">
        <v>23</v>
      </c>
      <c r="D6280" s="140">
        <f t="shared" si="2727"/>
        <v>28981</v>
      </c>
      <c r="E6280" s="140">
        <f t="shared" si="2727"/>
        <v>81936</v>
      </c>
      <c r="F6280" s="140">
        <f t="shared" si="2727"/>
        <v>110917</v>
      </c>
      <c r="G6280" s="140">
        <f t="shared" si="2727"/>
        <v>4961173</v>
      </c>
      <c r="H6280" s="140">
        <f t="shared" si="2727"/>
        <v>4944169</v>
      </c>
      <c r="I6280" s="140">
        <f t="shared" si="2727"/>
        <v>133689</v>
      </c>
      <c r="J6280" s="140">
        <f t="shared" si="2727"/>
        <v>10039031</v>
      </c>
      <c r="K6280" s="140">
        <f t="shared" si="2727"/>
        <v>10335905</v>
      </c>
      <c r="L6280" s="140">
        <f t="shared" si="2727"/>
        <v>10336132</v>
      </c>
      <c r="M6280" s="140">
        <f t="shared" si="2727"/>
        <v>20672037</v>
      </c>
      <c r="N6280" s="140">
        <f t="shared" si="2727"/>
        <v>30711068</v>
      </c>
      <c r="O6280" s="140">
        <f t="shared" si="2727"/>
        <v>1073032</v>
      </c>
      <c r="P6280" s="140">
        <f t="shared" si="2727"/>
        <v>240</v>
      </c>
      <c r="Q6280" s="141">
        <f t="shared" si="2727"/>
        <v>1073272</v>
      </c>
    </row>
    <row r="6281" spans="3:17" ht="19.5" customHeight="1" x14ac:dyDescent="0.2">
      <c r="C6281" s="109" t="s">
        <v>24</v>
      </c>
      <c r="D6281" s="140">
        <f t="shared" si="2727"/>
        <v>27640</v>
      </c>
      <c r="E6281" s="140">
        <f t="shared" si="2727"/>
        <v>77993</v>
      </c>
      <c r="F6281" s="140">
        <f t="shared" si="2727"/>
        <v>105633</v>
      </c>
      <c r="G6281" s="140">
        <f t="shared" si="2727"/>
        <v>4815701</v>
      </c>
      <c r="H6281" s="140">
        <f t="shared" si="2727"/>
        <v>4834525</v>
      </c>
      <c r="I6281" s="140">
        <f t="shared" si="2727"/>
        <v>112359</v>
      </c>
      <c r="J6281" s="140">
        <f t="shared" si="2727"/>
        <v>9762585</v>
      </c>
      <c r="K6281" s="140">
        <f t="shared" si="2727"/>
        <v>9799992</v>
      </c>
      <c r="L6281" s="140">
        <f t="shared" si="2727"/>
        <v>9800844</v>
      </c>
      <c r="M6281" s="140">
        <f t="shared" si="2727"/>
        <v>19600836</v>
      </c>
      <c r="N6281" s="140">
        <f t="shared" si="2727"/>
        <v>29363421</v>
      </c>
      <c r="O6281" s="140">
        <f t="shared" si="2727"/>
        <v>1060633</v>
      </c>
      <c r="P6281" s="140">
        <f t="shared" si="2727"/>
        <v>202</v>
      </c>
      <c r="Q6281" s="141">
        <f t="shared" si="2727"/>
        <v>1060835</v>
      </c>
    </row>
    <row r="6282" spans="3:17" ht="19.5" customHeight="1" x14ac:dyDescent="0.2">
      <c r="C6282" s="109" t="s">
        <v>25</v>
      </c>
      <c r="D6282" s="140">
        <f t="shared" si="2727"/>
        <v>28123</v>
      </c>
      <c r="E6282" s="140">
        <f t="shared" si="2727"/>
        <v>78154</v>
      </c>
      <c r="F6282" s="140">
        <f t="shared" si="2727"/>
        <v>106277</v>
      </c>
      <c r="G6282" s="140">
        <f t="shared" si="2727"/>
        <v>4914374</v>
      </c>
      <c r="H6282" s="140">
        <f t="shared" si="2727"/>
        <v>4800143</v>
      </c>
      <c r="I6282" s="140">
        <f t="shared" si="2727"/>
        <v>158621</v>
      </c>
      <c r="J6282" s="140">
        <f t="shared" si="2727"/>
        <v>9873138</v>
      </c>
      <c r="K6282" s="140">
        <f t="shared" si="2727"/>
        <v>9248636</v>
      </c>
      <c r="L6282" s="140">
        <f t="shared" si="2727"/>
        <v>9250584</v>
      </c>
      <c r="M6282" s="140">
        <f t="shared" si="2727"/>
        <v>18499220</v>
      </c>
      <c r="N6282" s="140">
        <f t="shared" si="2727"/>
        <v>28372358</v>
      </c>
      <c r="O6282" s="140">
        <f t="shared" si="2727"/>
        <v>1095333</v>
      </c>
      <c r="P6282" s="140">
        <f t="shared" si="2727"/>
        <v>161</v>
      </c>
      <c r="Q6282" s="141">
        <f t="shared" si="2727"/>
        <v>1095494</v>
      </c>
    </row>
    <row r="6283" spans="3:17" ht="19.5" customHeight="1" x14ac:dyDescent="0.2">
      <c r="C6283" s="112"/>
      <c r="D6283" s="49"/>
      <c r="E6283" s="49"/>
      <c r="F6283" s="49"/>
      <c r="G6283" s="49"/>
      <c r="H6283" s="49"/>
      <c r="I6283" s="49"/>
      <c r="J6283" s="49"/>
      <c r="K6283" s="142"/>
      <c r="L6283" s="142"/>
      <c r="M6283" s="142"/>
      <c r="N6283" s="142"/>
      <c r="O6283" s="49"/>
      <c r="P6283" s="49"/>
      <c r="Q6283" s="113"/>
    </row>
    <row r="6284" spans="3:17" ht="19.5" customHeight="1" x14ac:dyDescent="0.2">
      <c r="C6284" s="112" t="s">
        <v>26</v>
      </c>
      <c r="D6284" s="140">
        <f t="shared" ref="D6284:Q6284" si="2728">D1694+D4664+D5096</f>
        <v>333896</v>
      </c>
      <c r="E6284" s="140">
        <f t="shared" si="2728"/>
        <v>948420</v>
      </c>
      <c r="F6284" s="140">
        <f t="shared" si="2728"/>
        <v>1282316</v>
      </c>
      <c r="G6284" s="140">
        <f t="shared" si="2728"/>
        <v>56071935</v>
      </c>
      <c r="H6284" s="140">
        <f t="shared" si="2728"/>
        <v>56483468</v>
      </c>
      <c r="I6284" s="140">
        <f t="shared" si="2728"/>
        <v>1832505</v>
      </c>
      <c r="J6284" s="140">
        <f t="shared" si="2728"/>
        <v>114387908</v>
      </c>
      <c r="K6284" s="140">
        <f t="shared" si="2728"/>
        <v>113637024</v>
      </c>
      <c r="L6284" s="140">
        <f t="shared" si="2728"/>
        <v>113635606</v>
      </c>
      <c r="M6284" s="140">
        <f t="shared" si="2728"/>
        <v>227272630</v>
      </c>
      <c r="N6284" s="140">
        <f t="shared" si="2728"/>
        <v>341660538</v>
      </c>
      <c r="O6284" s="140">
        <f t="shared" si="2728"/>
        <v>12705628</v>
      </c>
      <c r="P6284" s="140">
        <f t="shared" si="2728"/>
        <v>2056</v>
      </c>
      <c r="Q6284" s="141">
        <f t="shared" si="2728"/>
        <v>12707684</v>
      </c>
    </row>
    <row r="6285" spans="3:17" ht="7" customHeight="1" x14ac:dyDescent="0.2">
      <c r="C6285" s="112"/>
      <c r="D6285" s="114"/>
      <c r="E6285" s="114"/>
      <c r="F6285" s="114"/>
      <c r="G6285" s="114"/>
      <c r="H6285" s="114"/>
      <c r="I6285" s="114"/>
      <c r="J6285" s="114"/>
      <c r="K6285" s="143"/>
      <c r="L6285" s="143"/>
      <c r="M6285" s="143"/>
      <c r="N6285" s="143"/>
      <c r="O6285" s="114"/>
      <c r="P6285" s="114"/>
      <c r="Q6285" s="115"/>
    </row>
    <row r="6286" spans="3:17" ht="19.5" customHeight="1" x14ac:dyDescent="0.2">
      <c r="C6286" s="116" t="s">
        <v>14</v>
      </c>
      <c r="D6286" s="140">
        <f t="shared" ref="D6286:Q6288" si="2729">D1696+D4666+D5098</f>
        <v>27312</v>
      </c>
      <c r="E6286" s="140">
        <f t="shared" si="2729"/>
        <v>77097</v>
      </c>
      <c r="F6286" s="140">
        <f t="shared" si="2729"/>
        <v>104409</v>
      </c>
      <c r="G6286" s="140">
        <f t="shared" si="2729"/>
        <v>4711271</v>
      </c>
      <c r="H6286" s="140">
        <f t="shared" si="2729"/>
        <v>4816585</v>
      </c>
      <c r="I6286" s="140">
        <f t="shared" si="2729"/>
        <v>190049</v>
      </c>
      <c r="J6286" s="140">
        <f t="shared" si="2729"/>
        <v>9717905</v>
      </c>
      <c r="K6286" s="140">
        <f t="shared" si="2729"/>
        <v>8808332</v>
      </c>
      <c r="L6286" s="140">
        <f t="shared" si="2729"/>
        <v>8801423</v>
      </c>
      <c r="M6286" s="140">
        <f t="shared" si="2729"/>
        <v>17609755</v>
      </c>
      <c r="N6286" s="140">
        <f t="shared" si="2729"/>
        <v>27327660</v>
      </c>
      <c r="O6286" s="140">
        <f t="shared" si="2729"/>
        <v>1071705</v>
      </c>
      <c r="P6286" s="140">
        <f t="shared" si="2729"/>
        <v>163</v>
      </c>
      <c r="Q6286" s="141">
        <f t="shared" si="2729"/>
        <v>1071868</v>
      </c>
    </row>
    <row r="6287" spans="3:17" ht="19.5" customHeight="1" x14ac:dyDescent="0.2">
      <c r="C6287" s="109" t="s">
        <v>15</v>
      </c>
      <c r="D6287" s="140">
        <f t="shared" si="2729"/>
        <v>24713</v>
      </c>
      <c r="E6287" s="140">
        <f t="shared" si="2729"/>
        <v>70739</v>
      </c>
      <c r="F6287" s="140">
        <f t="shared" si="2729"/>
        <v>95452</v>
      </c>
      <c r="G6287" s="140">
        <f t="shared" si="2729"/>
        <v>4661319</v>
      </c>
      <c r="H6287" s="140">
        <f t="shared" si="2729"/>
        <v>4488929</v>
      </c>
      <c r="I6287" s="140">
        <f t="shared" si="2729"/>
        <v>145099</v>
      </c>
      <c r="J6287" s="140">
        <f t="shared" si="2729"/>
        <v>9295347</v>
      </c>
      <c r="K6287" s="140">
        <f t="shared" si="2729"/>
        <v>8778650</v>
      </c>
      <c r="L6287" s="140">
        <f t="shared" si="2729"/>
        <v>8777348</v>
      </c>
      <c r="M6287" s="140">
        <f t="shared" si="2729"/>
        <v>17555998</v>
      </c>
      <c r="N6287" s="140">
        <f t="shared" si="2729"/>
        <v>26851345</v>
      </c>
      <c r="O6287" s="140">
        <f t="shared" si="2729"/>
        <v>964063</v>
      </c>
      <c r="P6287" s="140">
        <f t="shared" si="2729"/>
        <v>140</v>
      </c>
      <c r="Q6287" s="141">
        <f t="shared" si="2729"/>
        <v>964203</v>
      </c>
    </row>
    <row r="6288" spans="3:17" ht="19.5" customHeight="1" x14ac:dyDescent="0.2">
      <c r="C6288" s="109" t="s">
        <v>16</v>
      </c>
      <c r="D6288" s="140">
        <f t="shared" si="2729"/>
        <v>27195</v>
      </c>
      <c r="E6288" s="140">
        <f t="shared" si="2729"/>
        <v>79986</v>
      </c>
      <c r="F6288" s="140">
        <f t="shared" si="2729"/>
        <v>107181</v>
      </c>
      <c r="G6288" s="140">
        <f t="shared" si="2729"/>
        <v>4906403</v>
      </c>
      <c r="H6288" s="140">
        <f t="shared" si="2729"/>
        <v>5234153</v>
      </c>
      <c r="I6288" s="140">
        <f t="shared" si="2729"/>
        <v>119145</v>
      </c>
      <c r="J6288" s="140">
        <f t="shared" si="2729"/>
        <v>10259701</v>
      </c>
      <c r="K6288" s="140">
        <f t="shared" si="2729"/>
        <v>10358627</v>
      </c>
      <c r="L6288" s="140">
        <f t="shared" si="2729"/>
        <v>10357454</v>
      </c>
      <c r="M6288" s="140">
        <f t="shared" si="2729"/>
        <v>20716081</v>
      </c>
      <c r="N6288" s="140">
        <f t="shared" si="2729"/>
        <v>30975782</v>
      </c>
      <c r="O6288" s="140">
        <f t="shared" si="2729"/>
        <v>1079095</v>
      </c>
      <c r="P6288" s="140">
        <f t="shared" si="2729"/>
        <v>163</v>
      </c>
      <c r="Q6288" s="141">
        <f t="shared" si="2729"/>
        <v>1079258</v>
      </c>
    </row>
    <row r="6289" spans="3:17" ht="19.5" customHeight="1" x14ac:dyDescent="0.2">
      <c r="C6289" s="112"/>
      <c r="D6289" s="49"/>
      <c r="E6289" s="49"/>
      <c r="F6289" s="49"/>
      <c r="G6289" s="49"/>
      <c r="H6289" s="49"/>
      <c r="I6289" s="49"/>
      <c r="J6289" s="49"/>
      <c r="K6289" s="142"/>
      <c r="L6289" s="142"/>
      <c r="M6289" s="142"/>
      <c r="N6289" s="142"/>
      <c r="O6289" s="49"/>
      <c r="P6289" s="49"/>
      <c r="Q6289" s="113"/>
    </row>
    <row r="6290" spans="3:17" ht="19.5" customHeight="1" x14ac:dyDescent="0.2">
      <c r="C6290" s="112" t="s">
        <v>27</v>
      </c>
      <c r="D6290" s="140">
        <f t="shared" ref="D6290:Q6290" si="2730">D1700+D4670+D5102</f>
        <v>332691</v>
      </c>
      <c r="E6290" s="140">
        <f t="shared" si="2730"/>
        <v>945989</v>
      </c>
      <c r="F6290" s="140">
        <f t="shared" si="2730"/>
        <v>1278680</v>
      </c>
      <c r="G6290" s="140">
        <f t="shared" si="2730"/>
        <v>56624631</v>
      </c>
      <c r="H6290" s="140">
        <f t="shared" si="2730"/>
        <v>56967962</v>
      </c>
      <c r="I6290" s="140">
        <f t="shared" si="2730"/>
        <v>1800467</v>
      </c>
      <c r="J6290" s="140">
        <f t="shared" si="2730"/>
        <v>115393060</v>
      </c>
      <c r="K6290" s="140">
        <f t="shared" si="2730"/>
        <v>114312888</v>
      </c>
      <c r="L6290" s="140">
        <f t="shared" si="2730"/>
        <v>114311894</v>
      </c>
      <c r="M6290" s="140">
        <f t="shared" si="2730"/>
        <v>228624782</v>
      </c>
      <c r="N6290" s="140">
        <f t="shared" si="2730"/>
        <v>344017842</v>
      </c>
      <c r="O6290" s="140">
        <f t="shared" si="2730"/>
        <v>12701280</v>
      </c>
      <c r="P6290" s="140">
        <f t="shared" si="2730"/>
        <v>2137</v>
      </c>
      <c r="Q6290" s="141">
        <f t="shared" si="2730"/>
        <v>12703417</v>
      </c>
    </row>
    <row r="6291" spans="3:17" ht="7" customHeight="1" thickBot="1" x14ac:dyDescent="0.25">
      <c r="C6291" s="118"/>
      <c r="D6291" s="119"/>
      <c r="E6291" s="119"/>
      <c r="F6291" s="119"/>
      <c r="G6291" s="119"/>
      <c r="H6291" s="119"/>
      <c r="I6291" s="119"/>
      <c r="J6291" s="119"/>
      <c r="K6291" s="119"/>
      <c r="L6291" s="119"/>
      <c r="M6291" s="119"/>
      <c r="N6291" s="119"/>
      <c r="O6291" s="119"/>
      <c r="P6291" s="120"/>
      <c r="Q6291" s="121"/>
    </row>
    <row r="6292" spans="3:17" ht="19.5" customHeight="1" x14ac:dyDescent="0.2">
      <c r="C6292" s="78"/>
      <c r="D6292" s="78"/>
      <c r="E6292" s="78"/>
      <c r="F6292" s="78"/>
      <c r="G6292" s="78"/>
      <c r="H6292" s="78"/>
      <c r="I6292" s="78"/>
      <c r="J6292" s="78"/>
      <c r="K6292" s="78"/>
      <c r="L6292" s="78"/>
      <c r="M6292" s="78"/>
      <c r="N6292" s="78"/>
      <c r="O6292" s="78"/>
      <c r="P6292" s="79"/>
      <c r="Q6292" s="79"/>
    </row>
    <row r="6293" spans="3:17" ht="19.5" customHeight="1" thickBot="1" x14ac:dyDescent="0.25">
      <c r="C6293" s="78"/>
      <c r="D6293" s="78"/>
      <c r="E6293" s="78"/>
      <c r="F6293" s="78"/>
      <c r="G6293" s="78"/>
      <c r="H6293" s="78"/>
      <c r="I6293" s="78"/>
      <c r="J6293" s="78"/>
      <c r="K6293" s="78"/>
      <c r="L6293" s="78"/>
      <c r="M6293" s="78"/>
      <c r="N6293" s="78"/>
      <c r="O6293" s="78"/>
      <c r="P6293" s="79"/>
      <c r="Q6293" s="79"/>
    </row>
    <row r="6294" spans="3:17" ht="19.5" customHeight="1" x14ac:dyDescent="0.2">
      <c r="C6294" s="93" t="s">
        <v>1</v>
      </c>
      <c r="D6294" s="94"/>
      <c r="E6294" s="95"/>
      <c r="F6294" s="95"/>
      <c r="G6294" s="95" t="s">
        <v>598</v>
      </c>
      <c r="H6294" s="95"/>
      <c r="I6294" s="95"/>
      <c r="J6294" s="95"/>
      <c r="K6294" s="94"/>
      <c r="L6294" s="95"/>
      <c r="M6294" s="95"/>
      <c r="N6294" s="95" t="s">
        <v>31</v>
      </c>
      <c r="O6294" s="95"/>
      <c r="P6294" s="122"/>
      <c r="Q6294" s="123"/>
    </row>
    <row r="6295" spans="3:17" ht="19.5" customHeight="1" x14ac:dyDescent="0.2">
      <c r="C6295" s="124"/>
      <c r="D6295" s="97"/>
      <c r="E6295" s="98" t="s">
        <v>6</v>
      </c>
      <c r="F6295" s="98"/>
      <c r="G6295" s="97"/>
      <c r="H6295" s="98" t="s">
        <v>7</v>
      </c>
      <c r="I6295" s="98"/>
      <c r="J6295" s="97" t="s">
        <v>28</v>
      </c>
      <c r="K6295" s="97"/>
      <c r="L6295" s="98" t="s">
        <v>6</v>
      </c>
      <c r="M6295" s="98"/>
      <c r="N6295" s="97"/>
      <c r="O6295" s="98" t="s">
        <v>7</v>
      </c>
      <c r="P6295" s="125"/>
      <c r="Q6295" s="126" t="s">
        <v>8</v>
      </c>
    </row>
    <row r="6296" spans="3:17" ht="19.5" customHeight="1" x14ac:dyDescent="0.2">
      <c r="C6296" s="127" t="s">
        <v>9</v>
      </c>
      <c r="D6296" s="97" t="s">
        <v>29</v>
      </c>
      <c r="E6296" s="97" t="s">
        <v>30</v>
      </c>
      <c r="F6296" s="97" t="s">
        <v>13</v>
      </c>
      <c r="G6296" s="97" t="s">
        <v>29</v>
      </c>
      <c r="H6296" s="97" t="s">
        <v>30</v>
      </c>
      <c r="I6296" s="97" t="s">
        <v>13</v>
      </c>
      <c r="J6296" s="99"/>
      <c r="K6296" s="97" t="s">
        <v>29</v>
      </c>
      <c r="L6296" s="97" t="s">
        <v>30</v>
      </c>
      <c r="M6296" s="97" t="s">
        <v>13</v>
      </c>
      <c r="N6296" s="97" t="s">
        <v>29</v>
      </c>
      <c r="O6296" s="97" t="s">
        <v>30</v>
      </c>
      <c r="P6296" s="128" t="s">
        <v>13</v>
      </c>
      <c r="Q6296" s="129"/>
    </row>
    <row r="6297" spans="3:17" ht="7" customHeight="1" x14ac:dyDescent="0.2">
      <c r="C6297" s="130"/>
      <c r="D6297" s="97"/>
      <c r="E6297" s="97"/>
      <c r="F6297" s="97"/>
      <c r="G6297" s="97"/>
      <c r="H6297" s="97"/>
      <c r="I6297" s="97"/>
      <c r="J6297" s="97"/>
      <c r="K6297" s="97"/>
      <c r="L6297" s="97"/>
      <c r="M6297" s="97"/>
      <c r="N6297" s="97"/>
      <c r="O6297" s="97"/>
      <c r="P6297" s="128"/>
      <c r="Q6297" s="126"/>
    </row>
    <row r="6298" spans="3:17" ht="19.5" customHeight="1" x14ac:dyDescent="0.2">
      <c r="C6298" s="109" t="s">
        <v>14</v>
      </c>
      <c r="D6298" s="110">
        <f t="shared" ref="D6298:Q6309" si="2731">D1708+D4678+D5110</f>
        <v>123314</v>
      </c>
      <c r="E6298" s="110">
        <f t="shared" si="2731"/>
        <v>151159</v>
      </c>
      <c r="F6298" s="110">
        <f t="shared" si="2731"/>
        <v>274473</v>
      </c>
      <c r="G6298" s="110">
        <f t="shared" si="2731"/>
        <v>45892</v>
      </c>
      <c r="H6298" s="110">
        <f t="shared" si="2731"/>
        <v>45964</v>
      </c>
      <c r="I6298" s="110">
        <f t="shared" si="2731"/>
        <v>91856</v>
      </c>
      <c r="J6298" s="110">
        <f t="shared" si="2731"/>
        <v>366329</v>
      </c>
      <c r="K6298" s="110">
        <f t="shared" si="2731"/>
        <v>2677953</v>
      </c>
      <c r="L6298" s="110">
        <f t="shared" si="2731"/>
        <v>3627086</v>
      </c>
      <c r="M6298" s="110">
        <f t="shared" si="2731"/>
        <v>6305039</v>
      </c>
      <c r="N6298" s="110">
        <f t="shared" si="2731"/>
        <v>3731605</v>
      </c>
      <c r="O6298" s="110">
        <f t="shared" si="2731"/>
        <v>3637186</v>
      </c>
      <c r="P6298" s="110">
        <f t="shared" si="2731"/>
        <v>7368791</v>
      </c>
      <c r="Q6298" s="111">
        <f t="shared" si="2731"/>
        <v>13673830</v>
      </c>
    </row>
    <row r="6299" spans="3:17" ht="19.5" customHeight="1" x14ac:dyDescent="0.2">
      <c r="C6299" s="109" t="s">
        <v>15</v>
      </c>
      <c r="D6299" s="110">
        <f t="shared" si="2731"/>
        <v>124468</v>
      </c>
      <c r="E6299" s="110">
        <f t="shared" si="2731"/>
        <v>136439</v>
      </c>
      <c r="F6299" s="110">
        <f t="shared" si="2731"/>
        <v>260907</v>
      </c>
      <c r="G6299" s="110">
        <f t="shared" si="2731"/>
        <v>45802</v>
      </c>
      <c r="H6299" s="110">
        <f t="shared" si="2731"/>
        <v>45849</v>
      </c>
      <c r="I6299" s="110">
        <f t="shared" si="2731"/>
        <v>91651</v>
      </c>
      <c r="J6299" s="110">
        <f t="shared" si="2731"/>
        <v>352558</v>
      </c>
      <c r="K6299" s="110">
        <f t="shared" si="2731"/>
        <v>2663965</v>
      </c>
      <c r="L6299" s="110">
        <f t="shared" si="2731"/>
        <v>3005881</v>
      </c>
      <c r="M6299" s="110">
        <f t="shared" si="2731"/>
        <v>5669846</v>
      </c>
      <c r="N6299" s="110">
        <f t="shared" si="2731"/>
        <v>3556550</v>
      </c>
      <c r="O6299" s="110">
        <f t="shared" si="2731"/>
        <v>3474361</v>
      </c>
      <c r="P6299" s="110">
        <f t="shared" si="2731"/>
        <v>7030911</v>
      </c>
      <c r="Q6299" s="111">
        <f t="shared" si="2731"/>
        <v>12700757</v>
      </c>
    </row>
    <row r="6300" spans="3:17" ht="19.5" customHeight="1" x14ac:dyDescent="0.2">
      <c r="C6300" s="109" t="s">
        <v>16</v>
      </c>
      <c r="D6300" s="110">
        <f t="shared" si="2731"/>
        <v>154341</v>
      </c>
      <c r="E6300" s="110">
        <f t="shared" si="2731"/>
        <v>182381</v>
      </c>
      <c r="F6300" s="110">
        <f t="shared" si="2731"/>
        <v>336722</v>
      </c>
      <c r="G6300" s="110">
        <f t="shared" si="2731"/>
        <v>51966</v>
      </c>
      <c r="H6300" s="110">
        <f t="shared" si="2731"/>
        <v>51957</v>
      </c>
      <c r="I6300" s="110">
        <f t="shared" si="2731"/>
        <v>103923</v>
      </c>
      <c r="J6300" s="110">
        <f t="shared" si="2731"/>
        <v>440645</v>
      </c>
      <c r="K6300" s="110">
        <f t="shared" si="2731"/>
        <v>2886024</v>
      </c>
      <c r="L6300" s="110">
        <f t="shared" si="2731"/>
        <v>4043053</v>
      </c>
      <c r="M6300" s="110">
        <f t="shared" si="2731"/>
        <v>6929077</v>
      </c>
      <c r="N6300" s="110">
        <f t="shared" si="2731"/>
        <v>4051230</v>
      </c>
      <c r="O6300" s="110">
        <f t="shared" si="2731"/>
        <v>3937482</v>
      </c>
      <c r="P6300" s="110">
        <f t="shared" si="2731"/>
        <v>7988712</v>
      </c>
      <c r="Q6300" s="111">
        <f t="shared" si="2731"/>
        <v>14917789</v>
      </c>
    </row>
    <row r="6301" spans="3:17" ht="19.5" customHeight="1" x14ac:dyDescent="0.2">
      <c r="C6301" s="109" t="s">
        <v>17</v>
      </c>
      <c r="D6301" s="110">
        <f t="shared" si="2731"/>
        <v>143472</v>
      </c>
      <c r="E6301" s="110">
        <f t="shared" si="2731"/>
        <v>159572</v>
      </c>
      <c r="F6301" s="110">
        <f t="shared" si="2731"/>
        <v>303044</v>
      </c>
      <c r="G6301" s="110">
        <f t="shared" si="2731"/>
        <v>48923</v>
      </c>
      <c r="H6301" s="110">
        <f t="shared" si="2731"/>
        <v>49687</v>
      </c>
      <c r="I6301" s="110">
        <f t="shared" si="2731"/>
        <v>98610</v>
      </c>
      <c r="J6301" s="110">
        <f t="shared" si="2731"/>
        <v>401654</v>
      </c>
      <c r="K6301" s="110">
        <f t="shared" si="2731"/>
        <v>2751853</v>
      </c>
      <c r="L6301" s="110">
        <f t="shared" si="2731"/>
        <v>3628796</v>
      </c>
      <c r="M6301" s="110">
        <f t="shared" si="2731"/>
        <v>6380649</v>
      </c>
      <c r="N6301" s="110">
        <f t="shared" si="2731"/>
        <v>3846657</v>
      </c>
      <c r="O6301" s="110">
        <f t="shared" si="2731"/>
        <v>3709654</v>
      </c>
      <c r="P6301" s="110">
        <f t="shared" si="2731"/>
        <v>7556311</v>
      </c>
      <c r="Q6301" s="111">
        <f t="shared" si="2731"/>
        <v>13936960</v>
      </c>
    </row>
    <row r="6302" spans="3:17" ht="19.5" customHeight="1" x14ac:dyDescent="0.2">
      <c r="C6302" s="109" t="s">
        <v>18</v>
      </c>
      <c r="D6302" s="110">
        <f t="shared" si="2731"/>
        <v>140999</v>
      </c>
      <c r="E6302" s="110">
        <f t="shared" si="2731"/>
        <v>161324</v>
      </c>
      <c r="F6302" s="110">
        <f t="shared" si="2731"/>
        <v>302323</v>
      </c>
      <c r="G6302" s="110">
        <f t="shared" si="2731"/>
        <v>47056</v>
      </c>
      <c r="H6302" s="110">
        <f t="shared" si="2731"/>
        <v>46888</v>
      </c>
      <c r="I6302" s="110">
        <f t="shared" si="2731"/>
        <v>93944</v>
      </c>
      <c r="J6302" s="110">
        <f t="shared" si="2731"/>
        <v>396267</v>
      </c>
      <c r="K6302" s="110">
        <f t="shared" si="2731"/>
        <v>2637859</v>
      </c>
      <c r="L6302" s="110">
        <f t="shared" si="2731"/>
        <v>3867945</v>
      </c>
      <c r="M6302" s="110">
        <f t="shared" si="2731"/>
        <v>6505804</v>
      </c>
      <c r="N6302" s="110">
        <f t="shared" si="2731"/>
        <v>3887425</v>
      </c>
      <c r="O6302" s="110">
        <f t="shared" si="2731"/>
        <v>3750242</v>
      </c>
      <c r="P6302" s="110">
        <f t="shared" si="2731"/>
        <v>7637667</v>
      </c>
      <c r="Q6302" s="111">
        <f t="shared" si="2731"/>
        <v>14143471</v>
      </c>
    </row>
    <row r="6303" spans="3:17" ht="19.5" customHeight="1" x14ac:dyDescent="0.2">
      <c r="C6303" s="109" t="s">
        <v>19</v>
      </c>
      <c r="D6303" s="110">
        <f t="shared" si="2731"/>
        <v>146824</v>
      </c>
      <c r="E6303" s="110">
        <f t="shared" si="2731"/>
        <v>167615</v>
      </c>
      <c r="F6303" s="110">
        <f t="shared" si="2731"/>
        <v>314439</v>
      </c>
      <c r="G6303" s="110">
        <f t="shared" si="2731"/>
        <v>46326</v>
      </c>
      <c r="H6303" s="110">
        <f t="shared" si="2731"/>
        <v>46196</v>
      </c>
      <c r="I6303" s="110">
        <f t="shared" si="2731"/>
        <v>92522</v>
      </c>
      <c r="J6303" s="110">
        <f t="shared" si="2731"/>
        <v>406961</v>
      </c>
      <c r="K6303" s="110">
        <f t="shared" si="2731"/>
        <v>2484855</v>
      </c>
      <c r="L6303" s="110">
        <f t="shared" si="2731"/>
        <v>3979954</v>
      </c>
      <c r="M6303" s="110">
        <f t="shared" si="2731"/>
        <v>6464809</v>
      </c>
      <c r="N6303" s="110">
        <f t="shared" si="2731"/>
        <v>3895447</v>
      </c>
      <c r="O6303" s="110">
        <f t="shared" si="2731"/>
        <v>3774620</v>
      </c>
      <c r="P6303" s="110">
        <f t="shared" si="2731"/>
        <v>7670067</v>
      </c>
      <c r="Q6303" s="111">
        <f t="shared" si="2731"/>
        <v>14134876</v>
      </c>
    </row>
    <row r="6304" spans="3:17" ht="19.5" customHeight="1" x14ac:dyDescent="0.2">
      <c r="C6304" s="109" t="s">
        <v>20</v>
      </c>
      <c r="D6304" s="110">
        <f t="shared" si="2731"/>
        <v>153382</v>
      </c>
      <c r="E6304" s="110">
        <f t="shared" si="2731"/>
        <v>177203</v>
      </c>
      <c r="F6304" s="110">
        <f t="shared" si="2731"/>
        <v>330585</v>
      </c>
      <c r="G6304" s="110">
        <f t="shared" si="2731"/>
        <v>55494</v>
      </c>
      <c r="H6304" s="110">
        <f t="shared" si="2731"/>
        <v>55651</v>
      </c>
      <c r="I6304" s="110">
        <f t="shared" si="2731"/>
        <v>111145</v>
      </c>
      <c r="J6304" s="110">
        <f t="shared" si="2731"/>
        <v>441730</v>
      </c>
      <c r="K6304" s="110">
        <f t="shared" si="2731"/>
        <v>2600137</v>
      </c>
      <c r="L6304" s="110">
        <f t="shared" si="2731"/>
        <v>3631387</v>
      </c>
      <c r="M6304" s="110">
        <f t="shared" si="2731"/>
        <v>6231524</v>
      </c>
      <c r="N6304" s="110">
        <f t="shared" si="2731"/>
        <v>3747011</v>
      </c>
      <c r="O6304" s="110">
        <f t="shared" si="2731"/>
        <v>3623815</v>
      </c>
      <c r="P6304" s="110">
        <f t="shared" si="2731"/>
        <v>7370826</v>
      </c>
      <c r="Q6304" s="111">
        <f t="shared" si="2731"/>
        <v>13602350</v>
      </c>
    </row>
    <row r="6305" spans="3:17" ht="19.5" customHeight="1" x14ac:dyDescent="0.2">
      <c r="C6305" s="109" t="s">
        <v>21</v>
      </c>
      <c r="D6305" s="110">
        <f t="shared" si="2731"/>
        <v>147316</v>
      </c>
      <c r="E6305" s="110">
        <f t="shared" si="2731"/>
        <v>164694</v>
      </c>
      <c r="F6305" s="110">
        <f t="shared" si="2731"/>
        <v>312010</v>
      </c>
      <c r="G6305" s="110">
        <f t="shared" si="2731"/>
        <v>50808</v>
      </c>
      <c r="H6305" s="110">
        <f t="shared" si="2731"/>
        <v>51141</v>
      </c>
      <c r="I6305" s="110">
        <f t="shared" si="2731"/>
        <v>101949</v>
      </c>
      <c r="J6305" s="110">
        <f t="shared" si="2731"/>
        <v>413959</v>
      </c>
      <c r="K6305" s="110">
        <f t="shared" si="2731"/>
        <v>2674743</v>
      </c>
      <c r="L6305" s="110">
        <f t="shared" si="2731"/>
        <v>3234115</v>
      </c>
      <c r="M6305" s="110">
        <f t="shared" si="2731"/>
        <v>5908858</v>
      </c>
      <c r="N6305" s="110">
        <f t="shared" si="2731"/>
        <v>3521252</v>
      </c>
      <c r="O6305" s="110">
        <f t="shared" si="2731"/>
        <v>3409235</v>
      </c>
      <c r="P6305" s="110">
        <f t="shared" si="2731"/>
        <v>6930487</v>
      </c>
      <c r="Q6305" s="111">
        <f t="shared" si="2731"/>
        <v>12839345</v>
      </c>
    </row>
    <row r="6306" spans="3:17" ht="19.5" customHeight="1" x14ac:dyDescent="0.2">
      <c r="C6306" s="109" t="s">
        <v>22</v>
      </c>
      <c r="D6306" s="110">
        <f t="shared" si="2731"/>
        <v>150522</v>
      </c>
      <c r="E6306" s="110">
        <f t="shared" si="2731"/>
        <v>167037</v>
      </c>
      <c r="F6306" s="110">
        <f t="shared" si="2731"/>
        <v>317559</v>
      </c>
      <c r="G6306" s="110">
        <f t="shared" si="2731"/>
        <v>48264</v>
      </c>
      <c r="H6306" s="110">
        <f t="shared" si="2731"/>
        <v>48827</v>
      </c>
      <c r="I6306" s="110">
        <f t="shared" si="2731"/>
        <v>97091</v>
      </c>
      <c r="J6306" s="110">
        <f t="shared" si="2731"/>
        <v>414650</v>
      </c>
      <c r="K6306" s="110">
        <f t="shared" si="2731"/>
        <v>2249592</v>
      </c>
      <c r="L6306" s="110">
        <f t="shared" si="2731"/>
        <v>3341315</v>
      </c>
      <c r="M6306" s="110">
        <f t="shared" si="2731"/>
        <v>5590907</v>
      </c>
      <c r="N6306" s="110">
        <f t="shared" si="2731"/>
        <v>3427332</v>
      </c>
      <c r="O6306" s="110">
        <f t="shared" si="2731"/>
        <v>3331035</v>
      </c>
      <c r="P6306" s="110">
        <f t="shared" si="2731"/>
        <v>6758367</v>
      </c>
      <c r="Q6306" s="111">
        <f t="shared" si="2731"/>
        <v>12349274</v>
      </c>
    </row>
    <row r="6307" spans="3:17" ht="19.5" customHeight="1" x14ac:dyDescent="0.2">
      <c r="C6307" s="109" t="s">
        <v>23</v>
      </c>
      <c r="D6307" s="110">
        <f t="shared" si="2731"/>
        <v>155115</v>
      </c>
      <c r="E6307" s="110">
        <f t="shared" si="2731"/>
        <v>174881</v>
      </c>
      <c r="F6307" s="110">
        <f t="shared" si="2731"/>
        <v>329996</v>
      </c>
      <c r="G6307" s="110">
        <f t="shared" si="2731"/>
        <v>51939</v>
      </c>
      <c r="H6307" s="110">
        <f t="shared" si="2731"/>
        <v>52701</v>
      </c>
      <c r="I6307" s="110">
        <f t="shared" si="2731"/>
        <v>104640</v>
      </c>
      <c r="J6307" s="110">
        <f t="shared" si="2731"/>
        <v>434636</v>
      </c>
      <c r="K6307" s="110">
        <f t="shared" si="2731"/>
        <v>2399011</v>
      </c>
      <c r="L6307" s="110">
        <f t="shared" si="2731"/>
        <v>3706421</v>
      </c>
      <c r="M6307" s="110">
        <f t="shared" si="2731"/>
        <v>6105432</v>
      </c>
      <c r="N6307" s="110">
        <f t="shared" si="2731"/>
        <v>3928366</v>
      </c>
      <c r="O6307" s="110">
        <f t="shared" si="2731"/>
        <v>3805735</v>
      </c>
      <c r="P6307" s="110">
        <f t="shared" si="2731"/>
        <v>7734101</v>
      </c>
      <c r="Q6307" s="111">
        <f t="shared" si="2731"/>
        <v>13839533</v>
      </c>
    </row>
    <row r="6308" spans="3:17" ht="19.5" customHeight="1" x14ac:dyDescent="0.2">
      <c r="C6308" s="109" t="s">
        <v>24</v>
      </c>
      <c r="D6308" s="110">
        <f t="shared" si="2731"/>
        <v>156420</v>
      </c>
      <c r="E6308" s="110">
        <f t="shared" si="2731"/>
        <v>183706</v>
      </c>
      <c r="F6308" s="110">
        <f t="shared" si="2731"/>
        <v>340126</v>
      </c>
      <c r="G6308" s="110">
        <f t="shared" si="2731"/>
        <v>48737</v>
      </c>
      <c r="H6308" s="110">
        <f t="shared" si="2731"/>
        <v>49458</v>
      </c>
      <c r="I6308" s="110">
        <f t="shared" si="2731"/>
        <v>98195</v>
      </c>
      <c r="J6308" s="110">
        <f t="shared" si="2731"/>
        <v>438321</v>
      </c>
      <c r="K6308" s="110">
        <f t="shared" si="2731"/>
        <v>2499479</v>
      </c>
      <c r="L6308" s="110">
        <f t="shared" si="2731"/>
        <v>3998446</v>
      </c>
      <c r="M6308" s="110">
        <f t="shared" si="2731"/>
        <v>6497925</v>
      </c>
      <c r="N6308" s="110">
        <f t="shared" si="2731"/>
        <v>3662516</v>
      </c>
      <c r="O6308" s="110">
        <f t="shared" si="2731"/>
        <v>3586904</v>
      </c>
      <c r="P6308" s="110">
        <f t="shared" si="2731"/>
        <v>7249420</v>
      </c>
      <c r="Q6308" s="111">
        <f t="shared" si="2731"/>
        <v>13747345</v>
      </c>
    </row>
    <row r="6309" spans="3:17" ht="19.5" customHeight="1" x14ac:dyDescent="0.2">
      <c r="C6309" s="109" t="s">
        <v>25</v>
      </c>
      <c r="D6309" s="110">
        <f t="shared" si="2731"/>
        <v>158590</v>
      </c>
      <c r="E6309" s="110">
        <f t="shared" si="2731"/>
        <v>175339</v>
      </c>
      <c r="F6309" s="110">
        <f t="shared" si="2731"/>
        <v>333929</v>
      </c>
      <c r="G6309" s="110">
        <f t="shared" si="2731"/>
        <v>59558</v>
      </c>
      <c r="H6309" s="110">
        <f t="shared" si="2731"/>
        <v>60084</v>
      </c>
      <c r="I6309" s="110">
        <f t="shared" si="2731"/>
        <v>119642</v>
      </c>
      <c r="J6309" s="110">
        <f t="shared" si="2731"/>
        <v>453571</v>
      </c>
      <c r="K6309" s="110">
        <f t="shared" si="2731"/>
        <v>2952297</v>
      </c>
      <c r="L6309" s="110">
        <f t="shared" si="2731"/>
        <v>4731787</v>
      </c>
      <c r="M6309" s="110">
        <f t="shared" si="2731"/>
        <v>7684084</v>
      </c>
      <c r="N6309" s="110">
        <f t="shared" si="2731"/>
        <v>4147522</v>
      </c>
      <c r="O6309" s="110">
        <f t="shared" si="2731"/>
        <v>4001012</v>
      </c>
      <c r="P6309" s="110">
        <f t="shared" si="2731"/>
        <v>8148534</v>
      </c>
      <c r="Q6309" s="111">
        <f t="shared" si="2731"/>
        <v>15832618</v>
      </c>
    </row>
    <row r="6310" spans="3:17" ht="19.5" customHeight="1" x14ac:dyDescent="0.2">
      <c r="C6310" s="112"/>
      <c r="D6310" s="49"/>
      <c r="E6310" s="49"/>
      <c r="F6310" s="49"/>
      <c r="G6310" s="49"/>
      <c r="H6310" s="49"/>
      <c r="I6310" s="49"/>
      <c r="J6310" s="49"/>
      <c r="K6310" s="49"/>
      <c r="L6310" s="49"/>
      <c r="M6310" s="49"/>
      <c r="N6310" s="49"/>
      <c r="O6310" s="49"/>
      <c r="P6310" s="49"/>
      <c r="Q6310" s="113"/>
    </row>
    <row r="6311" spans="3:17" ht="19.5" customHeight="1" x14ac:dyDescent="0.2">
      <c r="C6311" s="112" t="s">
        <v>26</v>
      </c>
      <c r="D6311" s="110">
        <f t="shared" ref="D6311:Q6311" si="2732">D1721+D4691+D5123</f>
        <v>1754763</v>
      </c>
      <c r="E6311" s="110">
        <f t="shared" si="2732"/>
        <v>2001350</v>
      </c>
      <c r="F6311" s="110">
        <f t="shared" si="2732"/>
        <v>3756113</v>
      </c>
      <c r="G6311" s="110">
        <f t="shared" si="2732"/>
        <v>600765</v>
      </c>
      <c r="H6311" s="110">
        <f t="shared" si="2732"/>
        <v>604403</v>
      </c>
      <c r="I6311" s="110">
        <f t="shared" si="2732"/>
        <v>1205168</v>
      </c>
      <c r="J6311" s="110">
        <f t="shared" si="2732"/>
        <v>4961281</v>
      </c>
      <c r="K6311" s="110">
        <f t="shared" si="2732"/>
        <v>31477768</v>
      </c>
      <c r="L6311" s="110">
        <f t="shared" si="2732"/>
        <v>44796186</v>
      </c>
      <c r="M6311" s="110">
        <f t="shared" si="2732"/>
        <v>76273954</v>
      </c>
      <c r="N6311" s="110">
        <f t="shared" si="2732"/>
        <v>45402913</v>
      </c>
      <c r="O6311" s="110">
        <f t="shared" si="2732"/>
        <v>44041281</v>
      </c>
      <c r="P6311" s="110">
        <f t="shared" si="2732"/>
        <v>89444194</v>
      </c>
      <c r="Q6311" s="111">
        <f t="shared" si="2732"/>
        <v>165718148</v>
      </c>
    </row>
    <row r="6312" spans="3:17" ht="7" customHeight="1" x14ac:dyDescent="0.2">
      <c r="C6312" s="112"/>
      <c r="D6312" s="114"/>
      <c r="E6312" s="114"/>
      <c r="F6312" s="114"/>
      <c r="G6312" s="114"/>
      <c r="H6312" s="114"/>
      <c r="I6312" s="114"/>
      <c r="J6312" s="114"/>
      <c r="K6312" s="114"/>
      <c r="L6312" s="114"/>
      <c r="M6312" s="114"/>
      <c r="N6312" s="114"/>
      <c r="O6312" s="114"/>
      <c r="P6312" s="114"/>
      <c r="Q6312" s="115"/>
    </row>
    <row r="6313" spans="3:17" ht="19.5" customHeight="1" x14ac:dyDescent="0.2">
      <c r="C6313" s="116" t="s">
        <v>14</v>
      </c>
      <c r="D6313" s="110">
        <f t="shared" ref="D6313:Q6315" si="2733">D1723+D4693+D5125</f>
        <v>138430</v>
      </c>
      <c r="E6313" s="110">
        <f t="shared" si="2733"/>
        <v>156117</v>
      </c>
      <c r="F6313" s="110">
        <f t="shared" si="2733"/>
        <v>294547</v>
      </c>
      <c r="G6313" s="110">
        <f t="shared" si="2733"/>
        <v>43983</v>
      </c>
      <c r="H6313" s="110">
        <f t="shared" si="2733"/>
        <v>44485</v>
      </c>
      <c r="I6313" s="110">
        <f t="shared" si="2733"/>
        <v>88468</v>
      </c>
      <c r="J6313" s="110">
        <f t="shared" si="2733"/>
        <v>383015</v>
      </c>
      <c r="K6313" s="110">
        <f t="shared" si="2733"/>
        <v>2466532</v>
      </c>
      <c r="L6313" s="110">
        <f t="shared" si="2733"/>
        <v>3757085</v>
      </c>
      <c r="M6313" s="110">
        <f t="shared" si="2733"/>
        <v>6223617</v>
      </c>
      <c r="N6313" s="110">
        <f t="shared" si="2733"/>
        <v>3740525</v>
      </c>
      <c r="O6313" s="110">
        <f t="shared" si="2733"/>
        <v>3588143</v>
      </c>
      <c r="P6313" s="110">
        <f t="shared" si="2733"/>
        <v>7328668</v>
      </c>
      <c r="Q6313" s="111">
        <f t="shared" si="2733"/>
        <v>13552285</v>
      </c>
    </row>
    <row r="6314" spans="3:17" ht="19.5" customHeight="1" x14ac:dyDescent="0.2">
      <c r="C6314" s="109" t="s">
        <v>15</v>
      </c>
      <c r="D6314" s="110">
        <f t="shared" si="2733"/>
        <v>132090</v>
      </c>
      <c r="E6314" s="110">
        <f t="shared" si="2733"/>
        <v>140049</v>
      </c>
      <c r="F6314" s="110">
        <f t="shared" si="2733"/>
        <v>272139</v>
      </c>
      <c r="G6314" s="110">
        <f t="shared" si="2733"/>
        <v>43745</v>
      </c>
      <c r="H6314" s="110">
        <f t="shared" si="2733"/>
        <v>44107</v>
      </c>
      <c r="I6314" s="110">
        <f t="shared" si="2733"/>
        <v>87852</v>
      </c>
      <c r="J6314" s="110">
        <f t="shared" si="2733"/>
        <v>359991</v>
      </c>
      <c r="K6314" s="110">
        <f t="shared" si="2733"/>
        <v>2302184</v>
      </c>
      <c r="L6314" s="110">
        <f t="shared" si="2733"/>
        <v>2986402</v>
      </c>
      <c r="M6314" s="110">
        <f t="shared" si="2733"/>
        <v>5288586</v>
      </c>
      <c r="N6314" s="110">
        <f t="shared" si="2733"/>
        <v>3379453</v>
      </c>
      <c r="O6314" s="110">
        <f t="shared" si="2733"/>
        <v>3226296</v>
      </c>
      <c r="P6314" s="110">
        <f t="shared" si="2733"/>
        <v>6605749</v>
      </c>
      <c r="Q6314" s="111">
        <f t="shared" si="2733"/>
        <v>11894335</v>
      </c>
    </row>
    <row r="6315" spans="3:17" ht="19.5" customHeight="1" x14ac:dyDescent="0.2">
      <c r="C6315" s="109" t="s">
        <v>16</v>
      </c>
      <c r="D6315" s="110">
        <f t="shared" si="2733"/>
        <v>158451</v>
      </c>
      <c r="E6315" s="110">
        <f t="shared" si="2733"/>
        <v>180019</v>
      </c>
      <c r="F6315" s="110">
        <f t="shared" si="2733"/>
        <v>338470</v>
      </c>
      <c r="G6315" s="110">
        <f t="shared" si="2733"/>
        <v>51103</v>
      </c>
      <c r="H6315" s="110">
        <f t="shared" si="2733"/>
        <v>51492</v>
      </c>
      <c r="I6315" s="110">
        <f t="shared" si="2733"/>
        <v>102595</v>
      </c>
      <c r="J6315" s="110">
        <f t="shared" si="2733"/>
        <v>441065</v>
      </c>
      <c r="K6315" s="110">
        <f t="shared" si="2733"/>
        <v>2502484</v>
      </c>
      <c r="L6315" s="110">
        <f t="shared" si="2733"/>
        <v>3835501</v>
      </c>
      <c r="M6315" s="110">
        <f t="shared" si="2733"/>
        <v>6337985</v>
      </c>
      <c r="N6315" s="110">
        <f t="shared" si="2733"/>
        <v>3773252</v>
      </c>
      <c r="O6315" s="110">
        <f t="shared" si="2733"/>
        <v>3639605</v>
      </c>
      <c r="P6315" s="110">
        <f t="shared" si="2733"/>
        <v>7412857</v>
      </c>
      <c r="Q6315" s="111">
        <f t="shared" si="2733"/>
        <v>13750842</v>
      </c>
    </row>
    <row r="6316" spans="3:17" ht="19.5" customHeight="1" x14ac:dyDescent="0.2">
      <c r="C6316" s="112"/>
      <c r="D6316" s="49"/>
      <c r="E6316" s="49"/>
      <c r="F6316" s="49"/>
      <c r="G6316" s="49"/>
      <c r="H6316" s="49"/>
      <c r="I6316" s="49"/>
      <c r="J6316" s="49"/>
      <c r="K6316" s="49"/>
      <c r="L6316" s="49"/>
      <c r="M6316" s="49"/>
      <c r="N6316" s="49"/>
      <c r="O6316" s="49"/>
      <c r="P6316" s="49"/>
      <c r="Q6316" s="113"/>
    </row>
    <row r="6317" spans="3:17" ht="19.5" customHeight="1" x14ac:dyDescent="0.2">
      <c r="C6317" s="112" t="s">
        <v>27</v>
      </c>
      <c r="D6317" s="110">
        <f t="shared" ref="D6317:Q6317" si="2734">D1727+D4697+D5129</f>
        <v>1781611</v>
      </c>
      <c r="E6317" s="110">
        <f t="shared" si="2734"/>
        <v>2007556</v>
      </c>
      <c r="F6317" s="110">
        <f t="shared" si="2734"/>
        <v>3789167</v>
      </c>
      <c r="G6317" s="110">
        <f t="shared" si="2734"/>
        <v>595936</v>
      </c>
      <c r="H6317" s="110">
        <f t="shared" si="2734"/>
        <v>600717</v>
      </c>
      <c r="I6317" s="110">
        <f t="shared" si="2734"/>
        <v>1196653</v>
      </c>
      <c r="J6317" s="110">
        <f t="shared" si="2734"/>
        <v>4985820</v>
      </c>
      <c r="K6317" s="110">
        <f t="shared" si="2734"/>
        <v>30521026</v>
      </c>
      <c r="L6317" s="110">
        <f t="shared" si="2734"/>
        <v>44699154</v>
      </c>
      <c r="M6317" s="110">
        <f t="shared" si="2734"/>
        <v>75220180</v>
      </c>
      <c r="N6317" s="110">
        <f t="shared" si="2734"/>
        <v>44956758</v>
      </c>
      <c r="O6317" s="110">
        <f t="shared" si="2734"/>
        <v>43446296</v>
      </c>
      <c r="P6317" s="110">
        <f t="shared" si="2734"/>
        <v>88403054</v>
      </c>
      <c r="Q6317" s="111">
        <f t="shared" si="2734"/>
        <v>163623234</v>
      </c>
    </row>
    <row r="6318" spans="3:17" ht="7" customHeight="1" thickBot="1" x14ac:dyDescent="0.25">
      <c r="C6318" s="118"/>
      <c r="D6318" s="119"/>
      <c r="E6318" s="119"/>
      <c r="F6318" s="119"/>
      <c r="G6318" s="119"/>
      <c r="H6318" s="119"/>
      <c r="I6318" s="119"/>
      <c r="J6318" s="119"/>
      <c r="K6318" s="119"/>
      <c r="L6318" s="119"/>
      <c r="M6318" s="119"/>
      <c r="N6318" s="119"/>
      <c r="O6318" s="119"/>
      <c r="P6318" s="119"/>
      <c r="Q6318" s="132"/>
    </row>
    <row r="6319" spans="3:17" ht="19.5" customHeight="1" x14ac:dyDescent="0.2">
      <c r="C6319" s="163" t="str">
        <f>C6265</f>
        <v>令　和　7　年　空　港　管　理　状　況　調　書</v>
      </c>
      <c r="D6319" s="163"/>
      <c r="E6319" s="163"/>
      <c r="F6319" s="163"/>
      <c r="G6319" s="163"/>
      <c r="H6319" s="163"/>
      <c r="I6319" s="163"/>
      <c r="J6319" s="163"/>
      <c r="K6319" s="163"/>
      <c r="L6319" s="163"/>
      <c r="M6319" s="163"/>
      <c r="N6319" s="163"/>
      <c r="O6319" s="163"/>
      <c r="P6319" s="163"/>
      <c r="Q6319" s="163"/>
    </row>
    <row r="6320" spans="3:17" ht="19.5" customHeight="1" thickBot="1" x14ac:dyDescent="0.25">
      <c r="C6320" s="77" t="s">
        <v>0</v>
      </c>
      <c r="D6320" s="77" t="s">
        <v>719</v>
      </c>
      <c r="E6320" s="78"/>
      <c r="F6320" s="78"/>
      <c r="G6320" s="78"/>
      <c r="H6320" s="78"/>
      <c r="I6320" s="78"/>
      <c r="J6320" s="78"/>
      <c r="K6320" s="78"/>
      <c r="L6320" s="78"/>
      <c r="M6320" s="78"/>
      <c r="N6320" s="78"/>
      <c r="O6320" s="78"/>
      <c r="P6320" s="79"/>
      <c r="Q6320" s="79"/>
    </row>
    <row r="6321" spans="3:17" ht="19.5" customHeight="1" x14ac:dyDescent="0.2">
      <c r="C6321" s="93" t="s">
        <v>1</v>
      </c>
      <c r="D6321" s="94"/>
      <c r="E6321" s="95" t="s">
        <v>2</v>
      </c>
      <c r="F6321" s="95"/>
      <c r="G6321" s="168" t="s">
        <v>593</v>
      </c>
      <c r="H6321" s="169"/>
      <c r="I6321" s="169"/>
      <c r="J6321" s="169"/>
      <c r="K6321" s="169"/>
      <c r="L6321" s="169"/>
      <c r="M6321" s="169"/>
      <c r="N6321" s="170"/>
      <c r="O6321" s="168" t="s">
        <v>594</v>
      </c>
      <c r="P6321" s="169"/>
      <c r="Q6321" s="171"/>
    </row>
    <row r="6322" spans="3:17" ht="19.5" customHeight="1" x14ac:dyDescent="0.2">
      <c r="C6322" s="96"/>
      <c r="D6322" s="97" t="s">
        <v>3</v>
      </c>
      <c r="E6322" s="97" t="s">
        <v>4</v>
      </c>
      <c r="F6322" s="97" t="s">
        <v>5</v>
      </c>
      <c r="G6322" s="97"/>
      <c r="H6322" s="150" t="s">
        <v>6</v>
      </c>
      <c r="I6322" s="150"/>
      <c r="J6322" s="98"/>
      <c r="K6322" s="97"/>
      <c r="L6322" s="98" t="s">
        <v>7</v>
      </c>
      <c r="M6322" s="98"/>
      <c r="N6322" s="97" t="s">
        <v>8</v>
      </c>
      <c r="O6322" s="99" t="s">
        <v>595</v>
      </c>
      <c r="P6322" s="100" t="s">
        <v>596</v>
      </c>
      <c r="Q6322" s="101" t="s">
        <v>597</v>
      </c>
    </row>
    <row r="6323" spans="3:17" ht="19.5" customHeight="1" x14ac:dyDescent="0.2">
      <c r="C6323" s="96" t="s">
        <v>9</v>
      </c>
      <c r="D6323" s="99"/>
      <c r="E6323" s="99"/>
      <c r="F6323" s="99"/>
      <c r="G6323" s="97" t="s">
        <v>10</v>
      </c>
      <c r="H6323" s="97" t="s">
        <v>11</v>
      </c>
      <c r="I6323" s="97" t="s">
        <v>12</v>
      </c>
      <c r="J6323" s="97" t="s">
        <v>13</v>
      </c>
      <c r="K6323" s="97" t="s">
        <v>10</v>
      </c>
      <c r="L6323" s="97" t="s">
        <v>11</v>
      </c>
      <c r="M6323" s="97" t="s">
        <v>13</v>
      </c>
      <c r="N6323" s="99"/>
      <c r="O6323" s="102"/>
      <c r="P6323" s="103"/>
      <c r="Q6323" s="104"/>
    </row>
    <row r="6324" spans="3:17" ht="7" customHeight="1" x14ac:dyDescent="0.2">
      <c r="C6324" s="105"/>
      <c r="D6324" s="97"/>
      <c r="E6324" s="97"/>
      <c r="F6324" s="97"/>
      <c r="G6324" s="97"/>
      <c r="H6324" s="97"/>
      <c r="I6324" s="97"/>
      <c r="J6324" s="97"/>
      <c r="K6324" s="97"/>
      <c r="L6324" s="97"/>
      <c r="M6324" s="97"/>
      <c r="N6324" s="97"/>
      <c r="O6324" s="106"/>
      <c r="P6324" s="107"/>
      <c r="Q6324" s="108"/>
    </row>
    <row r="6325" spans="3:17" ht="19.5" customHeight="1" x14ac:dyDescent="0.2">
      <c r="C6325" s="109" t="s">
        <v>14</v>
      </c>
      <c r="D6325" s="110">
        <f t="shared" ref="D6325:Q6336" si="2735">D5515+D6217</f>
        <v>5</v>
      </c>
      <c r="E6325" s="110">
        <f t="shared" si="2735"/>
        <v>4565</v>
      </c>
      <c r="F6325" s="110">
        <f t="shared" si="2735"/>
        <v>4570</v>
      </c>
      <c r="G6325" s="110">
        <f t="shared" si="2735"/>
        <v>12</v>
      </c>
      <c r="H6325" s="110">
        <f t="shared" si="2735"/>
        <v>17</v>
      </c>
      <c r="I6325" s="110">
        <f t="shared" si="2735"/>
        <v>0</v>
      </c>
      <c r="J6325" s="110">
        <f t="shared" si="2735"/>
        <v>29</v>
      </c>
      <c r="K6325" s="110">
        <f t="shared" si="2735"/>
        <v>36875</v>
      </c>
      <c r="L6325" s="110">
        <f t="shared" si="2735"/>
        <v>39362</v>
      </c>
      <c r="M6325" s="110">
        <f t="shared" si="2735"/>
        <v>76237</v>
      </c>
      <c r="N6325" s="110">
        <f t="shared" si="2735"/>
        <v>76266</v>
      </c>
      <c r="O6325" s="110">
        <f t="shared" si="2735"/>
        <v>2900</v>
      </c>
      <c r="P6325" s="110">
        <f t="shared" si="2735"/>
        <v>64</v>
      </c>
      <c r="Q6325" s="111">
        <f t="shared" si="2735"/>
        <v>2964</v>
      </c>
    </row>
    <row r="6326" spans="3:17" ht="19.5" customHeight="1" x14ac:dyDescent="0.2">
      <c r="C6326" s="109" t="s">
        <v>15</v>
      </c>
      <c r="D6326" s="110">
        <f t="shared" si="2735"/>
        <v>4</v>
      </c>
      <c r="E6326" s="110">
        <f t="shared" si="2735"/>
        <v>4511</v>
      </c>
      <c r="F6326" s="110">
        <f t="shared" si="2735"/>
        <v>4515</v>
      </c>
      <c r="G6326" s="110">
        <f t="shared" si="2735"/>
        <v>16</v>
      </c>
      <c r="H6326" s="110">
        <f t="shared" si="2735"/>
        <v>8</v>
      </c>
      <c r="I6326" s="110">
        <f t="shared" si="2735"/>
        <v>0</v>
      </c>
      <c r="J6326" s="110">
        <f t="shared" si="2735"/>
        <v>24</v>
      </c>
      <c r="K6326" s="110">
        <f t="shared" si="2735"/>
        <v>36147</v>
      </c>
      <c r="L6326" s="110">
        <f t="shared" si="2735"/>
        <v>36524</v>
      </c>
      <c r="M6326" s="110">
        <f t="shared" si="2735"/>
        <v>72671</v>
      </c>
      <c r="N6326" s="110">
        <f t="shared" si="2735"/>
        <v>72695</v>
      </c>
      <c r="O6326" s="110">
        <f t="shared" si="2735"/>
        <v>2703</v>
      </c>
      <c r="P6326" s="110">
        <f t="shared" si="2735"/>
        <v>52</v>
      </c>
      <c r="Q6326" s="111">
        <f t="shared" si="2735"/>
        <v>2755</v>
      </c>
    </row>
    <row r="6327" spans="3:17" ht="19.5" customHeight="1" x14ac:dyDescent="0.2">
      <c r="C6327" s="109" t="s">
        <v>16</v>
      </c>
      <c r="D6327" s="110">
        <f t="shared" si="2735"/>
        <v>5</v>
      </c>
      <c r="E6327" s="110">
        <f t="shared" si="2735"/>
        <v>5232</v>
      </c>
      <c r="F6327" s="110">
        <f t="shared" si="2735"/>
        <v>5237</v>
      </c>
      <c r="G6327" s="110">
        <f t="shared" si="2735"/>
        <v>13</v>
      </c>
      <c r="H6327" s="110">
        <f t="shared" si="2735"/>
        <v>12</v>
      </c>
      <c r="I6327" s="110">
        <f t="shared" si="2735"/>
        <v>0</v>
      </c>
      <c r="J6327" s="110">
        <f t="shared" si="2735"/>
        <v>25</v>
      </c>
      <c r="K6327" s="110">
        <f t="shared" si="2735"/>
        <v>48075</v>
      </c>
      <c r="L6327" s="110">
        <f t="shared" si="2735"/>
        <v>48933</v>
      </c>
      <c r="M6327" s="110">
        <f t="shared" si="2735"/>
        <v>97008</v>
      </c>
      <c r="N6327" s="110">
        <f t="shared" si="2735"/>
        <v>97033</v>
      </c>
      <c r="O6327" s="110">
        <f t="shared" si="2735"/>
        <v>3068</v>
      </c>
      <c r="P6327" s="110">
        <f t="shared" si="2735"/>
        <v>59</v>
      </c>
      <c r="Q6327" s="111">
        <f t="shared" si="2735"/>
        <v>3127</v>
      </c>
    </row>
    <row r="6328" spans="3:17" ht="19.5" customHeight="1" x14ac:dyDescent="0.2">
      <c r="C6328" s="109" t="s">
        <v>17</v>
      </c>
      <c r="D6328" s="110">
        <f t="shared" si="2735"/>
        <v>7</v>
      </c>
      <c r="E6328" s="110">
        <f t="shared" si="2735"/>
        <v>5270</v>
      </c>
      <c r="F6328" s="110">
        <f t="shared" si="2735"/>
        <v>5277</v>
      </c>
      <c r="G6328" s="110">
        <f t="shared" si="2735"/>
        <v>6</v>
      </c>
      <c r="H6328" s="110">
        <f t="shared" si="2735"/>
        <v>18</v>
      </c>
      <c r="I6328" s="110">
        <f t="shared" si="2735"/>
        <v>0</v>
      </c>
      <c r="J6328" s="110">
        <f t="shared" si="2735"/>
        <v>24</v>
      </c>
      <c r="K6328" s="110">
        <f t="shared" si="2735"/>
        <v>39732</v>
      </c>
      <c r="L6328" s="110">
        <f t="shared" si="2735"/>
        <v>38763</v>
      </c>
      <c r="M6328" s="110">
        <f t="shared" si="2735"/>
        <v>78495</v>
      </c>
      <c r="N6328" s="110">
        <f t="shared" si="2735"/>
        <v>78519</v>
      </c>
      <c r="O6328" s="110">
        <f t="shared" si="2735"/>
        <v>2978</v>
      </c>
      <c r="P6328" s="110">
        <f t="shared" si="2735"/>
        <v>74</v>
      </c>
      <c r="Q6328" s="111">
        <f t="shared" si="2735"/>
        <v>3052</v>
      </c>
    </row>
    <row r="6329" spans="3:17" ht="19.5" customHeight="1" x14ac:dyDescent="0.2">
      <c r="C6329" s="109" t="s">
        <v>18</v>
      </c>
      <c r="D6329" s="110">
        <f t="shared" si="2735"/>
        <v>3</v>
      </c>
      <c r="E6329" s="110">
        <f t="shared" si="2735"/>
        <v>5024</v>
      </c>
      <c r="F6329" s="110">
        <f t="shared" si="2735"/>
        <v>5027</v>
      </c>
      <c r="G6329" s="110">
        <f t="shared" si="2735"/>
        <v>0</v>
      </c>
      <c r="H6329" s="110">
        <f t="shared" si="2735"/>
        <v>5</v>
      </c>
      <c r="I6329" s="110">
        <f t="shared" si="2735"/>
        <v>0</v>
      </c>
      <c r="J6329" s="110">
        <f t="shared" si="2735"/>
        <v>5</v>
      </c>
      <c r="K6329" s="110">
        <f t="shared" si="2735"/>
        <v>46299</v>
      </c>
      <c r="L6329" s="110">
        <f t="shared" si="2735"/>
        <v>47467</v>
      </c>
      <c r="M6329" s="110">
        <f t="shared" si="2735"/>
        <v>93766</v>
      </c>
      <c r="N6329" s="110">
        <f t="shared" si="2735"/>
        <v>93771</v>
      </c>
      <c r="O6329" s="110">
        <f t="shared" si="2735"/>
        <v>2994</v>
      </c>
      <c r="P6329" s="110">
        <f t="shared" si="2735"/>
        <v>55</v>
      </c>
      <c r="Q6329" s="111">
        <f t="shared" si="2735"/>
        <v>3049</v>
      </c>
    </row>
    <row r="6330" spans="3:17" ht="19.5" customHeight="1" x14ac:dyDescent="0.2">
      <c r="C6330" s="109" t="s">
        <v>19</v>
      </c>
      <c r="D6330" s="110">
        <f t="shared" si="2735"/>
        <v>6</v>
      </c>
      <c r="E6330" s="110">
        <f t="shared" si="2735"/>
        <v>4720</v>
      </c>
      <c r="F6330" s="110">
        <f t="shared" si="2735"/>
        <v>4726</v>
      </c>
      <c r="G6330" s="110">
        <f t="shared" si="2735"/>
        <v>19</v>
      </c>
      <c r="H6330" s="110">
        <f t="shared" si="2735"/>
        <v>9</v>
      </c>
      <c r="I6330" s="110">
        <f t="shared" si="2735"/>
        <v>0</v>
      </c>
      <c r="J6330" s="110">
        <f t="shared" si="2735"/>
        <v>28</v>
      </c>
      <c r="K6330" s="110">
        <f t="shared" si="2735"/>
        <v>42443</v>
      </c>
      <c r="L6330" s="110">
        <f t="shared" si="2735"/>
        <v>42881</v>
      </c>
      <c r="M6330" s="110">
        <f t="shared" si="2735"/>
        <v>85324</v>
      </c>
      <c r="N6330" s="110">
        <f t="shared" si="2735"/>
        <v>85352</v>
      </c>
      <c r="O6330" s="110">
        <f t="shared" si="2735"/>
        <v>2739</v>
      </c>
      <c r="P6330" s="110">
        <f t="shared" si="2735"/>
        <v>62</v>
      </c>
      <c r="Q6330" s="111">
        <f t="shared" si="2735"/>
        <v>2801</v>
      </c>
    </row>
    <row r="6331" spans="3:17" ht="19.5" customHeight="1" x14ac:dyDescent="0.2">
      <c r="C6331" s="109" t="s">
        <v>20</v>
      </c>
      <c r="D6331" s="110">
        <f t="shared" si="2735"/>
        <v>7</v>
      </c>
      <c r="E6331" s="110">
        <f t="shared" si="2735"/>
        <v>5167</v>
      </c>
      <c r="F6331" s="110">
        <f t="shared" si="2735"/>
        <v>5174</v>
      </c>
      <c r="G6331" s="110">
        <f t="shared" si="2735"/>
        <v>28</v>
      </c>
      <c r="H6331" s="110">
        <f t="shared" si="2735"/>
        <v>24</v>
      </c>
      <c r="I6331" s="110">
        <f t="shared" si="2735"/>
        <v>0</v>
      </c>
      <c r="J6331" s="110">
        <f t="shared" si="2735"/>
        <v>52</v>
      </c>
      <c r="K6331" s="110">
        <f t="shared" si="2735"/>
        <v>48797</v>
      </c>
      <c r="L6331" s="110">
        <f t="shared" si="2735"/>
        <v>48636</v>
      </c>
      <c r="M6331" s="110">
        <f t="shared" si="2735"/>
        <v>97433</v>
      </c>
      <c r="N6331" s="110">
        <f t="shared" si="2735"/>
        <v>97485</v>
      </c>
      <c r="O6331" s="110">
        <f t="shared" si="2735"/>
        <v>3115</v>
      </c>
      <c r="P6331" s="110">
        <f t="shared" si="2735"/>
        <v>70</v>
      </c>
      <c r="Q6331" s="111">
        <f t="shared" si="2735"/>
        <v>3185</v>
      </c>
    </row>
    <row r="6332" spans="3:17" ht="19.5" customHeight="1" x14ac:dyDescent="0.2">
      <c r="C6332" s="109" t="s">
        <v>21</v>
      </c>
      <c r="D6332" s="110">
        <f t="shared" si="2735"/>
        <v>4</v>
      </c>
      <c r="E6332" s="110">
        <f t="shared" si="2735"/>
        <v>5021</v>
      </c>
      <c r="F6332" s="110">
        <f t="shared" si="2735"/>
        <v>5025</v>
      </c>
      <c r="G6332" s="110">
        <f t="shared" si="2735"/>
        <v>17</v>
      </c>
      <c r="H6332" s="110">
        <f t="shared" si="2735"/>
        <v>16</v>
      </c>
      <c r="I6332" s="110">
        <f t="shared" si="2735"/>
        <v>0</v>
      </c>
      <c r="J6332" s="110">
        <f t="shared" si="2735"/>
        <v>33</v>
      </c>
      <c r="K6332" s="110">
        <f t="shared" si="2735"/>
        <v>56289</v>
      </c>
      <c r="L6332" s="110">
        <f t="shared" si="2735"/>
        <v>57800</v>
      </c>
      <c r="M6332" s="110">
        <f t="shared" si="2735"/>
        <v>114089</v>
      </c>
      <c r="N6332" s="110">
        <f t="shared" si="2735"/>
        <v>114122</v>
      </c>
      <c r="O6332" s="110">
        <f t="shared" si="2735"/>
        <v>3322</v>
      </c>
      <c r="P6332" s="110">
        <f t="shared" si="2735"/>
        <v>71</v>
      </c>
      <c r="Q6332" s="111">
        <f t="shared" si="2735"/>
        <v>3393</v>
      </c>
    </row>
    <row r="6333" spans="3:17" ht="19.5" customHeight="1" x14ac:dyDescent="0.2">
      <c r="C6333" s="109" t="s">
        <v>22</v>
      </c>
      <c r="D6333" s="110">
        <f t="shared" si="2735"/>
        <v>4</v>
      </c>
      <c r="E6333" s="110">
        <f t="shared" si="2735"/>
        <v>5095</v>
      </c>
      <c r="F6333" s="110">
        <f t="shared" si="2735"/>
        <v>5099</v>
      </c>
      <c r="G6333" s="110">
        <f t="shared" si="2735"/>
        <v>12</v>
      </c>
      <c r="H6333" s="110">
        <f t="shared" si="2735"/>
        <v>7</v>
      </c>
      <c r="I6333" s="110">
        <f t="shared" si="2735"/>
        <v>0</v>
      </c>
      <c r="J6333" s="110">
        <f t="shared" si="2735"/>
        <v>19</v>
      </c>
      <c r="K6333" s="110">
        <f t="shared" si="2735"/>
        <v>48432</v>
      </c>
      <c r="L6333" s="110">
        <f t="shared" si="2735"/>
        <v>49301</v>
      </c>
      <c r="M6333" s="110">
        <f t="shared" si="2735"/>
        <v>97733</v>
      </c>
      <c r="N6333" s="110">
        <f t="shared" si="2735"/>
        <v>97752</v>
      </c>
      <c r="O6333" s="110">
        <f t="shared" si="2735"/>
        <v>3124</v>
      </c>
      <c r="P6333" s="110">
        <f t="shared" si="2735"/>
        <v>67</v>
      </c>
      <c r="Q6333" s="111">
        <f t="shared" si="2735"/>
        <v>3191</v>
      </c>
    </row>
    <row r="6334" spans="3:17" ht="19.5" customHeight="1" x14ac:dyDescent="0.2">
      <c r="C6334" s="109" t="s">
        <v>23</v>
      </c>
      <c r="D6334" s="110">
        <f t="shared" si="2735"/>
        <v>5</v>
      </c>
      <c r="E6334" s="110">
        <f t="shared" si="2735"/>
        <v>5171</v>
      </c>
      <c r="F6334" s="110">
        <f t="shared" si="2735"/>
        <v>5176</v>
      </c>
      <c r="G6334" s="110">
        <f t="shared" si="2735"/>
        <v>8</v>
      </c>
      <c r="H6334" s="110">
        <f t="shared" si="2735"/>
        <v>19</v>
      </c>
      <c r="I6334" s="110">
        <f t="shared" si="2735"/>
        <v>0</v>
      </c>
      <c r="J6334" s="110">
        <f t="shared" si="2735"/>
        <v>27</v>
      </c>
      <c r="K6334" s="110">
        <f t="shared" si="2735"/>
        <v>54651</v>
      </c>
      <c r="L6334" s="110">
        <f t="shared" si="2735"/>
        <v>54572</v>
      </c>
      <c r="M6334" s="110">
        <f t="shared" si="2735"/>
        <v>109223</v>
      </c>
      <c r="N6334" s="110">
        <f t="shared" si="2735"/>
        <v>109250</v>
      </c>
      <c r="O6334" s="110">
        <f t="shared" si="2735"/>
        <v>3176</v>
      </c>
      <c r="P6334" s="110">
        <f t="shared" si="2735"/>
        <v>70</v>
      </c>
      <c r="Q6334" s="111">
        <f t="shared" si="2735"/>
        <v>3246</v>
      </c>
    </row>
    <row r="6335" spans="3:17" ht="19.5" customHeight="1" x14ac:dyDescent="0.2">
      <c r="C6335" s="109" t="s">
        <v>24</v>
      </c>
      <c r="D6335" s="110">
        <f t="shared" si="2735"/>
        <v>5</v>
      </c>
      <c r="E6335" s="110">
        <f t="shared" si="2735"/>
        <v>5922</v>
      </c>
      <c r="F6335" s="110">
        <f t="shared" si="2735"/>
        <v>5927</v>
      </c>
      <c r="G6335" s="110">
        <f t="shared" si="2735"/>
        <v>19</v>
      </c>
      <c r="H6335" s="110">
        <f t="shared" si="2735"/>
        <v>17</v>
      </c>
      <c r="I6335" s="110">
        <f t="shared" si="2735"/>
        <v>0</v>
      </c>
      <c r="J6335" s="110">
        <f t="shared" si="2735"/>
        <v>36</v>
      </c>
      <c r="K6335" s="110">
        <f t="shared" si="2735"/>
        <v>48450</v>
      </c>
      <c r="L6335" s="110">
        <f t="shared" si="2735"/>
        <v>49124</v>
      </c>
      <c r="M6335" s="110">
        <f t="shared" si="2735"/>
        <v>97574</v>
      </c>
      <c r="N6335" s="110">
        <f t="shared" si="2735"/>
        <v>97610</v>
      </c>
      <c r="O6335" s="110">
        <f t="shared" si="2735"/>
        <v>3202</v>
      </c>
      <c r="P6335" s="110">
        <f t="shared" si="2735"/>
        <v>90</v>
      </c>
      <c r="Q6335" s="111">
        <f t="shared" si="2735"/>
        <v>3292</v>
      </c>
    </row>
    <row r="6336" spans="3:17" ht="19.5" customHeight="1" x14ac:dyDescent="0.2">
      <c r="C6336" s="109" t="s">
        <v>25</v>
      </c>
      <c r="D6336" s="110">
        <f t="shared" si="2735"/>
        <v>6</v>
      </c>
      <c r="E6336" s="110">
        <f t="shared" si="2735"/>
        <v>4979</v>
      </c>
      <c r="F6336" s="110">
        <f t="shared" si="2735"/>
        <v>4985</v>
      </c>
      <c r="G6336" s="110">
        <f t="shared" si="2735"/>
        <v>15</v>
      </c>
      <c r="H6336" s="110">
        <f t="shared" si="2735"/>
        <v>24</v>
      </c>
      <c r="I6336" s="110">
        <f t="shared" si="2735"/>
        <v>0</v>
      </c>
      <c r="J6336" s="110">
        <f t="shared" si="2735"/>
        <v>39</v>
      </c>
      <c r="K6336" s="110">
        <f t="shared" si="2735"/>
        <v>38681</v>
      </c>
      <c r="L6336" s="110">
        <f t="shared" si="2735"/>
        <v>38502</v>
      </c>
      <c r="M6336" s="110">
        <f t="shared" si="2735"/>
        <v>77183</v>
      </c>
      <c r="N6336" s="110">
        <f t="shared" si="2735"/>
        <v>77222</v>
      </c>
      <c r="O6336" s="110">
        <f t="shared" si="2735"/>
        <v>2890</v>
      </c>
      <c r="P6336" s="110">
        <f t="shared" si="2735"/>
        <v>67</v>
      </c>
      <c r="Q6336" s="111">
        <f t="shared" si="2735"/>
        <v>2957</v>
      </c>
    </row>
    <row r="6337" spans="3:17" ht="19.5" customHeight="1" x14ac:dyDescent="0.2">
      <c r="C6337" s="112"/>
      <c r="D6337" s="49"/>
      <c r="E6337" s="49"/>
      <c r="F6337" s="49"/>
      <c r="G6337" s="49"/>
      <c r="H6337" s="49"/>
      <c r="I6337" s="49"/>
      <c r="J6337" s="49"/>
      <c r="K6337" s="49"/>
      <c r="L6337" s="49"/>
      <c r="M6337" s="49"/>
      <c r="N6337" s="49"/>
      <c r="O6337" s="49"/>
      <c r="P6337" s="49"/>
      <c r="Q6337" s="113"/>
    </row>
    <row r="6338" spans="3:17" ht="19.5" customHeight="1" x14ac:dyDescent="0.2">
      <c r="C6338" s="112" t="s">
        <v>26</v>
      </c>
      <c r="D6338" s="110">
        <f t="shared" ref="D6338:Q6338" si="2736">D5528+D6230</f>
        <v>61</v>
      </c>
      <c r="E6338" s="110">
        <f t="shared" si="2736"/>
        <v>60677</v>
      </c>
      <c r="F6338" s="110">
        <f t="shared" si="2736"/>
        <v>60738</v>
      </c>
      <c r="G6338" s="110">
        <f t="shared" si="2736"/>
        <v>165</v>
      </c>
      <c r="H6338" s="110">
        <f t="shared" si="2736"/>
        <v>176</v>
      </c>
      <c r="I6338" s="110">
        <f t="shared" si="2736"/>
        <v>0</v>
      </c>
      <c r="J6338" s="110">
        <f t="shared" si="2736"/>
        <v>341</v>
      </c>
      <c r="K6338" s="110">
        <f t="shared" si="2736"/>
        <v>544871</v>
      </c>
      <c r="L6338" s="110">
        <f t="shared" si="2736"/>
        <v>551865</v>
      </c>
      <c r="M6338" s="110">
        <f t="shared" si="2736"/>
        <v>1096736</v>
      </c>
      <c r="N6338" s="110">
        <f t="shared" si="2736"/>
        <v>1097077</v>
      </c>
      <c r="O6338" s="110">
        <f t="shared" si="2736"/>
        <v>36211</v>
      </c>
      <c r="P6338" s="110">
        <f t="shared" si="2736"/>
        <v>801</v>
      </c>
      <c r="Q6338" s="111">
        <f t="shared" si="2736"/>
        <v>37012</v>
      </c>
    </row>
    <row r="6339" spans="3:17" ht="7" customHeight="1" x14ac:dyDescent="0.2">
      <c r="C6339" s="112"/>
      <c r="D6339" s="114"/>
      <c r="E6339" s="114"/>
      <c r="F6339" s="114"/>
      <c r="G6339" s="114"/>
      <c r="H6339" s="114"/>
      <c r="I6339" s="114"/>
      <c r="J6339" s="114"/>
      <c r="K6339" s="114"/>
      <c r="L6339" s="114"/>
      <c r="M6339" s="114"/>
      <c r="N6339" s="114"/>
      <c r="O6339" s="114"/>
      <c r="P6339" s="114"/>
      <c r="Q6339" s="115"/>
    </row>
    <row r="6340" spans="3:17" ht="19.5" customHeight="1" x14ac:dyDescent="0.2">
      <c r="C6340" s="116" t="s">
        <v>14</v>
      </c>
      <c r="D6340" s="110">
        <f t="shared" ref="D6340:Q6342" si="2737">D5530+D6232</f>
        <v>4</v>
      </c>
      <c r="E6340" s="110">
        <f t="shared" si="2737"/>
        <v>4829</v>
      </c>
      <c r="F6340" s="110">
        <f t="shared" si="2737"/>
        <v>4833</v>
      </c>
      <c r="G6340" s="110">
        <f t="shared" si="2737"/>
        <v>14</v>
      </c>
      <c r="H6340" s="110">
        <f t="shared" si="2737"/>
        <v>14</v>
      </c>
      <c r="I6340" s="110">
        <f t="shared" si="2737"/>
        <v>0</v>
      </c>
      <c r="J6340" s="110">
        <f t="shared" si="2737"/>
        <v>28</v>
      </c>
      <c r="K6340" s="110">
        <f t="shared" si="2737"/>
        <v>32953</v>
      </c>
      <c r="L6340" s="110">
        <f t="shared" si="2737"/>
        <v>36007</v>
      </c>
      <c r="M6340" s="110">
        <f t="shared" si="2737"/>
        <v>68960</v>
      </c>
      <c r="N6340" s="110">
        <f t="shared" si="2737"/>
        <v>68988</v>
      </c>
      <c r="O6340" s="110">
        <f t="shared" si="2737"/>
        <v>2943</v>
      </c>
      <c r="P6340" s="110">
        <f t="shared" si="2737"/>
        <v>80</v>
      </c>
      <c r="Q6340" s="111">
        <f t="shared" si="2737"/>
        <v>3023</v>
      </c>
    </row>
    <row r="6341" spans="3:17" ht="19.5" customHeight="1" x14ac:dyDescent="0.2">
      <c r="C6341" s="109" t="s">
        <v>15</v>
      </c>
      <c r="D6341" s="110">
        <f t="shared" si="2737"/>
        <v>4</v>
      </c>
      <c r="E6341" s="110">
        <f t="shared" si="2737"/>
        <v>4444</v>
      </c>
      <c r="F6341" s="110">
        <f t="shared" si="2737"/>
        <v>4448</v>
      </c>
      <c r="G6341" s="110">
        <f t="shared" si="2737"/>
        <v>29</v>
      </c>
      <c r="H6341" s="110">
        <f t="shared" si="2737"/>
        <v>17</v>
      </c>
      <c r="I6341" s="110">
        <f t="shared" si="2737"/>
        <v>0</v>
      </c>
      <c r="J6341" s="110">
        <f t="shared" si="2737"/>
        <v>46</v>
      </c>
      <c r="K6341" s="110">
        <f t="shared" si="2737"/>
        <v>32732</v>
      </c>
      <c r="L6341" s="110">
        <f t="shared" si="2737"/>
        <v>35643</v>
      </c>
      <c r="M6341" s="110">
        <f t="shared" si="2737"/>
        <v>68375</v>
      </c>
      <c r="N6341" s="110">
        <f t="shared" si="2737"/>
        <v>68421</v>
      </c>
      <c r="O6341" s="110">
        <f t="shared" si="2737"/>
        <v>2529</v>
      </c>
      <c r="P6341" s="110">
        <f t="shared" si="2737"/>
        <v>52</v>
      </c>
      <c r="Q6341" s="111">
        <f t="shared" si="2737"/>
        <v>2581</v>
      </c>
    </row>
    <row r="6342" spans="3:17" ht="19.5" customHeight="1" x14ac:dyDescent="0.2">
      <c r="C6342" s="109" t="s">
        <v>16</v>
      </c>
      <c r="D6342" s="110">
        <f t="shared" si="2737"/>
        <v>5</v>
      </c>
      <c r="E6342" s="110">
        <f t="shared" si="2737"/>
        <v>5202</v>
      </c>
      <c r="F6342" s="110">
        <f t="shared" si="2737"/>
        <v>5207</v>
      </c>
      <c r="G6342" s="110">
        <f t="shared" si="2737"/>
        <v>12</v>
      </c>
      <c r="H6342" s="110">
        <f t="shared" si="2737"/>
        <v>17</v>
      </c>
      <c r="I6342" s="110">
        <f t="shared" si="2737"/>
        <v>0</v>
      </c>
      <c r="J6342" s="110">
        <f t="shared" si="2737"/>
        <v>29</v>
      </c>
      <c r="K6342" s="110">
        <f t="shared" si="2737"/>
        <v>45092</v>
      </c>
      <c r="L6342" s="110">
        <f t="shared" si="2737"/>
        <v>45606</v>
      </c>
      <c r="M6342" s="110">
        <f t="shared" si="2737"/>
        <v>90698</v>
      </c>
      <c r="N6342" s="110">
        <f t="shared" si="2737"/>
        <v>90727</v>
      </c>
      <c r="O6342" s="110">
        <f t="shared" si="2737"/>
        <v>2854</v>
      </c>
      <c r="P6342" s="110">
        <f t="shared" si="2737"/>
        <v>71</v>
      </c>
      <c r="Q6342" s="111">
        <f t="shared" si="2737"/>
        <v>2925</v>
      </c>
    </row>
    <row r="6343" spans="3:17" ht="19.5" customHeight="1" x14ac:dyDescent="0.2">
      <c r="C6343" s="112"/>
      <c r="D6343" s="49"/>
      <c r="E6343" s="49"/>
      <c r="F6343" s="49"/>
      <c r="G6343" s="49"/>
      <c r="H6343" s="49"/>
      <c r="I6343" s="49"/>
      <c r="J6343" s="49"/>
      <c r="K6343" s="49"/>
      <c r="L6343" s="49"/>
      <c r="M6343" s="49"/>
      <c r="N6343" s="49"/>
      <c r="O6343" s="49"/>
      <c r="P6343" s="49"/>
      <c r="Q6343" s="113"/>
    </row>
    <row r="6344" spans="3:17" ht="19.5" customHeight="1" x14ac:dyDescent="0.2">
      <c r="C6344" s="112" t="s">
        <v>27</v>
      </c>
      <c r="D6344" s="110">
        <f t="shared" ref="D6344:Q6344" si="2738">D5534+D6236</f>
        <v>60</v>
      </c>
      <c r="E6344" s="110">
        <f t="shared" si="2738"/>
        <v>60844</v>
      </c>
      <c r="F6344" s="110">
        <f t="shared" si="2738"/>
        <v>60904</v>
      </c>
      <c r="G6344" s="110">
        <f t="shared" si="2738"/>
        <v>179</v>
      </c>
      <c r="H6344" s="110">
        <f t="shared" si="2738"/>
        <v>187</v>
      </c>
      <c r="I6344" s="110">
        <f t="shared" si="2738"/>
        <v>0</v>
      </c>
      <c r="J6344" s="110">
        <f t="shared" si="2738"/>
        <v>366</v>
      </c>
      <c r="K6344" s="110">
        <f t="shared" si="2738"/>
        <v>534551</v>
      </c>
      <c r="L6344" s="110">
        <f t="shared" si="2738"/>
        <v>544302</v>
      </c>
      <c r="M6344" s="110">
        <f t="shared" si="2738"/>
        <v>1078853</v>
      </c>
      <c r="N6344" s="110">
        <f t="shared" si="2738"/>
        <v>1079219</v>
      </c>
      <c r="O6344" s="110">
        <f t="shared" si="2738"/>
        <v>35866</v>
      </c>
      <c r="P6344" s="110">
        <f t="shared" si="2738"/>
        <v>829</v>
      </c>
      <c r="Q6344" s="111">
        <f t="shared" si="2738"/>
        <v>36695</v>
      </c>
    </row>
    <row r="6345" spans="3:17" ht="7" customHeight="1" thickBot="1" x14ac:dyDescent="0.25">
      <c r="C6345" s="118"/>
      <c r="D6345" s="119"/>
      <c r="E6345" s="119"/>
      <c r="F6345" s="119"/>
      <c r="G6345" s="119"/>
      <c r="H6345" s="119"/>
      <c r="I6345" s="119"/>
      <c r="J6345" s="119"/>
      <c r="K6345" s="119"/>
      <c r="L6345" s="119"/>
      <c r="M6345" s="119"/>
      <c r="N6345" s="119"/>
      <c r="O6345" s="119"/>
      <c r="P6345" s="120"/>
      <c r="Q6345" s="121"/>
    </row>
    <row r="6346" spans="3:17" ht="19.5" customHeight="1" x14ac:dyDescent="0.2">
      <c r="C6346" s="78"/>
      <c r="D6346" s="78"/>
      <c r="E6346" s="78"/>
      <c r="F6346" s="78"/>
      <c r="G6346" s="78"/>
      <c r="H6346" s="78"/>
      <c r="I6346" s="78"/>
      <c r="J6346" s="78"/>
      <c r="K6346" s="78"/>
      <c r="L6346" s="78"/>
      <c r="M6346" s="78"/>
      <c r="N6346" s="78"/>
      <c r="O6346" s="78"/>
      <c r="P6346" s="79"/>
      <c r="Q6346" s="79"/>
    </row>
    <row r="6347" spans="3:17" ht="19.5" customHeight="1" thickBot="1" x14ac:dyDescent="0.25">
      <c r="C6347" s="78"/>
      <c r="D6347" s="78"/>
      <c r="E6347" s="78"/>
      <c r="F6347" s="78"/>
      <c r="G6347" s="78"/>
      <c r="H6347" s="78"/>
      <c r="I6347" s="78"/>
      <c r="J6347" s="78"/>
      <c r="K6347" s="78"/>
      <c r="L6347" s="78"/>
      <c r="M6347" s="78"/>
      <c r="N6347" s="78"/>
      <c r="O6347" s="78"/>
      <c r="P6347" s="79"/>
      <c r="Q6347" s="79"/>
    </row>
    <row r="6348" spans="3:17" ht="19.5" customHeight="1" x14ac:dyDescent="0.2">
      <c r="C6348" s="93" t="s">
        <v>1</v>
      </c>
      <c r="D6348" s="94"/>
      <c r="E6348" s="95"/>
      <c r="F6348" s="95"/>
      <c r="G6348" s="95" t="s">
        <v>598</v>
      </c>
      <c r="H6348" s="95"/>
      <c r="I6348" s="95"/>
      <c r="J6348" s="95"/>
      <c r="K6348" s="94"/>
      <c r="L6348" s="95"/>
      <c r="M6348" s="95"/>
      <c r="N6348" s="95" t="s">
        <v>31</v>
      </c>
      <c r="O6348" s="95"/>
      <c r="P6348" s="122"/>
      <c r="Q6348" s="123"/>
    </row>
    <row r="6349" spans="3:17" ht="19.5" customHeight="1" x14ac:dyDescent="0.2">
      <c r="C6349" s="124"/>
      <c r="D6349" s="97"/>
      <c r="E6349" s="98" t="s">
        <v>6</v>
      </c>
      <c r="F6349" s="98"/>
      <c r="G6349" s="97"/>
      <c r="H6349" s="98" t="s">
        <v>7</v>
      </c>
      <c r="I6349" s="98"/>
      <c r="J6349" s="97" t="s">
        <v>28</v>
      </c>
      <c r="K6349" s="97"/>
      <c r="L6349" s="98" t="s">
        <v>6</v>
      </c>
      <c r="M6349" s="98"/>
      <c r="N6349" s="97"/>
      <c r="O6349" s="98" t="s">
        <v>7</v>
      </c>
      <c r="P6349" s="125"/>
      <c r="Q6349" s="126" t="s">
        <v>8</v>
      </c>
    </row>
    <row r="6350" spans="3:17" ht="19.5" customHeight="1" x14ac:dyDescent="0.2">
      <c r="C6350" s="127" t="s">
        <v>9</v>
      </c>
      <c r="D6350" s="97" t="s">
        <v>29</v>
      </c>
      <c r="E6350" s="97" t="s">
        <v>30</v>
      </c>
      <c r="F6350" s="97" t="s">
        <v>13</v>
      </c>
      <c r="G6350" s="97" t="s">
        <v>29</v>
      </c>
      <c r="H6350" s="97" t="s">
        <v>30</v>
      </c>
      <c r="I6350" s="97" t="s">
        <v>13</v>
      </c>
      <c r="J6350" s="99"/>
      <c r="K6350" s="97" t="s">
        <v>29</v>
      </c>
      <c r="L6350" s="97" t="s">
        <v>30</v>
      </c>
      <c r="M6350" s="97" t="s">
        <v>13</v>
      </c>
      <c r="N6350" s="97" t="s">
        <v>29</v>
      </c>
      <c r="O6350" s="97" t="s">
        <v>30</v>
      </c>
      <c r="P6350" s="128" t="s">
        <v>13</v>
      </c>
      <c r="Q6350" s="129"/>
    </row>
    <row r="6351" spans="3:17" ht="7" customHeight="1" x14ac:dyDescent="0.2">
      <c r="C6351" s="130"/>
      <c r="D6351" s="97"/>
      <c r="E6351" s="97"/>
      <c r="F6351" s="97"/>
      <c r="G6351" s="97"/>
      <c r="H6351" s="97"/>
      <c r="I6351" s="97"/>
      <c r="J6351" s="97"/>
      <c r="K6351" s="97"/>
      <c r="L6351" s="97"/>
      <c r="M6351" s="97"/>
      <c r="N6351" s="97"/>
      <c r="O6351" s="97"/>
      <c r="P6351" s="128"/>
      <c r="Q6351" s="126"/>
    </row>
    <row r="6352" spans="3:17" ht="19.5" customHeight="1" x14ac:dyDescent="0.2">
      <c r="C6352" s="109" t="s">
        <v>14</v>
      </c>
      <c r="D6352" s="110">
        <f t="shared" ref="D6352:Q6363" si="2739">D5542+D6244</f>
        <v>0</v>
      </c>
      <c r="E6352" s="110">
        <f t="shared" si="2739"/>
        <v>0</v>
      </c>
      <c r="F6352" s="110">
        <f t="shared" si="2739"/>
        <v>0</v>
      </c>
      <c r="G6352" s="110">
        <f t="shared" si="2739"/>
        <v>2</v>
      </c>
      <c r="H6352" s="110">
        <f t="shared" si="2739"/>
        <v>0</v>
      </c>
      <c r="I6352" s="110">
        <f t="shared" si="2739"/>
        <v>2</v>
      </c>
      <c r="J6352" s="110">
        <f t="shared" si="2739"/>
        <v>2</v>
      </c>
      <c r="K6352" s="110">
        <f t="shared" si="2739"/>
        <v>0</v>
      </c>
      <c r="L6352" s="110">
        <f t="shared" si="2739"/>
        <v>0</v>
      </c>
      <c r="M6352" s="110">
        <f t="shared" si="2739"/>
        <v>0</v>
      </c>
      <c r="N6352" s="110">
        <f t="shared" si="2739"/>
        <v>0</v>
      </c>
      <c r="O6352" s="110">
        <f t="shared" si="2739"/>
        <v>0</v>
      </c>
      <c r="P6352" s="110">
        <f t="shared" si="2739"/>
        <v>0</v>
      </c>
      <c r="Q6352" s="111">
        <f t="shared" si="2739"/>
        <v>0</v>
      </c>
    </row>
    <row r="6353" spans="3:17" ht="19.5" customHeight="1" x14ac:dyDescent="0.2">
      <c r="C6353" s="109" t="s">
        <v>15</v>
      </c>
      <c r="D6353" s="110">
        <f t="shared" si="2739"/>
        <v>0</v>
      </c>
      <c r="E6353" s="110">
        <f t="shared" si="2739"/>
        <v>0</v>
      </c>
      <c r="F6353" s="110">
        <f t="shared" si="2739"/>
        <v>0</v>
      </c>
      <c r="G6353" s="110">
        <f t="shared" si="2739"/>
        <v>2</v>
      </c>
      <c r="H6353" s="110">
        <f t="shared" si="2739"/>
        <v>0</v>
      </c>
      <c r="I6353" s="110">
        <f t="shared" si="2739"/>
        <v>2</v>
      </c>
      <c r="J6353" s="110">
        <f t="shared" si="2739"/>
        <v>2</v>
      </c>
      <c r="K6353" s="110">
        <f t="shared" si="2739"/>
        <v>0</v>
      </c>
      <c r="L6353" s="110">
        <f t="shared" si="2739"/>
        <v>0</v>
      </c>
      <c r="M6353" s="110">
        <f t="shared" si="2739"/>
        <v>0</v>
      </c>
      <c r="N6353" s="110">
        <f t="shared" si="2739"/>
        <v>0</v>
      </c>
      <c r="O6353" s="110">
        <f t="shared" si="2739"/>
        <v>0</v>
      </c>
      <c r="P6353" s="110">
        <f t="shared" si="2739"/>
        <v>0</v>
      </c>
      <c r="Q6353" s="111">
        <f t="shared" si="2739"/>
        <v>0</v>
      </c>
    </row>
    <row r="6354" spans="3:17" ht="19.5" customHeight="1" x14ac:dyDescent="0.2">
      <c r="C6354" s="109" t="s">
        <v>16</v>
      </c>
      <c r="D6354" s="110">
        <f t="shared" si="2739"/>
        <v>0</v>
      </c>
      <c r="E6354" s="110">
        <f t="shared" si="2739"/>
        <v>0</v>
      </c>
      <c r="F6354" s="110">
        <f t="shared" si="2739"/>
        <v>0</v>
      </c>
      <c r="G6354" s="110">
        <f t="shared" si="2739"/>
        <v>2</v>
      </c>
      <c r="H6354" s="110">
        <f t="shared" si="2739"/>
        <v>0</v>
      </c>
      <c r="I6354" s="110">
        <f t="shared" si="2739"/>
        <v>2</v>
      </c>
      <c r="J6354" s="110">
        <f t="shared" si="2739"/>
        <v>2</v>
      </c>
      <c r="K6354" s="110">
        <f t="shared" si="2739"/>
        <v>0</v>
      </c>
      <c r="L6354" s="110">
        <f t="shared" si="2739"/>
        <v>0</v>
      </c>
      <c r="M6354" s="110">
        <f t="shared" si="2739"/>
        <v>0</v>
      </c>
      <c r="N6354" s="110">
        <f t="shared" si="2739"/>
        <v>0</v>
      </c>
      <c r="O6354" s="110">
        <f t="shared" si="2739"/>
        <v>0</v>
      </c>
      <c r="P6354" s="110">
        <f t="shared" si="2739"/>
        <v>0</v>
      </c>
      <c r="Q6354" s="111">
        <f t="shared" si="2739"/>
        <v>0</v>
      </c>
    </row>
    <row r="6355" spans="3:17" ht="19.5" customHeight="1" x14ac:dyDescent="0.2">
      <c r="C6355" s="109" t="s">
        <v>17</v>
      </c>
      <c r="D6355" s="110">
        <f t="shared" si="2739"/>
        <v>0</v>
      </c>
      <c r="E6355" s="110">
        <f t="shared" si="2739"/>
        <v>0</v>
      </c>
      <c r="F6355" s="110">
        <f t="shared" si="2739"/>
        <v>0</v>
      </c>
      <c r="G6355" s="110">
        <f t="shared" si="2739"/>
        <v>2</v>
      </c>
      <c r="H6355" s="110">
        <f t="shared" si="2739"/>
        <v>1</v>
      </c>
      <c r="I6355" s="110">
        <f t="shared" si="2739"/>
        <v>3</v>
      </c>
      <c r="J6355" s="110">
        <f t="shared" si="2739"/>
        <v>3</v>
      </c>
      <c r="K6355" s="110">
        <f t="shared" si="2739"/>
        <v>0</v>
      </c>
      <c r="L6355" s="110">
        <f t="shared" si="2739"/>
        <v>0</v>
      </c>
      <c r="M6355" s="110">
        <f t="shared" si="2739"/>
        <v>0</v>
      </c>
      <c r="N6355" s="110">
        <f t="shared" si="2739"/>
        <v>0</v>
      </c>
      <c r="O6355" s="110">
        <f t="shared" si="2739"/>
        <v>0</v>
      </c>
      <c r="P6355" s="110">
        <f t="shared" si="2739"/>
        <v>0</v>
      </c>
      <c r="Q6355" s="111">
        <f t="shared" si="2739"/>
        <v>0</v>
      </c>
    </row>
    <row r="6356" spans="3:17" ht="19.5" customHeight="1" x14ac:dyDescent="0.2">
      <c r="C6356" s="109" t="s">
        <v>18</v>
      </c>
      <c r="D6356" s="110">
        <f t="shared" si="2739"/>
        <v>0</v>
      </c>
      <c r="E6356" s="110">
        <f t="shared" si="2739"/>
        <v>0</v>
      </c>
      <c r="F6356" s="110">
        <f t="shared" si="2739"/>
        <v>0</v>
      </c>
      <c r="G6356" s="110">
        <f t="shared" si="2739"/>
        <v>2</v>
      </c>
      <c r="H6356" s="110">
        <f t="shared" si="2739"/>
        <v>1</v>
      </c>
      <c r="I6356" s="110">
        <f t="shared" si="2739"/>
        <v>3</v>
      </c>
      <c r="J6356" s="110">
        <f t="shared" si="2739"/>
        <v>3</v>
      </c>
      <c r="K6356" s="110">
        <f t="shared" si="2739"/>
        <v>0</v>
      </c>
      <c r="L6356" s="110">
        <f t="shared" si="2739"/>
        <v>0</v>
      </c>
      <c r="M6356" s="110">
        <f t="shared" si="2739"/>
        <v>0</v>
      </c>
      <c r="N6356" s="110">
        <f t="shared" si="2739"/>
        <v>0</v>
      </c>
      <c r="O6356" s="110">
        <f t="shared" si="2739"/>
        <v>0</v>
      </c>
      <c r="P6356" s="110">
        <f t="shared" si="2739"/>
        <v>0</v>
      </c>
      <c r="Q6356" s="111">
        <f t="shared" si="2739"/>
        <v>0</v>
      </c>
    </row>
    <row r="6357" spans="3:17" ht="19.5" customHeight="1" x14ac:dyDescent="0.2">
      <c r="C6357" s="109" t="s">
        <v>19</v>
      </c>
      <c r="D6357" s="110">
        <f t="shared" si="2739"/>
        <v>0</v>
      </c>
      <c r="E6357" s="110">
        <f t="shared" si="2739"/>
        <v>0</v>
      </c>
      <c r="F6357" s="110">
        <f t="shared" si="2739"/>
        <v>0</v>
      </c>
      <c r="G6357" s="110">
        <f t="shared" si="2739"/>
        <v>2</v>
      </c>
      <c r="H6357" s="110">
        <f t="shared" si="2739"/>
        <v>0</v>
      </c>
      <c r="I6357" s="110">
        <f t="shared" si="2739"/>
        <v>2</v>
      </c>
      <c r="J6357" s="110">
        <f t="shared" si="2739"/>
        <v>2</v>
      </c>
      <c r="K6357" s="110">
        <f t="shared" si="2739"/>
        <v>0</v>
      </c>
      <c r="L6357" s="110">
        <f t="shared" si="2739"/>
        <v>0</v>
      </c>
      <c r="M6357" s="110">
        <f t="shared" si="2739"/>
        <v>0</v>
      </c>
      <c r="N6357" s="110">
        <f t="shared" si="2739"/>
        <v>0</v>
      </c>
      <c r="O6357" s="110">
        <f t="shared" si="2739"/>
        <v>0</v>
      </c>
      <c r="P6357" s="110">
        <f t="shared" si="2739"/>
        <v>0</v>
      </c>
      <c r="Q6357" s="111">
        <f t="shared" si="2739"/>
        <v>0</v>
      </c>
    </row>
    <row r="6358" spans="3:17" ht="19.5" customHeight="1" x14ac:dyDescent="0.2">
      <c r="C6358" s="109" t="s">
        <v>20</v>
      </c>
      <c r="D6358" s="110">
        <f t="shared" si="2739"/>
        <v>0</v>
      </c>
      <c r="E6358" s="110">
        <f t="shared" si="2739"/>
        <v>0</v>
      </c>
      <c r="F6358" s="110">
        <f t="shared" si="2739"/>
        <v>0</v>
      </c>
      <c r="G6358" s="110">
        <f t="shared" si="2739"/>
        <v>2</v>
      </c>
      <c r="H6358" s="110">
        <f t="shared" si="2739"/>
        <v>0</v>
      </c>
      <c r="I6358" s="110">
        <f t="shared" si="2739"/>
        <v>2</v>
      </c>
      <c r="J6358" s="110">
        <f t="shared" si="2739"/>
        <v>2</v>
      </c>
      <c r="K6358" s="110">
        <f t="shared" si="2739"/>
        <v>0</v>
      </c>
      <c r="L6358" s="110">
        <f t="shared" si="2739"/>
        <v>0</v>
      </c>
      <c r="M6358" s="110">
        <f t="shared" si="2739"/>
        <v>0</v>
      </c>
      <c r="N6358" s="110">
        <f t="shared" si="2739"/>
        <v>0</v>
      </c>
      <c r="O6358" s="110">
        <f t="shared" si="2739"/>
        <v>0</v>
      </c>
      <c r="P6358" s="110">
        <f t="shared" si="2739"/>
        <v>0</v>
      </c>
      <c r="Q6358" s="111">
        <f t="shared" si="2739"/>
        <v>0</v>
      </c>
    </row>
    <row r="6359" spans="3:17" ht="19.5" customHeight="1" x14ac:dyDescent="0.2">
      <c r="C6359" s="109" t="s">
        <v>21</v>
      </c>
      <c r="D6359" s="110">
        <f t="shared" si="2739"/>
        <v>0</v>
      </c>
      <c r="E6359" s="110">
        <f t="shared" si="2739"/>
        <v>0</v>
      </c>
      <c r="F6359" s="110">
        <f t="shared" si="2739"/>
        <v>0</v>
      </c>
      <c r="G6359" s="110">
        <f t="shared" si="2739"/>
        <v>2</v>
      </c>
      <c r="H6359" s="110">
        <f t="shared" si="2739"/>
        <v>0</v>
      </c>
      <c r="I6359" s="110">
        <f t="shared" si="2739"/>
        <v>2</v>
      </c>
      <c r="J6359" s="110">
        <f t="shared" si="2739"/>
        <v>2</v>
      </c>
      <c r="K6359" s="110">
        <f t="shared" si="2739"/>
        <v>0</v>
      </c>
      <c r="L6359" s="110">
        <f t="shared" si="2739"/>
        <v>0</v>
      </c>
      <c r="M6359" s="110">
        <f t="shared" si="2739"/>
        <v>0</v>
      </c>
      <c r="N6359" s="110">
        <f t="shared" si="2739"/>
        <v>0</v>
      </c>
      <c r="O6359" s="110">
        <f t="shared" si="2739"/>
        <v>0</v>
      </c>
      <c r="P6359" s="110">
        <f t="shared" si="2739"/>
        <v>0</v>
      </c>
      <c r="Q6359" s="111">
        <f t="shared" si="2739"/>
        <v>0</v>
      </c>
    </row>
    <row r="6360" spans="3:17" ht="19.5" customHeight="1" x14ac:dyDescent="0.2">
      <c r="C6360" s="109" t="s">
        <v>22</v>
      </c>
      <c r="D6360" s="110">
        <f t="shared" si="2739"/>
        <v>0</v>
      </c>
      <c r="E6360" s="110">
        <f t="shared" si="2739"/>
        <v>0</v>
      </c>
      <c r="F6360" s="110">
        <f t="shared" si="2739"/>
        <v>0</v>
      </c>
      <c r="G6360" s="110">
        <f t="shared" si="2739"/>
        <v>2</v>
      </c>
      <c r="H6360" s="110">
        <f t="shared" si="2739"/>
        <v>0</v>
      </c>
      <c r="I6360" s="110">
        <f t="shared" si="2739"/>
        <v>2</v>
      </c>
      <c r="J6360" s="110">
        <f t="shared" si="2739"/>
        <v>2</v>
      </c>
      <c r="K6360" s="110">
        <f t="shared" si="2739"/>
        <v>0</v>
      </c>
      <c r="L6360" s="110">
        <f t="shared" si="2739"/>
        <v>0</v>
      </c>
      <c r="M6360" s="110">
        <f t="shared" si="2739"/>
        <v>0</v>
      </c>
      <c r="N6360" s="110">
        <f t="shared" si="2739"/>
        <v>0</v>
      </c>
      <c r="O6360" s="110">
        <f t="shared" si="2739"/>
        <v>0</v>
      </c>
      <c r="P6360" s="110">
        <f t="shared" si="2739"/>
        <v>0</v>
      </c>
      <c r="Q6360" s="111">
        <f t="shared" si="2739"/>
        <v>0</v>
      </c>
    </row>
    <row r="6361" spans="3:17" ht="19.5" customHeight="1" x14ac:dyDescent="0.2">
      <c r="C6361" s="109" t="s">
        <v>23</v>
      </c>
      <c r="D6361" s="110">
        <f t="shared" si="2739"/>
        <v>0</v>
      </c>
      <c r="E6361" s="110">
        <f t="shared" si="2739"/>
        <v>0</v>
      </c>
      <c r="F6361" s="110">
        <f t="shared" si="2739"/>
        <v>0</v>
      </c>
      <c r="G6361" s="110">
        <f t="shared" si="2739"/>
        <v>2</v>
      </c>
      <c r="H6361" s="110">
        <f t="shared" si="2739"/>
        <v>0</v>
      </c>
      <c r="I6361" s="110">
        <f t="shared" si="2739"/>
        <v>2</v>
      </c>
      <c r="J6361" s="110">
        <f t="shared" si="2739"/>
        <v>2</v>
      </c>
      <c r="K6361" s="110">
        <f t="shared" si="2739"/>
        <v>0</v>
      </c>
      <c r="L6361" s="110">
        <f t="shared" si="2739"/>
        <v>0</v>
      </c>
      <c r="M6361" s="110">
        <f t="shared" si="2739"/>
        <v>0</v>
      </c>
      <c r="N6361" s="110">
        <f t="shared" si="2739"/>
        <v>0</v>
      </c>
      <c r="O6361" s="110">
        <f t="shared" si="2739"/>
        <v>0</v>
      </c>
      <c r="P6361" s="110">
        <f t="shared" si="2739"/>
        <v>0</v>
      </c>
      <c r="Q6361" s="111">
        <f t="shared" si="2739"/>
        <v>0</v>
      </c>
    </row>
    <row r="6362" spans="3:17" ht="19.5" customHeight="1" x14ac:dyDescent="0.2">
      <c r="C6362" s="109" t="s">
        <v>24</v>
      </c>
      <c r="D6362" s="110">
        <f t="shared" si="2739"/>
        <v>0</v>
      </c>
      <c r="E6362" s="110">
        <f t="shared" si="2739"/>
        <v>0</v>
      </c>
      <c r="F6362" s="110">
        <f t="shared" si="2739"/>
        <v>0</v>
      </c>
      <c r="G6362" s="110">
        <f t="shared" si="2739"/>
        <v>2</v>
      </c>
      <c r="H6362" s="110">
        <f t="shared" si="2739"/>
        <v>0</v>
      </c>
      <c r="I6362" s="110">
        <f t="shared" si="2739"/>
        <v>2</v>
      </c>
      <c r="J6362" s="110">
        <f t="shared" si="2739"/>
        <v>2</v>
      </c>
      <c r="K6362" s="110">
        <f t="shared" si="2739"/>
        <v>0</v>
      </c>
      <c r="L6362" s="110">
        <f t="shared" si="2739"/>
        <v>0</v>
      </c>
      <c r="M6362" s="110">
        <f t="shared" si="2739"/>
        <v>0</v>
      </c>
      <c r="N6362" s="110">
        <f t="shared" si="2739"/>
        <v>0</v>
      </c>
      <c r="O6362" s="110">
        <f t="shared" si="2739"/>
        <v>0</v>
      </c>
      <c r="P6362" s="110">
        <f t="shared" si="2739"/>
        <v>0</v>
      </c>
      <c r="Q6362" s="111">
        <f t="shared" si="2739"/>
        <v>0</v>
      </c>
    </row>
    <row r="6363" spans="3:17" ht="19.5" customHeight="1" x14ac:dyDescent="0.2">
      <c r="C6363" s="109" t="s">
        <v>25</v>
      </c>
      <c r="D6363" s="110">
        <f t="shared" si="2739"/>
        <v>0</v>
      </c>
      <c r="E6363" s="110">
        <f t="shared" si="2739"/>
        <v>0</v>
      </c>
      <c r="F6363" s="110">
        <f t="shared" si="2739"/>
        <v>0</v>
      </c>
      <c r="G6363" s="110">
        <f t="shared" si="2739"/>
        <v>3</v>
      </c>
      <c r="H6363" s="110">
        <f t="shared" si="2739"/>
        <v>1</v>
      </c>
      <c r="I6363" s="110">
        <f t="shared" si="2739"/>
        <v>4</v>
      </c>
      <c r="J6363" s="110">
        <f t="shared" si="2739"/>
        <v>4</v>
      </c>
      <c r="K6363" s="110">
        <f t="shared" si="2739"/>
        <v>0</v>
      </c>
      <c r="L6363" s="110">
        <f t="shared" si="2739"/>
        <v>0</v>
      </c>
      <c r="M6363" s="110">
        <f t="shared" si="2739"/>
        <v>0</v>
      </c>
      <c r="N6363" s="110">
        <f t="shared" si="2739"/>
        <v>0</v>
      </c>
      <c r="O6363" s="110">
        <f t="shared" si="2739"/>
        <v>0</v>
      </c>
      <c r="P6363" s="110">
        <f t="shared" si="2739"/>
        <v>0</v>
      </c>
      <c r="Q6363" s="111">
        <f t="shared" si="2739"/>
        <v>0</v>
      </c>
    </row>
    <row r="6364" spans="3:17" ht="19.5" customHeight="1" x14ac:dyDescent="0.2">
      <c r="C6364" s="112"/>
      <c r="D6364" s="49"/>
      <c r="E6364" s="49"/>
      <c r="F6364" s="49"/>
      <c r="G6364" s="49"/>
      <c r="H6364" s="49"/>
      <c r="I6364" s="49"/>
      <c r="J6364" s="49"/>
      <c r="K6364" s="49"/>
      <c r="L6364" s="49"/>
      <c r="M6364" s="49"/>
      <c r="N6364" s="49"/>
      <c r="O6364" s="49"/>
      <c r="P6364" s="49"/>
      <c r="Q6364" s="113"/>
    </row>
    <row r="6365" spans="3:17" ht="19.5" customHeight="1" x14ac:dyDescent="0.2">
      <c r="C6365" s="112" t="s">
        <v>26</v>
      </c>
      <c r="D6365" s="110">
        <f t="shared" ref="D6365:Q6365" si="2740">D5555+D6257</f>
        <v>0</v>
      </c>
      <c r="E6365" s="110">
        <f t="shared" si="2740"/>
        <v>0</v>
      </c>
      <c r="F6365" s="110">
        <f t="shared" si="2740"/>
        <v>0</v>
      </c>
      <c r="G6365" s="110">
        <f t="shared" si="2740"/>
        <v>25</v>
      </c>
      <c r="H6365" s="110">
        <f t="shared" si="2740"/>
        <v>3</v>
      </c>
      <c r="I6365" s="110">
        <f t="shared" si="2740"/>
        <v>28</v>
      </c>
      <c r="J6365" s="110">
        <f t="shared" si="2740"/>
        <v>28</v>
      </c>
      <c r="K6365" s="110">
        <f t="shared" si="2740"/>
        <v>0</v>
      </c>
      <c r="L6365" s="110">
        <f t="shared" si="2740"/>
        <v>0</v>
      </c>
      <c r="M6365" s="110">
        <f t="shared" si="2740"/>
        <v>0</v>
      </c>
      <c r="N6365" s="110">
        <f t="shared" si="2740"/>
        <v>0</v>
      </c>
      <c r="O6365" s="110">
        <f t="shared" si="2740"/>
        <v>0</v>
      </c>
      <c r="P6365" s="110">
        <f t="shared" si="2740"/>
        <v>0</v>
      </c>
      <c r="Q6365" s="111">
        <f t="shared" si="2740"/>
        <v>0</v>
      </c>
    </row>
    <row r="6366" spans="3:17" ht="7" customHeight="1" x14ac:dyDescent="0.2">
      <c r="C6366" s="112"/>
      <c r="D6366" s="114"/>
      <c r="E6366" s="114"/>
      <c r="F6366" s="114"/>
      <c r="G6366" s="114"/>
      <c r="H6366" s="114"/>
      <c r="I6366" s="114"/>
      <c r="J6366" s="114"/>
      <c r="K6366" s="114"/>
      <c r="L6366" s="114"/>
      <c r="M6366" s="114"/>
      <c r="N6366" s="114"/>
      <c r="O6366" s="114"/>
      <c r="P6366" s="114"/>
      <c r="Q6366" s="115"/>
    </row>
    <row r="6367" spans="3:17" ht="19.5" customHeight="1" x14ac:dyDescent="0.2">
      <c r="C6367" s="116" t="s">
        <v>14</v>
      </c>
      <c r="D6367" s="110">
        <f t="shared" ref="D6367:Q6369" si="2741">D5557+D6259</f>
        <v>0</v>
      </c>
      <c r="E6367" s="110">
        <f t="shared" si="2741"/>
        <v>0</v>
      </c>
      <c r="F6367" s="110">
        <f t="shared" si="2741"/>
        <v>0</v>
      </c>
      <c r="G6367" s="110">
        <f t="shared" si="2741"/>
        <v>2</v>
      </c>
      <c r="H6367" s="110">
        <f t="shared" si="2741"/>
        <v>0</v>
      </c>
      <c r="I6367" s="110">
        <f t="shared" si="2741"/>
        <v>2</v>
      </c>
      <c r="J6367" s="110">
        <f t="shared" si="2741"/>
        <v>2</v>
      </c>
      <c r="K6367" s="110">
        <f t="shared" si="2741"/>
        <v>0</v>
      </c>
      <c r="L6367" s="110">
        <f t="shared" si="2741"/>
        <v>0</v>
      </c>
      <c r="M6367" s="110">
        <f t="shared" si="2741"/>
        <v>0</v>
      </c>
      <c r="N6367" s="110">
        <f t="shared" si="2741"/>
        <v>0</v>
      </c>
      <c r="O6367" s="110">
        <f t="shared" si="2741"/>
        <v>0</v>
      </c>
      <c r="P6367" s="110">
        <f t="shared" si="2741"/>
        <v>0</v>
      </c>
      <c r="Q6367" s="111">
        <f t="shared" si="2741"/>
        <v>0</v>
      </c>
    </row>
    <row r="6368" spans="3:17" ht="19.5" customHeight="1" x14ac:dyDescent="0.2">
      <c r="C6368" s="109" t="s">
        <v>15</v>
      </c>
      <c r="D6368" s="110">
        <f t="shared" si="2741"/>
        <v>0</v>
      </c>
      <c r="E6368" s="110">
        <f t="shared" si="2741"/>
        <v>0</v>
      </c>
      <c r="F6368" s="110">
        <f t="shared" si="2741"/>
        <v>0</v>
      </c>
      <c r="G6368" s="110">
        <f t="shared" si="2741"/>
        <v>2</v>
      </c>
      <c r="H6368" s="110">
        <f t="shared" si="2741"/>
        <v>0</v>
      </c>
      <c r="I6368" s="110">
        <f t="shared" si="2741"/>
        <v>2</v>
      </c>
      <c r="J6368" s="110">
        <f t="shared" si="2741"/>
        <v>2</v>
      </c>
      <c r="K6368" s="110">
        <f t="shared" si="2741"/>
        <v>0</v>
      </c>
      <c r="L6368" s="110">
        <f t="shared" si="2741"/>
        <v>0</v>
      </c>
      <c r="M6368" s="110">
        <f t="shared" si="2741"/>
        <v>0</v>
      </c>
      <c r="N6368" s="110">
        <f t="shared" si="2741"/>
        <v>0</v>
      </c>
      <c r="O6368" s="110">
        <f t="shared" si="2741"/>
        <v>0</v>
      </c>
      <c r="P6368" s="110">
        <f t="shared" si="2741"/>
        <v>0</v>
      </c>
      <c r="Q6368" s="111">
        <f t="shared" si="2741"/>
        <v>0</v>
      </c>
    </row>
    <row r="6369" spans="3:17" ht="19.5" customHeight="1" x14ac:dyDescent="0.2">
      <c r="C6369" s="109" t="s">
        <v>16</v>
      </c>
      <c r="D6369" s="110">
        <f t="shared" si="2741"/>
        <v>0</v>
      </c>
      <c r="E6369" s="110">
        <f t="shared" si="2741"/>
        <v>0</v>
      </c>
      <c r="F6369" s="110">
        <f t="shared" si="2741"/>
        <v>0</v>
      </c>
      <c r="G6369" s="110">
        <f t="shared" si="2741"/>
        <v>2</v>
      </c>
      <c r="H6369" s="110">
        <f t="shared" si="2741"/>
        <v>0</v>
      </c>
      <c r="I6369" s="110">
        <f t="shared" si="2741"/>
        <v>2</v>
      </c>
      <c r="J6369" s="110">
        <f t="shared" si="2741"/>
        <v>2</v>
      </c>
      <c r="K6369" s="110">
        <f t="shared" si="2741"/>
        <v>0</v>
      </c>
      <c r="L6369" s="110">
        <f t="shared" si="2741"/>
        <v>0</v>
      </c>
      <c r="M6369" s="110">
        <f t="shared" si="2741"/>
        <v>0</v>
      </c>
      <c r="N6369" s="110">
        <f t="shared" si="2741"/>
        <v>0</v>
      </c>
      <c r="O6369" s="110">
        <f t="shared" si="2741"/>
        <v>0</v>
      </c>
      <c r="P6369" s="110">
        <f t="shared" si="2741"/>
        <v>0</v>
      </c>
      <c r="Q6369" s="111">
        <f t="shared" si="2741"/>
        <v>0</v>
      </c>
    </row>
    <row r="6370" spans="3:17" ht="19.5" customHeight="1" x14ac:dyDescent="0.2">
      <c r="C6370" s="112"/>
      <c r="D6370" s="49"/>
      <c r="E6370" s="49"/>
      <c r="F6370" s="49"/>
      <c r="G6370" s="49"/>
      <c r="H6370" s="49"/>
      <c r="I6370" s="49"/>
      <c r="J6370" s="49"/>
      <c r="K6370" s="49"/>
      <c r="L6370" s="49"/>
      <c r="M6370" s="49"/>
      <c r="N6370" s="49"/>
      <c r="O6370" s="49"/>
      <c r="P6370" s="49"/>
      <c r="Q6370" s="113"/>
    </row>
    <row r="6371" spans="3:17" ht="19.5" customHeight="1" x14ac:dyDescent="0.2">
      <c r="C6371" s="112" t="s">
        <v>27</v>
      </c>
      <c r="D6371" s="110">
        <f t="shared" ref="D6371:Q6371" si="2742">D5561+D6263</f>
        <v>0</v>
      </c>
      <c r="E6371" s="110">
        <f t="shared" si="2742"/>
        <v>0</v>
      </c>
      <c r="F6371" s="110">
        <f t="shared" si="2742"/>
        <v>0</v>
      </c>
      <c r="G6371" s="110">
        <f t="shared" si="2742"/>
        <v>25</v>
      </c>
      <c r="H6371" s="110">
        <f t="shared" si="2742"/>
        <v>3</v>
      </c>
      <c r="I6371" s="110">
        <f t="shared" si="2742"/>
        <v>28</v>
      </c>
      <c r="J6371" s="110">
        <f t="shared" si="2742"/>
        <v>28</v>
      </c>
      <c r="K6371" s="110">
        <f t="shared" si="2742"/>
        <v>0</v>
      </c>
      <c r="L6371" s="110">
        <f t="shared" si="2742"/>
        <v>0</v>
      </c>
      <c r="M6371" s="110">
        <f t="shared" si="2742"/>
        <v>0</v>
      </c>
      <c r="N6371" s="110">
        <f t="shared" si="2742"/>
        <v>0</v>
      </c>
      <c r="O6371" s="110">
        <f t="shared" si="2742"/>
        <v>0</v>
      </c>
      <c r="P6371" s="110">
        <f t="shared" si="2742"/>
        <v>0</v>
      </c>
      <c r="Q6371" s="111">
        <f t="shared" si="2742"/>
        <v>0</v>
      </c>
    </row>
    <row r="6372" spans="3:17" ht="7" customHeight="1" thickBot="1" x14ac:dyDescent="0.25">
      <c r="C6372" s="118"/>
      <c r="D6372" s="119"/>
      <c r="E6372" s="119"/>
      <c r="F6372" s="119"/>
      <c r="G6372" s="119"/>
      <c r="H6372" s="119"/>
      <c r="I6372" s="119"/>
      <c r="J6372" s="119"/>
      <c r="K6372" s="119"/>
      <c r="L6372" s="119"/>
      <c r="M6372" s="119"/>
      <c r="N6372" s="119"/>
      <c r="O6372" s="119"/>
      <c r="P6372" s="119"/>
      <c r="Q6372" s="132"/>
    </row>
    <row r="6373" spans="3:17" ht="19.5" customHeight="1" x14ac:dyDescent="0.2">
      <c r="C6373" s="163" t="str">
        <f>C6319</f>
        <v>令　和　7　年　空　港　管　理　状　況　調　書</v>
      </c>
      <c r="D6373" s="163"/>
      <c r="E6373" s="163"/>
      <c r="F6373" s="163"/>
      <c r="G6373" s="163"/>
      <c r="H6373" s="163"/>
      <c r="I6373" s="163"/>
      <c r="J6373" s="163"/>
      <c r="K6373" s="163"/>
      <c r="L6373" s="163"/>
      <c r="M6373" s="163"/>
      <c r="N6373" s="163"/>
      <c r="O6373" s="163"/>
      <c r="P6373" s="163"/>
      <c r="Q6373" s="163"/>
    </row>
    <row r="6374" spans="3:17" ht="19.5" customHeight="1" thickBot="1" x14ac:dyDescent="0.25">
      <c r="C6374" s="77" t="s">
        <v>0</v>
      </c>
      <c r="D6374" s="77" t="s">
        <v>720</v>
      </c>
      <c r="E6374" s="78"/>
      <c r="F6374" s="78"/>
      <c r="G6374" s="78"/>
      <c r="H6374" s="78"/>
      <c r="I6374" s="78"/>
      <c r="J6374" s="78"/>
      <c r="K6374" s="78"/>
      <c r="L6374" s="78"/>
      <c r="M6374" s="78"/>
      <c r="N6374" s="78"/>
      <c r="O6374" s="78"/>
      <c r="P6374" s="79"/>
      <c r="Q6374" s="79"/>
    </row>
    <row r="6375" spans="3:17" ht="19.5" customHeight="1" x14ac:dyDescent="0.2">
      <c r="C6375" s="93" t="s">
        <v>1</v>
      </c>
      <c r="D6375" s="94"/>
      <c r="E6375" s="95" t="s">
        <v>2</v>
      </c>
      <c r="F6375" s="95"/>
      <c r="G6375" s="168" t="s">
        <v>593</v>
      </c>
      <c r="H6375" s="169"/>
      <c r="I6375" s="169"/>
      <c r="J6375" s="169"/>
      <c r="K6375" s="169"/>
      <c r="L6375" s="169"/>
      <c r="M6375" s="169"/>
      <c r="N6375" s="170"/>
      <c r="O6375" s="168" t="s">
        <v>594</v>
      </c>
      <c r="P6375" s="169"/>
      <c r="Q6375" s="171"/>
    </row>
    <row r="6376" spans="3:17" ht="19.5" customHeight="1" x14ac:dyDescent="0.2">
      <c r="C6376" s="96"/>
      <c r="D6376" s="97" t="s">
        <v>3</v>
      </c>
      <c r="E6376" s="97" t="s">
        <v>4</v>
      </c>
      <c r="F6376" s="97" t="s">
        <v>5</v>
      </c>
      <c r="G6376" s="97"/>
      <c r="H6376" s="150" t="s">
        <v>6</v>
      </c>
      <c r="I6376" s="150"/>
      <c r="J6376" s="98"/>
      <c r="K6376" s="97"/>
      <c r="L6376" s="98" t="s">
        <v>7</v>
      </c>
      <c r="M6376" s="98"/>
      <c r="N6376" s="97" t="s">
        <v>8</v>
      </c>
      <c r="O6376" s="99" t="s">
        <v>595</v>
      </c>
      <c r="P6376" s="100" t="s">
        <v>596</v>
      </c>
      <c r="Q6376" s="101" t="s">
        <v>597</v>
      </c>
    </row>
    <row r="6377" spans="3:17" ht="19.5" customHeight="1" x14ac:dyDescent="0.2">
      <c r="C6377" s="96" t="s">
        <v>9</v>
      </c>
      <c r="D6377" s="99"/>
      <c r="E6377" s="99"/>
      <c r="F6377" s="99"/>
      <c r="G6377" s="97" t="s">
        <v>10</v>
      </c>
      <c r="H6377" s="97" t="s">
        <v>11</v>
      </c>
      <c r="I6377" s="97" t="s">
        <v>12</v>
      </c>
      <c r="J6377" s="97" t="s">
        <v>13</v>
      </c>
      <c r="K6377" s="97" t="s">
        <v>10</v>
      </c>
      <c r="L6377" s="97" t="s">
        <v>11</v>
      </c>
      <c r="M6377" s="97" t="s">
        <v>13</v>
      </c>
      <c r="N6377" s="99"/>
      <c r="O6377" s="102"/>
      <c r="P6377" s="103"/>
      <c r="Q6377" s="104"/>
    </row>
    <row r="6378" spans="3:17" ht="7" customHeight="1" x14ac:dyDescent="0.2">
      <c r="C6378" s="105"/>
      <c r="D6378" s="97"/>
      <c r="E6378" s="97"/>
      <c r="F6378" s="97"/>
      <c r="G6378" s="97"/>
      <c r="H6378" s="97"/>
      <c r="I6378" s="97"/>
      <c r="J6378" s="97"/>
      <c r="K6378" s="97"/>
      <c r="L6378" s="97"/>
      <c r="M6378" s="97"/>
      <c r="N6378" s="97"/>
      <c r="O6378" s="106"/>
      <c r="P6378" s="107"/>
      <c r="Q6378" s="108"/>
    </row>
    <row r="6379" spans="3:17" ht="19.5" customHeight="1" x14ac:dyDescent="0.2">
      <c r="C6379" s="109" t="s">
        <v>14</v>
      </c>
      <c r="D6379" s="110">
        <f>D6271+D6325</f>
        <v>27764</v>
      </c>
      <c r="E6379" s="110">
        <f t="shared" ref="E6379:Q6379" si="2743">E6271+E6325</f>
        <v>83912</v>
      </c>
      <c r="F6379" s="110">
        <f t="shared" si="2743"/>
        <v>111676</v>
      </c>
      <c r="G6379" s="110">
        <f t="shared" si="2743"/>
        <v>4536226</v>
      </c>
      <c r="H6379" s="110">
        <f t="shared" si="2743"/>
        <v>4854157</v>
      </c>
      <c r="I6379" s="110">
        <f t="shared" si="2743"/>
        <v>226842</v>
      </c>
      <c r="J6379" s="110">
        <f t="shared" si="2743"/>
        <v>9617225</v>
      </c>
      <c r="K6379" s="140">
        <f t="shared" si="2743"/>
        <v>8789026</v>
      </c>
      <c r="L6379" s="140">
        <f t="shared" si="2743"/>
        <v>8785044</v>
      </c>
      <c r="M6379" s="140">
        <f t="shared" si="2743"/>
        <v>17574070</v>
      </c>
      <c r="N6379" s="140">
        <f t="shared" si="2743"/>
        <v>27191295</v>
      </c>
      <c r="O6379" s="110">
        <f t="shared" si="2743"/>
        <v>1067633</v>
      </c>
      <c r="P6379" s="110">
        <f t="shared" si="2743"/>
        <v>197</v>
      </c>
      <c r="Q6379" s="111">
        <f t="shared" si="2743"/>
        <v>1067830</v>
      </c>
    </row>
    <row r="6380" spans="3:17" ht="19.5" customHeight="1" x14ac:dyDescent="0.2">
      <c r="C6380" s="109" t="s">
        <v>15</v>
      </c>
      <c r="D6380" s="110">
        <f t="shared" ref="D6380:Q6395" si="2744">D6272+D6326</f>
        <v>24935</v>
      </c>
      <c r="E6380" s="110">
        <f t="shared" si="2744"/>
        <v>75317</v>
      </c>
      <c r="F6380" s="110">
        <f t="shared" si="2744"/>
        <v>100252</v>
      </c>
      <c r="G6380" s="110">
        <f t="shared" si="2744"/>
        <v>4551615</v>
      </c>
      <c r="H6380" s="110">
        <f t="shared" si="2744"/>
        <v>4256622</v>
      </c>
      <c r="I6380" s="110">
        <f t="shared" si="2744"/>
        <v>151189</v>
      </c>
      <c r="J6380" s="110">
        <f t="shared" si="2744"/>
        <v>8959426</v>
      </c>
      <c r="K6380" s="140">
        <f t="shared" si="2744"/>
        <v>8630143</v>
      </c>
      <c r="L6380" s="140">
        <f t="shared" si="2744"/>
        <v>8629521</v>
      </c>
      <c r="M6380" s="140">
        <f t="shared" si="2744"/>
        <v>17259664</v>
      </c>
      <c r="N6380" s="140">
        <f t="shared" si="2744"/>
        <v>26219090</v>
      </c>
      <c r="O6380" s="110">
        <f t="shared" si="2744"/>
        <v>973272</v>
      </c>
      <c r="P6380" s="110">
        <f t="shared" si="2744"/>
        <v>157</v>
      </c>
      <c r="Q6380" s="111">
        <f t="shared" si="2744"/>
        <v>973429</v>
      </c>
    </row>
    <row r="6381" spans="3:17" ht="19.5" customHeight="1" x14ac:dyDescent="0.2">
      <c r="C6381" s="109" t="s">
        <v>16</v>
      </c>
      <c r="D6381" s="110">
        <f t="shared" si="2744"/>
        <v>27740</v>
      </c>
      <c r="E6381" s="110">
        <f t="shared" si="2744"/>
        <v>85332</v>
      </c>
      <c r="F6381" s="110">
        <f t="shared" si="2744"/>
        <v>113072</v>
      </c>
      <c r="G6381" s="110">
        <f t="shared" si="2744"/>
        <v>4638497</v>
      </c>
      <c r="H6381" s="110">
        <f t="shared" si="2744"/>
        <v>4944431</v>
      </c>
      <c r="I6381" s="110">
        <f t="shared" si="2744"/>
        <v>108300</v>
      </c>
      <c r="J6381" s="110">
        <f t="shared" si="2744"/>
        <v>9691228</v>
      </c>
      <c r="K6381" s="140">
        <f t="shared" si="2744"/>
        <v>9971673</v>
      </c>
      <c r="L6381" s="140">
        <f t="shared" si="2744"/>
        <v>9970191</v>
      </c>
      <c r="M6381" s="140">
        <f t="shared" si="2744"/>
        <v>19941864</v>
      </c>
      <c r="N6381" s="140">
        <f t="shared" si="2744"/>
        <v>29633092</v>
      </c>
      <c r="O6381" s="110">
        <f t="shared" si="2744"/>
        <v>1086977</v>
      </c>
      <c r="P6381" s="110">
        <f t="shared" si="2744"/>
        <v>206</v>
      </c>
      <c r="Q6381" s="111">
        <f t="shared" si="2744"/>
        <v>1087183</v>
      </c>
    </row>
    <row r="6382" spans="3:17" ht="19.5" customHeight="1" x14ac:dyDescent="0.2">
      <c r="C6382" s="109" t="s">
        <v>17</v>
      </c>
      <c r="D6382" s="110">
        <f t="shared" si="2744"/>
        <v>27597</v>
      </c>
      <c r="E6382" s="110">
        <f t="shared" si="2744"/>
        <v>83522</v>
      </c>
      <c r="F6382" s="110">
        <f t="shared" si="2744"/>
        <v>111119</v>
      </c>
      <c r="G6382" s="110">
        <f t="shared" si="2744"/>
        <v>4742588</v>
      </c>
      <c r="H6382" s="110">
        <f t="shared" si="2744"/>
        <v>4675930</v>
      </c>
      <c r="I6382" s="110">
        <f t="shared" si="2744"/>
        <v>99206</v>
      </c>
      <c r="J6382" s="110">
        <f t="shared" si="2744"/>
        <v>9517724</v>
      </c>
      <c r="K6382" s="140">
        <f t="shared" si="2744"/>
        <v>8406416</v>
      </c>
      <c r="L6382" s="140">
        <f t="shared" si="2744"/>
        <v>8408886</v>
      </c>
      <c r="M6382" s="140">
        <f t="shared" si="2744"/>
        <v>16815302</v>
      </c>
      <c r="N6382" s="140">
        <f t="shared" si="2744"/>
        <v>26333026</v>
      </c>
      <c r="O6382" s="110">
        <f t="shared" si="2744"/>
        <v>1054079</v>
      </c>
      <c r="P6382" s="110">
        <f t="shared" si="2744"/>
        <v>256</v>
      </c>
      <c r="Q6382" s="111">
        <f t="shared" si="2744"/>
        <v>1054335</v>
      </c>
    </row>
    <row r="6383" spans="3:17" ht="19.5" customHeight="1" x14ac:dyDescent="0.2">
      <c r="C6383" s="109" t="s">
        <v>18</v>
      </c>
      <c r="D6383" s="110">
        <f t="shared" si="2744"/>
        <v>28237</v>
      </c>
      <c r="E6383" s="110">
        <f t="shared" si="2744"/>
        <v>85687</v>
      </c>
      <c r="F6383" s="110">
        <f t="shared" si="2744"/>
        <v>113924</v>
      </c>
      <c r="G6383" s="110">
        <f t="shared" si="2744"/>
        <v>4562787</v>
      </c>
      <c r="H6383" s="110">
        <f t="shared" si="2744"/>
        <v>4726614</v>
      </c>
      <c r="I6383" s="110">
        <f t="shared" si="2744"/>
        <v>147931</v>
      </c>
      <c r="J6383" s="110">
        <f t="shared" si="2744"/>
        <v>9437332</v>
      </c>
      <c r="K6383" s="140">
        <f t="shared" si="2744"/>
        <v>9274734</v>
      </c>
      <c r="L6383" s="140">
        <f t="shared" si="2744"/>
        <v>9271659</v>
      </c>
      <c r="M6383" s="140">
        <f t="shared" si="2744"/>
        <v>18546393</v>
      </c>
      <c r="N6383" s="140">
        <f t="shared" si="2744"/>
        <v>27983725</v>
      </c>
      <c r="O6383" s="110">
        <f t="shared" si="2744"/>
        <v>1071397</v>
      </c>
      <c r="P6383" s="110">
        <f t="shared" si="2744"/>
        <v>252</v>
      </c>
      <c r="Q6383" s="111">
        <f t="shared" si="2744"/>
        <v>1071649</v>
      </c>
    </row>
    <row r="6384" spans="3:17" ht="19.5" customHeight="1" x14ac:dyDescent="0.2">
      <c r="C6384" s="109" t="s">
        <v>19</v>
      </c>
      <c r="D6384" s="110">
        <f t="shared" si="2744"/>
        <v>27336</v>
      </c>
      <c r="E6384" s="110">
        <f t="shared" si="2744"/>
        <v>82492</v>
      </c>
      <c r="F6384" s="110">
        <f t="shared" si="2744"/>
        <v>109828</v>
      </c>
      <c r="G6384" s="110">
        <f t="shared" si="2744"/>
        <v>4408348</v>
      </c>
      <c r="H6384" s="110">
        <f t="shared" si="2744"/>
        <v>4364805</v>
      </c>
      <c r="I6384" s="110">
        <f t="shared" si="2744"/>
        <v>165786</v>
      </c>
      <c r="J6384" s="110">
        <f t="shared" si="2744"/>
        <v>8938939</v>
      </c>
      <c r="K6384" s="140">
        <f t="shared" si="2744"/>
        <v>8961962</v>
      </c>
      <c r="L6384" s="140">
        <f t="shared" si="2744"/>
        <v>8960264</v>
      </c>
      <c r="M6384" s="140">
        <f t="shared" si="2744"/>
        <v>17922226</v>
      </c>
      <c r="N6384" s="140">
        <f t="shared" si="2744"/>
        <v>26861165</v>
      </c>
      <c r="O6384" s="110">
        <f t="shared" si="2744"/>
        <v>1021396</v>
      </c>
      <c r="P6384" s="110">
        <f t="shared" si="2744"/>
        <v>257</v>
      </c>
      <c r="Q6384" s="111">
        <f t="shared" si="2744"/>
        <v>1021653</v>
      </c>
    </row>
    <row r="6385" spans="3:17" ht="19.5" customHeight="1" x14ac:dyDescent="0.2">
      <c r="C6385" s="109" t="s">
        <v>20</v>
      </c>
      <c r="D6385" s="110">
        <f t="shared" si="2744"/>
        <v>29073</v>
      </c>
      <c r="E6385" s="110">
        <f t="shared" si="2744"/>
        <v>86681</v>
      </c>
      <c r="F6385" s="110">
        <f t="shared" si="2744"/>
        <v>115754</v>
      </c>
      <c r="G6385" s="110">
        <f t="shared" si="2744"/>
        <v>4530695</v>
      </c>
      <c r="H6385" s="110">
        <f t="shared" si="2744"/>
        <v>4468236</v>
      </c>
      <c r="I6385" s="110">
        <f t="shared" si="2744"/>
        <v>200139</v>
      </c>
      <c r="J6385" s="110">
        <f t="shared" si="2744"/>
        <v>9199070</v>
      </c>
      <c r="K6385" s="140">
        <f t="shared" si="2744"/>
        <v>9632187</v>
      </c>
      <c r="L6385" s="140">
        <f t="shared" si="2744"/>
        <v>9632877</v>
      </c>
      <c r="M6385" s="140">
        <f t="shared" si="2744"/>
        <v>19265064</v>
      </c>
      <c r="N6385" s="140">
        <f t="shared" si="2744"/>
        <v>28464134</v>
      </c>
      <c r="O6385" s="110">
        <f t="shared" si="2744"/>
        <v>1085075</v>
      </c>
      <c r="P6385" s="110">
        <f t="shared" si="2744"/>
        <v>248</v>
      </c>
      <c r="Q6385" s="111">
        <f t="shared" si="2744"/>
        <v>1085323</v>
      </c>
    </row>
    <row r="6386" spans="3:17" ht="19.5" customHeight="1" x14ac:dyDescent="0.2">
      <c r="C6386" s="109" t="s">
        <v>21</v>
      </c>
      <c r="D6386" s="110">
        <f t="shared" si="2744"/>
        <v>29338</v>
      </c>
      <c r="E6386" s="110">
        <f t="shared" si="2744"/>
        <v>88036</v>
      </c>
      <c r="F6386" s="110">
        <f t="shared" si="2744"/>
        <v>117374</v>
      </c>
      <c r="G6386" s="110">
        <f t="shared" si="2744"/>
        <v>5164804</v>
      </c>
      <c r="H6386" s="110">
        <f t="shared" si="2744"/>
        <v>4989173</v>
      </c>
      <c r="I6386" s="110">
        <f t="shared" si="2744"/>
        <v>174519</v>
      </c>
      <c r="J6386" s="110">
        <f t="shared" si="2744"/>
        <v>10328496</v>
      </c>
      <c r="K6386" s="140">
        <f t="shared" si="2744"/>
        <v>11114996</v>
      </c>
      <c r="L6386" s="140">
        <f t="shared" si="2744"/>
        <v>11110239</v>
      </c>
      <c r="M6386" s="140">
        <f t="shared" si="2744"/>
        <v>22225235</v>
      </c>
      <c r="N6386" s="140">
        <f t="shared" si="2744"/>
        <v>32553731</v>
      </c>
      <c r="O6386" s="110">
        <f t="shared" si="2744"/>
        <v>1107623</v>
      </c>
      <c r="P6386" s="110">
        <f t="shared" si="2744"/>
        <v>224</v>
      </c>
      <c r="Q6386" s="111">
        <f t="shared" si="2744"/>
        <v>1107847</v>
      </c>
    </row>
    <row r="6387" spans="3:17" ht="19.5" customHeight="1" x14ac:dyDescent="0.2">
      <c r="C6387" s="109" t="s">
        <v>22</v>
      </c>
      <c r="D6387" s="110">
        <f t="shared" si="2744"/>
        <v>27177</v>
      </c>
      <c r="E6387" s="110">
        <f t="shared" si="2744"/>
        <v>83963</v>
      </c>
      <c r="F6387" s="110">
        <f t="shared" si="2744"/>
        <v>111140</v>
      </c>
      <c r="G6387" s="110">
        <f t="shared" si="2744"/>
        <v>4245250</v>
      </c>
      <c r="H6387" s="110">
        <f t="shared" si="2744"/>
        <v>4624779</v>
      </c>
      <c r="I6387" s="110">
        <f t="shared" si="2744"/>
        <v>153924</v>
      </c>
      <c r="J6387" s="110">
        <f t="shared" si="2744"/>
        <v>9023953</v>
      </c>
      <c r="K6387" s="140">
        <f t="shared" si="2744"/>
        <v>9874443</v>
      </c>
      <c r="L6387" s="140">
        <f t="shared" si="2744"/>
        <v>9889032</v>
      </c>
      <c r="M6387" s="140">
        <f t="shared" si="2744"/>
        <v>19763475</v>
      </c>
      <c r="N6387" s="140">
        <f t="shared" si="2744"/>
        <v>28787428</v>
      </c>
      <c r="O6387" s="110">
        <f t="shared" si="2744"/>
        <v>1036121</v>
      </c>
      <c r="P6387" s="110">
        <f t="shared" si="2744"/>
        <v>230</v>
      </c>
      <c r="Q6387" s="111">
        <f t="shared" si="2744"/>
        <v>1036351</v>
      </c>
    </row>
    <row r="6388" spans="3:17" ht="19.5" customHeight="1" x14ac:dyDescent="0.2">
      <c r="C6388" s="109" t="s">
        <v>23</v>
      </c>
      <c r="D6388" s="110">
        <f t="shared" si="2744"/>
        <v>28986</v>
      </c>
      <c r="E6388" s="110">
        <f t="shared" si="2744"/>
        <v>87107</v>
      </c>
      <c r="F6388" s="110">
        <f t="shared" si="2744"/>
        <v>116093</v>
      </c>
      <c r="G6388" s="110">
        <f t="shared" si="2744"/>
        <v>4961181</v>
      </c>
      <c r="H6388" s="110">
        <f t="shared" si="2744"/>
        <v>4944188</v>
      </c>
      <c r="I6388" s="110">
        <f t="shared" si="2744"/>
        <v>133689</v>
      </c>
      <c r="J6388" s="110">
        <f t="shared" si="2744"/>
        <v>10039058</v>
      </c>
      <c r="K6388" s="140">
        <f t="shared" si="2744"/>
        <v>10390556</v>
      </c>
      <c r="L6388" s="140">
        <f t="shared" si="2744"/>
        <v>10390704</v>
      </c>
      <c r="M6388" s="140">
        <f t="shared" si="2744"/>
        <v>20781260</v>
      </c>
      <c r="N6388" s="140">
        <f t="shared" si="2744"/>
        <v>30820318</v>
      </c>
      <c r="O6388" s="110">
        <f t="shared" si="2744"/>
        <v>1076208</v>
      </c>
      <c r="P6388" s="110">
        <f t="shared" si="2744"/>
        <v>310</v>
      </c>
      <c r="Q6388" s="111">
        <f t="shared" si="2744"/>
        <v>1076518</v>
      </c>
    </row>
    <row r="6389" spans="3:17" ht="19.5" customHeight="1" x14ac:dyDescent="0.2">
      <c r="C6389" s="109" t="s">
        <v>24</v>
      </c>
      <c r="D6389" s="110">
        <f t="shared" si="2744"/>
        <v>27645</v>
      </c>
      <c r="E6389" s="110">
        <f t="shared" si="2744"/>
        <v>83915</v>
      </c>
      <c r="F6389" s="110">
        <f t="shared" si="2744"/>
        <v>111560</v>
      </c>
      <c r="G6389" s="110">
        <f t="shared" si="2744"/>
        <v>4815720</v>
      </c>
      <c r="H6389" s="110">
        <f t="shared" si="2744"/>
        <v>4834542</v>
      </c>
      <c r="I6389" s="110">
        <f t="shared" si="2744"/>
        <v>112359</v>
      </c>
      <c r="J6389" s="110">
        <f t="shared" si="2744"/>
        <v>9762621</v>
      </c>
      <c r="K6389" s="140">
        <f t="shared" si="2744"/>
        <v>9848442</v>
      </c>
      <c r="L6389" s="140">
        <f t="shared" si="2744"/>
        <v>9849968</v>
      </c>
      <c r="M6389" s="140">
        <f t="shared" si="2744"/>
        <v>19698410</v>
      </c>
      <c r="N6389" s="140">
        <f t="shared" si="2744"/>
        <v>29461031</v>
      </c>
      <c r="O6389" s="110">
        <f t="shared" si="2744"/>
        <v>1063835</v>
      </c>
      <c r="P6389" s="110">
        <f t="shared" si="2744"/>
        <v>292</v>
      </c>
      <c r="Q6389" s="111">
        <f t="shared" si="2744"/>
        <v>1064127</v>
      </c>
    </row>
    <row r="6390" spans="3:17" ht="19.5" customHeight="1" x14ac:dyDescent="0.2">
      <c r="C6390" s="109" t="s">
        <v>25</v>
      </c>
      <c r="D6390" s="110">
        <f t="shared" si="2744"/>
        <v>28129</v>
      </c>
      <c r="E6390" s="110">
        <f t="shared" si="2744"/>
        <v>83133</v>
      </c>
      <c r="F6390" s="110">
        <f t="shared" si="2744"/>
        <v>111262</v>
      </c>
      <c r="G6390" s="110">
        <f t="shared" si="2744"/>
        <v>4914389</v>
      </c>
      <c r="H6390" s="110">
        <f t="shared" si="2744"/>
        <v>4800167</v>
      </c>
      <c r="I6390" s="110">
        <f t="shared" si="2744"/>
        <v>158621</v>
      </c>
      <c r="J6390" s="110">
        <f t="shared" si="2744"/>
        <v>9873177</v>
      </c>
      <c r="K6390" s="140">
        <f t="shared" si="2744"/>
        <v>9287317</v>
      </c>
      <c r="L6390" s="140">
        <f t="shared" si="2744"/>
        <v>9289086</v>
      </c>
      <c r="M6390" s="140">
        <f t="shared" si="2744"/>
        <v>18576403</v>
      </c>
      <c r="N6390" s="140">
        <f t="shared" si="2744"/>
        <v>28449580</v>
      </c>
      <c r="O6390" s="110">
        <f t="shared" si="2744"/>
        <v>1098223</v>
      </c>
      <c r="P6390" s="110">
        <f t="shared" si="2744"/>
        <v>228</v>
      </c>
      <c r="Q6390" s="111">
        <f t="shared" si="2744"/>
        <v>1098451</v>
      </c>
    </row>
    <row r="6391" spans="3:17" ht="19.5" customHeight="1" x14ac:dyDescent="0.2">
      <c r="C6391" s="112"/>
      <c r="D6391" s="49"/>
      <c r="E6391" s="49"/>
      <c r="F6391" s="49"/>
      <c r="G6391" s="49"/>
      <c r="H6391" s="49"/>
      <c r="I6391" s="49"/>
      <c r="J6391" s="49"/>
      <c r="K6391" s="134"/>
      <c r="L6391" s="134"/>
      <c r="M6391" s="134"/>
      <c r="N6391" s="134"/>
      <c r="O6391" s="49"/>
      <c r="P6391" s="49"/>
      <c r="Q6391" s="113"/>
    </row>
    <row r="6392" spans="3:17" ht="19.5" customHeight="1" x14ac:dyDescent="0.2">
      <c r="C6392" s="112" t="s">
        <v>26</v>
      </c>
      <c r="D6392" s="110">
        <f t="shared" si="2744"/>
        <v>333957</v>
      </c>
      <c r="E6392" s="110">
        <f t="shared" si="2744"/>
        <v>1009097</v>
      </c>
      <c r="F6392" s="110">
        <f t="shared" si="2744"/>
        <v>1343054</v>
      </c>
      <c r="G6392" s="110">
        <f t="shared" si="2744"/>
        <v>56072100</v>
      </c>
      <c r="H6392" s="110">
        <f t="shared" si="2744"/>
        <v>56483644</v>
      </c>
      <c r="I6392" s="110">
        <f t="shared" si="2744"/>
        <v>1832505</v>
      </c>
      <c r="J6392" s="110">
        <f t="shared" si="2744"/>
        <v>114388249</v>
      </c>
      <c r="K6392" s="140">
        <f t="shared" si="2744"/>
        <v>114181895</v>
      </c>
      <c r="L6392" s="140">
        <f t="shared" si="2744"/>
        <v>114187471</v>
      </c>
      <c r="M6392" s="140">
        <f t="shared" si="2744"/>
        <v>228369366</v>
      </c>
      <c r="N6392" s="140">
        <f t="shared" si="2744"/>
        <v>342757615</v>
      </c>
      <c r="O6392" s="110">
        <f t="shared" si="2744"/>
        <v>12741839</v>
      </c>
      <c r="P6392" s="110">
        <f t="shared" si="2744"/>
        <v>2857</v>
      </c>
      <c r="Q6392" s="111">
        <f t="shared" si="2744"/>
        <v>12744696</v>
      </c>
    </row>
    <row r="6393" spans="3:17" ht="7" customHeight="1" x14ac:dyDescent="0.2">
      <c r="C6393" s="112"/>
      <c r="D6393" s="114"/>
      <c r="E6393" s="114"/>
      <c r="F6393" s="114"/>
      <c r="G6393" s="114"/>
      <c r="H6393" s="114"/>
      <c r="I6393" s="114"/>
      <c r="J6393" s="114"/>
      <c r="K6393" s="159"/>
      <c r="L6393" s="159"/>
      <c r="M6393" s="159"/>
      <c r="N6393" s="159"/>
      <c r="O6393" s="114"/>
      <c r="P6393" s="114"/>
      <c r="Q6393" s="115"/>
    </row>
    <row r="6394" spans="3:17" ht="19.5" customHeight="1" x14ac:dyDescent="0.2">
      <c r="C6394" s="116" t="s">
        <v>14</v>
      </c>
      <c r="D6394" s="110">
        <f t="shared" si="2744"/>
        <v>27316</v>
      </c>
      <c r="E6394" s="110">
        <f t="shared" si="2744"/>
        <v>81926</v>
      </c>
      <c r="F6394" s="110">
        <f t="shared" si="2744"/>
        <v>109242</v>
      </c>
      <c r="G6394" s="110">
        <f t="shared" si="2744"/>
        <v>4711285</v>
      </c>
      <c r="H6394" s="110">
        <f t="shared" si="2744"/>
        <v>4816599</v>
      </c>
      <c r="I6394" s="110">
        <f t="shared" si="2744"/>
        <v>190049</v>
      </c>
      <c r="J6394" s="110">
        <f t="shared" si="2744"/>
        <v>9717933</v>
      </c>
      <c r="K6394" s="140">
        <f t="shared" si="2744"/>
        <v>8841285</v>
      </c>
      <c r="L6394" s="140">
        <f t="shared" si="2744"/>
        <v>8837430</v>
      </c>
      <c r="M6394" s="140">
        <f t="shared" si="2744"/>
        <v>17678715</v>
      </c>
      <c r="N6394" s="140">
        <f t="shared" si="2744"/>
        <v>27396648</v>
      </c>
      <c r="O6394" s="110">
        <f t="shared" si="2744"/>
        <v>1074648</v>
      </c>
      <c r="P6394" s="110">
        <f t="shared" si="2744"/>
        <v>243</v>
      </c>
      <c r="Q6394" s="111">
        <f t="shared" si="2744"/>
        <v>1074891</v>
      </c>
    </row>
    <row r="6395" spans="3:17" ht="19.5" customHeight="1" x14ac:dyDescent="0.2">
      <c r="C6395" s="109" t="s">
        <v>15</v>
      </c>
      <c r="D6395" s="110">
        <f t="shared" si="2744"/>
        <v>24717</v>
      </c>
      <c r="E6395" s="110">
        <f t="shared" si="2744"/>
        <v>75183</v>
      </c>
      <c r="F6395" s="110">
        <f t="shared" si="2744"/>
        <v>99900</v>
      </c>
      <c r="G6395" s="110">
        <f t="shared" si="2744"/>
        <v>4661348</v>
      </c>
      <c r="H6395" s="110">
        <f t="shared" si="2744"/>
        <v>4488946</v>
      </c>
      <c r="I6395" s="110">
        <f t="shared" si="2744"/>
        <v>145099</v>
      </c>
      <c r="J6395" s="110">
        <f t="shared" si="2744"/>
        <v>9295393</v>
      </c>
      <c r="K6395" s="140">
        <f t="shared" si="2744"/>
        <v>8811382</v>
      </c>
      <c r="L6395" s="140">
        <f t="shared" si="2744"/>
        <v>8812991</v>
      </c>
      <c r="M6395" s="140">
        <f t="shared" si="2744"/>
        <v>17624373</v>
      </c>
      <c r="N6395" s="140">
        <f t="shared" si="2744"/>
        <v>26919766</v>
      </c>
      <c r="O6395" s="110">
        <f t="shared" si="2744"/>
        <v>966592</v>
      </c>
      <c r="P6395" s="110">
        <f t="shared" si="2744"/>
        <v>192</v>
      </c>
      <c r="Q6395" s="111">
        <f t="shared" si="2744"/>
        <v>966784</v>
      </c>
    </row>
    <row r="6396" spans="3:17" ht="19.5" customHeight="1" x14ac:dyDescent="0.2">
      <c r="C6396" s="109" t="s">
        <v>16</v>
      </c>
      <c r="D6396" s="110">
        <f t="shared" ref="D6396:Q6398" si="2745">D6288+D6342</f>
        <v>27200</v>
      </c>
      <c r="E6396" s="110">
        <f t="shared" si="2745"/>
        <v>85188</v>
      </c>
      <c r="F6396" s="110">
        <f t="shared" si="2745"/>
        <v>112388</v>
      </c>
      <c r="G6396" s="110">
        <f t="shared" si="2745"/>
        <v>4906415</v>
      </c>
      <c r="H6396" s="110">
        <f t="shared" si="2745"/>
        <v>5234170</v>
      </c>
      <c r="I6396" s="110">
        <f t="shared" si="2745"/>
        <v>119145</v>
      </c>
      <c r="J6396" s="110">
        <f t="shared" si="2745"/>
        <v>10259730</v>
      </c>
      <c r="K6396" s="140">
        <f t="shared" si="2745"/>
        <v>10403719</v>
      </c>
      <c r="L6396" s="140">
        <f t="shared" si="2745"/>
        <v>10403060</v>
      </c>
      <c r="M6396" s="140">
        <f t="shared" si="2745"/>
        <v>20806779</v>
      </c>
      <c r="N6396" s="140">
        <f t="shared" si="2745"/>
        <v>31066509</v>
      </c>
      <c r="O6396" s="110">
        <f t="shared" si="2745"/>
        <v>1081949</v>
      </c>
      <c r="P6396" s="110">
        <f t="shared" si="2745"/>
        <v>234</v>
      </c>
      <c r="Q6396" s="111">
        <f t="shared" si="2745"/>
        <v>1082183</v>
      </c>
    </row>
    <row r="6397" spans="3:17" ht="19.5" customHeight="1" x14ac:dyDescent="0.2">
      <c r="C6397" s="112"/>
      <c r="D6397" s="49"/>
      <c r="E6397" s="49"/>
      <c r="F6397" s="49"/>
      <c r="G6397" s="49"/>
      <c r="H6397" s="49"/>
      <c r="I6397" s="49"/>
      <c r="J6397" s="49"/>
      <c r="K6397" s="134"/>
      <c r="L6397" s="134"/>
      <c r="M6397" s="134"/>
      <c r="N6397" s="134"/>
      <c r="O6397" s="49"/>
      <c r="P6397" s="49"/>
      <c r="Q6397" s="113"/>
    </row>
    <row r="6398" spans="3:17" ht="19.5" customHeight="1" x14ac:dyDescent="0.2">
      <c r="C6398" s="112" t="s">
        <v>27</v>
      </c>
      <c r="D6398" s="110">
        <f t="shared" si="2745"/>
        <v>332751</v>
      </c>
      <c r="E6398" s="110">
        <f t="shared" si="2745"/>
        <v>1006833</v>
      </c>
      <c r="F6398" s="110">
        <f t="shared" si="2745"/>
        <v>1339584</v>
      </c>
      <c r="G6398" s="110">
        <f t="shared" si="2745"/>
        <v>56624810</v>
      </c>
      <c r="H6398" s="110">
        <f t="shared" si="2745"/>
        <v>56968149</v>
      </c>
      <c r="I6398" s="110">
        <f t="shared" si="2745"/>
        <v>1800467</v>
      </c>
      <c r="J6398" s="110">
        <f t="shared" si="2745"/>
        <v>115393426</v>
      </c>
      <c r="K6398" s="140">
        <f t="shared" si="2745"/>
        <v>114847439</v>
      </c>
      <c r="L6398" s="140">
        <f t="shared" si="2745"/>
        <v>114856196</v>
      </c>
      <c r="M6398" s="140">
        <f t="shared" si="2745"/>
        <v>229703635</v>
      </c>
      <c r="N6398" s="140">
        <f t="shared" si="2745"/>
        <v>345097061</v>
      </c>
      <c r="O6398" s="110">
        <f t="shared" si="2745"/>
        <v>12737146</v>
      </c>
      <c r="P6398" s="110">
        <f t="shared" si="2745"/>
        <v>2966</v>
      </c>
      <c r="Q6398" s="111">
        <f t="shared" si="2745"/>
        <v>12740112</v>
      </c>
    </row>
    <row r="6399" spans="3:17" ht="7" customHeight="1" thickBot="1" x14ac:dyDescent="0.25">
      <c r="C6399" s="118"/>
      <c r="D6399" s="119"/>
      <c r="E6399" s="119"/>
      <c r="F6399" s="119"/>
      <c r="G6399" s="119"/>
      <c r="H6399" s="119"/>
      <c r="I6399" s="119"/>
      <c r="J6399" s="119"/>
      <c r="K6399" s="119"/>
      <c r="L6399" s="119"/>
      <c r="M6399" s="119"/>
      <c r="N6399" s="119"/>
      <c r="O6399" s="119"/>
      <c r="P6399" s="120"/>
      <c r="Q6399" s="121"/>
    </row>
    <row r="6400" spans="3:17" ht="19.5" customHeight="1" x14ac:dyDescent="0.2">
      <c r="C6400" s="78"/>
      <c r="D6400" s="78"/>
      <c r="E6400" s="78"/>
      <c r="F6400" s="78"/>
      <c r="G6400" s="78"/>
      <c r="H6400" s="78"/>
      <c r="I6400" s="78"/>
      <c r="J6400" s="78"/>
      <c r="K6400" s="78"/>
      <c r="L6400" s="78"/>
      <c r="M6400" s="78"/>
      <c r="N6400" s="78"/>
      <c r="O6400" s="78"/>
      <c r="P6400" s="79"/>
      <c r="Q6400" s="79"/>
    </row>
    <row r="6401" spans="3:17" ht="19.5" customHeight="1" thickBot="1" x14ac:dyDescent="0.25">
      <c r="C6401" s="78"/>
      <c r="D6401" s="78"/>
      <c r="E6401" s="78"/>
      <c r="F6401" s="78"/>
      <c r="G6401" s="78"/>
      <c r="H6401" s="78"/>
      <c r="I6401" s="78"/>
      <c r="J6401" s="78"/>
      <c r="K6401" s="78"/>
      <c r="L6401" s="78"/>
      <c r="M6401" s="78"/>
      <c r="N6401" s="78"/>
      <c r="O6401" s="78"/>
      <c r="P6401" s="79"/>
      <c r="Q6401" s="79"/>
    </row>
    <row r="6402" spans="3:17" ht="19.5" customHeight="1" x14ac:dyDescent="0.2">
      <c r="C6402" s="93" t="s">
        <v>1</v>
      </c>
      <c r="D6402" s="94"/>
      <c r="E6402" s="95"/>
      <c r="F6402" s="95"/>
      <c r="G6402" s="95" t="s">
        <v>598</v>
      </c>
      <c r="H6402" s="95"/>
      <c r="I6402" s="95"/>
      <c r="J6402" s="95"/>
      <c r="K6402" s="94"/>
      <c r="L6402" s="95"/>
      <c r="M6402" s="95"/>
      <c r="N6402" s="95" t="s">
        <v>31</v>
      </c>
      <c r="O6402" s="95"/>
      <c r="P6402" s="122"/>
      <c r="Q6402" s="123"/>
    </row>
    <row r="6403" spans="3:17" ht="19.5" customHeight="1" x14ac:dyDescent="0.2">
      <c r="C6403" s="124"/>
      <c r="D6403" s="97"/>
      <c r="E6403" s="98" t="s">
        <v>6</v>
      </c>
      <c r="F6403" s="98"/>
      <c r="G6403" s="97"/>
      <c r="H6403" s="98" t="s">
        <v>7</v>
      </c>
      <c r="I6403" s="98"/>
      <c r="J6403" s="97" t="s">
        <v>28</v>
      </c>
      <c r="K6403" s="97"/>
      <c r="L6403" s="98" t="s">
        <v>6</v>
      </c>
      <c r="M6403" s="98"/>
      <c r="N6403" s="97"/>
      <c r="O6403" s="98" t="s">
        <v>7</v>
      </c>
      <c r="P6403" s="125"/>
      <c r="Q6403" s="126" t="s">
        <v>8</v>
      </c>
    </row>
    <row r="6404" spans="3:17" ht="19.5" customHeight="1" x14ac:dyDescent="0.2">
      <c r="C6404" s="127" t="s">
        <v>9</v>
      </c>
      <c r="D6404" s="97" t="s">
        <v>29</v>
      </c>
      <c r="E6404" s="97" t="s">
        <v>30</v>
      </c>
      <c r="F6404" s="97" t="s">
        <v>13</v>
      </c>
      <c r="G6404" s="97" t="s">
        <v>29</v>
      </c>
      <c r="H6404" s="97" t="s">
        <v>30</v>
      </c>
      <c r="I6404" s="97" t="s">
        <v>13</v>
      </c>
      <c r="J6404" s="99"/>
      <c r="K6404" s="97" t="s">
        <v>29</v>
      </c>
      <c r="L6404" s="97" t="s">
        <v>30</v>
      </c>
      <c r="M6404" s="97" t="s">
        <v>13</v>
      </c>
      <c r="N6404" s="97" t="s">
        <v>29</v>
      </c>
      <c r="O6404" s="97" t="s">
        <v>30</v>
      </c>
      <c r="P6404" s="128" t="s">
        <v>13</v>
      </c>
      <c r="Q6404" s="129"/>
    </row>
    <row r="6405" spans="3:17" ht="7" customHeight="1" x14ac:dyDescent="0.2">
      <c r="C6405" s="130"/>
      <c r="D6405" s="97"/>
      <c r="E6405" s="97"/>
      <c r="F6405" s="97"/>
      <c r="G6405" s="97"/>
      <c r="H6405" s="97"/>
      <c r="I6405" s="97"/>
      <c r="J6405" s="97"/>
      <c r="K6405" s="97"/>
      <c r="L6405" s="97"/>
      <c r="M6405" s="97"/>
      <c r="N6405" s="97"/>
      <c r="O6405" s="97"/>
      <c r="P6405" s="128"/>
      <c r="Q6405" s="126"/>
    </row>
    <row r="6406" spans="3:17" ht="19.5" customHeight="1" x14ac:dyDescent="0.2">
      <c r="C6406" s="109" t="s">
        <v>14</v>
      </c>
      <c r="D6406" s="110">
        <f>D6298+D6352</f>
        <v>123314</v>
      </c>
      <c r="E6406" s="110">
        <f t="shared" ref="E6406:Q6406" si="2746">E6298+E6352</f>
        <v>151159</v>
      </c>
      <c r="F6406" s="110">
        <f t="shared" si="2746"/>
        <v>274473</v>
      </c>
      <c r="G6406" s="110">
        <f t="shared" si="2746"/>
        <v>45894</v>
      </c>
      <c r="H6406" s="110">
        <f t="shared" si="2746"/>
        <v>45964</v>
      </c>
      <c r="I6406" s="110">
        <f t="shared" si="2746"/>
        <v>91858</v>
      </c>
      <c r="J6406" s="110">
        <f t="shared" si="2746"/>
        <v>366331</v>
      </c>
      <c r="K6406" s="110">
        <f t="shared" si="2746"/>
        <v>2677953</v>
      </c>
      <c r="L6406" s="110">
        <f t="shared" si="2746"/>
        <v>3627086</v>
      </c>
      <c r="M6406" s="110">
        <f t="shared" si="2746"/>
        <v>6305039</v>
      </c>
      <c r="N6406" s="110">
        <f t="shared" si="2746"/>
        <v>3731605</v>
      </c>
      <c r="O6406" s="110">
        <f t="shared" si="2746"/>
        <v>3637186</v>
      </c>
      <c r="P6406" s="110">
        <f t="shared" si="2746"/>
        <v>7368791</v>
      </c>
      <c r="Q6406" s="111">
        <f t="shared" si="2746"/>
        <v>13673830</v>
      </c>
    </row>
    <row r="6407" spans="3:17" ht="19.5" customHeight="1" x14ac:dyDescent="0.2">
      <c r="C6407" s="109" t="s">
        <v>15</v>
      </c>
      <c r="D6407" s="110">
        <f t="shared" ref="D6407:Q6422" si="2747">D6299+D6353</f>
        <v>124468</v>
      </c>
      <c r="E6407" s="110">
        <f t="shared" si="2747"/>
        <v>136439</v>
      </c>
      <c r="F6407" s="110">
        <f t="shared" si="2747"/>
        <v>260907</v>
      </c>
      <c r="G6407" s="110">
        <f t="shared" si="2747"/>
        <v>45804</v>
      </c>
      <c r="H6407" s="110">
        <f t="shared" si="2747"/>
        <v>45849</v>
      </c>
      <c r="I6407" s="110">
        <f t="shared" si="2747"/>
        <v>91653</v>
      </c>
      <c r="J6407" s="110">
        <f t="shared" si="2747"/>
        <v>352560</v>
      </c>
      <c r="K6407" s="110">
        <f t="shared" si="2747"/>
        <v>2663965</v>
      </c>
      <c r="L6407" s="110">
        <f t="shared" si="2747"/>
        <v>3005881</v>
      </c>
      <c r="M6407" s="110">
        <f t="shared" si="2747"/>
        <v>5669846</v>
      </c>
      <c r="N6407" s="110">
        <f t="shared" si="2747"/>
        <v>3556550</v>
      </c>
      <c r="O6407" s="110">
        <f t="shared" si="2747"/>
        <v>3474361</v>
      </c>
      <c r="P6407" s="110">
        <f t="shared" si="2747"/>
        <v>7030911</v>
      </c>
      <c r="Q6407" s="111">
        <f t="shared" si="2747"/>
        <v>12700757</v>
      </c>
    </row>
    <row r="6408" spans="3:17" ht="19.5" customHeight="1" x14ac:dyDescent="0.2">
      <c r="C6408" s="109" t="s">
        <v>16</v>
      </c>
      <c r="D6408" s="110">
        <f t="shared" si="2747"/>
        <v>154341</v>
      </c>
      <c r="E6408" s="110">
        <f t="shared" si="2747"/>
        <v>182381</v>
      </c>
      <c r="F6408" s="110">
        <f t="shared" si="2747"/>
        <v>336722</v>
      </c>
      <c r="G6408" s="110">
        <f t="shared" si="2747"/>
        <v>51968</v>
      </c>
      <c r="H6408" s="110">
        <f t="shared" si="2747"/>
        <v>51957</v>
      </c>
      <c r="I6408" s="110">
        <f t="shared" si="2747"/>
        <v>103925</v>
      </c>
      <c r="J6408" s="110">
        <f t="shared" si="2747"/>
        <v>440647</v>
      </c>
      <c r="K6408" s="110">
        <f t="shared" si="2747"/>
        <v>2886024</v>
      </c>
      <c r="L6408" s="110">
        <f t="shared" si="2747"/>
        <v>4043053</v>
      </c>
      <c r="M6408" s="110">
        <f t="shared" si="2747"/>
        <v>6929077</v>
      </c>
      <c r="N6408" s="110">
        <f t="shared" si="2747"/>
        <v>4051230</v>
      </c>
      <c r="O6408" s="110">
        <f t="shared" si="2747"/>
        <v>3937482</v>
      </c>
      <c r="P6408" s="110">
        <f t="shared" si="2747"/>
        <v>7988712</v>
      </c>
      <c r="Q6408" s="111">
        <f t="shared" si="2747"/>
        <v>14917789</v>
      </c>
    </row>
    <row r="6409" spans="3:17" ht="19.5" customHeight="1" x14ac:dyDescent="0.2">
      <c r="C6409" s="109" t="s">
        <v>17</v>
      </c>
      <c r="D6409" s="110">
        <f t="shared" si="2747"/>
        <v>143472</v>
      </c>
      <c r="E6409" s="110">
        <f t="shared" si="2747"/>
        <v>159572</v>
      </c>
      <c r="F6409" s="110">
        <f t="shared" si="2747"/>
        <v>303044</v>
      </c>
      <c r="G6409" s="110">
        <f t="shared" si="2747"/>
        <v>48925</v>
      </c>
      <c r="H6409" s="110">
        <f t="shared" si="2747"/>
        <v>49688</v>
      </c>
      <c r="I6409" s="110">
        <f t="shared" si="2747"/>
        <v>98613</v>
      </c>
      <c r="J6409" s="110">
        <f t="shared" si="2747"/>
        <v>401657</v>
      </c>
      <c r="K6409" s="110">
        <f t="shared" si="2747"/>
        <v>2751853</v>
      </c>
      <c r="L6409" s="110">
        <f t="shared" si="2747"/>
        <v>3628796</v>
      </c>
      <c r="M6409" s="110">
        <f t="shared" si="2747"/>
        <v>6380649</v>
      </c>
      <c r="N6409" s="110">
        <f t="shared" si="2747"/>
        <v>3846657</v>
      </c>
      <c r="O6409" s="110">
        <f t="shared" si="2747"/>
        <v>3709654</v>
      </c>
      <c r="P6409" s="110">
        <f t="shared" si="2747"/>
        <v>7556311</v>
      </c>
      <c r="Q6409" s="111">
        <f t="shared" si="2747"/>
        <v>13936960</v>
      </c>
    </row>
    <row r="6410" spans="3:17" ht="19.5" customHeight="1" x14ac:dyDescent="0.2">
      <c r="C6410" s="109" t="s">
        <v>18</v>
      </c>
      <c r="D6410" s="110">
        <f t="shared" si="2747"/>
        <v>140999</v>
      </c>
      <c r="E6410" s="110">
        <f t="shared" si="2747"/>
        <v>161324</v>
      </c>
      <c r="F6410" s="110">
        <f t="shared" si="2747"/>
        <v>302323</v>
      </c>
      <c r="G6410" s="110">
        <f t="shared" si="2747"/>
        <v>47058</v>
      </c>
      <c r="H6410" s="110">
        <f t="shared" si="2747"/>
        <v>46889</v>
      </c>
      <c r="I6410" s="110">
        <f t="shared" si="2747"/>
        <v>93947</v>
      </c>
      <c r="J6410" s="110">
        <f t="shared" si="2747"/>
        <v>396270</v>
      </c>
      <c r="K6410" s="110">
        <f t="shared" si="2747"/>
        <v>2637859</v>
      </c>
      <c r="L6410" s="110">
        <f t="shared" si="2747"/>
        <v>3867945</v>
      </c>
      <c r="M6410" s="110">
        <f t="shared" si="2747"/>
        <v>6505804</v>
      </c>
      <c r="N6410" s="110">
        <f t="shared" si="2747"/>
        <v>3887425</v>
      </c>
      <c r="O6410" s="110">
        <f t="shared" si="2747"/>
        <v>3750242</v>
      </c>
      <c r="P6410" s="110">
        <f t="shared" si="2747"/>
        <v>7637667</v>
      </c>
      <c r="Q6410" s="111">
        <f t="shared" si="2747"/>
        <v>14143471</v>
      </c>
    </row>
    <row r="6411" spans="3:17" ht="19.5" customHeight="1" x14ac:dyDescent="0.2">
      <c r="C6411" s="109" t="s">
        <v>19</v>
      </c>
      <c r="D6411" s="110">
        <f t="shared" si="2747"/>
        <v>146824</v>
      </c>
      <c r="E6411" s="110">
        <f t="shared" si="2747"/>
        <v>167615</v>
      </c>
      <c r="F6411" s="110">
        <f t="shared" si="2747"/>
        <v>314439</v>
      </c>
      <c r="G6411" s="110">
        <f t="shared" si="2747"/>
        <v>46328</v>
      </c>
      <c r="H6411" s="110">
        <f t="shared" si="2747"/>
        <v>46196</v>
      </c>
      <c r="I6411" s="110">
        <f t="shared" si="2747"/>
        <v>92524</v>
      </c>
      <c r="J6411" s="110">
        <f t="shared" si="2747"/>
        <v>406963</v>
      </c>
      <c r="K6411" s="110">
        <f t="shared" si="2747"/>
        <v>2484855</v>
      </c>
      <c r="L6411" s="110">
        <f t="shared" si="2747"/>
        <v>3979954</v>
      </c>
      <c r="M6411" s="110">
        <f t="shared" si="2747"/>
        <v>6464809</v>
      </c>
      <c r="N6411" s="110">
        <f t="shared" si="2747"/>
        <v>3895447</v>
      </c>
      <c r="O6411" s="110">
        <f t="shared" si="2747"/>
        <v>3774620</v>
      </c>
      <c r="P6411" s="110">
        <f t="shared" si="2747"/>
        <v>7670067</v>
      </c>
      <c r="Q6411" s="111">
        <f t="shared" si="2747"/>
        <v>14134876</v>
      </c>
    </row>
    <row r="6412" spans="3:17" ht="19.5" customHeight="1" x14ac:dyDescent="0.2">
      <c r="C6412" s="109" t="s">
        <v>20</v>
      </c>
      <c r="D6412" s="110">
        <f t="shared" si="2747"/>
        <v>153382</v>
      </c>
      <c r="E6412" s="110">
        <f t="shared" si="2747"/>
        <v>177203</v>
      </c>
      <c r="F6412" s="110">
        <f t="shared" si="2747"/>
        <v>330585</v>
      </c>
      <c r="G6412" s="110">
        <f t="shared" si="2747"/>
        <v>55496</v>
      </c>
      <c r="H6412" s="110">
        <f t="shared" si="2747"/>
        <v>55651</v>
      </c>
      <c r="I6412" s="110">
        <f t="shared" si="2747"/>
        <v>111147</v>
      </c>
      <c r="J6412" s="110">
        <f t="shared" si="2747"/>
        <v>441732</v>
      </c>
      <c r="K6412" s="110">
        <f t="shared" si="2747"/>
        <v>2600137</v>
      </c>
      <c r="L6412" s="110">
        <f t="shared" si="2747"/>
        <v>3631387</v>
      </c>
      <c r="M6412" s="110">
        <f t="shared" si="2747"/>
        <v>6231524</v>
      </c>
      <c r="N6412" s="110">
        <f t="shared" si="2747"/>
        <v>3747011</v>
      </c>
      <c r="O6412" s="110">
        <f t="shared" si="2747"/>
        <v>3623815</v>
      </c>
      <c r="P6412" s="110">
        <f t="shared" si="2747"/>
        <v>7370826</v>
      </c>
      <c r="Q6412" s="111">
        <f t="shared" si="2747"/>
        <v>13602350</v>
      </c>
    </row>
    <row r="6413" spans="3:17" ht="19.5" customHeight="1" x14ac:dyDescent="0.2">
      <c r="C6413" s="109" t="s">
        <v>21</v>
      </c>
      <c r="D6413" s="110">
        <f t="shared" si="2747"/>
        <v>147316</v>
      </c>
      <c r="E6413" s="110">
        <f t="shared" si="2747"/>
        <v>164694</v>
      </c>
      <c r="F6413" s="110">
        <f t="shared" si="2747"/>
        <v>312010</v>
      </c>
      <c r="G6413" s="110">
        <f t="shared" si="2747"/>
        <v>50810</v>
      </c>
      <c r="H6413" s="110">
        <f t="shared" si="2747"/>
        <v>51141</v>
      </c>
      <c r="I6413" s="110">
        <f t="shared" si="2747"/>
        <v>101951</v>
      </c>
      <c r="J6413" s="110">
        <f t="shared" si="2747"/>
        <v>413961</v>
      </c>
      <c r="K6413" s="110">
        <f t="shared" si="2747"/>
        <v>2674743</v>
      </c>
      <c r="L6413" s="110">
        <f t="shared" si="2747"/>
        <v>3234115</v>
      </c>
      <c r="M6413" s="110">
        <f t="shared" si="2747"/>
        <v>5908858</v>
      </c>
      <c r="N6413" s="110">
        <f t="shared" si="2747"/>
        <v>3521252</v>
      </c>
      <c r="O6413" s="110">
        <f t="shared" si="2747"/>
        <v>3409235</v>
      </c>
      <c r="P6413" s="110">
        <f t="shared" si="2747"/>
        <v>6930487</v>
      </c>
      <c r="Q6413" s="111">
        <f t="shared" si="2747"/>
        <v>12839345</v>
      </c>
    </row>
    <row r="6414" spans="3:17" ht="19.5" customHeight="1" x14ac:dyDescent="0.2">
      <c r="C6414" s="109" t="s">
        <v>22</v>
      </c>
      <c r="D6414" s="110">
        <f t="shared" si="2747"/>
        <v>150522</v>
      </c>
      <c r="E6414" s="110">
        <f t="shared" si="2747"/>
        <v>167037</v>
      </c>
      <c r="F6414" s="110">
        <f t="shared" si="2747"/>
        <v>317559</v>
      </c>
      <c r="G6414" s="110">
        <f t="shared" si="2747"/>
        <v>48266</v>
      </c>
      <c r="H6414" s="110">
        <f t="shared" si="2747"/>
        <v>48827</v>
      </c>
      <c r="I6414" s="110">
        <f t="shared" si="2747"/>
        <v>97093</v>
      </c>
      <c r="J6414" s="110">
        <f t="shared" si="2747"/>
        <v>414652</v>
      </c>
      <c r="K6414" s="110">
        <f t="shared" si="2747"/>
        <v>2249592</v>
      </c>
      <c r="L6414" s="110">
        <f t="shared" si="2747"/>
        <v>3341315</v>
      </c>
      <c r="M6414" s="110">
        <f t="shared" si="2747"/>
        <v>5590907</v>
      </c>
      <c r="N6414" s="110">
        <f t="shared" si="2747"/>
        <v>3427332</v>
      </c>
      <c r="O6414" s="110">
        <f t="shared" si="2747"/>
        <v>3331035</v>
      </c>
      <c r="P6414" s="110">
        <f t="shared" si="2747"/>
        <v>6758367</v>
      </c>
      <c r="Q6414" s="111">
        <f t="shared" si="2747"/>
        <v>12349274</v>
      </c>
    </row>
    <row r="6415" spans="3:17" ht="19.5" customHeight="1" x14ac:dyDescent="0.2">
      <c r="C6415" s="109" t="s">
        <v>23</v>
      </c>
      <c r="D6415" s="110">
        <f t="shared" si="2747"/>
        <v>155115</v>
      </c>
      <c r="E6415" s="110">
        <f t="shared" si="2747"/>
        <v>174881</v>
      </c>
      <c r="F6415" s="110">
        <f t="shared" si="2747"/>
        <v>329996</v>
      </c>
      <c r="G6415" s="110">
        <f t="shared" si="2747"/>
        <v>51941</v>
      </c>
      <c r="H6415" s="110">
        <f t="shared" si="2747"/>
        <v>52701</v>
      </c>
      <c r="I6415" s="110">
        <f t="shared" si="2747"/>
        <v>104642</v>
      </c>
      <c r="J6415" s="110">
        <f t="shared" si="2747"/>
        <v>434638</v>
      </c>
      <c r="K6415" s="110">
        <f t="shared" si="2747"/>
        <v>2399011</v>
      </c>
      <c r="L6415" s="110">
        <f t="shared" si="2747"/>
        <v>3706421</v>
      </c>
      <c r="M6415" s="110">
        <f t="shared" si="2747"/>
        <v>6105432</v>
      </c>
      <c r="N6415" s="110">
        <f t="shared" si="2747"/>
        <v>3928366</v>
      </c>
      <c r="O6415" s="110">
        <f t="shared" si="2747"/>
        <v>3805735</v>
      </c>
      <c r="P6415" s="110">
        <f t="shared" si="2747"/>
        <v>7734101</v>
      </c>
      <c r="Q6415" s="111">
        <f t="shared" si="2747"/>
        <v>13839533</v>
      </c>
    </row>
    <row r="6416" spans="3:17" ht="19.5" customHeight="1" x14ac:dyDescent="0.2">
      <c r="C6416" s="109" t="s">
        <v>24</v>
      </c>
      <c r="D6416" s="110">
        <f t="shared" si="2747"/>
        <v>156420</v>
      </c>
      <c r="E6416" s="110">
        <f t="shared" si="2747"/>
        <v>183706</v>
      </c>
      <c r="F6416" s="110">
        <f t="shared" si="2747"/>
        <v>340126</v>
      </c>
      <c r="G6416" s="110">
        <f t="shared" si="2747"/>
        <v>48739</v>
      </c>
      <c r="H6416" s="110">
        <f t="shared" si="2747"/>
        <v>49458</v>
      </c>
      <c r="I6416" s="110">
        <f t="shared" si="2747"/>
        <v>98197</v>
      </c>
      <c r="J6416" s="110">
        <f t="shared" si="2747"/>
        <v>438323</v>
      </c>
      <c r="K6416" s="110">
        <f t="shared" si="2747"/>
        <v>2499479</v>
      </c>
      <c r="L6416" s="110">
        <f t="shared" si="2747"/>
        <v>3998446</v>
      </c>
      <c r="M6416" s="110">
        <f t="shared" si="2747"/>
        <v>6497925</v>
      </c>
      <c r="N6416" s="110">
        <f t="shared" si="2747"/>
        <v>3662516</v>
      </c>
      <c r="O6416" s="110">
        <f t="shared" si="2747"/>
        <v>3586904</v>
      </c>
      <c r="P6416" s="110">
        <f t="shared" si="2747"/>
        <v>7249420</v>
      </c>
      <c r="Q6416" s="111">
        <f t="shared" si="2747"/>
        <v>13747345</v>
      </c>
    </row>
    <row r="6417" spans="3:17" ht="19.5" customHeight="1" x14ac:dyDescent="0.2">
      <c r="C6417" s="109" t="s">
        <v>25</v>
      </c>
      <c r="D6417" s="110">
        <f t="shared" si="2747"/>
        <v>158590</v>
      </c>
      <c r="E6417" s="110">
        <f t="shared" si="2747"/>
        <v>175339</v>
      </c>
      <c r="F6417" s="110">
        <f t="shared" si="2747"/>
        <v>333929</v>
      </c>
      <c r="G6417" s="110">
        <f t="shared" si="2747"/>
        <v>59561</v>
      </c>
      <c r="H6417" s="110">
        <f t="shared" si="2747"/>
        <v>60085</v>
      </c>
      <c r="I6417" s="110">
        <f t="shared" si="2747"/>
        <v>119646</v>
      </c>
      <c r="J6417" s="110">
        <f t="shared" si="2747"/>
        <v>453575</v>
      </c>
      <c r="K6417" s="110">
        <f t="shared" si="2747"/>
        <v>2952297</v>
      </c>
      <c r="L6417" s="110">
        <f t="shared" si="2747"/>
        <v>4731787</v>
      </c>
      <c r="M6417" s="110">
        <f t="shared" si="2747"/>
        <v>7684084</v>
      </c>
      <c r="N6417" s="110">
        <f t="shared" si="2747"/>
        <v>4147522</v>
      </c>
      <c r="O6417" s="110">
        <f t="shared" si="2747"/>
        <v>4001012</v>
      </c>
      <c r="P6417" s="110">
        <f t="shared" si="2747"/>
        <v>8148534</v>
      </c>
      <c r="Q6417" s="111">
        <f t="shared" si="2747"/>
        <v>15832618</v>
      </c>
    </row>
    <row r="6418" spans="3:17" ht="19.5" customHeight="1" x14ac:dyDescent="0.2">
      <c r="C6418" s="112"/>
      <c r="D6418" s="49"/>
      <c r="E6418" s="49"/>
      <c r="F6418" s="49"/>
      <c r="G6418" s="49"/>
      <c r="H6418" s="49"/>
      <c r="I6418" s="49"/>
      <c r="J6418" s="49"/>
      <c r="K6418" s="49"/>
      <c r="L6418" s="49"/>
      <c r="M6418" s="49"/>
      <c r="N6418" s="49"/>
      <c r="O6418" s="49"/>
      <c r="P6418" s="49"/>
      <c r="Q6418" s="113"/>
    </row>
    <row r="6419" spans="3:17" ht="19.5" customHeight="1" x14ac:dyDescent="0.2">
      <c r="C6419" s="112" t="s">
        <v>26</v>
      </c>
      <c r="D6419" s="110">
        <f t="shared" si="2747"/>
        <v>1754763</v>
      </c>
      <c r="E6419" s="110">
        <f t="shared" si="2747"/>
        <v>2001350</v>
      </c>
      <c r="F6419" s="110">
        <f t="shared" si="2747"/>
        <v>3756113</v>
      </c>
      <c r="G6419" s="110">
        <f t="shared" si="2747"/>
        <v>600790</v>
      </c>
      <c r="H6419" s="110">
        <f t="shared" si="2747"/>
        <v>604406</v>
      </c>
      <c r="I6419" s="110">
        <f t="shared" si="2747"/>
        <v>1205196</v>
      </c>
      <c r="J6419" s="110">
        <f t="shared" si="2747"/>
        <v>4961309</v>
      </c>
      <c r="K6419" s="110">
        <f t="shared" si="2747"/>
        <v>31477768</v>
      </c>
      <c r="L6419" s="110">
        <f t="shared" si="2747"/>
        <v>44796186</v>
      </c>
      <c r="M6419" s="110">
        <f t="shared" si="2747"/>
        <v>76273954</v>
      </c>
      <c r="N6419" s="110">
        <f t="shared" si="2747"/>
        <v>45402913</v>
      </c>
      <c r="O6419" s="110">
        <f t="shared" si="2747"/>
        <v>44041281</v>
      </c>
      <c r="P6419" s="110">
        <f t="shared" si="2747"/>
        <v>89444194</v>
      </c>
      <c r="Q6419" s="111">
        <f t="shared" si="2747"/>
        <v>165718148</v>
      </c>
    </row>
    <row r="6420" spans="3:17" ht="7" customHeight="1" x14ac:dyDescent="0.2">
      <c r="C6420" s="112"/>
      <c r="D6420" s="114"/>
      <c r="E6420" s="114"/>
      <c r="F6420" s="114"/>
      <c r="G6420" s="114"/>
      <c r="H6420" s="114"/>
      <c r="I6420" s="114"/>
      <c r="J6420" s="114"/>
      <c r="K6420" s="114"/>
      <c r="L6420" s="114"/>
      <c r="M6420" s="114"/>
      <c r="N6420" s="114"/>
      <c r="O6420" s="114"/>
      <c r="P6420" s="114"/>
      <c r="Q6420" s="115"/>
    </row>
    <row r="6421" spans="3:17" ht="19.5" customHeight="1" x14ac:dyDescent="0.2">
      <c r="C6421" s="116" t="s">
        <v>14</v>
      </c>
      <c r="D6421" s="110">
        <f t="shared" si="2747"/>
        <v>138430</v>
      </c>
      <c r="E6421" s="110">
        <f t="shared" si="2747"/>
        <v>156117</v>
      </c>
      <c r="F6421" s="110">
        <f t="shared" si="2747"/>
        <v>294547</v>
      </c>
      <c r="G6421" s="110">
        <f t="shared" si="2747"/>
        <v>43985</v>
      </c>
      <c r="H6421" s="110">
        <f t="shared" si="2747"/>
        <v>44485</v>
      </c>
      <c r="I6421" s="110">
        <f t="shared" si="2747"/>
        <v>88470</v>
      </c>
      <c r="J6421" s="110">
        <f t="shared" si="2747"/>
        <v>383017</v>
      </c>
      <c r="K6421" s="110">
        <f t="shared" si="2747"/>
        <v>2466532</v>
      </c>
      <c r="L6421" s="110">
        <f t="shared" si="2747"/>
        <v>3757085</v>
      </c>
      <c r="M6421" s="110">
        <f t="shared" si="2747"/>
        <v>6223617</v>
      </c>
      <c r="N6421" s="110">
        <f t="shared" si="2747"/>
        <v>3740525</v>
      </c>
      <c r="O6421" s="110">
        <f t="shared" si="2747"/>
        <v>3588143</v>
      </c>
      <c r="P6421" s="110">
        <f t="shared" si="2747"/>
        <v>7328668</v>
      </c>
      <c r="Q6421" s="111">
        <f t="shared" si="2747"/>
        <v>13552285</v>
      </c>
    </row>
    <row r="6422" spans="3:17" ht="19.5" customHeight="1" x14ac:dyDescent="0.2">
      <c r="C6422" s="109" t="s">
        <v>15</v>
      </c>
      <c r="D6422" s="110">
        <f t="shared" si="2747"/>
        <v>132090</v>
      </c>
      <c r="E6422" s="110">
        <f t="shared" si="2747"/>
        <v>140049</v>
      </c>
      <c r="F6422" s="110">
        <f t="shared" si="2747"/>
        <v>272139</v>
      </c>
      <c r="G6422" s="110">
        <f t="shared" si="2747"/>
        <v>43747</v>
      </c>
      <c r="H6422" s="110">
        <f t="shared" si="2747"/>
        <v>44107</v>
      </c>
      <c r="I6422" s="110">
        <f t="shared" si="2747"/>
        <v>87854</v>
      </c>
      <c r="J6422" s="110">
        <f t="shared" si="2747"/>
        <v>359993</v>
      </c>
      <c r="K6422" s="110">
        <f t="shared" si="2747"/>
        <v>2302184</v>
      </c>
      <c r="L6422" s="110">
        <f t="shared" si="2747"/>
        <v>2986402</v>
      </c>
      <c r="M6422" s="110">
        <f t="shared" si="2747"/>
        <v>5288586</v>
      </c>
      <c r="N6422" s="110">
        <f t="shared" si="2747"/>
        <v>3379453</v>
      </c>
      <c r="O6422" s="110">
        <f t="shared" si="2747"/>
        <v>3226296</v>
      </c>
      <c r="P6422" s="110">
        <f t="shared" si="2747"/>
        <v>6605749</v>
      </c>
      <c r="Q6422" s="111">
        <f t="shared" si="2747"/>
        <v>11894335</v>
      </c>
    </row>
    <row r="6423" spans="3:17" ht="19.5" customHeight="1" x14ac:dyDescent="0.2">
      <c r="C6423" s="109" t="s">
        <v>16</v>
      </c>
      <c r="D6423" s="110">
        <f t="shared" ref="D6423:Q6425" si="2748">D6315+D6369</f>
        <v>158451</v>
      </c>
      <c r="E6423" s="110">
        <f t="shared" si="2748"/>
        <v>180019</v>
      </c>
      <c r="F6423" s="110">
        <f t="shared" si="2748"/>
        <v>338470</v>
      </c>
      <c r="G6423" s="110">
        <f t="shared" si="2748"/>
        <v>51105</v>
      </c>
      <c r="H6423" s="110">
        <f t="shared" si="2748"/>
        <v>51492</v>
      </c>
      <c r="I6423" s="110">
        <f t="shared" si="2748"/>
        <v>102597</v>
      </c>
      <c r="J6423" s="110">
        <f t="shared" si="2748"/>
        <v>441067</v>
      </c>
      <c r="K6423" s="110">
        <f t="shared" si="2748"/>
        <v>2502484</v>
      </c>
      <c r="L6423" s="110">
        <f t="shared" si="2748"/>
        <v>3835501</v>
      </c>
      <c r="M6423" s="110">
        <f t="shared" si="2748"/>
        <v>6337985</v>
      </c>
      <c r="N6423" s="110">
        <f t="shared" si="2748"/>
        <v>3773252</v>
      </c>
      <c r="O6423" s="110">
        <f t="shared" si="2748"/>
        <v>3639605</v>
      </c>
      <c r="P6423" s="110">
        <f t="shared" si="2748"/>
        <v>7412857</v>
      </c>
      <c r="Q6423" s="111">
        <f t="shared" si="2748"/>
        <v>13750842</v>
      </c>
    </row>
    <row r="6424" spans="3:17" ht="19.5" customHeight="1" x14ac:dyDescent="0.2">
      <c r="C6424" s="112"/>
      <c r="D6424" s="49"/>
      <c r="E6424" s="49"/>
      <c r="F6424" s="49"/>
      <c r="G6424" s="49"/>
      <c r="H6424" s="49"/>
      <c r="I6424" s="49"/>
      <c r="J6424" s="49"/>
      <c r="K6424" s="49"/>
      <c r="L6424" s="49"/>
      <c r="M6424" s="49"/>
      <c r="N6424" s="49"/>
      <c r="O6424" s="49"/>
      <c r="P6424" s="49"/>
      <c r="Q6424" s="113"/>
    </row>
    <row r="6425" spans="3:17" ht="19.5" customHeight="1" x14ac:dyDescent="0.2">
      <c r="C6425" s="112" t="s">
        <v>27</v>
      </c>
      <c r="D6425" s="110">
        <f t="shared" si="2748"/>
        <v>1781611</v>
      </c>
      <c r="E6425" s="110">
        <f t="shared" si="2748"/>
        <v>2007556</v>
      </c>
      <c r="F6425" s="110">
        <f t="shared" si="2748"/>
        <v>3789167</v>
      </c>
      <c r="G6425" s="110">
        <f t="shared" si="2748"/>
        <v>595961</v>
      </c>
      <c r="H6425" s="110">
        <f t="shared" si="2748"/>
        <v>600720</v>
      </c>
      <c r="I6425" s="110">
        <f t="shared" si="2748"/>
        <v>1196681</v>
      </c>
      <c r="J6425" s="110">
        <f t="shared" si="2748"/>
        <v>4985848</v>
      </c>
      <c r="K6425" s="110">
        <f t="shared" si="2748"/>
        <v>30521026</v>
      </c>
      <c r="L6425" s="110">
        <f t="shared" si="2748"/>
        <v>44699154</v>
      </c>
      <c r="M6425" s="110">
        <f t="shared" si="2748"/>
        <v>75220180</v>
      </c>
      <c r="N6425" s="110">
        <f t="shared" si="2748"/>
        <v>44956758</v>
      </c>
      <c r="O6425" s="110">
        <f t="shared" si="2748"/>
        <v>43446296</v>
      </c>
      <c r="P6425" s="110">
        <f t="shared" si="2748"/>
        <v>88403054</v>
      </c>
      <c r="Q6425" s="111">
        <f t="shared" si="2748"/>
        <v>163623234</v>
      </c>
    </row>
    <row r="6426" spans="3:17" ht="7" customHeight="1" thickBot="1" x14ac:dyDescent="0.25">
      <c r="C6426" s="160"/>
      <c r="D6426" s="161"/>
      <c r="E6426" s="161"/>
      <c r="F6426" s="161"/>
      <c r="G6426" s="161"/>
      <c r="H6426" s="161"/>
      <c r="I6426" s="161"/>
      <c r="J6426" s="161"/>
      <c r="K6426" s="161"/>
      <c r="L6426" s="161"/>
      <c r="M6426" s="161"/>
      <c r="N6426" s="161"/>
      <c r="O6426" s="161"/>
      <c r="P6426" s="161"/>
      <c r="Q6426" s="162"/>
    </row>
    <row r="6427" spans="3:17" ht="18.75" customHeight="1" x14ac:dyDescent="0.2"/>
    <row r="6428" spans="3:17" ht="18.75" customHeight="1" x14ac:dyDescent="0.2"/>
    <row r="6429" spans="3:17" ht="18.75" customHeight="1" x14ac:dyDescent="0.2"/>
    <row r="6430" spans="3:17" ht="18.75" customHeight="1" x14ac:dyDescent="0.2"/>
    <row r="6431" spans="3:17" ht="18.75" customHeight="1" x14ac:dyDescent="0.2"/>
    <row r="6432" spans="3:17" ht="18.75" customHeight="1" x14ac:dyDescent="0.2"/>
    <row r="6433" ht="18.75" customHeight="1" x14ac:dyDescent="0.2"/>
    <row r="6434" ht="18.75" customHeight="1" x14ac:dyDescent="0.2"/>
    <row r="6435" ht="18.75" customHeight="1" x14ac:dyDescent="0.2"/>
    <row r="6436" ht="18.75" customHeight="1" x14ac:dyDescent="0.2"/>
    <row r="6437" ht="18.75" customHeight="1" x14ac:dyDescent="0.2"/>
    <row r="6438" ht="18.75" customHeight="1" x14ac:dyDescent="0.2"/>
    <row r="6439" ht="18.75" customHeight="1" x14ac:dyDescent="0.2"/>
    <row r="6440" ht="18.75" customHeight="1" x14ac:dyDescent="0.2"/>
    <row r="6441" ht="18.75" customHeight="1" x14ac:dyDescent="0.2"/>
    <row r="6442" ht="18.75" customHeight="1" x14ac:dyDescent="0.2"/>
    <row r="6443" ht="18.75" customHeight="1" x14ac:dyDescent="0.2"/>
    <row r="6444" ht="18.75" customHeight="1" x14ac:dyDescent="0.2"/>
    <row r="6445" ht="18.75" customHeight="1" x14ac:dyDescent="0.2"/>
    <row r="6446" ht="18.75" customHeight="1" x14ac:dyDescent="0.2"/>
    <row r="6447" ht="18.75" customHeight="1" x14ac:dyDescent="0.2"/>
    <row r="6448" ht="18.75" customHeight="1" x14ac:dyDescent="0.2"/>
    <row r="6449" ht="18.75" customHeight="1" x14ac:dyDescent="0.2"/>
    <row r="6450" ht="18.75" customHeight="1" x14ac:dyDescent="0.2"/>
    <row r="6451" ht="18.75" customHeight="1" x14ac:dyDescent="0.2"/>
    <row r="6452" ht="18.75" customHeight="1" x14ac:dyDescent="0.2"/>
    <row r="6456" ht="18.75" customHeight="1" x14ac:dyDescent="0.2"/>
    <row r="6457" ht="18.75" customHeight="1" x14ac:dyDescent="0.2"/>
    <row r="6458" ht="18.75" customHeight="1" x14ac:dyDescent="0.2"/>
    <row r="6459" ht="18.75" customHeight="1" x14ac:dyDescent="0.2"/>
    <row r="6460" ht="18.75" customHeight="1" x14ac:dyDescent="0.2"/>
    <row r="6461" ht="18.75" customHeight="1" x14ac:dyDescent="0.2"/>
    <row r="6462" ht="18.75" customHeight="1" x14ac:dyDescent="0.2"/>
    <row r="6463" ht="18.75" customHeight="1" x14ac:dyDescent="0.2"/>
    <row r="6464" ht="18.75" customHeight="1" x14ac:dyDescent="0.2"/>
    <row r="6465" ht="18.75" customHeight="1" x14ac:dyDescent="0.2"/>
    <row r="6466" ht="18.75" customHeight="1" x14ac:dyDescent="0.2"/>
    <row r="6467" ht="18.75" customHeight="1" x14ac:dyDescent="0.2"/>
    <row r="6468" ht="18.75" customHeight="1" x14ac:dyDescent="0.2"/>
    <row r="6469" ht="18.75" customHeight="1" x14ac:dyDescent="0.2"/>
    <row r="6470" ht="18.75" customHeight="1" x14ac:dyDescent="0.2"/>
    <row r="6471" ht="18.75" customHeight="1" x14ac:dyDescent="0.2"/>
    <row r="6472" ht="18.75" customHeight="1" x14ac:dyDescent="0.2"/>
    <row r="6473" ht="18.75" customHeight="1" x14ac:dyDescent="0.2"/>
    <row r="6474" ht="18.75" customHeight="1" x14ac:dyDescent="0.2"/>
    <row r="6475" ht="18.75" customHeight="1" x14ac:dyDescent="0.2"/>
    <row r="6476" ht="18.75" customHeight="1" x14ac:dyDescent="0.2"/>
    <row r="6477" ht="18.75" customHeight="1" x14ac:dyDescent="0.2"/>
    <row r="6478" ht="18.75" customHeight="1" x14ac:dyDescent="0.2"/>
    <row r="6479" ht="18.75" customHeight="1" x14ac:dyDescent="0.2"/>
  </sheetData>
  <autoFilter ref="B5:S6426" xr:uid="{00000000-0009-0000-0000-000000000000}"/>
  <customSheetViews>
    <customSheetView guid="{24EBD9AC-6199-445E-BAD4-5480135B5C7B}" scale="70" showPageBreaks="1" printArea="1" showAutoFilter="1" view="pageBreakPreview" topLeftCell="A111">
      <selection activeCell="N120" sqref="N120"/>
      <rowBreaks count="127" manualBreakCount="127">
        <brk id="54" min="2" max="16" man="1"/>
        <brk id="108" min="2" max="16" man="1"/>
        <brk id="162" min="2" max="16" man="1"/>
        <brk id="216" min="2" max="16" man="1"/>
        <brk id="270" min="2" max="16" man="1"/>
        <brk id="324" min="2" max="16" man="1"/>
        <brk id="378" min="2" max="16" man="1"/>
        <brk id="432" min="2" max="16" man="1"/>
        <brk id="486" min="2" max="16" man="1"/>
        <brk id="540" min="2" max="16" man="1"/>
        <brk id="594" min="2" max="16" man="1"/>
        <brk id="648" min="2" max="16" man="1"/>
        <brk id="702" min="2" max="16" man="1"/>
        <brk id="756" min="2" max="16" man="1"/>
        <brk id="810" min="2" max="16" man="1"/>
        <brk id="864" min="2" max="16" man="1"/>
        <brk id="918" min="2" max="16" man="1"/>
        <brk id="972" min="2" max="16" man="1"/>
        <brk id="1026" min="2" max="16" man="1"/>
        <brk id="1080" min="2" max="16" man="1"/>
        <brk id="1134" min="2" max="16" man="1"/>
        <brk id="1188" min="2" max="16" man="1"/>
        <brk id="1242" min="2" max="16" man="1"/>
        <brk id="1296" min="2" max="16" man="1"/>
        <brk id="1350" min="2" max="16" man="1"/>
        <brk id="1404" min="2" max="16" man="1"/>
        <brk id="1458" min="2" max="16" man="1"/>
        <brk id="1512" min="2" max="16" man="1"/>
        <brk id="1566" min="2" max="16" man="1"/>
        <brk id="1620" min="2" max="16" man="1"/>
        <brk id="1674" min="2" max="16" man="1"/>
        <brk id="1728" min="2" max="16" man="1"/>
        <brk id="1782" min="2" max="16" man="1"/>
        <brk id="1836" min="2" max="16" man="1"/>
        <brk id="1890" min="2" max="16" man="1"/>
        <brk id="1944" min="2" max="16" man="1"/>
        <brk id="1998" min="2" max="16" man="1"/>
        <brk id="2052" min="2" max="16" man="1"/>
        <brk id="2106" min="2" max="16" man="1"/>
        <brk id="2160" min="2" max="16" man="1"/>
        <brk id="2214" min="2" max="16" man="1"/>
        <brk id="2268" min="2" max="16" man="1"/>
        <brk id="2322" min="2" max="16" man="1"/>
        <brk id="2376" min="2" max="16" man="1"/>
        <brk id="2430" min="2" max="16" man="1"/>
        <brk id="2484" min="2" max="16" man="1"/>
        <brk id="2538" min="2" max="16" man="1"/>
        <brk id="2592" min="2" max="16" man="1"/>
        <brk id="2646" min="2" max="16" man="1"/>
        <brk id="2700" min="2" max="16" man="1"/>
        <brk id="2754" min="2" max="16" man="1"/>
        <brk id="2808" min="2" max="16" man="1"/>
        <brk id="2862" min="2" max="16" man="1"/>
        <brk id="2916" min="2" max="16" man="1"/>
        <brk id="2970" min="2" max="16" man="1"/>
        <brk id="3024" min="2" max="16" man="1"/>
        <brk id="3078" min="2" max="16" man="1"/>
        <brk id="3132" min="2" max="16" man="1"/>
        <brk id="3186" min="2" max="16" man="1"/>
        <brk id="3240" min="2" max="16" man="1"/>
        <brk id="3294" min="2" max="16" man="1"/>
        <brk id="3348" min="2" max="16" man="1"/>
        <brk id="3402" min="2" max="16" man="1"/>
        <brk id="3456" min="2" max="16" man="1"/>
        <brk id="3510" min="2" max="16" man="1"/>
        <brk id="3564" min="2" max="16" man="1"/>
        <brk id="3618" min="2" max="16" man="1"/>
        <brk id="3672" min="2" max="16" man="1"/>
        <brk id="3726" min="2" max="16" man="1"/>
        <brk id="3780" min="2" max="16" man="1"/>
        <brk id="3834" min="2" max="16" man="1"/>
        <brk id="3888" min="2" max="16" man="1"/>
        <brk id="3942" min="2" max="16" man="1"/>
        <brk id="3996" min="2" max="16" man="1"/>
        <brk id="4050" min="2" max="16" man="1"/>
        <brk id="4104" min="2" max="16" man="1"/>
        <brk id="4158" min="2" max="16" man="1"/>
        <brk id="4212" min="2" max="16" man="1"/>
        <brk id="4266" min="2" max="16" man="1"/>
        <brk id="4320" min="2" max="16" man="1"/>
        <brk id="4374" min="2" max="16" man="1"/>
        <brk id="4428" min="2" max="16" man="1"/>
        <brk id="4482" min="2" max="16" man="1"/>
        <brk id="4536" min="2" max="16" man="1"/>
        <brk id="4590" min="2" max="16" man="1"/>
        <brk id="4644" min="2" max="16" man="1"/>
        <brk id="4698" min="2" max="16" man="1"/>
        <brk id="4752" min="2" max="16" man="1"/>
        <brk id="4806" min="2" max="16" man="1"/>
        <brk id="4860" min="2" max="16" man="1"/>
        <brk id="4914" min="2" max="16" man="1"/>
        <brk id="4968" min="2" max="16" man="1"/>
        <brk id="5022" min="2" max="16" man="1"/>
        <brk id="5076" min="2" max="16" man="1"/>
        <brk id="5130" min="2" max="16" man="1"/>
        <brk id="5184" min="2" max="16" man="1"/>
        <brk id="5238" min="2" max="16" man="1"/>
        <brk id="5292" min="2" max="16" man="1"/>
        <brk id="5346" min="2" max="16" man="1"/>
        <brk id="5400" min="2" max="16" man="1"/>
        <brk id="5454" min="2" max="16" man="1"/>
        <brk id="5508" min="2" max="16" man="1"/>
        <brk id="5562" min="2" max="16" man="1"/>
        <brk id="5616" min="2" max="16" man="1"/>
        <brk id="5670" min="2" max="16" man="1"/>
        <brk id="5724" min="2" max="16" man="1"/>
        <brk id="5778" min="2" max="16" man="1"/>
        <brk id="5832" min="2" max="16" man="1"/>
        <brk id="5886" min="2" max="16" man="1"/>
        <brk id="5940" min="2" max="16" man="1"/>
        <brk id="5994" min="2" max="16" man="1"/>
        <brk id="6048" min="2" max="16" man="1"/>
        <brk id="6102" min="2" max="16" man="1"/>
        <brk id="6156" min="2" max="16" man="1"/>
        <brk id="6210" min="2" max="16" man="1"/>
        <brk id="6264" min="2" max="16" man="1"/>
        <brk id="6318" min="2" max="16" man="1"/>
        <brk id="6372" min="2" max="16" man="1"/>
        <brk id="6426" min="2" max="16" man="1"/>
        <brk id="6480" min="2" max="16" man="1"/>
        <brk id="6534" min="2" max="16" man="1"/>
        <brk id="6588" min="2" max="16" man="1"/>
        <brk id="6642" min="2" max="16" man="1"/>
        <brk id="6697" min="2" max="16" man="1"/>
        <brk id="6750" min="2" max="16" man="1"/>
        <brk id="6804" min="2" max="16" man="1"/>
        <brk id="6858" min="2" max="16" man="1"/>
      </rowBreaks>
      <pageMargins left="0.19685039370078741" right="0.19685039370078741" top="0.19685039370078741" bottom="0.19685039370078741" header="0" footer="0"/>
      <printOptions horizontalCentered="1" verticalCentered="1"/>
      <pageSetup paperSize="9" scale="61" orientation="landscape" r:id="rId1"/>
      <headerFooter alignWithMargins="0"/>
      <autoFilter ref="B5:S6912" xr:uid="{EF2B474A-A752-457E-A5D8-DF7751EFF54C}"/>
    </customSheetView>
  </customSheetViews>
  <mergeCells count="357">
    <mergeCell ref="C6157:Q6157"/>
    <mergeCell ref="G6159:N6159"/>
    <mergeCell ref="O5943:Q5943"/>
    <mergeCell ref="G6375:N6375"/>
    <mergeCell ref="O6375:Q6375"/>
    <mergeCell ref="C6319:Q6319"/>
    <mergeCell ref="G6321:N6321"/>
    <mergeCell ref="O6321:Q6321"/>
    <mergeCell ref="G6105:N6105"/>
    <mergeCell ref="O6105:Q6105"/>
    <mergeCell ref="C6049:Q6049"/>
    <mergeCell ref="C6373:Q6373"/>
    <mergeCell ref="G6213:N6213"/>
    <mergeCell ref="O6213:Q6213"/>
    <mergeCell ref="C6265:Q6265"/>
    <mergeCell ref="G6267:N6267"/>
    <mergeCell ref="O6267:Q6267"/>
    <mergeCell ref="O6159:Q6159"/>
    <mergeCell ref="G6051:N6051"/>
    <mergeCell ref="O6051:Q6051"/>
    <mergeCell ref="C6103:Q6103"/>
    <mergeCell ref="C6211:Q6211"/>
    <mergeCell ref="C5995:Q5995"/>
    <mergeCell ref="G5997:N5997"/>
    <mergeCell ref="C5725:Q5725"/>
    <mergeCell ref="G5727:N5727"/>
    <mergeCell ref="O5727:Q5727"/>
    <mergeCell ref="C5671:Q5671"/>
    <mergeCell ref="G5673:N5673"/>
    <mergeCell ref="O5673:Q5673"/>
    <mergeCell ref="C5833:Q5833"/>
    <mergeCell ref="G5835:N5835"/>
    <mergeCell ref="O5835:Q5835"/>
    <mergeCell ref="C5887:Q5887"/>
    <mergeCell ref="G5889:N5889"/>
    <mergeCell ref="O5889:Q5889"/>
    <mergeCell ref="C5941:Q5941"/>
    <mergeCell ref="O5997:Q5997"/>
    <mergeCell ref="G5943:N5943"/>
    <mergeCell ref="C5779:Q5779"/>
    <mergeCell ref="G5781:N5781"/>
    <mergeCell ref="O5781:Q5781"/>
    <mergeCell ref="C5617:Q5617"/>
    <mergeCell ref="G5619:N5619"/>
    <mergeCell ref="O5619:Q5619"/>
    <mergeCell ref="C5563:Q5563"/>
    <mergeCell ref="G5565:N5565"/>
    <mergeCell ref="O5565:Q5565"/>
    <mergeCell ref="C5455:Q5455"/>
    <mergeCell ref="G5457:N5457"/>
    <mergeCell ref="O5457:Q5457"/>
    <mergeCell ref="C5509:Q5509"/>
    <mergeCell ref="G5511:N5511"/>
    <mergeCell ref="O5511:Q5511"/>
    <mergeCell ref="C5347:Q5347"/>
    <mergeCell ref="G5349:N5349"/>
    <mergeCell ref="O5349:Q5349"/>
    <mergeCell ref="C5401:Q5401"/>
    <mergeCell ref="G5403:N5403"/>
    <mergeCell ref="O5403:Q5403"/>
    <mergeCell ref="C5293:Q5293"/>
    <mergeCell ref="G5295:N5295"/>
    <mergeCell ref="O5295:Q5295"/>
    <mergeCell ref="C5185:Q5185"/>
    <mergeCell ref="G5187:N5187"/>
    <mergeCell ref="O5187:Q5187"/>
    <mergeCell ref="C5239:Q5239"/>
    <mergeCell ref="G5241:N5241"/>
    <mergeCell ref="O5241:Q5241"/>
    <mergeCell ref="C5077:Q5077"/>
    <mergeCell ref="G5079:N5079"/>
    <mergeCell ref="O5079:Q5079"/>
    <mergeCell ref="C5131:Q5131"/>
    <mergeCell ref="G5133:N5133"/>
    <mergeCell ref="O5133:Q5133"/>
    <mergeCell ref="C4915:Q4915"/>
    <mergeCell ref="G4917:N4917"/>
    <mergeCell ref="O4917:Q4917"/>
    <mergeCell ref="C5023:Q5023"/>
    <mergeCell ref="G5025:N5025"/>
    <mergeCell ref="O5025:Q5025"/>
    <mergeCell ref="C4969:Q4969"/>
    <mergeCell ref="G4971:N4971"/>
    <mergeCell ref="O4971:Q4971"/>
    <mergeCell ref="C4807:Q4807"/>
    <mergeCell ref="G4809:N4809"/>
    <mergeCell ref="O4809:Q4809"/>
    <mergeCell ref="C4861:Q4861"/>
    <mergeCell ref="G4863:N4863"/>
    <mergeCell ref="O4863:Q4863"/>
    <mergeCell ref="C4699:Q4699"/>
    <mergeCell ref="G4701:N4701"/>
    <mergeCell ref="O4701:Q4701"/>
    <mergeCell ref="C4753:Q4753"/>
    <mergeCell ref="G4755:N4755"/>
    <mergeCell ref="O4755:Q4755"/>
    <mergeCell ref="C4591:Q4591"/>
    <mergeCell ref="G4593:N4593"/>
    <mergeCell ref="O4593:Q4593"/>
    <mergeCell ref="C4645:Q4645"/>
    <mergeCell ref="G4647:N4647"/>
    <mergeCell ref="O4647:Q4647"/>
    <mergeCell ref="C4483:Q4483"/>
    <mergeCell ref="G4485:N4485"/>
    <mergeCell ref="O4485:Q4485"/>
    <mergeCell ref="C4537:Q4537"/>
    <mergeCell ref="G4539:N4539"/>
    <mergeCell ref="O4539:Q4539"/>
    <mergeCell ref="C4375:Q4375"/>
    <mergeCell ref="G4377:N4377"/>
    <mergeCell ref="O4377:Q4377"/>
    <mergeCell ref="C4429:Q4429"/>
    <mergeCell ref="G4431:N4431"/>
    <mergeCell ref="O4431:Q4431"/>
    <mergeCell ref="C4267:Q4267"/>
    <mergeCell ref="G4269:N4269"/>
    <mergeCell ref="O4269:Q4269"/>
    <mergeCell ref="C4321:Q4321"/>
    <mergeCell ref="G4323:N4323"/>
    <mergeCell ref="O4323:Q4323"/>
    <mergeCell ref="C4159:Q4159"/>
    <mergeCell ref="G4161:N4161"/>
    <mergeCell ref="O4161:Q4161"/>
    <mergeCell ref="C4213:Q4213"/>
    <mergeCell ref="G4215:N4215"/>
    <mergeCell ref="O4215:Q4215"/>
    <mergeCell ref="C4051:Q4051"/>
    <mergeCell ref="G4053:N4053"/>
    <mergeCell ref="O4053:Q4053"/>
    <mergeCell ref="C4105:Q4105"/>
    <mergeCell ref="G4107:N4107"/>
    <mergeCell ref="O4107:Q4107"/>
    <mergeCell ref="C3943:Q3943"/>
    <mergeCell ref="G3945:N3945"/>
    <mergeCell ref="O3945:Q3945"/>
    <mergeCell ref="C3997:Q3997"/>
    <mergeCell ref="G3999:N3999"/>
    <mergeCell ref="O3999:Q3999"/>
    <mergeCell ref="C3835:Q3835"/>
    <mergeCell ref="G3837:N3837"/>
    <mergeCell ref="O3837:Q3837"/>
    <mergeCell ref="C3889:Q3889"/>
    <mergeCell ref="G3891:N3891"/>
    <mergeCell ref="O3891:Q3891"/>
    <mergeCell ref="C3727:Q3727"/>
    <mergeCell ref="G3729:N3729"/>
    <mergeCell ref="O3729:Q3729"/>
    <mergeCell ref="C3781:Q3781"/>
    <mergeCell ref="G3783:N3783"/>
    <mergeCell ref="O3783:Q3783"/>
    <mergeCell ref="C3619:Q3619"/>
    <mergeCell ref="G3621:N3621"/>
    <mergeCell ref="O3621:Q3621"/>
    <mergeCell ref="C3673:Q3673"/>
    <mergeCell ref="G3675:N3675"/>
    <mergeCell ref="O3675:Q3675"/>
    <mergeCell ref="C3511:Q3511"/>
    <mergeCell ref="G3513:N3513"/>
    <mergeCell ref="O3513:Q3513"/>
    <mergeCell ref="C3565:Q3565"/>
    <mergeCell ref="G3567:N3567"/>
    <mergeCell ref="O3567:Q3567"/>
    <mergeCell ref="C3403:Q3403"/>
    <mergeCell ref="G3405:N3405"/>
    <mergeCell ref="O3405:Q3405"/>
    <mergeCell ref="C3457:Q3457"/>
    <mergeCell ref="G3459:N3459"/>
    <mergeCell ref="O3459:Q3459"/>
    <mergeCell ref="C3295:Q3295"/>
    <mergeCell ref="G3297:N3297"/>
    <mergeCell ref="O3297:Q3297"/>
    <mergeCell ref="C3349:Q3349"/>
    <mergeCell ref="G3351:N3351"/>
    <mergeCell ref="O3351:Q3351"/>
    <mergeCell ref="C3187:Q3187"/>
    <mergeCell ref="G3189:N3189"/>
    <mergeCell ref="O3189:Q3189"/>
    <mergeCell ref="C3241:Q3241"/>
    <mergeCell ref="G3243:N3243"/>
    <mergeCell ref="O3243:Q3243"/>
    <mergeCell ref="G3135:N3135"/>
    <mergeCell ref="O3135:Q3135"/>
    <mergeCell ref="C2701:Q2701"/>
    <mergeCell ref="C2971:Q2971"/>
    <mergeCell ref="G2973:N2973"/>
    <mergeCell ref="O2973:Q2973"/>
    <mergeCell ref="C3025:Q3025"/>
    <mergeCell ref="G3027:N3027"/>
    <mergeCell ref="O3027:Q3027"/>
    <mergeCell ref="C2917:Q2917"/>
    <mergeCell ref="G2919:N2919"/>
    <mergeCell ref="O2919:Q2919"/>
    <mergeCell ref="C2755:Q2755"/>
    <mergeCell ref="G2757:N2757"/>
    <mergeCell ref="O2757:Q2757"/>
    <mergeCell ref="C2863:Q2863"/>
    <mergeCell ref="G2865:N2865"/>
    <mergeCell ref="O2865:Q2865"/>
    <mergeCell ref="G2703:N2703"/>
    <mergeCell ref="O2703:Q2703"/>
    <mergeCell ref="C3079:Q3079"/>
    <mergeCell ref="G3081:N3081"/>
    <mergeCell ref="O3081:Q3081"/>
    <mergeCell ref="C3133:Q3133"/>
    <mergeCell ref="C2539:Q2539"/>
    <mergeCell ref="G2541:N2541"/>
    <mergeCell ref="O2541:Q2541"/>
    <mergeCell ref="C2593:Q2593"/>
    <mergeCell ref="G2595:N2595"/>
    <mergeCell ref="O2595:Q2595"/>
    <mergeCell ref="C2809:Q2809"/>
    <mergeCell ref="G2811:N2811"/>
    <mergeCell ref="C2431:Q2431"/>
    <mergeCell ref="G2433:N2433"/>
    <mergeCell ref="O2433:Q2433"/>
    <mergeCell ref="C2485:Q2485"/>
    <mergeCell ref="G2487:N2487"/>
    <mergeCell ref="O2487:Q2487"/>
    <mergeCell ref="O2811:Q2811"/>
    <mergeCell ref="C2647:Q2647"/>
    <mergeCell ref="G2649:N2649"/>
    <mergeCell ref="O2649:Q2649"/>
    <mergeCell ref="C2323:Q2323"/>
    <mergeCell ref="G2325:N2325"/>
    <mergeCell ref="O2325:Q2325"/>
    <mergeCell ref="C2377:Q2377"/>
    <mergeCell ref="G2379:N2379"/>
    <mergeCell ref="O2379:Q2379"/>
    <mergeCell ref="C2215:Q2215"/>
    <mergeCell ref="G2217:N2217"/>
    <mergeCell ref="O2217:Q2217"/>
    <mergeCell ref="C2269:Q2269"/>
    <mergeCell ref="G2271:N2271"/>
    <mergeCell ref="O2271:Q2271"/>
    <mergeCell ref="C2107:Q2107"/>
    <mergeCell ref="G2109:N2109"/>
    <mergeCell ref="O2109:Q2109"/>
    <mergeCell ref="C2161:Q2161"/>
    <mergeCell ref="G2163:N2163"/>
    <mergeCell ref="O2163:Q2163"/>
    <mergeCell ref="C1999:Q1999"/>
    <mergeCell ref="G2001:N2001"/>
    <mergeCell ref="O2001:Q2001"/>
    <mergeCell ref="C2053:Q2053"/>
    <mergeCell ref="G2055:N2055"/>
    <mergeCell ref="O2055:Q2055"/>
    <mergeCell ref="C1891:Q1891"/>
    <mergeCell ref="G1893:N1893"/>
    <mergeCell ref="O1893:Q1893"/>
    <mergeCell ref="C1945:Q1945"/>
    <mergeCell ref="G1947:N1947"/>
    <mergeCell ref="O1947:Q1947"/>
    <mergeCell ref="C1783:Q1783"/>
    <mergeCell ref="G1785:N1785"/>
    <mergeCell ref="O1785:Q1785"/>
    <mergeCell ref="C1837:Q1837"/>
    <mergeCell ref="G1839:N1839"/>
    <mergeCell ref="O1839:Q1839"/>
    <mergeCell ref="C1675:Q1675"/>
    <mergeCell ref="G1677:N1677"/>
    <mergeCell ref="O1677:Q1677"/>
    <mergeCell ref="C1729:Q1729"/>
    <mergeCell ref="G1731:N1731"/>
    <mergeCell ref="O1731:Q1731"/>
    <mergeCell ref="C1567:Q1567"/>
    <mergeCell ref="G1569:N1569"/>
    <mergeCell ref="O1569:Q1569"/>
    <mergeCell ref="C1621:Q1621"/>
    <mergeCell ref="G1623:N1623"/>
    <mergeCell ref="O1623:Q1623"/>
    <mergeCell ref="C1459:Q1459"/>
    <mergeCell ref="G1461:N1461"/>
    <mergeCell ref="O1461:Q1461"/>
    <mergeCell ref="C1513:Q1513"/>
    <mergeCell ref="G1515:N1515"/>
    <mergeCell ref="O1515:Q1515"/>
    <mergeCell ref="C1351:Q1351"/>
    <mergeCell ref="G1353:N1353"/>
    <mergeCell ref="O1353:Q1353"/>
    <mergeCell ref="C1405:Q1405"/>
    <mergeCell ref="G1407:N1407"/>
    <mergeCell ref="O1407:Q1407"/>
    <mergeCell ref="C1243:Q1243"/>
    <mergeCell ref="G1245:N1245"/>
    <mergeCell ref="O1245:Q1245"/>
    <mergeCell ref="C1297:Q1297"/>
    <mergeCell ref="G1299:N1299"/>
    <mergeCell ref="O1299:Q1299"/>
    <mergeCell ref="C1135:Q1135"/>
    <mergeCell ref="G1137:N1137"/>
    <mergeCell ref="O1137:Q1137"/>
    <mergeCell ref="C1189:Q1189"/>
    <mergeCell ref="G1191:N1191"/>
    <mergeCell ref="O1191:Q1191"/>
    <mergeCell ref="C1027:Q1027"/>
    <mergeCell ref="G1029:N1029"/>
    <mergeCell ref="O1029:Q1029"/>
    <mergeCell ref="C1081:Q1081"/>
    <mergeCell ref="G1083:N1083"/>
    <mergeCell ref="O1083:Q1083"/>
    <mergeCell ref="C919:Q919"/>
    <mergeCell ref="G921:N921"/>
    <mergeCell ref="O921:Q921"/>
    <mergeCell ref="C973:Q973"/>
    <mergeCell ref="G975:N975"/>
    <mergeCell ref="O975:Q975"/>
    <mergeCell ref="C811:Q811"/>
    <mergeCell ref="G813:N813"/>
    <mergeCell ref="O813:Q813"/>
    <mergeCell ref="C865:Q865"/>
    <mergeCell ref="G867:N867"/>
    <mergeCell ref="O867:Q867"/>
    <mergeCell ref="C703:Q703"/>
    <mergeCell ref="G705:N705"/>
    <mergeCell ref="O705:Q705"/>
    <mergeCell ref="C757:Q757"/>
    <mergeCell ref="G759:N759"/>
    <mergeCell ref="O759:Q759"/>
    <mergeCell ref="C595:Q595"/>
    <mergeCell ref="G597:N597"/>
    <mergeCell ref="O597:Q597"/>
    <mergeCell ref="C649:Q649"/>
    <mergeCell ref="G651:N651"/>
    <mergeCell ref="O651:Q651"/>
    <mergeCell ref="C487:Q487"/>
    <mergeCell ref="G489:N489"/>
    <mergeCell ref="O489:Q489"/>
    <mergeCell ref="C541:Q541"/>
    <mergeCell ref="G543:N543"/>
    <mergeCell ref="O543:Q543"/>
    <mergeCell ref="C433:Q433"/>
    <mergeCell ref="G435:N435"/>
    <mergeCell ref="O435:Q435"/>
    <mergeCell ref="C271:Q271"/>
    <mergeCell ref="G273:N273"/>
    <mergeCell ref="O273:Q273"/>
    <mergeCell ref="C325:Q325"/>
    <mergeCell ref="G327:N327"/>
    <mergeCell ref="O327:Q327"/>
    <mergeCell ref="C217:Q217"/>
    <mergeCell ref="G219:N219"/>
    <mergeCell ref="O219:Q219"/>
    <mergeCell ref="C163:Q163"/>
    <mergeCell ref="G165:N165"/>
    <mergeCell ref="O165:Q165"/>
    <mergeCell ref="C379:Q379"/>
    <mergeCell ref="G381:N381"/>
    <mergeCell ref="O381:Q381"/>
    <mergeCell ref="C1:Q1"/>
    <mergeCell ref="G3:N3"/>
    <mergeCell ref="O3:Q3"/>
    <mergeCell ref="C55:Q55"/>
    <mergeCell ref="G57:N57"/>
    <mergeCell ref="O57:Q57"/>
    <mergeCell ref="C109:Q109"/>
    <mergeCell ref="G111:N111"/>
    <mergeCell ref="O111:Q111"/>
  </mergeCells>
  <phoneticPr fontId="3"/>
  <printOptions horizontalCentered="1" verticalCentered="1"/>
  <pageMargins left="0.19685039370078741" right="0.19685039370078741" top="0.19685039370078741" bottom="0.19685039370078741" header="0" footer="0"/>
  <pageSetup paperSize="9" scale="61" orientation="landscape" r:id="rId2"/>
  <headerFooter alignWithMargins="0"/>
  <rowBreaks count="118" manualBreakCount="118">
    <brk id="54" min="2" max="16" man="1"/>
    <brk id="108" min="2" max="16" man="1"/>
    <brk id="162" min="2" max="16" man="1"/>
    <brk id="216" min="2" max="16" man="1"/>
    <brk id="270" min="2" max="16" man="1"/>
    <brk id="324" min="2" max="16" man="1"/>
    <brk id="378" min="2" max="16" man="1"/>
    <brk id="432" min="2" max="16" man="1"/>
    <brk id="486" min="2" max="16" man="1"/>
    <brk id="540" min="2" max="16" man="1"/>
    <brk id="594" min="2" max="16" man="1"/>
    <brk id="648" min="2" max="16" man="1"/>
    <brk id="702" min="2" max="16" man="1"/>
    <brk id="756" min="2" max="16" man="1"/>
    <brk id="810" min="2" max="16" man="1"/>
    <brk id="864" min="2" max="16" man="1"/>
    <brk id="918" min="2" max="16" man="1"/>
    <brk id="972" min="2" max="16" man="1"/>
    <brk id="1026" min="2" max="16" man="1"/>
    <brk id="1080" min="2" max="16" man="1"/>
    <brk id="1134" min="2" max="16" man="1"/>
    <brk id="1188" min="2" max="16" man="1"/>
    <brk id="1242" min="2" max="16" man="1"/>
    <brk id="1296" min="2" max="16" man="1"/>
    <brk id="1350" min="2" max="16" man="1"/>
    <brk id="1404" min="2" max="16" man="1"/>
    <brk id="1458" min="2" max="16" man="1"/>
    <brk id="1512" min="2" max="16" man="1"/>
    <brk id="1566" min="2" max="16" man="1"/>
    <brk id="1620" min="2" max="16" man="1"/>
    <brk id="1674" min="2" max="16" man="1"/>
    <brk id="1728" min="2" max="16" man="1"/>
    <brk id="1782" min="2" max="16" man="1"/>
    <brk id="1836" min="2" max="16" man="1"/>
    <brk id="1890" min="2" max="16" man="1"/>
    <brk id="1944" min="2" max="16" man="1"/>
    <brk id="1998" min="2" max="16" man="1"/>
    <brk id="2052" min="2" max="16" man="1"/>
    <brk id="2106" min="2" max="16" man="1"/>
    <brk id="2160" min="2" max="16" man="1"/>
    <brk id="2214" min="2" max="16" man="1"/>
    <brk id="2268" min="2" max="16" man="1"/>
    <brk id="2322" min="2" max="16" man="1"/>
    <brk id="2376" min="2" max="16" man="1"/>
    <brk id="2430" min="2" max="16" man="1"/>
    <brk id="2484" min="2" max="16" man="1"/>
    <brk id="2538" min="2" max="16" man="1"/>
    <brk id="2592" min="2" max="16" man="1"/>
    <brk id="2808" min="2" max="16" man="1"/>
    <brk id="2862" min="2" max="16" man="1"/>
    <brk id="2646" min="2" max="16" man="1"/>
    <brk id="2700" min="2" max="16" man="1"/>
    <brk id="2754" min="2" max="16" man="1"/>
    <brk id="2916" min="2" max="16" man="1"/>
    <brk id="2970" min="2" max="16" man="1"/>
    <brk id="3024" min="2" max="16" man="1"/>
    <brk id="3078" min="2" max="16" man="1"/>
    <brk id="3132" min="2" max="16" man="1"/>
    <brk id="3186" min="2" max="16" man="1"/>
    <brk id="3240" min="2" max="16" man="1"/>
    <brk id="3294" min="2" max="16" man="1"/>
    <brk id="3348" min="2" max="16" man="1"/>
    <brk id="3402" min="2" max="16" man="1"/>
    <brk id="3456" min="2" max="16" man="1"/>
    <brk id="3510" min="2" max="16" man="1"/>
    <brk id="3564" min="2" max="16" man="1"/>
    <brk id="3618" min="2" max="16" man="1"/>
    <brk id="3672" min="2" max="16" man="1"/>
    <brk id="3726" min="2" max="16" man="1"/>
    <brk id="3780" min="2" max="16" man="1"/>
    <brk id="3834" min="2" max="16" man="1"/>
    <brk id="3888" min="2" max="16" man="1"/>
    <brk id="3942" min="2" max="16" man="1"/>
    <brk id="3996" min="2" max="16" man="1"/>
    <brk id="4050" min="2" max="16" man="1"/>
    <brk id="4104" min="2" max="16" man="1"/>
    <brk id="4158" min="2" max="16" man="1"/>
    <brk id="4212" min="2" max="16" man="1"/>
    <brk id="4266" min="2" max="16" man="1"/>
    <brk id="4320" min="2" max="16" man="1"/>
    <brk id="4374" min="2" max="16" man="1"/>
    <brk id="4428" min="2" max="16" man="1"/>
    <brk id="4482" min="2" max="16" man="1"/>
    <brk id="4536" min="2" max="16" man="1"/>
    <brk id="4590" min="2" max="16" man="1"/>
    <brk id="4644" min="2" max="16" man="1"/>
    <brk id="4698" min="2" max="16" man="1"/>
    <brk id="4752" min="2" max="16" man="1"/>
    <brk id="4806" min="2" max="16" man="1"/>
    <brk id="4860" min="2" max="16" man="1"/>
    <brk id="4914" min="2" max="16" man="1"/>
    <brk id="4968" min="2" max="16" man="1"/>
    <brk id="5022" min="2" max="16" man="1"/>
    <brk id="5076" min="2" max="16" man="1"/>
    <brk id="5130" min="2" max="16" man="1"/>
    <brk id="5184" min="2" max="16" man="1"/>
    <brk id="5238" min="2" max="16" man="1"/>
    <brk id="5292" min="2" max="16" man="1"/>
    <brk id="5346" min="2" max="16" man="1"/>
    <brk id="5400" min="2" max="16" man="1"/>
    <brk id="5454" min="2" max="16" man="1"/>
    <brk id="5508" min="2" max="16" man="1"/>
    <brk id="5562" min="2" max="16" man="1"/>
    <brk id="5616" min="2" max="16" man="1"/>
    <brk id="5778" min="2" max="16" man="1"/>
    <brk id="5724" min="2" max="16" man="1"/>
    <brk id="5670" min="2" max="16" man="1"/>
    <brk id="5832" min="2" max="16" man="1"/>
    <brk id="5886" min="2" max="16" man="1"/>
    <brk id="5994" min="2" max="16" man="1"/>
    <brk id="5940" min="2" max="16" man="1"/>
    <brk id="6048" min="2" max="16" man="1"/>
    <brk id="6102" min="2" max="16" man="1"/>
    <brk id="6156" min="2" max="16" man="1"/>
    <brk id="6210" min="2" max="16" man="1"/>
    <brk id="6264" min="2" max="16" man="1"/>
    <brk id="6318" min="2" max="16" man="1"/>
    <brk id="6372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目次</vt:lpstr>
      <vt:lpstr>空港管理状況調書</vt:lpstr>
      <vt:lpstr>空港管理状況調書!Print_Area</vt:lpstr>
      <vt:lpstr>目次!Print_Area</vt:lpstr>
      <vt:lpstr>調布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