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2960" windowHeight="5985" activeTab="0"/>
  </bookViews>
  <sheets>
    <sheet name="グラフデータ" sheetId="1" r:id="rId1"/>
    <sheet name="元データ（全国）" sheetId="2" r:id="rId2"/>
    <sheet name="元データ（県比較）" sheetId="3" r:id="rId3"/>
    <sheet name="出典情報" sheetId="4" r:id="rId4"/>
  </sheets>
  <externalReferences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<sst xmlns="http://schemas.openxmlformats.org/spreadsheetml/2006/main" count="105" uniqueCount="42">
  <si>
    <t>ひったくり</t>
  </si>
  <si>
    <t>自動車盗</t>
  </si>
  <si>
    <t>すり</t>
  </si>
  <si>
    <t>ひったくり</t>
  </si>
  <si>
    <t>東京</t>
  </si>
  <si>
    <t>埼玉</t>
  </si>
  <si>
    <t>千葉</t>
  </si>
  <si>
    <t>神奈川</t>
  </si>
  <si>
    <t>愛知</t>
  </si>
  <si>
    <t>京都</t>
  </si>
  <si>
    <t>大阪</t>
  </si>
  <si>
    <t>兵庫</t>
  </si>
  <si>
    <t>福岡</t>
  </si>
  <si>
    <t>全国</t>
  </si>
  <si>
    <t>その他</t>
  </si>
  <si>
    <t>す       り</t>
  </si>
  <si>
    <t>検挙率</t>
  </si>
  <si>
    <t>認知件数</t>
  </si>
  <si>
    <t>検挙件数</t>
  </si>
  <si>
    <t>住宅対象侵入盗</t>
  </si>
  <si>
    <t>すり、ひったくり、自動車盗の認知件数</t>
  </si>
  <si>
    <t>住宅侵入盗</t>
  </si>
  <si>
    <t>ひったくり</t>
  </si>
  <si>
    <t>す       り</t>
  </si>
  <si>
    <t>年</t>
  </si>
  <si>
    <t>すり、ひったくり、自動車盗、住宅侵入盗の犯罪認知件数の推移の認知件数(全国)</t>
  </si>
  <si>
    <t>(件数)</t>
  </si>
  <si>
    <t>（％）</t>
  </si>
  <si>
    <t>出典：</t>
  </si>
  <si>
    <t>備考：</t>
  </si>
  <si>
    <t>URL：</t>
  </si>
  <si>
    <t>http://www.npa.go.jp/toukei/index.htm</t>
  </si>
  <si>
    <t>内閣府警視庁「警視庁HP資料(犯罪統計資料)」</t>
  </si>
  <si>
    <t>2001年</t>
  </si>
  <si>
    <t>2002年</t>
  </si>
  <si>
    <t>2003年</t>
  </si>
  <si>
    <t>すり、ひったくり、自動車盗、住宅侵入盗の犯罪認知件数の都道府県別件数</t>
  </si>
  <si>
    <t>すり、ひったくり、自動車盗、住宅侵入盗の犯罪認知件数の都道府県割合</t>
  </si>
  <si>
    <t>ひったくり</t>
  </si>
  <si>
    <t>す       り</t>
  </si>
  <si>
    <t>すり、ひったくり、自動車盗、住宅侵入盗の犯罪認知件数の都道府県割合(2004年)</t>
  </si>
  <si>
    <t xml:space="preserve">統計＞捜査活動に関する統計等＞犯罪統計資料（平成XX年１～１２月分） 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</si>
</sst>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%"/>
    <numFmt numFmtId="179" formatCode="0.0_ "/>
    <numFmt numFmtId="180" formatCode="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%"/>
    <numFmt numFmtId="186" formatCode="0.0"/>
    <numFmt numFmtId="187" formatCode="#\ ##0;\-#\ ##0"/>
    <numFmt numFmtId="188" formatCode="#\ ###\ ##0;\-#\ ###\ ##0"/>
    <numFmt numFmtId="189" formatCode="#\ ###\ ##0;\-#\ ##0;&quot;－&quot;"/>
    <numFmt numFmtId="190" formatCode="###\ 000"/>
    <numFmt numFmtId="191" formatCode="0\ 000\ 000"/>
    <numFmt numFmtId="192" formatCode="#\ ###\ ##0"/>
    <numFmt numFmtId="193" formatCode="##0.0"/>
    <numFmt numFmtId="194" formatCode="#,##0\ "/>
    <numFmt numFmtId="195" formatCode="&quot;\&quot;#,##0;\-&quot;\&quot;#,##0"/>
    <numFmt numFmtId="196" formatCode="&quot;\&quot;#,##0;[Red]\-&quot;\&quot;#,##0"/>
    <numFmt numFmtId="197" formatCode="\ ###,###,##0;&quot;-&quot;###,###,##0"/>
    <numFmt numFmtId="198" formatCode="###000"/>
    <numFmt numFmtId="199" formatCode="#\ ###\ ##"/>
    <numFmt numFmtId="200" formatCode="0_);\(0\)"/>
    <numFmt numFmtId="201" formatCode="0_);[Red]\(0\)"/>
    <numFmt numFmtId="202" formatCode="#,##0.0;[Red]\-#,##0.0"/>
    <numFmt numFmtId="203" formatCode="#,##0.000;[Red]\-#,##0.000"/>
    <numFmt numFmtId="204" formatCode="#,##0.0000;[Red]\-#,##0.0000"/>
    <numFmt numFmtId="205" formatCode="0.00_);[Red]\(0.00\)"/>
    <numFmt numFmtId="206" formatCode="#,##0_);[Red]\(#,##0\)"/>
    <numFmt numFmtId="207" formatCode="#,##0_ ;[Red]\-#,##0\ "/>
    <numFmt numFmtId="208" formatCode="0_ ;[Red]\-0\ "/>
    <numFmt numFmtId="209" formatCode="0.0000_);[Red]\(0.0000\)"/>
    <numFmt numFmtId="210" formatCode="yyyy/mm/dd"/>
    <numFmt numFmtId="211" formatCode="_-&quot;\&quot;* #,##0_-;\-&quot;\&quot;* #,##0_-;_-&quot;\&quot;* &quot;-&quot;_-;_-@_-"/>
    <numFmt numFmtId="212" formatCode="_-* #,##0_-;\-* #,##0_-;_-* &quot;-&quot;_-;_-@_-"/>
    <numFmt numFmtId="213" formatCode="_-&quot;\&quot;* #,##0.00_-;\-&quot;\&quot;* #,##0.00_-;_-&quot;\&quot;* &quot;-&quot;??_-;_-@_-"/>
    <numFmt numFmtId="214" formatCode="_-* #,##0.00_-;\-* #,##0.00_-;_-* &quot;-&quot;??_-;_-@_-"/>
    <numFmt numFmtId="215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" fillId="0" borderId="0">
      <alignment/>
      <protection/>
    </xf>
  </cellStyleXfs>
  <cellXfs count="8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/>
    </xf>
    <xf numFmtId="0" fontId="0" fillId="0" borderId="0" xfId="23" applyFont="1">
      <alignment vertical="center"/>
      <protection/>
    </xf>
    <xf numFmtId="0" fontId="0" fillId="0" borderId="0" xfId="24" applyFont="1">
      <alignment/>
      <protection/>
    </xf>
    <xf numFmtId="0" fontId="0" fillId="0" borderId="0" xfId="22">
      <alignment/>
      <protection/>
    </xf>
  </cellXfs>
  <cellStyles count="13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6-7-4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2775"/>
          <c:w val="0.8005"/>
          <c:h val="0.5922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'元データ（全国）'!$B$2</c:f>
              <c:strCache>
                <c:ptCount val="1"/>
                <c:pt idx="0">
                  <c:v>自動車盗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'元データ（全国）'!$A$29:$A$50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'元データ（全国）'!$B$29:$B$50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'元データ（全国）'!$C$2</c:f>
              <c:strCache>
                <c:ptCount val="1"/>
                <c:pt idx="0">
                  <c:v>ひったくり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'元データ（全国）'!$A$29:$A$50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'元データ（全国）'!$C$29:$C$50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v>侵入盗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'元データ（全国）'!$A$29:$A$50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'元データ（全国）'!$E$29:$E$50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19781175"/>
        <c:axId val="43812848"/>
      </c:lineChart>
      <c:lineChart>
        <c:grouping val="standard"/>
        <c:varyColors val="0"/>
        <c:ser>
          <c:idx val="3"/>
          <c:order val="2"/>
          <c:tx>
            <c:strRef>
              <c:f>'元データ（全国）'!$F$2</c:f>
              <c:strCache>
                <c:ptCount val="1"/>
                <c:pt idx="0">
                  <c:v>検挙率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'元データ（全国）'!$A$29:$A$50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cat>
          <c:val>
            <c:numRef>
              <c:f>'元データ（全国）'!$F$29:$F$50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8771313"/>
        <c:axId val="59179770"/>
      </c:lineChart>
      <c:catAx>
        <c:axId val="1978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12848"/>
        <c:crosses val="autoZero"/>
        <c:auto val="0"/>
        <c:lblOffset val="100"/>
        <c:tickLblSkip val="1"/>
        <c:noMultiLvlLbl val="0"/>
      </c:catAx>
      <c:valAx>
        <c:axId val="43812848"/>
        <c:scaling>
          <c:orientation val="minMax"/>
          <c:max val="2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781175"/>
        <c:crossesAt val="1"/>
        <c:crossBetween val="between"/>
        <c:dispUnits>
          <c:builtInUnit val="thousands"/>
        </c:dispUnits>
        <c:majorUnit val="25000"/>
      </c:valAx>
      <c:catAx>
        <c:axId val="58771313"/>
        <c:scaling>
          <c:orientation val="minMax"/>
        </c:scaling>
        <c:axPos val="b"/>
        <c:delete val="1"/>
        <c:majorTickMark val="in"/>
        <c:minorTickMark val="none"/>
        <c:tickLblPos val="nextTo"/>
        <c:crossAx val="59179770"/>
        <c:crosses val="autoZero"/>
        <c:auto val="0"/>
        <c:lblOffset val="100"/>
        <c:noMultiLvlLbl val="0"/>
      </c:catAx>
      <c:valAx>
        <c:axId val="59179770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8771313"/>
        <c:crosses val="max"/>
        <c:crossBetween val="between"/>
        <c:dispUnits/>
        <c:majorUnit val="5"/>
      </c:valAx>
      <c:spPr>
        <a:noFill/>
        <a:ln w="25400">
          <a:solidFill>
            <a:srgbClr val="333333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16</xdr:row>
      <xdr:rowOff>76200</xdr:rowOff>
    </xdr:from>
    <xdr:to>
      <xdr:col>29</xdr:col>
      <xdr:colOff>447675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049375" y="2819400"/>
        <a:ext cx="65817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11" width="8.875" style="0" customWidth="1"/>
  </cols>
  <sheetData>
    <row r="1" ht="13.5">
      <c r="A1" t="s">
        <v>20</v>
      </c>
    </row>
    <row r="3" ht="13.5">
      <c r="A3" t="s">
        <v>25</v>
      </c>
    </row>
    <row r="4" spans="1:5" ht="27">
      <c r="A4" t="s">
        <v>24</v>
      </c>
      <c r="B4" t="str">
        <f>'元データ（全国）'!B2</f>
        <v>自動車盗</v>
      </c>
      <c r="C4" t="str">
        <f>'元データ（全国）'!C2</f>
        <v>ひったくり</v>
      </c>
      <c r="D4" t="str">
        <f>'元データ（全国）'!D2</f>
        <v>すり</v>
      </c>
      <c r="E4" s="3" t="str">
        <f>'元データ（全国）'!E2</f>
        <v>住宅対象侵入盗</v>
      </c>
    </row>
    <row r="5" spans="1:6" ht="13.5">
      <c r="A5">
        <f>'元データ（全国）'!A29</f>
        <v>1981</v>
      </c>
      <c r="B5">
        <f>'元データ（全国）'!B29</f>
        <v>33452</v>
      </c>
      <c r="C5">
        <f>'元データ（全国）'!C29</f>
        <v>5002</v>
      </c>
      <c r="D5">
        <f>'元データ（全国）'!D29</f>
        <v>15772</v>
      </c>
      <c r="E5">
        <f>'元データ（全国）'!E29</f>
        <v>180464</v>
      </c>
      <c r="F5" t="s">
        <v>26</v>
      </c>
    </row>
    <row r="6" spans="1:5" ht="13.5">
      <c r="A6">
        <f>'元データ（全国）'!A30</f>
        <v>1982</v>
      </c>
      <c r="B6">
        <f>'元データ（全国）'!B30</f>
        <v>33462</v>
      </c>
      <c r="C6">
        <f>'元データ（全国）'!C30</f>
        <v>5338</v>
      </c>
      <c r="D6">
        <f>'元データ（全国）'!D30</f>
        <v>16232</v>
      </c>
      <c r="E6">
        <f>'元データ（全国）'!E30</f>
        <v>177342</v>
      </c>
    </row>
    <row r="7" spans="1:5" ht="13.5">
      <c r="A7">
        <f>'元データ（全国）'!A31</f>
        <v>1983</v>
      </c>
      <c r="B7">
        <f>'元データ（全国）'!B31</f>
        <v>34714</v>
      </c>
      <c r="C7">
        <f>'元データ（全国）'!C31</f>
        <v>6007</v>
      </c>
      <c r="D7">
        <f>'元データ（全国）'!D31</f>
        <v>16632</v>
      </c>
      <c r="E7">
        <f>'元データ（全国）'!E31</f>
        <v>177298</v>
      </c>
    </row>
    <row r="8" spans="1:5" ht="13.5">
      <c r="A8">
        <f>'元データ（全国）'!A32</f>
        <v>1984</v>
      </c>
      <c r="B8">
        <f>'元データ（全国）'!B32</f>
        <v>35319</v>
      </c>
      <c r="C8">
        <f>'元データ（全国）'!C32</f>
        <v>7015</v>
      </c>
      <c r="D8">
        <f>'元データ（全国）'!D32</f>
        <v>14788</v>
      </c>
      <c r="E8">
        <f>'元データ（全国）'!E32</f>
        <v>179306</v>
      </c>
    </row>
    <row r="9" spans="1:5" ht="13.5">
      <c r="A9">
        <f>'元データ（全国）'!A33</f>
        <v>1985</v>
      </c>
      <c r="B9">
        <f>'元データ（全国）'!B33</f>
        <v>34781</v>
      </c>
      <c r="C9">
        <f>'元データ（全国）'!C33</f>
        <v>7221</v>
      </c>
      <c r="D9">
        <f>'元データ（全国）'!D33</f>
        <v>15390</v>
      </c>
      <c r="E9">
        <f>'元データ（全国）'!E33</f>
        <v>179198</v>
      </c>
    </row>
    <row r="10" spans="1:5" ht="13.5">
      <c r="A10">
        <f>'元データ（全国）'!A34</f>
        <v>1986</v>
      </c>
      <c r="B10">
        <f>'元データ（全国）'!B34</f>
        <v>34518</v>
      </c>
      <c r="C10">
        <f>'元データ（全国）'!C34</f>
        <v>8216</v>
      </c>
      <c r="D10">
        <f>'元データ（全国）'!D34</f>
        <v>15636</v>
      </c>
      <c r="E10">
        <f>'元データ（全国）'!E34</f>
        <v>175742</v>
      </c>
    </row>
    <row r="11" spans="1:5" ht="13.5">
      <c r="A11">
        <f>'元データ（全国）'!A35</f>
        <v>1987</v>
      </c>
      <c r="B11">
        <f>'元データ（全国）'!B35</f>
        <v>32951</v>
      </c>
      <c r="C11">
        <f>'元データ（全国）'!C35</f>
        <v>8954</v>
      </c>
      <c r="D11">
        <f>'元データ（全国）'!D35</f>
        <v>15154</v>
      </c>
      <c r="E11">
        <f>'元データ（全国）'!E35</f>
        <v>164036</v>
      </c>
    </row>
    <row r="12" spans="1:5" ht="13.5">
      <c r="A12">
        <f>'元データ（全国）'!A36</f>
        <v>1988</v>
      </c>
      <c r="B12">
        <f>'元データ（全国）'!B36</f>
        <v>33936</v>
      </c>
      <c r="C12">
        <f>'元データ（全国）'!C36</f>
        <v>8993</v>
      </c>
      <c r="D12">
        <f>'元データ（全国）'!D36</f>
        <v>18298</v>
      </c>
      <c r="E12">
        <f>'元データ（全国）'!E36</f>
        <v>148869</v>
      </c>
    </row>
    <row r="13" spans="1:5" ht="13.5">
      <c r="A13">
        <f>'元データ（全国）'!A37</f>
        <v>1989</v>
      </c>
      <c r="B13">
        <f>'元データ（全国）'!B37</f>
        <v>35877</v>
      </c>
      <c r="C13">
        <f>'元データ（全国）'!C37</f>
        <v>10145</v>
      </c>
      <c r="D13">
        <f>'元データ（全国）'!D37</f>
        <v>22086</v>
      </c>
      <c r="E13">
        <f>'元データ（全国）'!E37</f>
        <v>133283</v>
      </c>
    </row>
    <row r="14" spans="1:5" ht="13.5">
      <c r="A14">
        <f>'元データ（全国）'!A38</f>
        <v>1990</v>
      </c>
      <c r="B14">
        <f>'元データ（全国）'!B38</f>
        <v>34167</v>
      </c>
      <c r="C14">
        <f>'元データ（全国）'!C38</f>
        <v>10115</v>
      </c>
      <c r="D14">
        <f>'元データ（全国）'!D38</f>
        <v>22787</v>
      </c>
      <c r="E14">
        <f>'元データ（全国）'!E38</f>
        <v>127127</v>
      </c>
    </row>
    <row r="15" spans="1:5" ht="13.5">
      <c r="A15">
        <f>'元データ（全国）'!A39</f>
        <v>1991</v>
      </c>
      <c r="B15">
        <f>'元データ（全国）'!B39</f>
        <v>35366</v>
      </c>
      <c r="C15">
        <f>'元データ（全国）'!C39</f>
        <v>11147</v>
      </c>
      <c r="D15">
        <f>'元データ（全国）'!D39</f>
        <v>26462</v>
      </c>
      <c r="E15">
        <f>'元データ（全国）'!E39</f>
        <v>121730</v>
      </c>
    </row>
    <row r="16" spans="1:5" ht="13.5">
      <c r="A16">
        <f>'元データ（全国）'!A40</f>
        <v>1992</v>
      </c>
      <c r="B16">
        <f>'元データ（全国）'!B40</f>
        <v>34740</v>
      </c>
      <c r="C16">
        <f>'元データ（全国）'!C40</f>
        <v>14191</v>
      </c>
      <c r="D16">
        <f>'元データ（全国）'!D40</f>
        <v>26819</v>
      </c>
      <c r="E16">
        <f>'元データ（全国）'!E40</f>
        <v>121298</v>
      </c>
    </row>
    <row r="17" spans="1:5" ht="13.5">
      <c r="A17">
        <f>'元データ（全国）'!A41</f>
        <v>1993</v>
      </c>
      <c r="B17">
        <f>'元データ（全国）'!B41</f>
        <v>35648</v>
      </c>
      <c r="C17">
        <f>'元データ（全国）'!C41</f>
        <v>15854</v>
      </c>
      <c r="D17">
        <f>'元データ（全国）'!D41</f>
        <v>30217</v>
      </c>
      <c r="E17">
        <f>'元データ（全国）'!E41</f>
        <v>130768</v>
      </c>
    </row>
    <row r="18" spans="1:5" ht="13.5">
      <c r="A18">
        <f>'元データ（全国）'!A42</f>
        <v>1994</v>
      </c>
      <c r="B18">
        <f>'元データ（全国）'!B42</f>
        <v>34725</v>
      </c>
      <c r="C18">
        <f>'元データ（全国）'!C42</f>
        <v>18563</v>
      </c>
      <c r="D18">
        <f>'元データ（全国）'!D42</f>
        <v>25038</v>
      </c>
      <c r="E18">
        <f>'元データ（全国）'!E42</f>
        <v>128141</v>
      </c>
    </row>
    <row r="19" spans="1:5" ht="13.5">
      <c r="A19">
        <f>'元データ（全国）'!A43</f>
        <v>1995</v>
      </c>
      <c r="B19">
        <f>'元データ（全国）'!B43</f>
        <v>35730</v>
      </c>
      <c r="C19">
        <f>'元データ（全国）'!C43</f>
        <v>19220</v>
      </c>
      <c r="D19">
        <f>'元データ（全国）'!D43</f>
        <v>24386</v>
      </c>
      <c r="E19">
        <f>'元データ（全国）'!E43</f>
        <v>119598</v>
      </c>
    </row>
    <row r="20" spans="1:5" ht="13.5">
      <c r="A20">
        <f>'元データ（全国）'!A44</f>
        <v>1996</v>
      </c>
      <c r="B20">
        <f>'元データ（全国）'!B44</f>
        <v>33722</v>
      </c>
      <c r="C20">
        <f>'元データ（全国）'!C44</f>
        <v>20515</v>
      </c>
      <c r="D20">
        <f>'元データ（全国）'!D44</f>
        <v>23483</v>
      </c>
      <c r="E20">
        <f>'元データ（全国）'!E44</f>
        <v>113827</v>
      </c>
    </row>
    <row r="21" spans="1:5" ht="13.5">
      <c r="A21">
        <f>'元データ（全国）'!A45</f>
        <v>1997</v>
      </c>
      <c r="B21">
        <f>'元データ（全国）'!B45</f>
        <v>34489</v>
      </c>
      <c r="C21">
        <f>'元データ（全国）'!C45</f>
        <v>26980</v>
      </c>
      <c r="D21">
        <f>'元データ（全国）'!D45</f>
        <v>22181</v>
      </c>
      <c r="E21">
        <f>'元データ（全国）'!E45</f>
        <v>113782</v>
      </c>
    </row>
    <row r="22" spans="1:5" ht="13.5">
      <c r="A22">
        <f>'元データ（全国）'!A46</f>
        <v>1998</v>
      </c>
      <c r="B22">
        <f>'元データ（全国）'!B46</f>
        <v>35884</v>
      </c>
      <c r="C22">
        <f>'元データ（全国）'!C46</f>
        <v>35763</v>
      </c>
      <c r="D22">
        <f>'元データ（全国）'!D46</f>
        <v>21019</v>
      </c>
      <c r="E22">
        <f>'元データ（全国）'!E46</f>
        <v>123863</v>
      </c>
    </row>
    <row r="23" spans="1:5" ht="13.5">
      <c r="A23">
        <f>'元データ（全国）'!A47</f>
        <v>1999</v>
      </c>
      <c r="B23">
        <f>'元データ（全国）'!B47</f>
        <v>43092</v>
      </c>
      <c r="C23">
        <f>'元データ（全国）'!C47</f>
        <v>41173</v>
      </c>
      <c r="D23">
        <f>'元データ（全国）'!D47</f>
        <v>21928</v>
      </c>
      <c r="E23">
        <f>'元データ（全国）'!E47</f>
        <v>134492</v>
      </c>
    </row>
    <row r="24" spans="1:5" ht="13.5">
      <c r="A24">
        <f>'元データ（全国）'!A48</f>
        <v>2000</v>
      </c>
      <c r="B24">
        <f>'元データ（全国）'!B48</f>
        <v>56205</v>
      </c>
      <c r="C24">
        <f>'元データ（全国）'!C48</f>
        <v>46064</v>
      </c>
      <c r="D24">
        <f>'元データ（全国）'!D48</f>
        <v>24526</v>
      </c>
      <c r="E24">
        <f>'元データ（全国）'!E48</f>
        <v>154074</v>
      </c>
    </row>
    <row r="25" spans="1:5" ht="13.5">
      <c r="A25">
        <f>'元データ（全国）'!A49</f>
        <v>2001</v>
      </c>
      <c r="B25">
        <f>'元データ（全国）'!B49</f>
        <v>63275</v>
      </c>
      <c r="C25">
        <f>'元データ（全国）'!C49</f>
        <v>50838</v>
      </c>
      <c r="D25">
        <f>'元データ（全国）'!D49</f>
        <v>25691</v>
      </c>
      <c r="E25">
        <f>'元データ（全国）'!E49</f>
        <v>161883</v>
      </c>
    </row>
    <row r="26" spans="1:5" ht="13.5">
      <c r="A26">
        <f>'元データ（全国）'!A50</f>
        <v>2002</v>
      </c>
      <c r="B26">
        <f>'元データ（全国）'!B50</f>
        <v>62673</v>
      </c>
      <c r="C26">
        <f>'元データ（全国）'!C50</f>
        <v>52919</v>
      </c>
      <c r="D26">
        <f>'元データ（全国）'!D50</f>
        <v>24590</v>
      </c>
      <c r="E26">
        <f>'元データ（全国）'!E50</f>
        <v>189336</v>
      </c>
    </row>
    <row r="27" spans="1:5" ht="13.5">
      <c r="A27">
        <f>'元データ（全国）'!A51</f>
        <v>2003</v>
      </c>
      <c r="B27">
        <f>'元データ（全国）'!B51</f>
        <v>64223</v>
      </c>
      <c r="C27">
        <f>'元データ（全国）'!C51</f>
        <v>46354</v>
      </c>
      <c r="D27">
        <f>'元データ（全国）'!D51</f>
        <v>25338</v>
      </c>
      <c r="E27">
        <f>'元データ（全国）'!E51</f>
        <v>190473</v>
      </c>
    </row>
    <row r="28" spans="1:5" ht="13.5">
      <c r="A28">
        <f>'元データ（全国）'!A52</f>
        <v>2004</v>
      </c>
      <c r="B28">
        <f>'元データ（全国）'!B52</f>
        <v>58737</v>
      </c>
      <c r="C28">
        <f>'元データ（全国）'!C52</f>
        <v>39399</v>
      </c>
      <c r="D28">
        <f>'元データ（全国）'!D52</f>
        <v>19198</v>
      </c>
      <c r="E28">
        <f>'元データ（全国）'!E52</f>
        <v>170991</v>
      </c>
    </row>
    <row r="30" ht="13.5">
      <c r="A30" t="s">
        <v>40</v>
      </c>
    </row>
    <row r="31" spans="2:11" ht="13.5">
      <c r="B31" t="str">
        <f>'元データ（県比較）'!B15</f>
        <v>東京</v>
      </c>
      <c r="C31" t="str">
        <f>'元データ（県比較）'!C15</f>
        <v>埼玉</v>
      </c>
      <c r="D31" t="str">
        <f>'元データ（県比較）'!D15</f>
        <v>千葉</v>
      </c>
      <c r="E31" t="str">
        <f>'元データ（県比較）'!E15</f>
        <v>神奈川</v>
      </c>
      <c r="F31" t="str">
        <f>'元データ（県比較）'!F15</f>
        <v>愛知</v>
      </c>
      <c r="G31" t="str">
        <f>'元データ（県比較）'!G15</f>
        <v>京都</v>
      </c>
      <c r="H31" t="str">
        <f>'元データ（県比較）'!H15</f>
        <v>大阪</v>
      </c>
      <c r="I31" t="str">
        <f>'元データ（県比較）'!I15</f>
        <v>兵庫</v>
      </c>
      <c r="J31" t="str">
        <f>'元データ（県比較）'!J15</f>
        <v>福岡</v>
      </c>
      <c r="K31" t="str">
        <f>'元データ（県比較）'!K15</f>
        <v>その他</v>
      </c>
    </row>
    <row r="32" spans="1:11" ht="13.5">
      <c r="A32" t="str">
        <f>'元データ（県比較）'!A16</f>
        <v>住宅侵入盗</v>
      </c>
      <c r="B32" s="4">
        <f>'元データ（県比較）'!B36</f>
        <v>0.10380078483662883</v>
      </c>
      <c r="C32" s="4">
        <f>'元データ（県比較）'!C36</f>
        <v>0.08649578047967436</v>
      </c>
      <c r="D32" s="4">
        <f>'元データ（県比較）'!D36</f>
        <v>0.08027323075483506</v>
      </c>
      <c r="E32" s="4">
        <f>'元データ（県比較）'!E36</f>
        <v>0.10968998368335175</v>
      </c>
      <c r="F32" s="4">
        <f>'元データ（県比較）'!F36</f>
        <v>0.08261253516266938</v>
      </c>
      <c r="G32" s="4">
        <f>'元データ（県比較）'!G36</f>
        <v>0.013018229029598049</v>
      </c>
      <c r="H32" s="4">
        <f>'元データ（県比較）'!H36</f>
        <v>0.060933031563064725</v>
      </c>
      <c r="I32" s="4">
        <f>'元データ（県比較）'!I36</f>
        <v>0.048429449503190225</v>
      </c>
      <c r="J32" s="4">
        <f>'元データ（県比較）'!J36</f>
        <v>0.055324549245281913</v>
      </c>
      <c r="K32" s="4">
        <f>'元データ（県比較）'!K36</f>
        <v>0.3594224257417057</v>
      </c>
    </row>
    <row r="33" spans="1:11" ht="13.5">
      <c r="A33" t="str">
        <f>'元データ（県比較）'!A17</f>
        <v>自動車盗</v>
      </c>
      <c r="B33" s="4">
        <f>'元データ（県比較）'!B37</f>
        <v>0.03565044179988763</v>
      </c>
      <c r="C33" s="4">
        <f>'元データ（県比較）'!C37</f>
        <v>0.10518072084035616</v>
      </c>
      <c r="D33" s="4">
        <f>'元データ（県比較）'!D37</f>
        <v>0.07681699780376934</v>
      </c>
      <c r="E33" s="4">
        <f>'元データ（県比較）'!E37</f>
        <v>0.10492534518276385</v>
      </c>
      <c r="F33" s="4">
        <f>'元データ（県比較）'!F37</f>
        <v>0.1513696647768868</v>
      </c>
      <c r="G33" s="4">
        <f>'元データ（県比較）'!G37</f>
        <v>0.02111105436096498</v>
      </c>
      <c r="H33" s="4">
        <f>'元データ（県比較）'!H37</f>
        <v>0.13357849396462196</v>
      </c>
      <c r="I33" s="4">
        <f>'元データ（県比較）'!I37</f>
        <v>0.04589951819125934</v>
      </c>
      <c r="J33" s="4">
        <f>'元データ（県比較）'!J37</f>
        <v>0.05013875410729183</v>
      </c>
      <c r="K33" s="4">
        <f>'元データ（県比較）'!K37</f>
        <v>0.2753290089721981</v>
      </c>
    </row>
    <row r="34" spans="1:11" ht="13.5">
      <c r="A34" t="str">
        <f>'元データ（県比較）'!A18</f>
        <v>ひったくり</v>
      </c>
      <c r="B34" s="4">
        <f>'元データ（県比較）'!B38</f>
        <v>0.11467296124267114</v>
      </c>
      <c r="C34" s="4">
        <f>'元データ（県比較）'!C38</f>
        <v>0.10886063098048174</v>
      </c>
      <c r="D34" s="4">
        <f>'元データ（県比較）'!D38</f>
        <v>0.09340338587273789</v>
      </c>
      <c r="E34" s="4">
        <f>'元データ（県比較）'!E38</f>
        <v>0.11683037640549253</v>
      </c>
      <c r="F34" s="4">
        <f>'元データ（県比較）'!F38</f>
        <v>0.08205792025178305</v>
      </c>
      <c r="G34" s="4">
        <f>'元データ（県比較）'!G38</f>
        <v>0.027335719180689864</v>
      </c>
      <c r="H34" s="4">
        <f>'元データ（県比較）'!H38</f>
        <v>0.16251681514759259</v>
      </c>
      <c r="I34" s="4">
        <f>'元データ（県比較）'!I38</f>
        <v>0.06634686159547197</v>
      </c>
      <c r="J34" s="4">
        <f>'元データ（県比較）'!J38</f>
        <v>0.09175359780705095</v>
      </c>
      <c r="K34" s="4">
        <f>'元データ（県比較）'!K38</f>
        <v>0.13622173151602832</v>
      </c>
    </row>
    <row r="35" spans="1:11" ht="13.5">
      <c r="A35" t="str">
        <f>'元データ（県比較）'!A19</f>
        <v>す       り</v>
      </c>
      <c r="B35" s="4">
        <f>'元データ（県比較）'!B39</f>
        <v>0.4268673820189603</v>
      </c>
      <c r="C35" s="4">
        <f>'元データ（県比較）'!C39</f>
        <v>0.04276487134076466</v>
      </c>
      <c r="D35" s="4">
        <f>'元データ（県比較）'!D39</f>
        <v>0.05417230961558496</v>
      </c>
      <c r="E35" s="4">
        <f>'元データ（県比較）'!E39</f>
        <v>0.0513595166163142</v>
      </c>
      <c r="F35" s="4">
        <f>'元データ（県比較）'!F39</f>
        <v>0.036462131472028335</v>
      </c>
      <c r="G35" s="4">
        <f>'元データ（県比較）'!G39</f>
        <v>0.01651213668090426</v>
      </c>
      <c r="H35" s="4">
        <f>'元データ（県比較）'!H39</f>
        <v>0.16308990519845817</v>
      </c>
      <c r="I35" s="4">
        <f>'元データ（県比較）'!I39</f>
        <v>0.028596728825919366</v>
      </c>
      <c r="J35" s="4">
        <f>'元データ（県比較）'!J39</f>
        <v>0.023752474216064173</v>
      </c>
      <c r="K35" s="4">
        <f>'元データ（県比較）'!K39</f>
        <v>0.15642254401500155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"/>
    </sheetView>
  </sheetViews>
  <sheetFormatPr defaultColWidth="9.00390625" defaultRowHeight="13.5"/>
  <cols>
    <col min="1" max="1" width="5.50390625" style="0" bestFit="1" customWidth="1"/>
    <col min="4" max="4" width="6.50390625" style="0" bestFit="1" customWidth="1"/>
    <col min="5" max="5" width="15.125" style="0" bestFit="1" customWidth="1"/>
    <col min="6" max="6" width="12.75390625" style="0" bestFit="1" customWidth="1"/>
  </cols>
  <sheetData>
    <row r="1" ht="13.5">
      <c r="A1" t="s">
        <v>25</v>
      </c>
    </row>
    <row r="2" spans="2:8" ht="13.5">
      <c r="B2" t="s">
        <v>1</v>
      </c>
      <c r="C2" t="s">
        <v>0</v>
      </c>
      <c r="D2" t="s">
        <v>2</v>
      </c>
      <c r="E2" t="s">
        <v>19</v>
      </c>
      <c r="F2" t="s">
        <v>16</v>
      </c>
      <c r="G2" t="s">
        <v>17</v>
      </c>
      <c r="H2" t="s">
        <v>18</v>
      </c>
    </row>
    <row r="3" spans="1:4" ht="13.5">
      <c r="A3">
        <v>1955</v>
      </c>
      <c r="B3" s="1">
        <v>5800</v>
      </c>
      <c r="C3">
        <v>2426</v>
      </c>
      <c r="D3">
        <v>37084</v>
      </c>
    </row>
    <row r="4" spans="1:4" ht="13.5">
      <c r="A4">
        <v>1956</v>
      </c>
      <c r="B4" s="1">
        <v>4019</v>
      </c>
      <c r="C4">
        <v>2073</v>
      </c>
      <c r="D4">
        <v>30467</v>
      </c>
    </row>
    <row r="5" spans="1:4" ht="13.5">
      <c r="A5">
        <v>1957</v>
      </c>
      <c r="B5" s="1">
        <v>4913</v>
      </c>
      <c r="C5">
        <v>2695</v>
      </c>
      <c r="D5">
        <v>30904</v>
      </c>
    </row>
    <row r="6" spans="1:4" ht="13.5">
      <c r="A6">
        <v>1958</v>
      </c>
      <c r="B6" s="1">
        <v>6458</v>
      </c>
      <c r="C6">
        <v>3176</v>
      </c>
      <c r="D6">
        <v>29776</v>
      </c>
    </row>
    <row r="7" spans="1:4" ht="13.5">
      <c r="A7">
        <v>1959</v>
      </c>
      <c r="B7" s="1">
        <v>8407</v>
      </c>
      <c r="C7">
        <v>3536</v>
      </c>
      <c r="D7">
        <v>28093</v>
      </c>
    </row>
    <row r="8" spans="1:4" ht="13.5">
      <c r="A8">
        <v>1960</v>
      </c>
      <c r="B8" s="1">
        <v>13501</v>
      </c>
      <c r="C8">
        <v>4169</v>
      </c>
      <c r="D8">
        <v>28456</v>
      </c>
    </row>
    <row r="9" spans="1:4" ht="13.5">
      <c r="A9">
        <v>1961</v>
      </c>
      <c r="B9" s="1">
        <v>21805</v>
      </c>
      <c r="C9">
        <v>4535</v>
      </c>
      <c r="D9">
        <v>27969</v>
      </c>
    </row>
    <row r="10" spans="1:4" ht="13.5">
      <c r="A10">
        <v>1962</v>
      </c>
      <c r="B10" s="1">
        <v>24339</v>
      </c>
      <c r="C10">
        <v>5152</v>
      </c>
      <c r="D10">
        <v>28614</v>
      </c>
    </row>
    <row r="11" spans="1:4" ht="13.5">
      <c r="A11">
        <v>1963</v>
      </c>
      <c r="B11" s="1">
        <v>30080</v>
      </c>
      <c r="C11">
        <v>4638</v>
      </c>
      <c r="D11">
        <v>29377</v>
      </c>
    </row>
    <row r="12" spans="1:4" ht="13.5">
      <c r="A12">
        <v>1964</v>
      </c>
      <c r="B12" s="1">
        <v>32059</v>
      </c>
      <c r="C12">
        <v>4656</v>
      </c>
      <c r="D12">
        <v>28525</v>
      </c>
    </row>
    <row r="13" spans="1:4" ht="13.5">
      <c r="A13">
        <v>1965</v>
      </c>
      <c r="B13" s="1">
        <v>33062</v>
      </c>
      <c r="C13">
        <v>5019</v>
      </c>
      <c r="D13">
        <v>30339</v>
      </c>
    </row>
    <row r="14" spans="1:4" ht="13.5">
      <c r="A14">
        <v>1966</v>
      </c>
      <c r="B14" s="1">
        <v>34852</v>
      </c>
      <c r="C14">
        <v>5114</v>
      </c>
      <c r="D14">
        <v>27760</v>
      </c>
    </row>
    <row r="15" spans="1:4" ht="13.5">
      <c r="A15">
        <v>1967</v>
      </c>
      <c r="B15" s="1">
        <v>35466</v>
      </c>
      <c r="C15">
        <v>3962</v>
      </c>
      <c r="D15">
        <v>25099</v>
      </c>
    </row>
    <row r="16" spans="1:4" ht="13.5">
      <c r="A16">
        <v>1968</v>
      </c>
      <c r="B16" s="1">
        <v>40445</v>
      </c>
      <c r="C16">
        <v>4587</v>
      </c>
      <c r="D16">
        <v>25729</v>
      </c>
    </row>
    <row r="17" spans="1:4" ht="13.5">
      <c r="A17">
        <v>1969</v>
      </c>
      <c r="B17" s="1">
        <v>47563</v>
      </c>
      <c r="C17">
        <v>4777</v>
      </c>
      <c r="D17">
        <v>23579</v>
      </c>
    </row>
    <row r="18" spans="1:4" ht="13.5">
      <c r="A18">
        <v>1970</v>
      </c>
      <c r="B18" s="1">
        <v>45054</v>
      </c>
      <c r="C18">
        <v>4691</v>
      </c>
      <c r="D18">
        <v>23250</v>
      </c>
    </row>
    <row r="19" spans="1:4" ht="13.5">
      <c r="A19">
        <v>1971</v>
      </c>
      <c r="B19" s="1">
        <v>38009</v>
      </c>
      <c r="C19">
        <v>4651</v>
      </c>
      <c r="D19">
        <v>21912</v>
      </c>
    </row>
    <row r="20" spans="1:4" ht="13.5">
      <c r="A20">
        <v>1972</v>
      </c>
      <c r="B20" s="1">
        <v>32556</v>
      </c>
      <c r="C20">
        <v>4316</v>
      </c>
      <c r="D20">
        <v>21117</v>
      </c>
    </row>
    <row r="21" spans="1:4" ht="13.5">
      <c r="A21">
        <v>1973</v>
      </c>
      <c r="B21" s="1">
        <v>29418</v>
      </c>
      <c r="C21">
        <v>3319</v>
      </c>
      <c r="D21">
        <v>20378</v>
      </c>
    </row>
    <row r="22" spans="1:4" ht="13.5">
      <c r="A22">
        <v>1974</v>
      </c>
      <c r="B22" s="1">
        <v>30704</v>
      </c>
      <c r="C22">
        <v>3329</v>
      </c>
      <c r="D22">
        <v>20514</v>
      </c>
    </row>
    <row r="23" spans="1:8" ht="13.5">
      <c r="A23">
        <v>1975</v>
      </c>
      <c r="B23" s="1">
        <v>32318</v>
      </c>
      <c r="C23">
        <v>3862</v>
      </c>
      <c r="D23">
        <v>20669</v>
      </c>
      <c r="E23" s="2">
        <v>212292</v>
      </c>
      <c r="F23">
        <f aca="true" t="shared" si="0" ref="F23:F50">H23/G23*100</f>
        <v>57.772399605576695</v>
      </c>
      <c r="G23">
        <v>1234207</v>
      </c>
      <c r="H23">
        <v>713031</v>
      </c>
    </row>
    <row r="24" spans="1:8" ht="13.5">
      <c r="A24">
        <v>1976</v>
      </c>
      <c r="B24" s="1">
        <v>31185</v>
      </c>
      <c r="C24">
        <v>3614</v>
      </c>
      <c r="D24">
        <v>20097</v>
      </c>
      <c r="E24" s="2">
        <v>211647</v>
      </c>
      <c r="F24">
        <f t="shared" si="0"/>
        <v>59.55671188035565</v>
      </c>
      <c r="G24">
        <v>1247631</v>
      </c>
      <c r="H24">
        <v>743048</v>
      </c>
    </row>
    <row r="25" spans="1:8" ht="13.5">
      <c r="A25">
        <v>1977</v>
      </c>
      <c r="B25" s="1">
        <v>31827</v>
      </c>
      <c r="C25">
        <v>3477</v>
      </c>
      <c r="D25">
        <v>19465</v>
      </c>
      <c r="E25">
        <v>206380</v>
      </c>
      <c r="F25">
        <f t="shared" si="0"/>
        <v>57.03972627578976</v>
      </c>
      <c r="G25">
        <v>1268430</v>
      </c>
      <c r="H25">
        <v>723509</v>
      </c>
    </row>
    <row r="26" spans="1:8" ht="13.5">
      <c r="A26">
        <v>1978</v>
      </c>
      <c r="B26" s="1">
        <v>32052</v>
      </c>
      <c r="C26">
        <v>3978</v>
      </c>
      <c r="D26">
        <v>18168</v>
      </c>
      <c r="E26">
        <v>200999</v>
      </c>
      <c r="F26">
        <f t="shared" si="0"/>
        <v>58.320305896679095</v>
      </c>
      <c r="G26">
        <v>1336922</v>
      </c>
      <c r="H26">
        <v>779697</v>
      </c>
    </row>
    <row r="27" spans="1:8" ht="13.5">
      <c r="A27">
        <v>1979</v>
      </c>
      <c r="B27" s="1">
        <v>31772</v>
      </c>
      <c r="C27">
        <v>4193</v>
      </c>
      <c r="D27">
        <v>14909</v>
      </c>
      <c r="E27">
        <v>182575</v>
      </c>
      <c r="F27">
        <f t="shared" si="0"/>
        <v>59.40298044446857</v>
      </c>
      <c r="G27">
        <v>1289405</v>
      </c>
      <c r="H27">
        <v>765945</v>
      </c>
    </row>
    <row r="28" spans="1:8" ht="13.5">
      <c r="A28">
        <v>1980</v>
      </c>
      <c r="B28" s="1">
        <v>32298</v>
      </c>
      <c r="C28">
        <v>4295</v>
      </c>
      <c r="D28">
        <v>15198</v>
      </c>
      <c r="E28">
        <v>179800</v>
      </c>
      <c r="F28">
        <f t="shared" si="0"/>
        <v>59.75781256330753</v>
      </c>
      <c r="G28">
        <v>1357461</v>
      </c>
      <c r="H28">
        <v>811189</v>
      </c>
    </row>
    <row r="29" spans="1:8" ht="13.5">
      <c r="A29">
        <v>1981</v>
      </c>
      <c r="B29" s="1">
        <v>33452</v>
      </c>
      <c r="C29">
        <v>5002</v>
      </c>
      <c r="D29">
        <v>15772</v>
      </c>
      <c r="E29">
        <v>180464</v>
      </c>
      <c r="F29">
        <f t="shared" si="0"/>
        <v>59.49264229498069</v>
      </c>
      <c r="G29">
        <v>1463228</v>
      </c>
      <c r="H29">
        <v>870513</v>
      </c>
    </row>
    <row r="30" spans="1:8" ht="13.5">
      <c r="A30">
        <v>1982</v>
      </c>
      <c r="B30" s="1">
        <v>33462</v>
      </c>
      <c r="C30">
        <v>5338</v>
      </c>
      <c r="D30">
        <v>16232</v>
      </c>
      <c r="E30">
        <v>177342</v>
      </c>
      <c r="F30">
        <f t="shared" si="0"/>
        <v>59.92089111637458</v>
      </c>
      <c r="G30">
        <v>1528779</v>
      </c>
      <c r="H30">
        <v>916058</v>
      </c>
    </row>
    <row r="31" spans="1:8" ht="13.5">
      <c r="A31">
        <v>1983</v>
      </c>
      <c r="B31" s="1">
        <v>34714</v>
      </c>
      <c r="C31">
        <v>6007</v>
      </c>
      <c r="D31">
        <v>16632</v>
      </c>
      <c r="E31">
        <v>177298</v>
      </c>
      <c r="F31">
        <f t="shared" si="0"/>
        <v>60.317436622040255</v>
      </c>
      <c r="G31">
        <v>1540717</v>
      </c>
      <c r="H31">
        <v>929321</v>
      </c>
    </row>
    <row r="32" spans="1:8" ht="13.5">
      <c r="A32">
        <v>1984</v>
      </c>
      <c r="B32" s="1">
        <v>35319</v>
      </c>
      <c r="C32">
        <v>7015</v>
      </c>
      <c r="D32">
        <v>14788</v>
      </c>
      <c r="E32">
        <v>179306</v>
      </c>
      <c r="F32">
        <f t="shared" si="0"/>
        <v>63.128810915639455</v>
      </c>
      <c r="G32">
        <v>1588693</v>
      </c>
      <c r="H32">
        <v>1002923</v>
      </c>
    </row>
    <row r="33" spans="1:8" ht="13.5">
      <c r="A33">
        <v>1985</v>
      </c>
      <c r="B33" s="1">
        <v>34781</v>
      </c>
      <c r="C33">
        <v>7221</v>
      </c>
      <c r="D33">
        <v>15390</v>
      </c>
      <c r="E33">
        <v>179198</v>
      </c>
      <c r="F33">
        <f t="shared" si="0"/>
        <v>64.24587468907387</v>
      </c>
      <c r="G33">
        <v>1607697</v>
      </c>
      <c r="H33">
        <v>1032879</v>
      </c>
    </row>
    <row r="34" spans="1:8" ht="13.5">
      <c r="A34">
        <v>1986</v>
      </c>
      <c r="B34" s="1">
        <v>34518</v>
      </c>
      <c r="C34">
        <v>8216</v>
      </c>
      <c r="D34">
        <v>15636</v>
      </c>
      <c r="E34">
        <v>175742</v>
      </c>
      <c r="F34">
        <f t="shared" si="0"/>
        <v>62.64342413199352</v>
      </c>
      <c r="G34">
        <v>1581411</v>
      </c>
      <c r="H34">
        <v>990650</v>
      </c>
    </row>
    <row r="35" spans="1:8" ht="13.5">
      <c r="A35">
        <v>1987</v>
      </c>
      <c r="B35" s="1">
        <v>32951</v>
      </c>
      <c r="C35">
        <v>8954</v>
      </c>
      <c r="D35">
        <v>15154</v>
      </c>
      <c r="E35">
        <v>164036</v>
      </c>
      <c r="F35">
        <f t="shared" si="0"/>
        <v>64.13849833391848</v>
      </c>
      <c r="G35">
        <v>1577954</v>
      </c>
      <c r="H35">
        <v>1012076</v>
      </c>
    </row>
    <row r="36" spans="1:8" ht="13.5">
      <c r="A36">
        <v>1988</v>
      </c>
      <c r="B36" s="1">
        <v>33936</v>
      </c>
      <c r="C36">
        <v>8993</v>
      </c>
      <c r="D36">
        <v>18298</v>
      </c>
      <c r="E36">
        <v>148869</v>
      </c>
      <c r="F36">
        <f t="shared" si="0"/>
        <v>59.840310483699</v>
      </c>
      <c r="G36">
        <v>1641310</v>
      </c>
      <c r="H36">
        <v>982165</v>
      </c>
    </row>
    <row r="37" spans="1:8" ht="13.5">
      <c r="A37">
        <v>1989</v>
      </c>
      <c r="B37" s="1">
        <v>35877</v>
      </c>
      <c r="C37">
        <v>10145</v>
      </c>
      <c r="D37">
        <v>22086</v>
      </c>
      <c r="E37">
        <v>133283</v>
      </c>
      <c r="F37">
        <f t="shared" si="0"/>
        <v>46.15638379506451</v>
      </c>
      <c r="G37">
        <v>1673268</v>
      </c>
      <c r="H37">
        <v>772320</v>
      </c>
    </row>
    <row r="38" spans="1:8" ht="13.5">
      <c r="A38">
        <v>1990</v>
      </c>
      <c r="B38" s="1">
        <v>34167</v>
      </c>
      <c r="C38">
        <v>10115</v>
      </c>
      <c r="D38">
        <v>22787</v>
      </c>
      <c r="E38">
        <v>127127</v>
      </c>
      <c r="F38">
        <f t="shared" si="0"/>
        <v>42.318291022761436</v>
      </c>
      <c r="G38">
        <v>1636628</v>
      </c>
      <c r="H38">
        <v>692593</v>
      </c>
    </row>
    <row r="39" spans="1:8" ht="13.5">
      <c r="A39">
        <v>1991</v>
      </c>
      <c r="B39" s="1">
        <v>35366</v>
      </c>
      <c r="C39">
        <v>11147</v>
      </c>
      <c r="D39">
        <v>26462</v>
      </c>
      <c r="E39">
        <v>121730</v>
      </c>
      <c r="F39">
        <f t="shared" si="0"/>
        <v>38.32465686931788</v>
      </c>
      <c r="G39">
        <v>1707877</v>
      </c>
      <c r="H39">
        <v>654538</v>
      </c>
    </row>
    <row r="40" spans="1:8" ht="13.5">
      <c r="A40">
        <v>1992</v>
      </c>
      <c r="B40" s="1">
        <v>34740</v>
      </c>
      <c r="C40">
        <v>14191</v>
      </c>
      <c r="D40">
        <v>26819</v>
      </c>
      <c r="E40">
        <v>121298</v>
      </c>
      <c r="F40">
        <f t="shared" si="0"/>
        <v>36.51873372184719</v>
      </c>
      <c r="G40">
        <v>1742366</v>
      </c>
      <c r="H40">
        <v>636290</v>
      </c>
    </row>
    <row r="41" spans="1:8" ht="13.5">
      <c r="A41">
        <v>1993</v>
      </c>
      <c r="B41" s="1">
        <v>35648</v>
      </c>
      <c r="C41">
        <v>15854</v>
      </c>
      <c r="D41">
        <v>30217</v>
      </c>
      <c r="E41">
        <v>130768</v>
      </c>
      <c r="F41">
        <f t="shared" si="0"/>
        <v>40.17488826583017</v>
      </c>
      <c r="G41">
        <v>1801150</v>
      </c>
      <c r="H41">
        <v>723610</v>
      </c>
    </row>
    <row r="42" spans="1:8" ht="13.5">
      <c r="A42">
        <v>1994</v>
      </c>
      <c r="B42" s="1">
        <v>34725</v>
      </c>
      <c r="C42">
        <v>18563</v>
      </c>
      <c r="D42">
        <v>25038</v>
      </c>
      <c r="E42">
        <v>128141</v>
      </c>
      <c r="F42">
        <f t="shared" si="0"/>
        <v>43.030163099518504</v>
      </c>
      <c r="G42">
        <v>1784432</v>
      </c>
      <c r="H42">
        <v>767844</v>
      </c>
    </row>
    <row r="43" spans="1:8" ht="13.5">
      <c r="A43">
        <v>1995</v>
      </c>
      <c r="B43" s="1">
        <v>35730</v>
      </c>
      <c r="C43">
        <v>19220</v>
      </c>
      <c r="D43">
        <v>24386</v>
      </c>
      <c r="E43">
        <v>119598</v>
      </c>
      <c r="F43">
        <f t="shared" si="0"/>
        <v>42.24327853258431</v>
      </c>
      <c r="G43">
        <v>1782944</v>
      </c>
      <c r="H43">
        <v>753174</v>
      </c>
    </row>
    <row r="44" spans="1:8" ht="13.5">
      <c r="A44">
        <v>1996</v>
      </c>
      <c r="B44" s="1">
        <v>33722</v>
      </c>
      <c r="C44">
        <v>20515</v>
      </c>
      <c r="D44">
        <v>23483</v>
      </c>
      <c r="E44">
        <v>113827</v>
      </c>
      <c r="F44">
        <f t="shared" si="0"/>
        <v>40.60886729845004</v>
      </c>
      <c r="G44">
        <v>1812119</v>
      </c>
      <c r="H44">
        <v>735881</v>
      </c>
    </row>
    <row r="45" spans="1:8" ht="13.5">
      <c r="A45">
        <v>1997</v>
      </c>
      <c r="B45" s="1">
        <v>34489</v>
      </c>
      <c r="C45">
        <v>26980</v>
      </c>
      <c r="D45">
        <v>22181</v>
      </c>
      <c r="E45">
        <v>113782</v>
      </c>
      <c r="F45">
        <f t="shared" si="0"/>
        <v>39.98859738339956</v>
      </c>
      <c r="G45">
        <v>1899564</v>
      </c>
      <c r="H45">
        <v>759609</v>
      </c>
    </row>
    <row r="46" spans="1:8" ht="13.5">
      <c r="A46">
        <v>1998</v>
      </c>
      <c r="B46" s="1">
        <v>35884</v>
      </c>
      <c r="C46">
        <v>35763</v>
      </c>
      <c r="D46">
        <v>21019</v>
      </c>
      <c r="E46">
        <v>123863</v>
      </c>
      <c r="F46">
        <f t="shared" si="0"/>
        <v>37.97710993505925</v>
      </c>
      <c r="G46">
        <v>2033546</v>
      </c>
      <c r="H46">
        <v>772282</v>
      </c>
    </row>
    <row r="47" spans="1:8" ht="13.5">
      <c r="A47">
        <v>1999</v>
      </c>
      <c r="B47" s="1">
        <v>43092</v>
      </c>
      <c r="C47">
        <v>41173</v>
      </c>
      <c r="D47">
        <v>21928</v>
      </c>
      <c r="E47">
        <v>134492</v>
      </c>
      <c r="F47">
        <f t="shared" si="0"/>
        <v>33.7677881591743</v>
      </c>
      <c r="G47">
        <v>2165626</v>
      </c>
      <c r="H47">
        <v>731284</v>
      </c>
    </row>
    <row r="48" spans="1:8" ht="13.5">
      <c r="A48">
        <v>2000</v>
      </c>
      <c r="B48" s="1">
        <v>56205</v>
      </c>
      <c r="C48">
        <v>46064</v>
      </c>
      <c r="D48">
        <v>24526</v>
      </c>
      <c r="E48">
        <v>154074</v>
      </c>
      <c r="F48">
        <f t="shared" si="0"/>
        <v>23.60458691942197</v>
      </c>
      <c r="G48">
        <v>2443470</v>
      </c>
      <c r="H48">
        <v>576771</v>
      </c>
    </row>
    <row r="49" spans="1:8" ht="13.5">
      <c r="A49">
        <v>2001</v>
      </c>
      <c r="B49" s="1">
        <v>63275</v>
      </c>
      <c r="C49">
        <v>50838</v>
      </c>
      <c r="D49">
        <v>25691</v>
      </c>
      <c r="E49">
        <v>161883</v>
      </c>
      <c r="F49">
        <f t="shared" si="0"/>
        <v>19.816955036021188</v>
      </c>
      <c r="G49">
        <v>2735612</v>
      </c>
      <c r="H49">
        <v>542115</v>
      </c>
    </row>
    <row r="50" spans="1:8" ht="13.5">
      <c r="A50">
        <v>2002</v>
      </c>
      <c r="B50" s="1">
        <v>62673</v>
      </c>
      <c r="C50">
        <v>52919</v>
      </c>
      <c r="D50">
        <v>24590</v>
      </c>
      <c r="E50">
        <v>189336</v>
      </c>
      <c r="F50">
        <f t="shared" si="0"/>
        <v>20.757294202448087</v>
      </c>
      <c r="G50">
        <v>2853739</v>
      </c>
      <c r="H50">
        <v>592359</v>
      </c>
    </row>
    <row r="51" spans="1:5" ht="13.5">
      <c r="A51">
        <v>2003</v>
      </c>
      <c r="B51" s="1">
        <v>64223</v>
      </c>
      <c r="C51">
        <v>46354</v>
      </c>
      <c r="D51">
        <v>25338</v>
      </c>
      <c r="E51">
        <v>190473</v>
      </c>
    </row>
    <row r="52" spans="1:5" ht="13.5">
      <c r="A52">
        <v>2004</v>
      </c>
      <c r="B52" s="1">
        <v>58737</v>
      </c>
      <c r="C52">
        <v>39399</v>
      </c>
      <c r="D52">
        <v>19198</v>
      </c>
      <c r="E52">
        <v>170991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2" max="11" width="12.75390625" style="0" bestFit="1" customWidth="1"/>
    <col min="12" max="12" width="7.50390625" style="0" bestFit="1" customWidth="1"/>
  </cols>
  <sheetData>
    <row r="1" ht="13.5">
      <c r="A1" t="s">
        <v>36</v>
      </c>
    </row>
    <row r="3" ht="13.5">
      <c r="A3" t="s">
        <v>33</v>
      </c>
    </row>
    <row r="4" spans="2:12" ht="13.5"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14</v>
      </c>
      <c r="L4" t="s">
        <v>13</v>
      </c>
    </row>
    <row r="5" spans="1:12" ht="13.5">
      <c r="A5" t="s">
        <v>1</v>
      </c>
      <c r="B5">
        <v>3480</v>
      </c>
      <c r="C5">
        <v>4601</v>
      </c>
      <c r="D5">
        <v>6067</v>
      </c>
      <c r="E5">
        <v>4719</v>
      </c>
      <c r="F5">
        <v>6522</v>
      </c>
      <c r="G5">
        <v>1613</v>
      </c>
      <c r="H5">
        <v>11513</v>
      </c>
      <c r="I5">
        <v>3142</v>
      </c>
      <c r="J5">
        <v>3711</v>
      </c>
      <c r="K5">
        <f>L5-(SUM(B5:J5))</f>
        <v>17907</v>
      </c>
      <c r="L5">
        <v>63275</v>
      </c>
    </row>
    <row r="6" spans="1:12" ht="13.5">
      <c r="A6" t="s">
        <v>3</v>
      </c>
      <c r="B6">
        <v>5496</v>
      </c>
      <c r="C6">
        <v>4732</v>
      </c>
      <c r="D6">
        <v>5335</v>
      </c>
      <c r="E6">
        <v>4918</v>
      </c>
      <c r="F6">
        <v>3845</v>
      </c>
      <c r="G6">
        <v>1659</v>
      </c>
      <c r="H6">
        <v>10490</v>
      </c>
      <c r="I6">
        <v>2966</v>
      </c>
      <c r="J6">
        <v>3577</v>
      </c>
      <c r="K6">
        <f>L6-(SUM(B6:J6))</f>
        <v>7820</v>
      </c>
      <c r="L6">
        <v>50838</v>
      </c>
    </row>
    <row r="7" spans="1:12" ht="13.5">
      <c r="A7" t="s">
        <v>15</v>
      </c>
      <c r="B7">
        <v>10876</v>
      </c>
      <c r="C7">
        <v>594</v>
      </c>
      <c r="D7">
        <v>1376</v>
      </c>
      <c r="E7">
        <v>1282</v>
      </c>
      <c r="F7">
        <v>730</v>
      </c>
      <c r="G7">
        <v>396</v>
      </c>
      <c r="H7">
        <v>5703</v>
      </c>
      <c r="I7">
        <v>680</v>
      </c>
      <c r="J7">
        <v>540</v>
      </c>
      <c r="K7">
        <f>L7-(SUM(B7:J7))</f>
        <v>3514</v>
      </c>
      <c r="L7">
        <v>25691</v>
      </c>
    </row>
    <row r="8" ht="13.5">
      <c r="A8" t="s">
        <v>34</v>
      </c>
    </row>
    <row r="9" spans="2:12" ht="13.5"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14</v>
      </c>
      <c r="L9" t="s">
        <v>13</v>
      </c>
    </row>
    <row r="10" spans="1:12" ht="13.5">
      <c r="A10" t="s">
        <v>1</v>
      </c>
      <c r="B10">
        <v>2333</v>
      </c>
      <c r="C10">
        <v>4381</v>
      </c>
      <c r="D10">
        <v>5275</v>
      </c>
      <c r="E10">
        <v>4359</v>
      </c>
      <c r="F10">
        <v>7515</v>
      </c>
      <c r="G10">
        <v>1577</v>
      </c>
      <c r="H10">
        <v>10558</v>
      </c>
      <c r="I10">
        <v>3969</v>
      </c>
      <c r="J10">
        <v>5182</v>
      </c>
      <c r="K10">
        <f>L10-SUM(B10:J10)</f>
        <v>17524</v>
      </c>
      <c r="L10">
        <v>62673</v>
      </c>
    </row>
    <row r="11" spans="1:12" ht="13.5">
      <c r="A11" t="s">
        <v>3</v>
      </c>
      <c r="B11">
        <v>5607</v>
      </c>
      <c r="C11">
        <v>5372</v>
      </c>
      <c r="D11">
        <v>5633</v>
      </c>
      <c r="E11">
        <v>5113</v>
      </c>
      <c r="F11">
        <v>3388</v>
      </c>
      <c r="G11">
        <v>1825</v>
      </c>
      <c r="H11">
        <v>9197</v>
      </c>
      <c r="I11">
        <v>4231</v>
      </c>
      <c r="J11">
        <v>3995</v>
      </c>
      <c r="K11">
        <f>L11-SUM(B11:J11)</f>
        <v>8558</v>
      </c>
      <c r="L11">
        <v>52919</v>
      </c>
    </row>
    <row r="12" spans="1:12" ht="13.5">
      <c r="A12" t="s">
        <v>15</v>
      </c>
      <c r="B12">
        <v>10534</v>
      </c>
      <c r="C12">
        <v>638</v>
      </c>
      <c r="D12">
        <v>1211</v>
      </c>
      <c r="E12">
        <v>1211</v>
      </c>
      <c r="F12">
        <v>772</v>
      </c>
      <c r="G12">
        <v>360</v>
      </c>
      <c r="H12">
        <v>5062</v>
      </c>
      <c r="I12">
        <v>731</v>
      </c>
      <c r="J12">
        <v>512</v>
      </c>
      <c r="K12">
        <f>L12-SUM(B12:J12)</f>
        <v>3559</v>
      </c>
      <c r="L12">
        <v>24590</v>
      </c>
    </row>
    <row r="14" ht="13.5">
      <c r="A14" t="s">
        <v>35</v>
      </c>
    </row>
    <row r="15" spans="2:12" ht="13.5"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14</v>
      </c>
      <c r="L15" t="s">
        <v>13</v>
      </c>
    </row>
    <row r="16" spans="1:12" ht="13.5">
      <c r="A16" t="s">
        <v>21</v>
      </c>
      <c r="B16">
        <v>20550</v>
      </c>
      <c r="C16">
        <v>15375</v>
      </c>
      <c r="D16">
        <v>16449</v>
      </c>
      <c r="E16">
        <v>17847</v>
      </c>
      <c r="F16">
        <v>17729</v>
      </c>
      <c r="G16">
        <v>2909</v>
      </c>
      <c r="H16">
        <v>12745</v>
      </c>
      <c r="I16">
        <v>8446</v>
      </c>
      <c r="J16">
        <v>10529</v>
      </c>
      <c r="K16">
        <f>L16-SUM(B16:J16)</f>
        <v>67894</v>
      </c>
      <c r="L16">
        <v>190473</v>
      </c>
    </row>
    <row r="17" spans="1:12" ht="13.5">
      <c r="A17" t="s">
        <v>1</v>
      </c>
      <c r="B17">
        <v>2331</v>
      </c>
      <c r="C17">
        <v>4867</v>
      </c>
      <c r="D17">
        <v>5522</v>
      </c>
      <c r="E17">
        <v>5329</v>
      </c>
      <c r="F17">
        <v>9865</v>
      </c>
      <c r="G17">
        <v>1600</v>
      </c>
      <c r="H17">
        <v>9635</v>
      </c>
      <c r="I17">
        <v>3415</v>
      </c>
      <c r="J17">
        <v>4081</v>
      </c>
      <c r="K17">
        <f>L17-SUM(B17:J17)</f>
        <v>17578</v>
      </c>
      <c r="L17">
        <v>64223</v>
      </c>
    </row>
    <row r="18" spans="1:12" ht="13.5">
      <c r="A18" t="s">
        <v>22</v>
      </c>
      <c r="B18">
        <v>5743</v>
      </c>
      <c r="C18">
        <v>4368</v>
      </c>
      <c r="D18">
        <v>3815</v>
      </c>
      <c r="E18">
        <v>4394</v>
      </c>
      <c r="F18">
        <v>3303</v>
      </c>
      <c r="G18">
        <v>1278</v>
      </c>
      <c r="H18">
        <v>7820</v>
      </c>
      <c r="I18">
        <v>4010</v>
      </c>
      <c r="J18">
        <v>4637</v>
      </c>
      <c r="K18">
        <f>L18-SUM(B18:J18)</f>
        <v>6986</v>
      </c>
      <c r="L18">
        <v>46354</v>
      </c>
    </row>
    <row r="19" spans="1:12" ht="13.5">
      <c r="A19" t="s">
        <v>23</v>
      </c>
      <c r="B19">
        <v>11097</v>
      </c>
      <c r="C19">
        <v>817</v>
      </c>
      <c r="D19">
        <v>1392</v>
      </c>
      <c r="E19">
        <v>1420</v>
      </c>
      <c r="F19">
        <v>837</v>
      </c>
      <c r="G19">
        <v>386</v>
      </c>
      <c r="H19">
        <v>4546</v>
      </c>
      <c r="I19">
        <v>715</v>
      </c>
      <c r="J19">
        <v>577</v>
      </c>
      <c r="K19">
        <f>L19-SUM(B19:J19)</f>
        <v>3551</v>
      </c>
      <c r="L19">
        <v>25338</v>
      </c>
    </row>
    <row r="21" ht="13.5">
      <c r="A21" t="s">
        <v>37</v>
      </c>
    </row>
    <row r="22" ht="13.5">
      <c r="A22" t="s">
        <v>35</v>
      </c>
    </row>
    <row r="23" spans="2:12" ht="13.5"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14</v>
      </c>
      <c r="L23" t="s">
        <v>13</v>
      </c>
    </row>
    <row r="24" spans="1:13" ht="13.5">
      <c r="A24" t="s">
        <v>21</v>
      </c>
      <c r="B24">
        <f>B16/$L16</f>
        <v>0.10788930714589469</v>
      </c>
      <c r="C24">
        <f aca="true" t="shared" si="0" ref="C24:K24">C16/$L16</f>
        <v>0.08072010206170953</v>
      </c>
      <c r="D24">
        <f t="shared" si="0"/>
        <v>0.08635869650816651</v>
      </c>
      <c r="E24">
        <f t="shared" si="0"/>
        <v>0.09369831944685074</v>
      </c>
      <c r="F24">
        <f t="shared" si="0"/>
        <v>0.09307880907005192</v>
      </c>
      <c r="G24">
        <f t="shared" si="0"/>
        <v>0.015272505814472393</v>
      </c>
      <c r="H24">
        <f t="shared" si="0"/>
        <v>0.0669123707822106</v>
      </c>
      <c r="I24">
        <f t="shared" si="0"/>
        <v>0.04434224273256577</v>
      </c>
      <c r="J24">
        <f t="shared" si="0"/>
        <v>0.05527817590944648</v>
      </c>
      <c r="K24">
        <f t="shared" si="0"/>
        <v>0.35644947052863135</v>
      </c>
      <c r="L24">
        <v>190473</v>
      </c>
      <c r="M24" t="s">
        <v>27</v>
      </c>
    </row>
    <row r="25" spans="1:12" ht="13.5">
      <c r="A25" t="s">
        <v>1</v>
      </c>
      <c r="B25">
        <f>B17/$L17</f>
        <v>0.03629540818709808</v>
      </c>
      <c r="C25">
        <f aca="true" t="shared" si="1" ref="C25:K25">C17/$L17</f>
        <v>0.07578281923921337</v>
      </c>
      <c r="D25">
        <f t="shared" si="1"/>
        <v>0.08598165766158541</v>
      </c>
      <c r="E25">
        <f t="shared" si="1"/>
        <v>0.08297650374476434</v>
      </c>
      <c r="F25">
        <f t="shared" si="1"/>
        <v>0.15360540616290114</v>
      </c>
      <c r="G25">
        <f t="shared" si="1"/>
        <v>0.024913193092817216</v>
      </c>
      <c r="H25">
        <f t="shared" si="1"/>
        <v>0.15002413465580866</v>
      </c>
      <c r="I25">
        <f t="shared" si="1"/>
        <v>0.05317409650748174</v>
      </c>
      <c r="J25">
        <f t="shared" si="1"/>
        <v>0.06354421313236691</v>
      </c>
      <c r="K25">
        <f t="shared" si="1"/>
        <v>0.2737025676159631</v>
      </c>
      <c r="L25">
        <v>64223</v>
      </c>
    </row>
    <row r="26" spans="1:12" ht="13.5">
      <c r="A26" t="s">
        <v>22</v>
      </c>
      <c r="B26">
        <f aca="true" t="shared" si="2" ref="B26:K26">B18/$L18</f>
        <v>0.12389437804720196</v>
      </c>
      <c r="C26">
        <f t="shared" si="2"/>
        <v>0.09423135004530353</v>
      </c>
      <c r="D26">
        <f t="shared" si="2"/>
        <v>0.08230141951072184</v>
      </c>
      <c r="E26">
        <f t="shared" si="2"/>
        <v>0.09479225093843034</v>
      </c>
      <c r="F26">
        <f t="shared" si="2"/>
        <v>0.07125598653837857</v>
      </c>
      <c r="G26">
        <f t="shared" si="2"/>
        <v>0.027570436208309963</v>
      </c>
      <c r="H26">
        <f t="shared" si="2"/>
        <v>0.1687017301635242</v>
      </c>
      <c r="I26">
        <f t="shared" si="2"/>
        <v>0.0865081762091729</v>
      </c>
      <c r="J26">
        <f t="shared" si="2"/>
        <v>0.10003451697803857</v>
      </c>
      <c r="K26">
        <f t="shared" si="2"/>
        <v>0.15070975536091816</v>
      </c>
      <c r="L26">
        <v>46354</v>
      </c>
    </row>
    <row r="27" spans="1:12" ht="13.5">
      <c r="A27" t="s">
        <v>23</v>
      </c>
      <c r="B27">
        <f aca="true" t="shared" si="3" ref="B27:K27">B19/$L19</f>
        <v>0.4379587970636988</v>
      </c>
      <c r="C27">
        <f t="shared" si="3"/>
        <v>0.032244060304680716</v>
      </c>
      <c r="D27">
        <f t="shared" si="3"/>
        <v>0.05493724840161023</v>
      </c>
      <c r="E27">
        <f t="shared" si="3"/>
        <v>0.05604230799589549</v>
      </c>
      <c r="F27">
        <f t="shared" si="3"/>
        <v>0.03303338858631305</v>
      </c>
      <c r="G27">
        <f t="shared" si="3"/>
        <v>0.015234035835503985</v>
      </c>
      <c r="H27">
        <f t="shared" si="3"/>
        <v>0.1794143184150288</v>
      </c>
      <c r="I27">
        <f t="shared" si="3"/>
        <v>0.02821848606835583</v>
      </c>
      <c r="J27">
        <f t="shared" si="3"/>
        <v>0.022772120925092745</v>
      </c>
      <c r="K27">
        <f t="shared" si="3"/>
        <v>0.14014523640382034</v>
      </c>
      <c r="L27">
        <v>25338</v>
      </c>
    </row>
    <row r="29" spans="1:2" ht="13.5">
      <c r="A29">
        <v>2004</v>
      </c>
      <c r="B29" t="s">
        <v>17</v>
      </c>
    </row>
    <row r="30" spans="2:12" ht="13.5"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  <c r="K30" t="s">
        <v>14</v>
      </c>
      <c r="L30" t="s">
        <v>13</v>
      </c>
    </row>
    <row r="31" spans="1:12" ht="13.5">
      <c r="A31" t="s">
        <v>21</v>
      </c>
      <c r="B31" s="2">
        <v>17749</v>
      </c>
      <c r="C31" s="2">
        <v>14790</v>
      </c>
      <c r="D31" s="2">
        <v>13726</v>
      </c>
      <c r="E31" s="2">
        <v>18756</v>
      </c>
      <c r="F31" s="2">
        <v>14126</v>
      </c>
      <c r="G31" s="2">
        <v>2226</v>
      </c>
      <c r="H31" s="2">
        <v>10419</v>
      </c>
      <c r="I31" s="2">
        <v>8281</v>
      </c>
      <c r="J31" s="2">
        <v>9460</v>
      </c>
      <c r="K31" s="2">
        <f>L31-SUM(B31:J31)</f>
        <v>61458</v>
      </c>
      <c r="L31" s="2">
        <v>170991</v>
      </c>
    </row>
    <row r="32" spans="1:12" ht="13.5">
      <c r="A32" t="s">
        <v>1</v>
      </c>
      <c r="B32" s="2">
        <v>2094</v>
      </c>
      <c r="C32" s="2">
        <v>6178</v>
      </c>
      <c r="D32" s="2">
        <v>4512</v>
      </c>
      <c r="E32" s="2">
        <v>6163</v>
      </c>
      <c r="F32" s="2">
        <v>8891</v>
      </c>
      <c r="G32" s="2">
        <v>1240</v>
      </c>
      <c r="H32" s="2">
        <v>7846</v>
      </c>
      <c r="I32" s="2">
        <v>2696</v>
      </c>
      <c r="J32" s="2">
        <v>2945</v>
      </c>
      <c r="K32" s="2">
        <f>L32-SUM(B32:J32)</f>
        <v>16172</v>
      </c>
      <c r="L32" s="2">
        <v>58737</v>
      </c>
    </row>
    <row r="33" spans="1:12" ht="13.5">
      <c r="A33" t="s">
        <v>38</v>
      </c>
      <c r="B33" s="2">
        <v>4518</v>
      </c>
      <c r="C33" s="2">
        <v>4289</v>
      </c>
      <c r="D33" s="2">
        <v>3680</v>
      </c>
      <c r="E33" s="2">
        <v>4603</v>
      </c>
      <c r="F33" s="2">
        <v>3233</v>
      </c>
      <c r="G33" s="2">
        <v>1077</v>
      </c>
      <c r="H33" s="2">
        <v>6403</v>
      </c>
      <c r="I33" s="2">
        <v>2614</v>
      </c>
      <c r="J33" s="2">
        <v>3615</v>
      </c>
      <c r="K33" s="2">
        <f>L33-SUM(B33:J33)</f>
        <v>5367</v>
      </c>
      <c r="L33" s="2">
        <v>39399</v>
      </c>
    </row>
    <row r="34" spans="1:12" ht="13.5">
      <c r="A34" t="s">
        <v>39</v>
      </c>
      <c r="B34" s="2">
        <v>8195</v>
      </c>
      <c r="C34">
        <v>821</v>
      </c>
      <c r="D34" s="2">
        <v>1040</v>
      </c>
      <c r="E34">
        <v>986</v>
      </c>
      <c r="F34">
        <v>700</v>
      </c>
      <c r="G34">
        <v>317</v>
      </c>
      <c r="H34" s="2">
        <v>3131</v>
      </c>
      <c r="I34">
        <v>549</v>
      </c>
      <c r="J34">
        <v>456</v>
      </c>
      <c r="K34" s="2">
        <f>L34-SUM(B34:J34)</f>
        <v>3003</v>
      </c>
      <c r="L34" s="2">
        <v>19198</v>
      </c>
    </row>
    <row r="36" spans="1:11" ht="13.5">
      <c r="A36" t="s">
        <v>21</v>
      </c>
      <c r="B36" s="4">
        <f>B31/$L31</f>
        <v>0.10380078483662883</v>
      </c>
      <c r="C36" s="4">
        <f aca="true" t="shared" si="4" ref="C36:K36">C31/$L31</f>
        <v>0.08649578047967436</v>
      </c>
      <c r="D36" s="4">
        <f t="shared" si="4"/>
        <v>0.08027323075483506</v>
      </c>
      <c r="E36" s="4">
        <f t="shared" si="4"/>
        <v>0.10968998368335175</v>
      </c>
      <c r="F36" s="4">
        <f t="shared" si="4"/>
        <v>0.08261253516266938</v>
      </c>
      <c r="G36" s="4">
        <f t="shared" si="4"/>
        <v>0.013018229029598049</v>
      </c>
      <c r="H36" s="4">
        <f t="shared" si="4"/>
        <v>0.060933031563064725</v>
      </c>
      <c r="I36" s="4">
        <f t="shared" si="4"/>
        <v>0.048429449503190225</v>
      </c>
      <c r="J36" s="4">
        <f t="shared" si="4"/>
        <v>0.055324549245281913</v>
      </c>
      <c r="K36" s="4">
        <f t="shared" si="4"/>
        <v>0.3594224257417057</v>
      </c>
    </row>
    <row r="37" spans="1:11" ht="13.5">
      <c r="A37" t="s">
        <v>1</v>
      </c>
      <c r="B37" s="4">
        <f aca="true" t="shared" si="5" ref="B37:K39">B32/$L32</f>
        <v>0.03565044179988763</v>
      </c>
      <c r="C37" s="4">
        <f t="shared" si="5"/>
        <v>0.10518072084035616</v>
      </c>
      <c r="D37" s="4">
        <f t="shared" si="5"/>
        <v>0.07681699780376934</v>
      </c>
      <c r="E37" s="4">
        <f t="shared" si="5"/>
        <v>0.10492534518276385</v>
      </c>
      <c r="F37" s="4">
        <f t="shared" si="5"/>
        <v>0.1513696647768868</v>
      </c>
      <c r="G37" s="4">
        <f t="shared" si="5"/>
        <v>0.02111105436096498</v>
      </c>
      <c r="H37" s="4">
        <f t="shared" si="5"/>
        <v>0.13357849396462196</v>
      </c>
      <c r="I37" s="4">
        <f t="shared" si="5"/>
        <v>0.04589951819125934</v>
      </c>
      <c r="J37" s="4">
        <f t="shared" si="5"/>
        <v>0.05013875410729183</v>
      </c>
      <c r="K37" s="4">
        <f t="shared" si="5"/>
        <v>0.2753290089721981</v>
      </c>
    </row>
    <row r="38" spans="1:11" ht="13.5">
      <c r="A38" t="s">
        <v>38</v>
      </c>
      <c r="B38" s="4">
        <f t="shared" si="5"/>
        <v>0.11467296124267114</v>
      </c>
      <c r="C38" s="4">
        <f t="shared" si="5"/>
        <v>0.10886063098048174</v>
      </c>
      <c r="D38" s="4">
        <f t="shared" si="5"/>
        <v>0.09340338587273789</v>
      </c>
      <c r="E38" s="4">
        <f t="shared" si="5"/>
        <v>0.11683037640549253</v>
      </c>
      <c r="F38" s="4">
        <f t="shared" si="5"/>
        <v>0.08205792025178305</v>
      </c>
      <c r="G38" s="4">
        <f t="shared" si="5"/>
        <v>0.027335719180689864</v>
      </c>
      <c r="H38" s="4">
        <f t="shared" si="5"/>
        <v>0.16251681514759259</v>
      </c>
      <c r="I38" s="4">
        <f t="shared" si="5"/>
        <v>0.06634686159547197</v>
      </c>
      <c r="J38" s="4">
        <f t="shared" si="5"/>
        <v>0.09175359780705095</v>
      </c>
      <c r="K38" s="4">
        <f t="shared" si="5"/>
        <v>0.13622173151602832</v>
      </c>
    </row>
    <row r="39" spans="1:11" ht="13.5">
      <c r="A39" t="s">
        <v>39</v>
      </c>
      <c r="B39" s="4">
        <f t="shared" si="5"/>
        <v>0.4268673820189603</v>
      </c>
      <c r="C39" s="4">
        <f t="shared" si="5"/>
        <v>0.04276487134076466</v>
      </c>
      <c r="D39" s="4">
        <f t="shared" si="5"/>
        <v>0.05417230961558496</v>
      </c>
      <c r="E39" s="4">
        <f t="shared" si="5"/>
        <v>0.0513595166163142</v>
      </c>
      <c r="F39" s="4">
        <f t="shared" si="5"/>
        <v>0.036462131472028335</v>
      </c>
      <c r="G39" s="4">
        <f t="shared" si="5"/>
        <v>0.01651213668090426</v>
      </c>
      <c r="H39" s="4">
        <f t="shared" si="5"/>
        <v>0.16308990519845817</v>
      </c>
      <c r="I39" s="4">
        <f t="shared" si="5"/>
        <v>0.028596728825919366</v>
      </c>
      <c r="J39" s="4">
        <f t="shared" si="5"/>
        <v>0.023752474216064173</v>
      </c>
      <c r="K39" s="4">
        <f t="shared" si="5"/>
        <v>0.15642254401500155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5" customWidth="1"/>
  </cols>
  <sheetData>
    <row r="1" ht="13.5">
      <c r="A1" t="s">
        <v>20</v>
      </c>
    </row>
    <row r="3" spans="1:2" ht="13.5">
      <c r="A3" s="6" t="s">
        <v>28</v>
      </c>
      <c r="B3" s="5" t="s">
        <v>32</v>
      </c>
    </row>
    <row r="4" spans="1:2" ht="13.5">
      <c r="A4" s="6" t="s">
        <v>30</v>
      </c>
      <c r="B4" s="5" t="s">
        <v>31</v>
      </c>
    </row>
    <row r="5" spans="1:2" ht="13.5">
      <c r="A5" s="6" t="s">
        <v>29</v>
      </c>
      <c r="B5" s="5" t="s">
        <v>41</v>
      </c>
    </row>
    <row r="6" ht="13.5">
      <c r="D6" s="7"/>
    </row>
    <row r="7" ht="13.5">
      <c r="A7" s="6"/>
    </row>
    <row r="8" ht="13.5">
      <c r="A8" s="6"/>
    </row>
    <row r="9" ht="13.5">
      <c r="A9" s="6"/>
    </row>
    <row r="10" ht="13.5">
      <c r="A10" s="6"/>
    </row>
    <row r="11" ht="13.5">
      <c r="A11" s="6"/>
    </row>
    <row r="12" spans="1:2" ht="13.5">
      <c r="A12" s="6"/>
      <c r="B12" s="7"/>
    </row>
    <row r="13" ht="13.5">
      <c r="A13" s="6"/>
    </row>
    <row r="14" ht="13.5">
      <c r="A14" s="6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2005-03-15T13:16:38Z</cp:lastPrinted>
  <dcterms:created xsi:type="dcterms:W3CDTF">2005-03-10T05:09:20Z</dcterms:created>
  <dcterms:modified xsi:type="dcterms:W3CDTF">2006-02-23T11:30:41Z</dcterms:modified>
  <cp:category/>
  <cp:version/>
  <cp:contentType/>
  <cp:contentStatus/>
</cp:coreProperties>
</file>