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01_作業中（保存期間1年以上）」\06_危機管理室（油濁）\04 データベース\電子交付システム\HP掲載用資料\2408～　その２\"/>
    </mc:Choice>
  </mc:AlternateContent>
  <xr:revisionPtr revIDLastSave="0" documentId="8_{41D4D999-19EF-4D42-8A72-071AEF8064DC}" xr6:coauthVersionLast="47" xr6:coauthVersionMax="47" xr10:uidLastSave="{00000000-0000-0000-0000-000000000000}"/>
  <bookViews>
    <workbookView xWindow="-110" yWindow="-110" windowWidth="19420" windowHeight="10300" xr2:uid="{00000000-000D-0000-FFFF-FFFF00000000}"/>
  </bookViews>
  <sheets>
    <sheet name="申請書(シートコピー不可）" sheetId="4" r:id="rId1"/>
    <sheet name="記入例（外航船）" sheetId="8" r:id="rId2"/>
    <sheet name="記入例（内航船）" sheetId="3" r:id="rId3"/>
    <sheet name="リスト" sheetId="2" state="hidden" r:id="rId4"/>
    <sheet name="取込シート" sheetId="9"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 i="9" l="1"/>
  <c r="BC5" i="9" s="1"/>
  <c r="AA4" i="9"/>
  <c r="AR4" i="9" s="1"/>
  <c r="AA3" i="9"/>
  <c r="AR3" i="9" s="1"/>
  <c r="BD2" i="9"/>
  <c r="K17" i="4"/>
  <c r="J16" i="4"/>
  <c r="AE3" i="9" l="1"/>
  <c r="AE5" i="9"/>
  <c r="AE4" i="9"/>
  <c r="U3" i="9"/>
  <c r="D3" i="9"/>
  <c r="L4" i="9"/>
  <c r="K4" i="9"/>
  <c r="E3" i="9"/>
  <c r="AB3" i="9"/>
  <c r="K3" i="9"/>
  <c r="AC3" i="9"/>
  <c r="S4" i="9"/>
  <c r="T4" i="9"/>
  <c r="S3" i="9"/>
  <c r="AT3" i="9"/>
  <c r="AB4" i="9"/>
  <c r="C3" i="9"/>
  <c r="D4" i="9"/>
  <c r="L3" i="9"/>
  <c r="AL3" i="9"/>
  <c r="M3" i="9"/>
  <c r="AS3" i="9"/>
  <c r="T3" i="9"/>
  <c r="C4" i="9"/>
  <c r="C5" i="9"/>
  <c r="S5" i="9"/>
  <c r="F3" i="9"/>
  <c r="AY3" i="9"/>
  <c r="U4" i="9"/>
  <c r="AL4" i="9"/>
  <c r="T5" i="9"/>
  <c r="W3" i="9"/>
  <c r="AZ3" i="9"/>
  <c r="V4" i="9"/>
  <c r="AD4" i="9"/>
  <c r="AM4" i="9"/>
  <c r="E5" i="9"/>
  <c r="M5" i="9"/>
  <c r="U5" i="9"/>
  <c r="AC5" i="9"/>
  <c r="AL5" i="9"/>
  <c r="AR5" i="9"/>
  <c r="V3" i="9"/>
  <c r="M4" i="9"/>
  <c r="G3" i="9"/>
  <c r="F4" i="9"/>
  <c r="P3" i="9"/>
  <c r="AY5" i="9"/>
  <c r="K5" i="9"/>
  <c r="AJ5" i="9"/>
  <c r="AK5" i="9" s="1"/>
  <c r="N3" i="9"/>
  <c r="AD3" i="9"/>
  <c r="E4" i="9"/>
  <c r="AC4" i="9"/>
  <c r="D5" i="9"/>
  <c r="AB5" i="9"/>
  <c r="O3" i="9"/>
  <c r="AN3" i="9"/>
  <c r="N4" i="9"/>
  <c r="AY4" i="9"/>
  <c r="H3" i="9"/>
  <c r="X3" i="9"/>
  <c r="AF3" i="9"/>
  <c r="AO3" i="9"/>
  <c r="BA3" i="9"/>
  <c r="G4" i="9"/>
  <c r="O4" i="9"/>
  <c r="W4" i="9"/>
  <c r="AN4" i="9"/>
  <c r="AZ4" i="9"/>
  <c r="F5" i="9"/>
  <c r="N5" i="9"/>
  <c r="V5" i="9"/>
  <c r="AD5" i="9"/>
  <c r="AM5" i="9"/>
  <c r="I3" i="9"/>
  <c r="Y3" i="9"/>
  <c r="BB3" i="9"/>
  <c r="P4" i="9"/>
  <c r="AF4" i="9"/>
  <c r="BA4" i="9"/>
  <c r="G5" i="9"/>
  <c r="W5" i="9"/>
  <c r="AN5" i="9"/>
  <c r="AZ5" i="9"/>
  <c r="AM3" i="9"/>
  <c r="L5" i="9"/>
  <c r="Q3" i="9"/>
  <c r="AG3" i="9"/>
  <c r="AP3" i="9"/>
  <c r="H4" i="9"/>
  <c r="X4" i="9"/>
  <c r="AO4" i="9"/>
  <c r="O5" i="9"/>
  <c r="B3" i="9"/>
  <c r="J3" i="9"/>
  <c r="R3" i="9"/>
  <c r="Z3" i="9"/>
  <c r="AH3" i="9"/>
  <c r="AQ3" i="9"/>
  <c r="BC3" i="9"/>
  <c r="I4" i="9"/>
  <c r="Q4" i="9"/>
  <c r="Y4" i="9"/>
  <c r="AG4" i="9"/>
  <c r="AP4" i="9"/>
  <c r="BB4" i="9"/>
  <c r="H5" i="9"/>
  <c r="P5" i="9"/>
  <c r="X5" i="9"/>
  <c r="AF5" i="9"/>
  <c r="AO5" i="9"/>
  <c r="BA5" i="9"/>
  <c r="AJ3" i="9"/>
  <c r="AK3" i="9" s="1"/>
  <c r="B4" i="9"/>
  <c r="J4" i="9"/>
  <c r="R4" i="9"/>
  <c r="Z4" i="9"/>
  <c r="AH4" i="9"/>
  <c r="BC4" i="9"/>
  <c r="I5" i="9"/>
  <c r="Q5" i="9"/>
  <c r="Y5" i="9"/>
  <c r="AG5" i="9"/>
  <c r="AP5" i="9"/>
  <c r="BB5" i="9"/>
  <c r="AJ4" i="9"/>
  <c r="AK4" i="9" s="1"/>
  <c r="B5" i="9"/>
  <c r="J5" i="9"/>
  <c r="R5" i="9"/>
  <c r="Z5" i="9"/>
  <c r="AH5" i="9"/>
  <c r="J44" i="8"/>
  <c r="J43" i="8"/>
  <c r="J41" i="8"/>
  <c r="J39" i="8"/>
  <c r="J38" i="8"/>
  <c r="J36" i="8"/>
  <c r="J34" i="8"/>
  <c r="J33" i="8"/>
  <c r="J31" i="8"/>
  <c r="J44" i="3" l="1"/>
  <c r="J43" i="3"/>
  <c r="J41" i="3"/>
  <c r="J39" i="3"/>
  <c r="J38" i="3"/>
  <c r="J36" i="3"/>
  <c r="J34" i="3"/>
  <c r="J33" i="3"/>
  <c r="J31" i="3"/>
  <c r="J43" i="4"/>
  <c r="AT5" i="9" s="1"/>
  <c r="J42" i="4"/>
  <c r="AS5" i="9" s="1"/>
  <c r="J40" i="4"/>
  <c r="AQ5" i="9" s="1"/>
  <c r="J38" i="4"/>
  <c r="AT4" i="9" s="1"/>
  <c r="J37" i="4"/>
  <c r="AS4" i="9" s="1"/>
  <c r="J35" i="4"/>
  <c r="AQ4" i="9" s="1"/>
  <c r="J33" i="4"/>
  <c r="J32" i="4"/>
  <c r="J30" i="4"/>
</calcChain>
</file>

<file path=xl/sharedStrings.xml><?xml version="1.0" encoding="utf-8"?>
<sst xmlns="http://schemas.openxmlformats.org/spreadsheetml/2006/main" count="321" uniqueCount="198">
  <si>
    <t>Tokyo</t>
  </si>
  <si>
    <t>船種</t>
    <rPh sb="0" eb="2">
      <t>センシュ</t>
    </rPh>
    <phoneticPr fontId="14"/>
  </si>
  <si>
    <t>沖縄総合事務局長　殿</t>
    <rPh sb="7" eb="8">
      <t>チョウ</t>
    </rPh>
    <rPh sb="9" eb="10">
      <t>トノ</t>
    </rPh>
    <phoneticPr fontId="1"/>
  </si>
  <si>
    <t>代理人の氏名又は名称及び住所並びに法人にあってはその代表者の氏名</t>
  </si>
  <si>
    <t>中部運輸局長　殿</t>
  </si>
  <si>
    <t>KOKUDOKOTU K. K.</t>
  </si>
  <si>
    <t>北海道運輸局長　殿</t>
    <rPh sb="6" eb="7">
      <t>チョウ</t>
    </rPh>
    <phoneticPr fontId="1"/>
  </si>
  <si>
    <t>燃料油</t>
  </si>
  <si>
    <t>東北運輸局長　殿</t>
  </si>
  <si>
    <t>東京都千代田区神田駿河台三丁目9番地</t>
    <rPh sb="0" eb="3">
      <t>トウキョウト</t>
    </rPh>
    <rPh sb="3" eb="7">
      <t>チヨダク</t>
    </rPh>
    <rPh sb="7" eb="9">
      <t>カンダ</t>
    </rPh>
    <rPh sb="9" eb="12">
      <t>スルガダイ</t>
    </rPh>
    <rPh sb="12" eb="15">
      <t>サンチョウメ</t>
    </rPh>
    <rPh sb="16" eb="18">
      <t>バンチ</t>
    </rPh>
    <phoneticPr fontId="14"/>
  </si>
  <si>
    <t>関東運輸局長　殿</t>
  </si>
  <si>
    <t>北陸信越運輸局長　殿</t>
  </si>
  <si>
    <t>神戸運輸監理部長　殿</t>
  </si>
  <si>
    <t>1-18-6 Shimbashi Minato-ku Tokyo, Japan</t>
  </si>
  <si>
    <t>中国運輸局長　殿</t>
  </si>
  <si>
    <t>The Japan Ship Owners' Mutual Protection &amp; Indemnity Association</t>
  </si>
  <si>
    <t>近畿運輸局長　殿</t>
  </si>
  <si>
    <t>03-○○○○-○○○○</t>
  </si>
  <si>
    <t>四国運輸局長　殿</t>
  </si>
  <si>
    <t>九州運輸局長　殿</t>
  </si>
  <si>
    <t>03-3662-7213</t>
  </si>
  <si>
    <t>収　入　印　紙</t>
    <rPh sb="0" eb="1">
      <t>オサム</t>
    </rPh>
    <rPh sb="2" eb="3">
      <t>イ</t>
    </rPh>
    <rPh sb="4" eb="5">
      <t>イン</t>
    </rPh>
    <rPh sb="6" eb="7">
      <t>カミ</t>
    </rPh>
    <phoneticPr fontId="1"/>
  </si>
  <si>
    <t>郵便番号</t>
  </si>
  <si>
    <t>①船名及び船種</t>
    <rPh sb="5" eb="7">
      <t>フナダネ</t>
    </rPh>
    <phoneticPr fontId="15"/>
  </si>
  <si>
    <t>代理人郵便番号</t>
    <rPh sb="0" eb="3">
      <t>ダイリニン</t>
    </rPh>
    <rPh sb="3" eb="7">
      <t>ユウビンバンゴウ</t>
    </rPh>
    <phoneticPr fontId="14"/>
  </si>
  <si>
    <t>③国際海事機関船舶識別番号</t>
    <rPh sb="1" eb="3">
      <t>コクサイ</t>
    </rPh>
    <rPh sb="3" eb="5">
      <t>カイジ</t>
    </rPh>
    <rPh sb="5" eb="7">
      <t>キカン</t>
    </rPh>
    <rPh sb="7" eb="9">
      <t>センパク</t>
    </rPh>
    <rPh sb="9" eb="11">
      <t>シキベツ</t>
    </rPh>
    <rPh sb="11" eb="13">
      <t>バンゴウ</t>
    </rPh>
    <phoneticPr fontId="15"/>
  </si>
  <si>
    <t>④船籍港</t>
    <rPh sb="1" eb="3">
      <t>センセキ</t>
    </rPh>
    <rPh sb="3" eb="4">
      <t>ミナト</t>
    </rPh>
    <phoneticPr fontId="15"/>
  </si>
  <si>
    <t>⑧保障契約の期間</t>
    <rPh sb="1" eb="3">
      <t>ホショウ</t>
    </rPh>
    <rPh sb="3" eb="5">
      <t>ケイヤク</t>
    </rPh>
    <rPh sb="6" eb="8">
      <t>キカン</t>
    </rPh>
    <phoneticPr fontId="15"/>
  </si>
  <si>
    <t>⑨保障契約により塡補・担保される額</t>
    <rPh sb="1" eb="3">
      <t>ホショウ</t>
    </rPh>
    <rPh sb="3" eb="5">
      <t>ケイヤク</t>
    </rPh>
    <rPh sb="8" eb="10">
      <t>テンポ</t>
    </rPh>
    <rPh sb="11" eb="13">
      <t>タンポ</t>
    </rPh>
    <rPh sb="16" eb="17">
      <t>ガク</t>
    </rPh>
    <phoneticPr fontId="15"/>
  </si>
  <si>
    <t>KOKUDOKOTU MARU</t>
  </si>
  <si>
    <t>⑩保険者等の氏名又は名称及び住所並びに法人にあってはその代表者の氏名</t>
    <rPh sb="1" eb="4">
      <t>ホケンシャ</t>
    </rPh>
    <rPh sb="4" eb="5">
      <t>トウ</t>
    </rPh>
    <phoneticPr fontId="15"/>
  </si>
  <si>
    <t>更新</t>
  </si>
  <si>
    <t>⑪備考</t>
    <rPh sb="1" eb="3">
      <t>ビコウ</t>
    </rPh>
    <phoneticPr fontId="15"/>
  </si>
  <si>
    <t>1,000,000,000 ～</t>
  </si>
  <si>
    <t>The Britannia Steam Ship Insurance Association Ltd</t>
  </si>
  <si>
    <t>€</t>
  </si>
  <si>
    <t>CLC</t>
  </si>
  <si>
    <t>電話番号</t>
  </si>
  <si>
    <t>難破物</t>
  </si>
  <si>
    <t>東京海上日動火災保険株式会社</t>
    <rPh sb="0" eb="2">
      <t>トウキョウ</t>
    </rPh>
    <rPh sb="2" eb="4">
      <t>カイジョウ</t>
    </rPh>
    <rPh sb="4" eb="6">
      <t>ニチドウ</t>
    </rPh>
    <rPh sb="6" eb="10">
      <t>カサイホケン</t>
    </rPh>
    <rPh sb="10" eb="12">
      <t>カブシキ</t>
    </rPh>
    <rPh sb="12" eb="14">
      <t>カイシャ</t>
    </rPh>
    <phoneticPr fontId="14"/>
  </si>
  <si>
    <t>⑦保障契約の種類</t>
  </si>
  <si>
    <t>手　数　料　納　付　欄</t>
    <rPh sb="0" eb="1">
      <t>テ</t>
    </rPh>
    <rPh sb="2" eb="3">
      <t>カズ</t>
    </rPh>
    <rPh sb="4" eb="5">
      <t>リョウ</t>
    </rPh>
    <rPh sb="6" eb="7">
      <t>オサメ</t>
    </rPh>
    <rPh sb="8" eb="9">
      <t>フ</t>
    </rPh>
    <rPh sb="10" eb="11">
      <t>ラン</t>
    </rPh>
    <phoneticPr fontId="1"/>
  </si>
  <si>
    <t>申請する証書</t>
  </si>
  <si>
    <t>神奈川県横浜市中区北仲通5-57　</t>
  </si>
  <si>
    <t>船主責任相互保険</t>
  </si>
  <si>
    <t>申請者の氏名又は名称及び住所並びに法人にあってはその代表者の氏名</t>
  </si>
  <si>
    <t>三井住友海上火災保険株式会社</t>
    <rPh sb="0" eb="2">
      <t>ミツイ</t>
    </rPh>
    <rPh sb="2" eb="4">
      <t>スミトモ</t>
    </rPh>
    <rPh sb="4" eb="6">
      <t>カイジョウ</t>
    </rPh>
    <rPh sb="6" eb="10">
      <t>カサイホケン</t>
    </rPh>
    <rPh sb="10" eb="12">
      <t>カブシキ</t>
    </rPh>
    <rPh sb="12" eb="14">
      <t>カイシャ</t>
    </rPh>
    <phoneticPr fontId="14"/>
  </si>
  <si>
    <t>②船舶番号又は信号符字</t>
    <rPh sb="1" eb="3">
      <t>センパク</t>
    </rPh>
    <rPh sb="3" eb="5">
      <t>バンゴウ</t>
    </rPh>
    <rPh sb="5" eb="6">
      <t>マタ</t>
    </rPh>
    <rPh sb="7" eb="9">
      <t>シンゴウ</t>
    </rPh>
    <phoneticPr fontId="15"/>
  </si>
  <si>
    <t>日本漁船保険組合</t>
    <rPh sb="0" eb="2">
      <t>ニホン</t>
    </rPh>
    <rPh sb="2" eb="4">
      <t>ギョセン</t>
    </rPh>
    <rPh sb="4" eb="6">
      <t>ホケン</t>
    </rPh>
    <rPh sb="6" eb="8">
      <t>クミアイ</t>
    </rPh>
    <phoneticPr fontId="14"/>
  </si>
  <si>
    <t>貨物船</t>
    <rPh sb="0" eb="3">
      <t>カモツセン</t>
    </rPh>
    <phoneticPr fontId="1"/>
  </si>
  <si>
    <t>～</t>
  </si>
  <si>
    <t>国土交通丸</t>
    <rPh sb="0" eb="2">
      <t>コクド</t>
    </rPh>
    <rPh sb="2" eb="4">
      <t>コウツウ</t>
    </rPh>
    <phoneticPr fontId="15"/>
  </si>
  <si>
    <t>国土交通株式会社</t>
    <rPh sb="0" eb="2">
      <t>コクド</t>
    </rPh>
    <rPh sb="2" eb="4">
      <t>コウツウ</t>
    </rPh>
    <rPh sb="4" eb="6">
      <t>カブシキ</t>
    </rPh>
    <rPh sb="6" eb="8">
      <t>カイシャ</t>
    </rPh>
    <phoneticPr fontId="15"/>
  </si>
  <si>
    <t>代表取締役社長　○○　○○</t>
    <rPh sb="0" eb="2">
      <t>ダイヒョウ</t>
    </rPh>
    <rPh sb="2" eb="5">
      <t>トリシマリヤク</t>
    </rPh>
    <rPh sb="5" eb="7">
      <t>シャチョウ</t>
    </rPh>
    <phoneticPr fontId="15"/>
  </si>
  <si>
    <t>1○○-○○○○</t>
  </si>
  <si>
    <t>103-0013</t>
  </si>
  <si>
    <t>東京都港区○○○○丁目○○番○○号</t>
    <rPh sb="0" eb="3">
      <t>トウキョウト</t>
    </rPh>
    <rPh sb="3" eb="5">
      <t>ミナトク</t>
    </rPh>
    <rPh sb="9" eb="11">
      <t>チョウメ</t>
    </rPh>
    <rPh sb="13" eb="14">
      <t>バン</t>
    </rPh>
    <rPh sb="16" eb="17">
      <t>ゴウ</t>
    </rPh>
    <phoneticPr fontId="14"/>
  </si>
  <si>
    <t>1-3, Kasumgaseki 2-chome, Chiyoda-ku, Tokyo, Japan</t>
  </si>
  <si>
    <t>東京都</t>
    <rPh sb="0" eb="3">
      <t>トウキョウト</t>
    </rPh>
    <phoneticPr fontId="15"/>
  </si>
  <si>
    <t>⑥船舶所有者の氏名又は名称及び住所並びに法人にあってはその代表者の氏名</t>
  </si>
  <si>
    <t>船主責任</t>
  </si>
  <si>
    <t>\</t>
  </si>
  <si>
    <t>沖縄県那覇市久茂地1丁目12番1号</t>
  </si>
  <si>
    <t>$</t>
  </si>
  <si>
    <t>(その他：直接入力）</t>
    <rPh sb="3" eb="4">
      <t>タ</t>
    </rPh>
    <rPh sb="5" eb="7">
      <t>チョクセツ</t>
    </rPh>
    <rPh sb="7" eb="9">
      <t>ニュウリョク</t>
    </rPh>
    <phoneticPr fontId="14"/>
  </si>
  <si>
    <t>日本船主責任相互保険組合</t>
    <rPh sb="0" eb="2">
      <t>ニホン</t>
    </rPh>
    <rPh sb="2" eb="4">
      <t>センシュ</t>
    </rPh>
    <rPh sb="4" eb="6">
      <t>セキニン</t>
    </rPh>
    <rPh sb="6" eb="8">
      <t>ソウゴ</t>
    </rPh>
    <rPh sb="8" eb="10">
      <t>ホケン</t>
    </rPh>
    <rPh sb="10" eb="12">
      <t>クミアイ</t>
    </rPh>
    <phoneticPr fontId="14"/>
  </si>
  <si>
    <t>共栄火災海上保険株式会社</t>
    <rPh sb="0" eb="2">
      <t>キョウエイ</t>
    </rPh>
    <rPh sb="2" eb="4">
      <t>カサイ</t>
    </rPh>
    <rPh sb="4" eb="6">
      <t>カイジョウ</t>
    </rPh>
    <rPh sb="6" eb="8">
      <t>ホケン</t>
    </rPh>
    <rPh sb="8" eb="10">
      <t>カブシキ</t>
    </rPh>
    <rPh sb="10" eb="12">
      <t>カイシャ</t>
    </rPh>
    <phoneticPr fontId="14"/>
  </si>
  <si>
    <t>大同火災海上保険株式会社</t>
    <rPh sb="0" eb="2">
      <t>ダイドウ</t>
    </rPh>
    <rPh sb="2" eb="4">
      <t>カサイ</t>
    </rPh>
    <rPh sb="4" eb="6">
      <t>カイジョウ</t>
    </rPh>
    <rPh sb="6" eb="8">
      <t>ホケン</t>
    </rPh>
    <rPh sb="8" eb="10">
      <t>カブシキ</t>
    </rPh>
    <rPh sb="10" eb="12">
      <t>カイシャ</t>
    </rPh>
    <phoneticPr fontId="14"/>
  </si>
  <si>
    <t>ザ・ブリタニヤ・スティーム・シップ・インシュアランス・アソシエーション・リミテッド</t>
  </si>
  <si>
    <t>アシュアランスフォアニンゲンガードイェンシディグ 日本支店</t>
    <rPh sb="25" eb="27">
      <t>ニホン</t>
    </rPh>
    <rPh sb="27" eb="29">
      <t>シテン</t>
    </rPh>
    <phoneticPr fontId="16"/>
  </si>
  <si>
    <t>Gard P.&amp;I. (Bermuda) Ltd. Singapore Branch</t>
  </si>
  <si>
    <t>スタンダードクラブユーケーリミテッド</t>
  </si>
  <si>
    <t>保険者氏名又は名称（英文）</t>
    <rPh sb="0" eb="3">
      <t>ホケンシャ</t>
    </rPh>
    <rPh sb="3" eb="5">
      <t>シメイ</t>
    </rPh>
    <rPh sb="5" eb="6">
      <t>マタ</t>
    </rPh>
    <rPh sb="7" eb="9">
      <t>メイショウ</t>
    </rPh>
    <rPh sb="10" eb="12">
      <t>エイブン</t>
    </rPh>
    <phoneticPr fontId="14"/>
  </si>
  <si>
    <t>（その他：上書きにて直接入力して下さい。）</t>
    <rPh sb="3" eb="4">
      <t>タ</t>
    </rPh>
    <rPh sb="5" eb="7">
      <t>ウワガ</t>
    </rPh>
    <rPh sb="10" eb="12">
      <t>チョクセツ</t>
    </rPh>
    <rPh sb="12" eb="14">
      <t>ニュウリョク</t>
    </rPh>
    <rPh sb="16" eb="17">
      <t>クダ</t>
    </rPh>
    <phoneticPr fontId="14"/>
  </si>
  <si>
    <t>東京都中央区日本橋人形町二丁目15番14号</t>
    <rPh sb="0" eb="3">
      <t>トウキョウト</t>
    </rPh>
    <rPh sb="3" eb="6">
      <t>チュウオウク</t>
    </rPh>
    <rPh sb="6" eb="12">
      <t>ニホンバシニンギョウチョウ</t>
    </rPh>
    <rPh sb="12" eb="15">
      <t>ニチョウメ</t>
    </rPh>
    <rPh sb="17" eb="18">
      <t>バン</t>
    </rPh>
    <rPh sb="20" eb="21">
      <t>ゴウ</t>
    </rPh>
    <phoneticPr fontId="14"/>
  </si>
  <si>
    <t>東京都千代田区内幸町1-2-2 日比谷ダイビル9F</t>
    <rPh sb="0" eb="3">
      <t>トウキョウト</t>
    </rPh>
    <rPh sb="3" eb="7">
      <t>チヨダク</t>
    </rPh>
    <rPh sb="7" eb="10">
      <t>ウチサイワイチョウ</t>
    </rPh>
    <rPh sb="16" eb="19">
      <t>ヒビヤ</t>
    </rPh>
    <phoneticPr fontId="14"/>
  </si>
  <si>
    <t>Japan Fishing Vessel Insurance Association</t>
  </si>
  <si>
    <t>Tokio Marine &amp; Nichido Fire Insurance Co.,Ltd.</t>
  </si>
  <si>
    <t>船舶所有者住所（英文）</t>
    <rPh sb="0" eb="2">
      <t>センパク</t>
    </rPh>
    <rPh sb="2" eb="5">
      <t>ショユウシャ</t>
    </rPh>
    <rPh sb="5" eb="7">
      <t>ジュウショ</t>
    </rPh>
    <rPh sb="8" eb="10">
      <t>エイブン</t>
    </rPh>
    <phoneticPr fontId="14"/>
  </si>
  <si>
    <t>Mitsui Sumitomo Insurance Co.,Ltd.</t>
  </si>
  <si>
    <t>保障契約の種類（英文）</t>
    <rPh sb="0" eb="2">
      <t>ホショウ</t>
    </rPh>
    <rPh sb="2" eb="4">
      <t>ケイヤク</t>
    </rPh>
    <rPh sb="5" eb="7">
      <t>シュルイ</t>
    </rPh>
    <rPh sb="8" eb="10">
      <t>エイブン</t>
    </rPh>
    <phoneticPr fontId="14"/>
  </si>
  <si>
    <t>9, Kanda Surugadai 3-Chome Chiyoda-ku, Tokyo, Japan</t>
  </si>
  <si>
    <t>東京都新宿区西新宿1丁目26番1号</t>
    <rPh sb="0" eb="3">
      <t>トウキョウト</t>
    </rPh>
    <rPh sb="3" eb="6">
      <t>シンジュクク</t>
    </rPh>
    <rPh sb="6" eb="9">
      <t>ニシシンジュク</t>
    </rPh>
    <rPh sb="10" eb="12">
      <t>チョウメ</t>
    </rPh>
    <rPh sb="14" eb="15">
      <t>バン</t>
    </rPh>
    <rPh sb="16" eb="17">
      <t>ゴウ</t>
    </rPh>
    <phoneticPr fontId="14"/>
  </si>
  <si>
    <t>Shiodome City Center 8F, 1-5-2, Higashi Shinbashi, Minato-ku, Tokyo, Japan</t>
  </si>
  <si>
    <t>26-1, Nishi-Shinjuku 1-chome, Shinjuku-ku, Tokyo, Japan</t>
  </si>
  <si>
    <t>東京都港区新橋一丁目18番6号</t>
  </si>
  <si>
    <t>The Kyoei Fire and Marine Insurance Company, Limited</t>
  </si>
  <si>
    <t xml:space="preserve">The Daido Fire &amp; Marine Insurance Co., Ltd. </t>
  </si>
  <si>
    <t>国際航海しますか？</t>
    <rPh sb="0" eb="2">
      <t>コクサイ</t>
    </rPh>
    <rPh sb="2" eb="4">
      <t>コウカイ</t>
    </rPh>
    <phoneticPr fontId="14"/>
  </si>
  <si>
    <t>12-1 Kumoji 1-chome Naha, Japan</t>
  </si>
  <si>
    <r>
      <t>同単位（円=\、米ドル=$、ユーロ=</t>
    </r>
    <r>
      <rPr>
        <sz val="9"/>
        <color theme="1"/>
        <rFont val="ＭＳ Ｐゴシック"/>
        <family val="3"/>
        <charset val="128"/>
      </rPr>
      <t>€</t>
    </r>
    <r>
      <rPr>
        <sz val="9"/>
        <color theme="1"/>
        <rFont val="HG丸ｺﾞｼｯｸM-PRO"/>
        <family val="3"/>
        <charset val="128"/>
      </rPr>
      <t>）</t>
    </r>
    <rPh sb="0" eb="1">
      <t>ドウ</t>
    </rPh>
    <rPh sb="1" eb="3">
      <t>タンイ</t>
    </rPh>
    <rPh sb="4" eb="5">
      <t>エン</t>
    </rPh>
    <rPh sb="8" eb="9">
      <t>ベイ</t>
    </rPh>
    <phoneticPr fontId="14"/>
  </si>
  <si>
    <t>東京都港区芝三丁目43番16号</t>
    <rPh sb="0" eb="3">
      <t>トウキョウト</t>
    </rPh>
    <rPh sb="3" eb="5">
      <t>ミナトク</t>
    </rPh>
    <rPh sb="5" eb="6">
      <t>シバ</t>
    </rPh>
    <rPh sb="6" eb="9">
      <t>サンチョウメ</t>
    </rPh>
    <rPh sb="11" eb="12">
      <t>バン</t>
    </rPh>
    <rPh sb="14" eb="15">
      <t>ゴウ</t>
    </rPh>
    <phoneticPr fontId="14"/>
  </si>
  <si>
    <t>3-43-16, Shiba, Minato-ku, Tokyo, Japan</t>
  </si>
  <si>
    <t>The Standard Club UK Ltd</t>
  </si>
  <si>
    <t>東京都港区東新橋1丁目５番２号 汐留シティーセンター８階</t>
    <rPh sb="0" eb="3">
      <t>トウキョウト</t>
    </rPh>
    <rPh sb="3" eb="5">
      <t>ミナトク</t>
    </rPh>
    <rPh sb="5" eb="8">
      <t>ヒガシシンバシ</t>
    </rPh>
    <rPh sb="9" eb="11">
      <t>チョウメ</t>
    </rPh>
    <rPh sb="12" eb="13">
      <t>バン</t>
    </rPh>
    <rPh sb="14" eb="15">
      <t>ゴウ</t>
    </rPh>
    <rPh sb="16" eb="18">
      <t>シオドメ</t>
    </rPh>
    <rPh sb="27" eb="28">
      <t>カイ</t>
    </rPh>
    <phoneticPr fontId="16"/>
  </si>
  <si>
    <t>Assuranceforeningen Gard - gjensidig - Japan Branch</t>
  </si>
  <si>
    <t>72 Anson Rd, #13-02 Anson House, Singapore 079911, Singapore</t>
  </si>
  <si>
    <t>The minister building, 21 Mincing Lane, London, EC3R 7AG, UK</t>
  </si>
  <si>
    <t>90, Fenchurch Street, London EC3M 4ST, England</t>
  </si>
  <si>
    <t>（直接入力：上書きにて直接入力して下さい。）</t>
    <rPh sb="1" eb="3">
      <t>チョクセツ</t>
    </rPh>
    <rPh sb="3" eb="5">
      <t>ニュウリョク</t>
    </rPh>
    <rPh sb="6" eb="8">
      <t>ウワガ</t>
    </rPh>
    <rPh sb="11" eb="13">
      <t>チョクセツ</t>
    </rPh>
    <rPh sb="13" eb="15">
      <t>ニュウリョク</t>
    </rPh>
    <rPh sb="17" eb="18">
      <t>クダ</t>
    </rPh>
    <phoneticPr fontId="14"/>
  </si>
  <si>
    <t>JAPAN RAILWAY CONSTRUCTION, TRANSPORT AND TECHNOLOGY AGENCY</t>
  </si>
  <si>
    <t>50-1, Hon-cho 6-Chome, Naka-ku, Yokohama-shi, Kanagawa, Japan</t>
  </si>
  <si>
    <t>No.</t>
  </si>
  <si>
    <t>申請者氏名又は名称</t>
    <rPh sb="0" eb="3">
      <t>シンセイシャ</t>
    </rPh>
    <rPh sb="3" eb="5">
      <t>シメイ</t>
    </rPh>
    <rPh sb="5" eb="6">
      <t>マタ</t>
    </rPh>
    <rPh sb="7" eb="9">
      <t>メイショウ</t>
    </rPh>
    <phoneticPr fontId="14"/>
  </si>
  <si>
    <t>申請者住所</t>
    <rPh sb="0" eb="3">
      <t>シンセイシャ</t>
    </rPh>
    <rPh sb="3" eb="5">
      <t>ジュウショ</t>
    </rPh>
    <phoneticPr fontId="14"/>
  </si>
  <si>
    <t>（法人のみ）代表者の氏名</t>
    <rPh sb="1" eb="3">
      <t>ホウジン</t>
    </rPh>
    <rPh sb="6" eb="9">
      <t>ダイヒョウシャ</t>
    </rPh>
    <rPh sb="10" eb="12">
      <t>シメイ</t>
    </rPh>
    <phoneticPr fontId="14"/>
  </si>
  <si>
    <t>申請者郵便番号</t>
    <rPh sb="0" eb="3">
      <t>シンセイシャ</t>
    </rPh>
    <rPh sb="3" eb="7">
      <t>ユウビンバンゴウ</t>
    </rPh>
    <phoneticPr fontId="14"/>
  </si>
  <si>
    <t>申請者電話番号</t>
    <rPh sb="0" eb="3">
      <t>シンセイシャ</t>
    </rPh>
    <rPh sb="3" eb="5">
      <t>デンワ</t>
    </rPh>
    <rPh sb="5" eb="7">
      <t>バンゴウ</t>
    </rPh>
    <phoneticPr fontId="14"/>
  </si>
  <si>
    <t>代理人氏名又は名称</t>
    <rPh sb="0" eb="3">
      <t>ダイリニン</t>
    </rPh>
    <rPh sb="3" eb="5">
      <t>シメイ</t>
    </rPh>
    <rPh sb="5" eb="6">
      <t>マタ</t>
    </rPh>
    <rPh sb="7" eb="9">
      <t>メイショウ</t>
    </rPh>
    <phoneticPr fontId="14"/>
  </si>
  <si>
    <t>代理人住所</t>
    <rPh sb="0" eb="3">
      <t>ダイリニン</t>
    </rPh>
    <rPh sb="3" eb="5">
      <t>ジュウショ</t>
    </rPh>
    <phoneticPr fontId="14"/>
  </si>
  <si>
    <t>代理人電話番号</t>
    <rPh sb="0" eb="3">
      <t>ダイリニン</t>
    </rPh>
    <rPh sb="3" eb="5">
      <t>デンワ</t>
    </rPh>
    <rPh sb="5" eb="7">
      <t>バンゴウ</t>
    </rPh>
    <phoneticPr fontId="14"/>
  </si>
  <si>
    <t>船舶所有者氏名又は名称</t>
    <rPh sb="0" eb="2">
      <t>センパク</t>
    </rPh>
    <rPh sb="2" eb="5">
      <t>ショユウシャ</t>
    </rPh>
    <rPh sb="5" eb="7">
      <t>シメイ</t>
    </rPh>
    <rPh sb="7" eb="8">
      <t>マタ</t>
    </rPh>
    <rPh sb="9" eb="11">
      <t>メイショウ</t>
    </rPh>
    <phoneticPr fontId="14"/>
  </si>
  <si>
    <t>船舶所有者住所</t>
    <rPh sb="0" eb="2">
      <t>センパク</t>
    </rPh>
    <rPh sb="2" eb="5">
      <t>ショユウシャ</t>
    </rPh>
    <rPh sb="5" eb="7">
      <t>ジュウショ</t>
    </rPh>
    <phoneticPr fontId="14"/>
  </si>
  <si>
    <t>船舶所有者氏名又は名称（英文）</t>
    <rPh sb="0" eb="2">
      <t>センパク</t>
    </rPh>
    <rPh sb="2" eb="5">
      <t>ショユウシャ</t>
    </rPh>
    <rPh sb="5" eb="7">
      <t>シメイ</t>
    </rPh>
    <rPh sb="7" eb="8">
      <t>マタ</t>
    </rPh>
    <rPh sb="9" eb="11">
      <t>メイショウ</t>
    </rPh>
    <rPh sb="12" eb="14">
      <t>エイブン</t>
    </rPh>
    <phoneticPr fontId="14"/>
  </si>
  <si>
    <t>船舶所有者氏名又は名称（２）</t>
    <rPh sb="0" eb="2">
      <t>センパク</t>
    </rPh>
    <rPh sb="2" eb="5">
      <t>ショユウシャ</t>
    </rPh>
    <rPh sb="5" eb="7">
      <t>シメイ</t>
    </rPh>
    <rPh sb="7" eb="8">
      <t>マタ</t>
    </rPh>
    <rPh sb="9" eb="11">
      <t>メイショウ</t>
    </rPh>
    <phoneticPr fontId="14"/>
  </si>
  <si>
    <t>船舶所有者氏名又は名称（３）</t>
    <rPh sb="0" eb="2">
      <t>センパク</t>
    </rPh>
    <rPh sb="2" eb="5">
      <t>ショユウシャ</t>
    </rPh>
    <rPh sb="5" eb="7">
      <t>シメイ</t>
    </rPh>
    <rPh sb="7" eb="8">
      <t>マタ</t>
    </rPh>
    <rPh sb="9" eb="11">
      <t>メイショウ</t>
    </rPh>
    <phoneticPr fontId="14"/>
  </si>
  <si>
    <t>船名</t>
    <rPh sb="0" eb="2">
      <t>センメイ</t>
    </rPh>
    <phoneticPr fontId="14"/>
  </si>
  <si>
    <t>船名（英文）</t>
    <rPh sb="0" eb="2">
      <t>センメイ</t>
    </rPh>
    <rPh sb="3" eb="5">
      <t>エイブン</t>
    </rPh>
    <phoneticPr fontId="14"/>
  </si>
  <si>
    <t>１－３,Kasumgaseki　2-chome,Chiyoda-ku,Tokyo, Japan</t>
  </si>
  <si>
    <t>船舶番号又は信号符字</t>
    <rPh sb="0" eb="2">
      <t>センパク</t>
    </rPh>
    <rPh sb="2" eb="4">
      <t>バンゴウ</t>
    </rPh>
    <rPh sb="4" eb="5">
      <t>マタ</t>
    </rPh>
    <rPh sb="6" eb="8">
      <t>シンゴウ</t>
    </rPh>
    <phoneticPr fontId="14"/>
  </si>
  <si>
    <t>国際海事機関船舶識別番号</t>
    <rPh sb="0" eb="2">
      <t>コクサイ</t>
    </rPh>
    <rPh sb="2" eb="4">
      <t>カイジ</t>
    </rPh>
    <rPh sb="4" eb="6">
      <t>キカン</t>
    </rPh>
    <rPh sb="6" eb="8">
      <t>センパク</t>
    </rPh>
    <rPh sb="8" eb="10">
      <t>シキベツ</t>
    </rPh>
    <rPh sb="10" eb="12">
      <t>バンゴウ</t>
    </rPh>
    <phoneticPr fontId="14"/>
  </si>
  <si>
    <t>船籍港</t>
    <rPh sb="0" eb="2">
      <t>センセキ</t>
    </rPh>
    <rPh sb="2" eb="3">
      <t>ミナト</t>
    </rPh>
    <phoneticPr fontId="14"/>
  </si>
  <si>
    <t>船籍港（英文）</t>
    <rPh sb="0" eb="2">
      <t>センセキ</t>
    </rPh>
    <rPh sb="2" eb="3">
      <t>ミナト</t>
    </rPh>
    <rPh sb="4" eb="6">
      <t>エイブン</t>
    </rPh>
    <phoneticPr fontId="14"/>
  </si>
  <si>
    <t>申請日</t>
    <rPh sb="0" eb="2">
      <t>シンセイ</t>
    </rPh>
    <rPh sb="2" eb="3">
      <t>ビ</t>
    </rPh>
    <phoneticPr fontId="14"/>
  </si>
  <si>
    <t>国際総トン数 (GT)</t>
    <rPh sb="0" eb="2">
      <t>コクサイ</t>
    </rPh>
    <rPh sb="2" eb="3">
      <t>ソウ</t>
    </rPh>
    <rPh sb="5" eb="6">
      <t>スウ</t>
    </rPh>
    <phoneticPr fontId="14"/>
  </si>
  <si>
    <t>（国内）総トン数 ＜参考値＞</t>
    <rPh sb="1" eb="3">
      <t>コクナイ</t>
    </rPh>
    <rPh sb="4" eb="5">
      <t>ソウ</t>
    </rPh>
    <rPh sb="7" eb="8">
      <t>スウ</t>
    </rPh>
    <rPh sb="10" eb="12">
      <t>サンコウ</t>
    </rPh>
    <rPh sb="12" eb="13">
      <t>チ</t>
    </rPh>
    <phoneticPr fontId="14"/>
  </si>
  <si>
    <t>保障契約の種類</t>
    <rPh sb="0" eb="2">
      <t>ホショウ</t>
    </rPh>
    <rPh sb="2" eb="4">
      <t>ケイヤク</t>
    </rPh>
    <rPh sb="5" eb="7">
      <t>シュルイ</t>
    </rPh>
    <phoneticPr fontId="14"/>
  </si>
  <si>
    <t>保障契約の始期</t>
    <rPh sb="0" eb="2">
      <t>ホショウ</t>
    </rPh>
    <rPh sb="2" eb="4">
      <t>ケイヤク</t>
    </rPh>
    <rPh sb="5" eb="7">
      <t>シキ</t>
    </rPh>
    <phoneticPr fontId="14"/>
  </si>
  <si>
    <t>保障契約の終期</t>
    <rPh sb="0" eb="2">
      <t>ホショウ</t>
    </rPh>
    <rPh sb="2" eb="4">
      <t>ケイヤク</t>
    </rPh>
    <rPh sb="5" eb="7">
      <t>シュウキ</t>
    </rPh>
    <phoneticPr fontId="14"/>
  </si>
  <si>
    <t>保障契約によりてん補される額</t>
    <rPh sb="0" eb="2">
      <t>ホショウ</t>
    </rPh>
    <rPh sb="2" eb="4">
      <t>ケイヤク</t>
    </rPh>
    <rPh sb="9" eb="10">
      <t>ホ</t>
    </rPh>
    <rPh sb="13" eb="14">
      <t>ガク</t>
    </rPh>
    <phoneticPr fontId="14"/>
  </si>
  <si>
    <t>国内バンカー証明書
(外航100GT以上1000GT以下)</t>
    <rPh sb="0" eb="2">
      <t>コクナイ</t>
    </rPh>
    <rPh sb="6" eb="9">
      <t>ショウメイショ</t>
    </rPh>
    <rPh sb="11" eb="13">
      <t>ガイコウ</t>
    </rPh>
    <rPh sb="18" eb="20">
      <t>イジョウ</t>
    </rPh>
    <rPh sb="26" eb="28">
      <t>イカ</t>
    </rPh>
    <phoneticPr fontId="14"/>
  </si>
  <si>
    <t>保険者氏名又は名称</t>
  </si>
  <si>
    <t>保険者住所</t>
  </si>
  <si>
    <t>保険者住所（英文）</t>
    <rPh sb="0" eb="3">
      <t>ホケンシャ</t>
    </rPh>
    <rPh sb="3" eb="5">
      <t>ジュウショ</t>
    </rPh>
    <rPh sb="6" eb="8">
      <t>エイブン</t>
    </rPh>
    <phoneticPr fontId="14"/>
  </si>
  <si>
    <t>2000トン超の黒油を運搬しますか？</t>
    <rPh sb="6" eb="7">
      <t>チョウ</t>
    </rPh>
    <rPh sb="8" eb="9">
      <t>クロ</t>
    </rPh>
    <rPh sb="9" eb="10">
      <t>ユ</t>
    </rPh>
    <rPh sb="11" eb="13">
      <t>ウンパン</t>
    </rPh>
    <phoneticPr fontId="14"/>
  </si>
  <si>
    <t>自航ですか？</t>
    <rPh sb="0" eb="2">
      <t>ジコウ</t>
    </rPh>
    <phoneticPr fontId="14"/>
  </si>
  <si>
    <t>前回申請から変更あり？</t>
    <rPh sb="0" eb="2">
      <t>ゼンカイ</t>
    </rPh>
    <rPh sb="2" eb="4">
      <t>シンセイ</t>
    </rPh>
    <rPh sb="6" eb="8">
      <t>ヘンコウ</t>
    </rPh>
    <phoneticPr fontId="14"/>
  </si>
  <si>
    <t>CLC証書(2000t超黒油運搬)</t>
    <rPh sb="3" eb="5">
      <t>ショウショ</t>
    </rPh>
    <rPh sb="11" eb="12">
      <t>チョウ</t>
    </rPh>
    <rPh sb="12" eb="13">
      <t>クロ</t>
    </rPh>
    <rPh sb="13" eb="14">
      <t>ユ</t>
    </rPh>
    <rPh sb="14" eb="16">
      <t>ウンパン</t>
    </rPh>
    <phoneticPr fontId="14"/>
  </si>
  <si>
    <t>ナイロビ証書(300GT以上)</t>
    <rPh sb="4" eb="6">
      <t>ショウショ</t>
    </rPh>
    <rPh sb="12" eb="14">
      <t>イジョウ</t>
    </rPh>
    <phoneticPr fontId="14"/>
  </si>
  <si>
    <t>バンカー証書(1000GT超)</t>
    <rPh sb="4" eb="6">
      <t>ショウショ</t>
    </rPh>
    <rPh sb="13" eb="14">
      <t>チョウ</t>
    </rPh>
    <phoneticPr fontId="14"/>
  </si>
  <si>
    <t>国内ナイロビ証明書
(外航100GT以上300GT未満)</t>
    <rPh sb="0" eb="2">
      <t>コクナイ</t>
    </rPh>
    <rPh sb="6" eb="9">
      <t>ショウメイショ</t>
    </rPh>
    <rPh sb="11" eb="13">
      <t>ガイコウ</t>
    </rPh>
    <rPh sb="18" eb="20">
      <t>イジョウ</t>
    </rPh>
    <rPh sb="25" eb="27">
      <t>ミマン</t>
    </rPh>
    <phoneticPr fontId="14"/>
  </si>
  <si>
    <t>国土交通株式会社</t>
    <rPh sb="0" eb="2">
      <t>コクド</t>
    </rPh>
    <rPh sb="2" eb="4">
      <t>コウツウ</t>
    </rPh>
    <rPh sb="4" eb="8">
      <t>カブシキガイシャ</t>
    </rPh>
    <phoneticPr fontId="14"/>
  </si>
  <si>
    <t>代表取締役社長　○○　○○</t>
    <rPh sb="0" eb="2">
      <t>ダイヒョウ</t>
    </rPh>
    <rPh sb="2" eb="5">
      <t>トリシマリヤク</t>
    </rPh>
    <rPh sb="5" eb="7">
      <t>シャチョウ</t>
    </rPh>
    <phoneticPr fontId="14"/>
  </si>
  <si>
    <t>理事長　杉浦　哲</t>
    <rPh sb="0" eb="3">
      <t>リジチョウ</t>
    </rPh>
    <rPh sb="4" eb="6">
      <t>スギウラ</t>
    </rPh>
    <rPh sb="7" eb="8">
      <t>テツ</t>
    </rPh>
    <phoneticPr fontId="14"/>
  </si>
  <si>
    <t>東京都千代田区霞が関２－１－３</t>
    <rPh sb="0" eb="3">
      <t>トウキョウト</t>
    </rPh>
    <rPh sb="3" eb="7">
      <t>チヨダク</t>
    </rPh>
    <rPh sb="7" eb="8">
      <t>カスミ</t>
    </rPh>
    <rPh sb="9" eb="10">
      <t>セキ</t>
    </rPh>
    <phoneticPr fontId="14"/>
  </si>
  <si>
    <t>独立行政法人　鉄道建設・運輸施設整備支援機構</t>
  </si>
  <si>
    <t>神奈川県横浜市中区本町六丁目50番1</t>
  </si>
  <si>
    <t>理事長　北村　隆志</t>
  </si>
  <si>
    <t>国土交通丸</t>
    <rPh sb="0" eb="2">
      <t>コクド</t>
    </rPh>
    <rPh sb="2" eb="4">
      <t>コウツウ</t>
    </rPh>
    <phoneticPr fontId="14"/>
  </si>
  <si>
    <t>タンカー</t>
  </si>
  <si>
    <t>9999999</t>
  </si>
  <si>
    <t>東京都</t>
    <rPh sb="0" eb="3">
      <t>トウキョウト</t>
    </rPh>
    <phoneticPr fontId="14"/>
  </si>
  <si>
    <t>関東運輸保険株式会社</t>
    <rPh sb="0" eb="2">
      <t>カントウ</t>
    </rPh>
    <rPh sb="2" eb="4">
      <t>ウンユ</t>
    </rPh>
    <rPh sb="4" eb="6">
      <t>ホケン</t>
    </rPh>
    <rPh sb="6" eb="8">
      <t>カブシキ</t>
    </rPh>
    <rPh sb="8" eb="10">
      <t>カイシャ</t>
    </rPh>
    <phoneticPr fontId="14"/>
  </si>
  <si>
    <t>Kanto Unyu　Insurance　Co,.Ltd</t>
  </si>
  <si>
    <t>5-57, Kitanaka-do-ri,Naka-ku,Kanagawa Japan</t>
  </si>
  <si>
    <t>YES</t>
  </si>
  <si>
    <t>NO</t>
  </si>
  <si>
    <t>○</t>
  </si>
  <si>
    <t>-</t>
  </si>
  <si>
    <t>P and I Insurance</t>
  </si>
  <si>
    <t>国際
航海</t>
    <rPh sb="0" eb="2">
      <t>コクサイ</t>
    </rPh>
    <rPh sb="3" eb="5">
      <t>コウカイ</t>
    </rPh>
    <phoneticPr fontId="1"/>
  </si>
  <si>
    <t>Gard P.&amp;I. (Bermuda) Ltd. Singapore Branch</t>
    <phoneticPr fontId="1"/>
  </si>
  <si>
    <t>72 Anson Rd, #13-02 Anson House, Singapore 079911, Singapore</t>
    <phoneticPr fontId="1"/>
  </si>
  <si>
    <t>The minister building, 21 Mincing Lane, London, EC3R 7AG, UK</t>
    <phoneticPr fontId="1"/>
  </si>
  <si>
    <t>90, Fenchurch Street, London EC3M 4ST, England</t>
    <phoneticPr fontId="1"/>
  </si>
  <si>
    <t>損害保険ジャパン株式会社</t>
    <rPh sb="0" eb="2">
      <t>ソンガイ</t>
    </rPh>
    <rPh sb="2" eb="4">
      <t>ホケン</t>
    </rPh>
    <rPh sb="8" eb="12">
      <t>カブシキガイシャ</t>
    </rPh>
    <phoneticPr fontId="14"/>
  </si>
  <si>
    <t>Sompo Japan Insurance Inc.</t>
    <phoneticPr fontId="1"/>
  </si>
  <si>
    <t>年　　月　　日</t>
    <rPh sb="0" eb="1">
      <t>トシ</t>
    </rPh>
    <rPh sb="3" eb="4">
      <t>ツキ</t>
    </rPh>
    <rPh sb="6" eb="7">
      <t>ヒ</t>
    </rPh>
    <phoneticPr fontId="1"/>
  </si>
  <si>
    <t>保障契約証明書交付申請書</t>
    <phoneticPr fontId="1"/>
  </si>
  <si>
    <t>東京都港区○○○二丁目○○番○○号</t>
    <rPh sb="0" eb="3">
      <t>トウキョウト</t>
    </rPh>
    <rPh sb="3" eb="5">
      <t>ミナトク</t>
    </rPh>
    <rPh sb="8" eb="9">
      <t>ニ</t>
    </rPh>
    <rPh sb="9" eb="11">
      <t>チョウメ</t>
    </rPh>
    <rPh sb="13" eb="14">
      <t>バン</t>
    </rPh>
    <rPh sb="16" eb="17">
      <t>ゴウ</t>
    </rPh>
    <phoneticPr fontId="15"/>
  </si>
  <si>
    <t>03-××××-7213</t>
    <phoneticPr fontId="1"/>
  </si>
  <si>
    <t>行政書士　○○○○</t>
    <rPh sb="0" eb="2">
      <t>ギョウセイ</t>
    </rPh>
    <rPh sb="2" eb="4">
      <t>ショシ</t>
    </rPh>
    <phoneticPr fontId="15"/>
  </si>
  <si>
    <t>東京都中央区日本橋○○町二丁目○番○号</t>
    <rPh sb="0" eb="3">
      <t>トウキョウト</t>
    </rPh>
    <rPh sb="3" eb="6">
      <t>チュウオウク</t>
    </rPh>
    <rPh sb="6" eb="9">
      <t>ニホンバシ</t>
    </rPh>
    <rPh sb="11" eb="12">
      <t>マチ</t>
    </rPh>
    <rPh sb="12" eb="13">
      <t>ニ</t>
    </rPh>
    <rPh sb="13" eb="15">
      <t>チョウメ</t>
    </rPh>
    <rPh sb="16" eb="17">
      <t>バン</t>
    </rPh>
    <rPh sb="18" eb="19">
      <t>ゴウ</t>
    </rPh>
    <phoneticPr fontId="15"/>
  </si>
  <si>
    <t>東京都港区○○二丁目17番23号</t>
    <rPh sb="0" eb="3">
      <t>トウキョウト</t>
    </rPh>
    <rPh sb="3" eb="5">
      <t>ミナトク</t>
    </rPh>
    <rPh sb="7" eb="8">
      <t>ニ</t>
    </rPh>
    <rPh sb="8" eb="10">
      <t>チョウメ</t>
    </rPh>
    <rPh sb="12" eb="13">
      <t>バン</t>
    </rPh>
    <rPh sb="15" eb="16">
      <t>ゴウ</t>
    </rPh>
    <phoneticPr fontId="15"/>
  </si>
  <si>
    <t>神奈川県横浜市中区本町六丁目50番地1</t>
    <rPh sb="0" eb="4">
      <t>カナガワケン</t>
    </rPh>
    <rPh sb="4" eb="7">
      <t>ヨコハマシ</t>
    </rPh>
    <rPh sb="7" eb="9">
      <t>ナカク</t>
    </rPh>
    <rPh sb="9" eb="11">
      <t>ホンチョウ</t>
    </rPh>
    <rPh sb="11" eb="14">
      <t>ロクチョウメ</t>
    </rPh>
    <rPh sb="16" eb="17">
      <t>バン</t>
    </rPh>
    <rPh sb="17" eb="18">
      <t>チ</t>
    </rPh>
    <phoneticPr fontId="15"/>
  </si>
  <si>
    <t>第17条第2項</t>
  </si>
  <si>
    <t>第44条において準用する同法第17条第2項</t>
  </si>
  <si>
    <t>の規定により申請します。</t>
  </si>
  <si>
    <t>第52条において準用する同法第17条第2項</t>
  </si>
  <si>
    <t>下記の船舶について、保障契約証明書の交付を受けたいので、船舶油濁等損害賠償保障法</t>
  </si>
  <si>
    <t>保障契約証明書交付申請書</t>
    <phoneticPr fontId="1"/>
  </si>
  <si>
    <t>保障契約証明書交付申請書</t>
    <phoneticPr fontId="1"/>
  </si>
  <si>
    <t>下記の船舶について、保障契約証明書の交付を受けたいので、船舶油濁等損害賠償保障法</t>
    <phoneticPr fontId="1"/>
  </si>
  <si>
    <t>第44条において準用する同法第17条第2項</t>
    <phoneticPr fontId="1"/>
  </si>
  <si>
    <t>第52条において準用する同法第17条第2項</t>
    <phoneticPr fontId="1"/>
  </si>
  <si>
    <r>
      <t xml:space="preserve">⑤
</t>
    </r>
    <r>
      <rPr>
        <sz val="11"/>
        <color theme="1"/>
        <rFont val="ＭＳ Ｐゴシック"/>
        <family val="3"/>
        <charset val="128"/>
      </rPr>
      <t>総トン数</t>
    </r>
    <rPh sb="2" eb="3">
      <t>ソウ</t>
    </rPh>
    <rPh sb="5" eb="6">
      <t>スウ</t>
    </rPh>
    <phoneticPr fontId="15"/>
  </si>
  <si>
    <t>独立行政法人鉄道建設・運輸施設整備支援機構</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phoneticPr fontId="15"/>
  </si>
  <si>
    <t>ザ・ユナイテッド・キングダム・ミューチュアル・スティーム・シップ・アシュアランス・アソシエーション・リミテッド</t>
    <phoneticPr fontId="1"/>
  </si>
  <si>
    <t>THE UNITED KINGDOM MUTUAL STEAM SHIP ASSURANCE ASSOCIATION LTD.</t>
    <phoneticPr fontId="1"/>
  </si>
  <si>
    <t>東京都千代田区大手町2丁目6番4号</t>
    <rPh sb="0" eb="3">
      <t>トウキョウト</t>
    </rPh>
    <rPh sb="3" eb="7">
      <t>チヨダク</t>
    </rPh>
    <rPh sb="7" eb="10">
      <t>オオテマチ</t>
    </rPh>
    <rPh sb="11" eb="13">
      <t>チョウメ</t>
    </rPh>
    <rPh sb="14" eb="15">
      <t>バン</t>
    </rPh>
    <rPh sb="16" eb="17">
      <t>ゴウ</t>
    </rPh>
    <phoneticPr fontId="14"/>
  </si>
  <si>
    <t>2-6-4 Otemachi, Chiyoda-ku, Tokyo, Japan</t>
    <phoneticPr fontId="1"/>
  </si>
  <si>
    <t>理事長　 藤田　耕三</t>
    <rPh sb="0" eb="3">
      <t>リジチョウ</t>
    </rPh>
    <phoneticPr fontId="15"/>
  </si>
  <si>
    <t>東京都港区赤坂2丁目23番1号アークヒルズフロントタワー15階</t>
    <rPh sb="0" eb="3">
      <t>トウキョウト</t>
    </rPh>
    <rPh sb="3" eb="4">
      <t>ミナト</t>
    </rPh>
    <rPh sb="4" eb="5">
      <t>ク</t>
    </rPh>
    <rPh sb="5" eb="7">
      <t>アカサカ</t>
    </rPh>
    <rPh sb="8" eb="10">
      <t>チョウメ</t>
    </rPh>
    <rPh sb="12" eb="13">
      <t>バン</t>
    </rPh>
    <rPh sb="14" eb="15">
      <t>ゴウ</t>
    </rPh>
    <rPh sb="30" eb="31">
      <t>カイ</t>
    </rPh>
    <phoneticPr fontId="14"/>
  </si>
  <si>
    <t>15th Floor, ARK Hills Front Tower, 2-23-1, Akasaka, Minato-ku, Tokyo, Japan</t>
    <phoneticPr fontId="1"/>
  </si>
  <si>
    <t>9TH FLOOR, HIBIYA DAIBIRU, 1-2-2 UCHISAIWAICHO, CHIYODA-KU, TOKYO, JAPAN</t>
    <phoneticPr fontId="1"/>
  </si>
  <si>
    <t>理事長　○○　○○</t>
    <phoneticPr fontId="20"/>
  </si>
  <si>
    <t>理事長　○○　○○</t>
    <phoneticPr fontId="1"/>
  </si>
  <si>
    <t>○</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</si>
</sst>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0_);[Red]\(0\)"/>
    <numFmt numFmtId="178" formatCode="[$-411]ge\.m\.d;@"/>
    <numFmt numFmtId="179" formatCode="[$-F800]dddd\,\ mmmm\ dd\,\ yyyy"/>
    <numFmt numFmtId="180" formatCode="yyyy/m/d;@"/>
  </numFmts>
  <fonts count="23" x14ac:knownFonts="1">
    <font>
      <sz val="11"/>
      <color theme="1"/>
      <name val="游ゴシック"/>
      <family val="3"/>
      <scheme val="minor"/>
    </font>
    <font>
      <sz val="6"/>
      <name val="游ゴシック"/>
      <family val="3"/>
    </font>
    <font>
      <sz val="11"/>
      <color theme="1"/>
      <name val="ＭＳ Ｐゴシック"/>
      <family val="3"/>
    </font>
    <font>
      <sz val="10"/>
      <color theme="1"/>
      <name val="ＭＳ Ｐゴシック"/>
      <family val="3"/>
    </font>
    <font>
      <sz val="11"/>
      <color theme="1"/>
      <name val="游ゴシック"/>
      <family val="3"/>
      <scheme val="minor"/>
    </font>
    <font>
      <sz val="10.5"/>
      <color theme="1"/>
      <name val="ＭＳ Ｐゴシック"/>
      <family val="3"/>
    </font>
    <font>
      <sz val="11"/>
      <name val="ＭＳ Ｐゴシック"/>
      <family val="3"/>
    </font>
    <font>
      <sz val="9"/>
      <color theme="1"/>
      <name val="HG丸ｺﾞｼｯｸM-PRO"/>
      <family val="3"/>
    </font>
    <font>
      <b/>
      <sz val="9"/>
      <color rgb="FFFF0000"/>
      <name val="HG丸ｺﾞｼｯｸM-PRO"/>
      <family val="3"/>
    </font>
    <font>
      <sz val="9"/>
      <color rgb="FFFF0000"/>
      <name val="HG丸ｺﾞｼｯｸM-PRO"/>
      <family val="3"/>
    </font>
    <font>
      <sz val="9"/>
      <name val="HG丸ｺﾞｼｯｸM-PRO"/>
      <family val="3"/>
    </font>
    <font>
      <b/>
      <sz val="9"/>
      <name val="HG丸ｺﾞｼｯｸM-PRO"/>
      <family val="3"/>
    </font>
    <font>
      <b/>
      <sz val="9"/>
      <name val="ＭＳ Ｐゴシック"/>
      <family val="3"/>
    </font>
    <font>
      <b/>
      <sz val="9"/>
      <color indexed="10"/>
      <name val="ＭＳ Ｐゴシック"/>
      <family val="3"/>
    </font>
    <font>
      <sz val="6"/>
      <name val="ＭＳ Ｐゴシック"/>
      <family val="3"/>
    </font>
    <font>
      <sz val="11"/>
      <color theme="1"/>
      <name val="游ゴシック"/>
      <family val="3"/>
      <scheme val="minor"/>
    </font>
    <font>
      <sz val="11"/>
      <color theme="1"/>
      <name val="ＭＳ Ｐゴシック"/>
      <family val="3"/>
    </font>
    <font>
      <sz val="11"/>
      <color theme="1"/>
      <name val="ＭＳ Ｐゴシック"/>
      <family val="3"/>
      <charset val="128"/>
    </font>
    <font>
      <sz val="9"/>
      <color theme="1"/>
      <name val="ＭＳ Ｐゴシック"/>
      <family val="3"/>
      <charset val="128"/>
    </font>
    <font>
      <sz val="9"/>
      <color theme="1"/>
      <name val="HG丸ｺﾞｼｯｸM-PRO"/>
      <family val="3"/>
      <charset val="128"/>
    </font>
    <font>
      <sz val="6"/>
      <name val="游ゴシック"/>
      <family val="3"/>
      <charset val="128"/>
      <scheme val="minor"/>
    </font>
    <font>
      <sz val="11"/>
      <name val="ＭＳ Ｐゴシック"/>
      <family val="3"/>
      <charset val="128"/>
    </font>
    <font>
      <strike/>
      <sz val="11"/>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s>
  <borders count="6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style="hair">
        <color indexed="64"/>
      </right>
      <top style="hair">
        <color indexed="64"/>
      </top>
      <bottom/>
      <diagonal/>
    </border>
    <border>
      <left/>
      <right style="hair">
        <color indexed="64"/>
      </right>
      <top/>
      <bottom style="thin">
        <color indexed="64"/>
      </bottom>
      <diagonal/>
    </border>
    <border>
      <left/>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69">
    <xf numFmtId="0" fontId="0" fillId="0" borderId="0" xfId="0">
      <alignment vertical="center"/>
    </xf>
    <xf numFmtId="0" fontId="2" fillId="0" borderId="0" xfId="0" applyFont="1">
      <alignment vertical="center"/>
    </xf>
    <xf numFmtId="0" fontId="2" fillId="2" borderId="9" xfId="0" applyFont="1" applyFill="1" applyBorder="1" applyAlignment="1">
      <alignment horizontal="center" vertical="center" shrinkToFit="1"/>
    </xf>
    <xf numFmtId="0" fontId="2" fillId="0" borderId="8" xfId="0" applyFont="1" applyFill="1" applyBorder="1" applyAlignment="1">
      <alignment horizontal="center" vertical="center"/>
    </xf>
    <xf numFmtId="0" fontId="2" fillId="0" borderId="0" xfId="0" applyFont="1" applyAlignment="1">
      <alignment vertical="center" shrinkToFit="1"/>
    </xf>
    <xf numFmtId="0" fontId="2" fillId="0" borderId="0" xfId="0" applyFont="1" applyAlignment="1">
      <alignment vertical="center"/>
    </xf>
    <xf numFmtId="0" fontId="2" fillId="0" borderId="30" xfId="0" applyFont="1" applyBorder="1" applyAlignment="1">
      <alignment horizontal="center" vertical="center"/>
    </xf>
    <xf numFmtId="0" fontId="0" fillId="0" borderId="0" xfId="0" applyBorder="1">
      <alignment vertical="center"/>
    </xf>
    <xf numFmtId="38" fontId="0" fillId="0" borderId="0" xfId="1" applyFont="1">
      <alignment vertical="center"/>
    </xf>
    <xf numFmtId="38" fontId="2" fillId="0" borderId="0" xfId="1" applyFont="1" applyAlignment="1">
      <alignment horizontal="right" vertical="center"/>
    </xf>
    <xf numFmtId="0" fontId="0" fillId="0" borderId="0" xfId="0" applyAlignment="1">
      <alignment vertical="center" shrinkToFit="1"/>
    </xf>
    <xf numFmtId="0" fontId="0" fillId="0" borderId="0" xfId="0" applyFont="1" applyFill="1" applyBorder="1" applyAlignment="1">
      <alignment vertical="center"/>
    </xf>
    <xf numFmtId="0" fontId="5" fillId="0" borderId="0" xfId="0" applyFont="1" applyAlignment="1">
      <alignment vertical="center" shrinkToFit="1"/>
    </xf>
    <xf numFmtId="0" fontId="6" fillId="0" borderId="0" xfId="0" applyFont="1" applyFill="1" applyBorder="1" applyAlignment="1">
      <alignment vertical="center"/>
    </xf>
    <xf numFmtId="0" fontId="7" fillId="3" borderId="0" xfId="0" applyFont="1" applyFill="1">
      <alignment vertical="center"/>
    </xf>
    <xf numFmtId="0" fontId="8" fillId="0" borderId="0" xfId="0" applyFont="1" applyFill="1" applyAlignment="1">
      <alignment vertical="center"/>
    </xf>
    <xf numFmtId="0" fontId="7" fillId="0" borderId="0" xfId="0" applyFont="1">
      <alignment vertical="center"/>
    </xf>
    <xf numFmtId="0" fontId="7" fillId="3" borderId="34" xfId="0" applyFont="1" applyFill="1" applyBorder="1">
      <alignment vertical="center"/>
    </xf>
    <xf numFmtId="0" fontId="8" fillId="0" borderId="34" xfId="0" applyFont="1" applyFill="1" applyBorder="1" applyAlignment="1">
      <alignment horizontal="right" vertical="center"/>
    </xf>
    <xf numFmtId="0" fontId="7" fillId="0" borderId="34" xfId="0" applyFont="1" applyBorder="1">
      <alignment vertical="center"/>
    </xf>
    <xf numFmtId="176" fontId="8" fillId="0" borderId="34" xfId="0" applyNumberFormat="1" applyFont="1" applyFill="1" applyBorder="1" applyAlignment="1">
      <alignment vertical="center"/>
    </xf>
    <xf numFmtId="176" fontId="7" fillId="0" borderId="34" xfId="0" applyNumberFormat="1" applyFont="1" applyBorder="1">
      <alignment vertical="center"/>
    </xf>
    <xf numFmtId="176" fontId="9" fillId="0" borderId="34" xfId="0" applyNumberFormat="1" applyFont="1" applyBorder="1" applyAlignment="1">
      <alignment vertical="center"/>
    </xf>
    <xf numFmtId="176" fontId="8" fillId="0" borderId="34" xfId="0" applyNumberFormat="1" applyFont="1" applyFill="1" applyBorder="1" applyAlignment="1">
      <alignment horizontal="left" vertical="center"/>
    </xf>
    <xf numFmtId="176" fontId="8" fillId="0" borderId="34" xfId="1" applyNumberFormat="1" applyFont="1" applyFill="1" applyBorder="1" applyAlignment="1">
      <alignment horizontal="center" vertical="center"/>
    </xf>
    <xf numFmtId="180" fontId="7" fillId="3" borderId="34" xfId="0" applyNumberFormat="1" applyFont="1" applyFill="1" applyBorder="1">
      <alignment vertical="center"/>
    </xf>
    <xf numFmtId="14" fontId="9" fillId="0" borderId="34" xfId="0" applyNumberFormat="1" applyFont="1" applyBorder="1" applyAlignment="1">
      <alignment vertical="center"/>
    </xf>
    <xf numFmtId="14" fontId="7" fillId="0" borderId="34" xfId="0" applyNumberFormat="1" applyFont="1" applyBorder="1">
      <alignment vertical="center"/>
    </xf>
    <xf numFmtId="38" fontId="7" fillId="3" borderId="34" xfId="1" applyFont="1" applyFill="1" applyBorder="1">
      <alignment vertical="center"/>
    </xf>
    <xf numFmtId="0" fontId="7" fillId="4" borderId="34" xfId="0" applyFont="1" applyFill="1" applyBorder="1">
      <alignment vertical="center"/>
    </xf>
    <xf numFmtId="176" fontId="8" fillId="4" borderId="34" xfId="0" applyNumberFormat="1" applyFont="1" applyFill="1" applyBorder="1" applyAlignment="1">
      <alignment vertical="center"/>
    </xf>
    <xf numFmtId="176" fontId="7" fillId="4" borderId="34" xfId="0" applyNumberFormat="1" applyFont="1" applyFill="1" applyBorder="1">
      <alignment vertical="center"/>
    </xf>
    <xf numFmtId="176" fontId="9" fillId="4" borderId="34" xfId="0" applyNumberFormat="1" applyFont="1" applyFill="1" applyBorder="1" applyAlignment="1">
      <alignment vertical="center"/>
    </xf>
    <xf numFmtId="0" fontId="7" fillId="5" borderId="34" xfId="0" applyFont="1" applyFill="1" applyBorder="1" applyAlignment="1">
      <alignment vertical="center"/>
    </xf>
    <xf numFmtId="176" fontId="9" fillId="0" borderId="11" xfId="0" applyNumberFormat="1" applyFont="1" applyBorder="1" applyAlignment="1">
      <alignment vertical="center"/>
    </xf>
    <xf numFmtId="0" fontId="10" fillId="3" borderId="4" xfId="0" applyFont="1" applyFill="1" applyBorder="1" applyAlignment="1">
      <alignment horizontal="center" vertical="center"/>
    </xf>
    <xf numFmtId="14" fontId="11" fillId="0" borderId="35" xfId="0" applyNumberFormat="1" applyFont="1" applyFill="1" applyBorder="1" applyAlignment="1">
      <alignment vertical="center"/>
    </xf>
    <xf numFmtId="14" fontId="12" fillId="0" borderId="2" xfId="0" applyNumberFormat="1" applyFont="1" applyFill="1" applyBorder="1" applyAlignment="1">
      <alignment vertical="center"/>
    </xf>
    <xf numFmtId="14" fontId="13" fillId="0" borderId="2" xfId="0" applyNumberFormat="1" applyFont="1" applyFill="1" applyBorder="1" applyAlignment="1">
      <alignment vertical="center"/>
    </xf>
    <xf numFmtId="0" fontId="8" fillId="0" borderId="0" xfId="0" applyFont="1" applyFill="1" applyAlignment="1">
      <alignment horizontal="center" vertical="center"/>
    </xf>
    <xf numFmtId="177" fontId="8" fillId="0" borderId="0" xfId="0" applyNumberFormat="1" applyFont="1" applyFill="1" applyAlignment="1">
      <alignment horizontal="center" vertical="center"/>
    </xf>
    <xf numFmtId="178" fontId="8" fillId="0" borderId="0" xfId="0" applyNumberFormat="1" applyFont="1" applyFill="1" applyAlignment="1">
      <alignment horizontal="center" vertical="center"/>
    </xf>
    <xf numFmtId="0" fontId="2" fillId="2" borderId="9" xfId="0" applyFont="1" applyFill="1" applyBorder="1" applyAlignment="1">
      <alignment horizontal="center" vertical="center" shrinkToFit="1"/>
    </xf>
    <xf numFmtId="0" fontId="2" fillId="0" borderId="0" xfId="0" applyFont="1" applyBorder="1">
      <alignment vertical="center"/>
    </xf>
    <xf numFmtId="0" fontId="2" fillId="0" borderId="0" xfId="0" applyFont="1" applyFill="1" applyAlignment="1">
      <alignment vertical="center"/>
    </xf>
    <xf numFmtId="0" fontId="2" fillId="0" borderId="0" xfId="0" applyFont="1" applyFill="1">
      <alignment vertical="center"/>
    </xf>
    <xf numFmtId="0" fontId="2" fillId="0" borderId="0" xfId="0" applyFont="1" applyBorder="1" applyAlignment="1">
      <alignment vertical="center"/>
    </xf>
    <xf numFmtId="0" fontId="0" fillId="0" borderId="0" xfId="0" applyBorder="1" applyAlignment="1">
      <alignment vertical="center"/>
    </xf>
    <xf numFmtId="0" fontId="22" fillId="0" borderId="0" xfId="0" applyFont="1" applyFill="1" applyAlignment="1">
      <alignment vertical="center" shrinkToFit="1"/>
    </xf>
    <xf numFmtId="0" fontId="21" fillId="0" borderId="0" xfId="0" applyFont="1" applyFill="1" applyAlignment="1">
      <alignment vertical="center" shrinkToFit="1"/>
    </xf>
    <xf numFmtId="0" fontId="21" fillId="0" borderId="0" xfId="0" applyFont="1" applyFill="1">
      <alignmen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2" borderId="51"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4" fontId="2" fillId="2" borderId="8" xfId="0" applyNumberFormat="1"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6" xfId="0" applyFont="1" applyFill="1" applyBorder="1" applyAlignment="1">
      <alignment horizontal="center" vertical="center" wrapText="1"/>
    </xf>
    <xf numFmtId="38" fontId="2" fillId="2" borderId="4" xfId="1" applyFont="1" applyFill="1" applyBorder="1" applyAlignment="1">
      <alignment horizontal="center" vertical="center" shrinkToFit="1"/>
    </xf>
    <xf numFmtId="38" fontId="2" fillId="2" borderId="5" xfId="1" applyFont="1" applyFill="1" applyBorder="1" applyAlignment="1">
      <alignment horizontal="center" vertical="center" shrinkToFit="1"/>
    </xf>
    <xf numFmtId="38" fontId="2" fillId="2" borderId="6" xfId="1" applyFont="1" applyFill="1" applyBorder="1" applyAlignment="1">
      <alignment horizontal="center" vertical="center" shrinkToFit="1"/>
    </xf>
    <xf numFmtId="14" fontId="2" fillId="2" borderId="7" xfId="0" applyNumberFormat="1"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38" fontId="2" fillId="2" borderId="12" xfId="1" applyFont="1" applyFill="1" applyBorder="1" applyAlignment="1">
      <alignment horizontal="center" vertical="center" shrinkToFit="1"/>
    </xf>
    <xf numFmtId="38" fontId="2" fillId="2" borderId="13" xfId="1" applyFont="1" applyFill="1" applyBorder="1" applyAlignment="1">
      <alignment horizontal="center" vertical="center" shrinkToFit="1"/>
    </xf>
    <xf numFmtId="38" fontId="2" fillId="2" borderId="14" xfId="1" applyFont="1" applyFill="1" applyBorder="1" applyAlignment="1">
      <alignment horizontal="center" vertical="center" shrinkToFit="1"/>
    </xf>
    <xf numFmtId="0" fontId="2" fillId="2" borderId="24" xfId="0" applyFont="1" applyFill="1" applyBorder="1" applyAlignment="1">
      <alignment horizontal="left" vertical="center" shrinkToFit="1"/>
    </xf>
    <xf numFmtId="0" fontId="2" fillId="2" borderId="17" xfId="0" applyFont="1" applyFill="1" applyBorder="1" applyAlignment="1">
      <alignment horizontal="left" vertical="center" shrinkToFit="1"/>
    </xf>
    <xf numFmtId="0" fontId="2" fillId="2" borderId="25" xfId="0" applyFont="1" applyFill="1" applyBorder="1" applyAlignment="1">
      <alignment horizontal="left" vertical="center" shrinkToFit="1"/>
    </xf>
    <xf numFmtId="0" fontId="2" fillId="2" borderId="19"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2" fillId="2" borderId="29" xfId="0" applyFont="1" applyFill="1" applyBorder="1" applyAlignment="1">
      <alignment horizontal="left" vertical="center" shrinkToFi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Fill="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7"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0" borderId="14"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2" borderId="9"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29" xfId="0" applyFont="1" applyBorder="1" applyAlignment="1">
      <alignment horizontal="center" vertical="center"/>
    </xf>
    <xf numFmtId="0" fontId="2" fillId="0" borderId="26"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2" borderId="8"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17" xfId="0" applyFont="1" applyFill="1" applyBorder="1" applyAlignment="1">
      <alignment horizontal="left" vertical="center" indent="1" shrinkToFit="1"/>
    </xf>
    <xf numFmtId="0" fontId="2" fillId="0" borderId="18" xfId="0" applyFont="1" applyFill="1" applyBorder="1" applyAlignment="1">
      <alignment horizontal="left" vertical="center" indent="1" shrinkToFit="1"/>
    </xf>
    <xf numFmtId="0" fontId="2" fillId="0" borderId="19" xfId="0" applyFont="1" applyFill="1" applyBorder="1" applyAlignment="1">
      <alignment horizontal="left" vertical="center" indent="1" shrinkToFit="1"/>
    </xf>
    <xf numFmtId="0" fontId="2" fillId="0" borderId="0" xfId="0" applyFont="1" applyAlignment="1">
      <alignment horizontal="distributed" vertical="center"/>
    </xf>
    <xf numFmtId="0" fontId="2" fillId="0" borderId="15" xfId="0" applyFont="1" applyFill="1" applyBorder="1" applyAlignment="1">
      <alignment horizontal="left" vertical="center" indent="1" shrinkToFit="1"/>
    </xf>
    <xf numFmtId="0" fontId="2" fillId="2" borderId="7"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6" fillId="0" borderId="0" xfId="0" applyFont="1" applyFill="1" applyAlignment="1">
      <alignment horizontal="center" vertical="center"/>
    </xf>
    <xf numFmtId="0" fontId="21" fillId="0" borderId="0" xfId="0" applyFont="1" applyFill="1" applyAlignment="1">
      <alignment horizontal="center" vertical="center"/>
    </xf>
    <xf numFmtId="179" fontId="2" fillId="2" borderId="0" xfId="0" applyNumberFormat="1" applyFont="1" applyFill="1" applyAlignment="1">
      <alignment horizontal="center" vertical="center"/>
    </xf>
    <xf numFmtId="0" fontId="2" fillId="2" borderId="0" xfId="0" applyFont="1" applyFill="1" applyAlignment="1">
      <alignment vertical="center"/>
    </xf>
    <xf numFmtId="0" fontId="2" fillId="2" borderId="17" xfId="0" applyFont="1" applyFill="1" applyBorder="1" applyAlignment="1">
      <alignment horizontal="left" vertical="center" indent="1" shrinkToFit="1"/>
    </xf>
    <xf numFmtId="0" fontId="2" fillId="2" borderId="18" xfId="0" applyFont="1" applyFill="1" applyBorder="1" applyAlignment="1">
      <alignment horizontal="left" vertical="center" indent="1" shrinkToFit="1"/>
    </xf>
    <xf numFmtId="0" fontId="2" fillId="2" borderId="19" xfId="0" applyFont="1" applyFill="1" applyBorder="1" applyAlignment="1">
      <alignment horizontal="left" vertical="center" indent="1" shrinkToFit="1"/>
    </xf>
    <xf numFmtId="0" fontId="2" fillId="2" borderId="15" xfId="0" applyFont="1" applyFill="1" applyBorder="1" applyAlignment="1">
      <alignment horizontal="left" vertical="center" indent="1" shrinkToFit="1"/>
    </xf>
    <xf numFmtId="0" fontId="2" fillId="2" borderId="7" xfId="0" applyFont="1" applyFill="1" applyBorder="1" applyAlignment="1">
      <alignment horizontal="center" vertical="center" shrinkToFit="1"/>
    </xf>
    <xf numFmtId="0" fontId="2" fillId="0" borderId="39" xfId="0" applyFont="1" applyFill="1" applyBorder="1" applyAlignment="1">
      <alignment horizontal="left" vertical="center" shrinkToFit="1"/>
    </xf>
    <xf numFmtId="0" fontId="2" fillId="0" borderId="40" xfId="0" applyFont="1" applyFill="1" applyBorder="1" applyAlignment="1">
      <alignment horizontal="left" vertical="center" shrinkToFit="1"/>
    </xf>
    <xf numFmtId="0" fontId="2" fillId="0" borderId="36" xfId="0" applyFont="1" applyFill="1" applyBorder="1" applyAlignment="1">
      <alignment horizontal="left" vertical="center" shrinkToFit="1"/>
    </xf>
    <xf numFmtId="0" fontId="2" fillId="2" borderId="28" xfId="0" applyFont="1" applyFill="1" applyBorder="1" applyAlignment="1">
      <alignment horizontal="left" vertical="center" shrinkToFit="1"/>
    </xf>
    <xf numFmtId="0" fontId="2" fillId="0" borderId="41" xfId="0" applyFont="1" applyFill="1" applyBorder="1" applyAlignment="1">
      <alignment horizontal="left" vertical="center" shrinkToFit="1"/>
    </xf>
    <xf numFmtId="0" fontId="2" fillId="0" borderId="42"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2" fillId="0" borderId="37" xfId="0" applyFont="1" applyFill="1" applyBorder="1" applyAlignment="1">
      <alignment horizontal="left" vertical="center" shrinkToFit="1"/>
    </xf>
    <xf numFmtId="0" fontId="2" fillId="0" borderId="38" xfId="0" applyFont="1" applyFill="1" applyBorder="1" applyAlignment="1">
      <alignment horizontal="left" vertical="center" shrinkToFit="1"/>
    </xf>
    <xf numFmtId="0" fontId="2" fillId="0" borderId="26" xfId="0" applyFont="1" applyFill="1" applyBorder="1" applyAlignment="1">
      <alignment horizontal="left" vertical="center" shrinkToFit="1"/>
    </xf>
    <xf numFmtId="179" fontId="2" fillId="6" borderId="0" xfId="0" applyNumberFormat="1" applyFont="1" applyFill="1" applyAlignment="1">
      <alignment horizontal="center" vertical="center"/>
    </xf>
    <xf numFmtId="0" fontId="2" fillId="6" borderId="0" xfId="0" applyFont="1" applyFill="1" applyAlignment="1">
      <alignment vertical="center"/>
    </xf>
    <xf numFmtId="0" fontId="2" fillId="2" borderId="18" xfId="0" applyFont="1" applyFill="1" applyBorder="1" applyAlignment="1">
      <alignment horizontal="left" vertical="center" shrinkToFit="1"/>
    </xf>
    <xf numFmtId="176" fontId="7" fillId="0" borderId="34" xfId="0" applyNumberFormat="1" applyFont="1" applyFill="1" applyBorder="1">
      <alignment vertical="center"/>
    </xf>
  </cellXfs>
  <cellStyles count="2">
    <cellStyle name="桁区切り" xfId="1" builtinId="6"/>
    <cellStyle name="標準" xfId="0" builtinId="0"/>
  </cellStyles>
  <dxfs count="3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dxf>
    <dxf>
      <font>
        <strike val="0"/>
      </font>
    </dxf>
    <dxf>
      <font>
        <strike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dxf>
    <dxf>
      <font>
        <strike val="0"/>
      </font>
    </dxf>
    <dxf>
      <font>
        <strike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dxf>
    <dxf>
      <font>
        <strike val="0"/>
      </font>
    </dxf>
    <dxf>
      <font>
        <strike val="0"/>
      </font>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171449</xdr:rowOff>
    </xdr:from>
    <xdr:to>
      <xdr:col>2</xdr:col>
      <xdr:colOff>104774</xdr:colOff>
      <xdr:row>48</xdr:row>
      <xdr:rowOff>76200</xdr:rowOff>
    </xdr:to>
    <xdr:sp macro="" textlink="">
      <xdr:nvSpPr>
        <xdr:cNvPr id="2" name="上矢印吹き出し 1">
          <a:extLst>
            <a:ext uri="{FF2B5EF4-FFF2-40B4-BE49-F238E27FC236}">
              <a16:creationId xmlns:a16="http://schemas.microsoft.com/office/drawing/2014/main" id="{00000000-0008-0000-0100-000002000000}"/>
            </a:ext>
          </a:extLst>
        </xdr:cNvPr>
        <xdr:cNvSpPr/>
      </xdr:nvSpPr>
      <xdr:spPr>
        <a:xfrm>
          <a:off x="0" y="5486399"/>
          <a:ext cx="1609724" cy="2400301"/>
        </a:xfrm>
        <a:prstGeom prst="upArrowCallout">
          <a:avLst>
            <a:gd name="adj1" fmla="val 6141"/>
            <a:gd name="adj2" fmla="val 7804"/>
            <a:gd name="adj3" fmla="val 8871"/>
            <a:gd name="adj4" fmla="val 43661"/>
          </a:avLst>
        </a:prstGeom>
        <a:solidFill>
          <a:schemeClr val="bg1"/>
        </a:solidFill>
        <a:ln>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船種（用途等）を記入</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（例）タンカー、貨物船、バージ、旅客船等</a:t>
          </a:r>
          <a:endParaRPr kumimoji="1" lang="ja-JP" altLang="en-US" sz="1100" b="1">
            <a:solidFill>
              <a:schemeClr val="tx1"/>
            </a:solidFill>
          </a:endParaRPr>
        </a:p>
      </xdr:txBody>
    </xdr:sp>
    <xdr:clientData/>
  </xdr:twoCellAnchor>
  <xdr:twoCellAnchor>
    <xdr:from>
      <xdr:col>5</xdr:col>
      <xdr:colOff>41277</xdr:colOff>
      <xdr:row>32</xdr:row>
      <xdr:rowOff>107951</xdr:rowOff>
    </xdr:from>
    <xdr:to>
      <xdr:col>6</xdr:col>
      <xdr:colOff>695324</xdr:colOff>
      <xdr:row>38</xdr:row>
      <xdr:rowOff>123826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3697063" y="5260522"/>
          <a:ext cx="1171118" cy="1050018"/>
          <a:chOff x="3302002" y="5159376"/>
          <a:chExt cx="1175189" cy="1065893"/>
        </a:xfrm>
      </xdr:grpSpPr>
      <xdr:sp macro="" textlink="">
        <xdr:nvSpPr>
          <xdr:cNvPr id="4" name="上矢印 3">
            <a:extLst>
              <a:ext uri="{FF2B5EF4-FFF2-40B4-BE49-F238E27FC236}">
                <a16:creationId xmlns:a16="http://schemas.microsoft.com/office/drawing/2014/main" id="{00000000-0008-0000-0100-000004000000}"/>
              </a:ext>
            </a:extLst>
          </xdr:cNvPr>
          <xdr:cNvSpPr/>
        </xdr:nvSpPr>
        <xdr:spPr>
          <a:xfrm>
            <a:off x="3476624" y="5159376"/>
            <a:ext cx="222251" cy="492124"/>
          </a:xfrm>
          <a:prstGeom prst="upArrow">
            <a:avLst>
              <a:gd name="adj1" fmla="val 39164"/>
              <a:gd name="adj2" fmla="val 513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ゴシック" panose="020B0609070205080204" pitchFamily="49" charset="-128"/>
              <a:ea typeface="ＭＳ ゴシック" panose="020B0609070205080204" pitchFamily="49" charset="-128"/>
            </a:endParaRP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302002" y="5556251"/>
            <a:ext cx="1175189" cy="66901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「船主責任」</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をプルダウン選択。</a:t>
            </a:r>
            <a:r>
              <a:rPr kumimoji="1" lang="ja-JP" altLang="en-US" sz="1100" b="1">
                <a:solidFill>
                  <a:schemeClr val="tx1"/>
                </a:solidFill>
                <a:latin typeface="ＭＳ ゴシック" panose="020B0609070205080204" pitchFamily="49" charset="-128"/>
                <a:ea typeface="ＭＳ ゴシック" panose="020B0609070205080204" pitchFamily="49" charset="-128"/>
              </a:rPr>
              <a:t>手入力禁止。</a:t>
            </a:r>
          </a:p>
        </xdr:txBody>
      </xdr:sp>
    </xdr:grpSp>
    <xdr:clientData/>
  </xdr:twoCellAnchor>
  <xdr:twoCellAnchor>
    <xdr:from>
      <xdr:col>12</xdr:col>
      <xdr:colOff>111123</xdr:colOff>
      <xdr:row>32</xdr:row>
      <xdr:rowOff>31751</xdr:rowOff>
    </xdr:from>
    <xdr:to>
      <xdr:col>12</xdr:col>
      <xdr:colOff>333375</xdr:colOff>
      <xdr:row>43</xdr:row>
      <xdr:rowOff>79376</xdr:rowOff>
    </xdr:to>
    <xdr:sp macro="" textlink="">
      <xdr:nvSpPr>
        <xdr:cNvPr id="6" name="上矢印 5">
          <a:extLst>
            <a:ext uri="{FF2B5EF4-FFF2-40B4-BE49-F238E27FC236}">
              <a16:creationId xmlns:a16="http://schemas.microsoft.com/office/drawing/2014/main" id="{00000000-0008-0000-0100-000006000000}"/>
            </a:ext>
          </a:extLst>
        </xdr:cNvPr>
        <xdr:cNvSpPr/>
      </xdr:nvSpPr>
      <xdr:spPr>
        <a:xfrm>
          <a:off x="10426698" y="5175251"/>
          <a:ext cx="222252" cy="1933575"/>
        </a:xfrm>
        <a:prstGeom prst="upArrow">
          <a:avLst>
            <a:gd name="adj1" fmla="val 39164"/>
            <a:gd name="adj2" fmla="val 513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752475</xdr:colOff>
      <xdr:row>40</xdr:row>
      <xdr:rowOff>92074</xdr:rowOff>
    </xdr:from>
    <xdr:to>
      <xdr:col>13</xdr:col>
      <xdr:colOff>28576</xdr:colOff>
      <xdr:row>48</xdr:row>
      <xdr:rowOff>57150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9315450" y="6607174"/>
          <a:ext cx="1485901" cy="126047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自航する船で、一定トン数以上（外航：</a:t>
          </a: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100</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トン以上</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で証明書が必要な</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は「○」を</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プルダウンから選択</a:t>
          </a:r>
          <a:endParaRPr lang="ja-JP" altLang="ja-JP">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1239650</xdr:colOff>
      <xdr:row>31</xdr:row>
      <xdr:rowOff>141711</xdr:rowOff>
    </xdr:from>
    <xdr:to>
      <xdr:col>11</xdr:col>
      <xdr:colOff>152775</xdr:colOff>
      <xdr:row>36</xdr:row>
      <xdr:rowOff>11994</xdr:rowOff>
    </xdr:to>
    <xdr:sp macro="" textlink="">
      <xdr:nvSpPr>
        <xdr:cNvPr id="8" name="上矢印 7">
          <a:extLst>
            <a:ext uri="{FF2B5EF4-FFF2-40B4-BE49-F238E27FC236}">
              <a16:creationId xmlns:a16="http://schemas.microsoft.com/office/drawing/2014/main" id="{00000000-0008-0000-0100-000008000000}"/>
            </a:ext>
          </a:extLst>
        </xdr:cNvPr>
        <xdr:cNvSpPr/>
      </xdr:nvSpPr>
      <xdr:spPr>
        <a:xfrm rot="1801415">
          <a:off x="9802625" y="5113761"/>
          <a:ext cx="208525" cy="727533"/>
        </a:xfrm>
        <a:prstGeom prst="upArrow">
          <a:avLst>
            <a:gd name="adj1" fmla="val 39164"/>
            <a:gd name="adj2" fmla="val 513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84433</xdr:colOff>
      <xdr:row>34</xdr:row>
      <xdr:rowOff>2897</xdr:rowOff>
    </xdr:from>
    <xdr:to>
      <xdr:col>16</xdr:col>
      <xdr:colOff>618947</xdr:colOff>
      <xdr:row>35</xdr:row>
      <xdr:rowOff>109726</xdr:rowOff>
    </xdr:to>
    <xdr:sp macro="" textlink="">
      <xdr:nvSpPr>
        <xdr:cNvPr id="9" name="上矢印 8">
          <a:extLst>
            <a:ext uri="{FF2B5EF4-FFF2-40B4-BE49-F238E27FC236}">
              <a16:creationId xmlns:a16="http://schemas.microsoft.com/office/drawing/2014/main" id="{00000000-0008-0000-0100-000009000000}"/>
            </a:ext>
          </a:extLst>
        </xdr:cNvPr>
        <xdr:cNvSpPr/>
      </xdr:nvSpPr>
      <xdr:spPr>
        <a:xfrm rot="18478507">
          <a:off x="12104513" y="5156392"/>
          <a:ext cx="278279" cy="944089"/>
        </a:xfrm>
        <a:prstGeom prst="upArrow">
          <a:avLst>
            <a:gd name="adj1" fmla="val 39164"/>
            <a:gd name="adj2" fmla="val 513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111126</xdr:colOff>
      <xdr:row>32</xdr:row>
      <xdr:rowOff>15875</xdr:rowOff>
    </xdr:from>
    <xdr:to>
      <xdr:col>13</xdr:col>
      <xdr:colOff>333376</xdr:colOff>
      <xdr:row>34</xdr:row>
      <xdr:rowOff>31750</xdr:rowOff>
    </xdr:to>
    <xdr:sp macro="" textlink="">
      <xdr:nvSpPr>
        <xdr:cNvPr id="10" name="上矢印 9">
          <a:extLst>
            <a:ext uri="{FF2B5EF4-FFF2-40B4-BE49-F238E27FC236}">
              <a16:creationId xmlns:a16="http://schemas.microsoft.com/office/drawing/2014/main" id="{00000000-0008-0000-0100-00000A000000}"/>
            </a:ext>
          </a:extLst>
        </xdr:cNvPr>
        <xdr:cNvSpPr/>
      </xdr:nvSpPr>
      <xdr:spPr>
        <a:xfrm>
          <a:off x="10883901" y="5159375"/>
          <a:ext cx="222250" cy="358775"/>
        </a:xfrm>
        <a:prstGeom prst="upArrow">
          <a:avLst>
            <a:gd name="adj1" fmla="val 39164"/>
            <a:gd name="adj2" fmla="val 513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149224</xdr:colOff>
      <xdr:row>45</xdr:row>
      <xdr:rowOff>158749</xdr:rowOff>
    </xdr:from>
    <xdr:to>
      <xdr:col>10</xdr:col>
      <xdr:colOff>295275</xdr:colOff>
      <xdr:row>55</xdr:row>
      <xdr:rowOff>85725</xdr:rowOff>
    </xdr:to>
    <xdr:sp macro="" textlink="">
      <xdr:nvSpPr>
        <xdr:cNvPr id="11" name="上矢印吹き出し 10">
          <a:extLst>
            <a:ext uri="{FF2B5EF4-FFF2-40B4-BE49-F238E27FC236}">
              <a16:creationId xmlns:a16="http://schemas.microsoft.com/office/drawing/2014/main" id="{00000000-0008-0000-0100-00000B000000}"/>
            </a:ext>
          </a:extLst>
        </xdr:cNvPr>
        <xdr:cNvSpPr/>
      </xdr:nvSpPr>
      <xdr:spPr>
        <a:xfrm>
          <a:off x="4968874" y="7454899"/>
          <a:ext cx="3889376" cy="1641476"/>
        </a:xfrm>
        <a:prstGeom prst="upArrowCallout">
          <a:avLst>
            <a:gd name="adj1" fmla="val 6767"/>
            <a:gd name="adj2" fmla="val 9910"/>
            <a:gd name="adj3" fmla="val 8871"/>
            <a:gd name="adj4" fmla="val 76088"/>
          </a:avLst>
        </a:prstGeom>
        <a:solidFill>
          <a:schemeClr val="bg1"/>
        </a:solidFill>
        <a:ln>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手数料は収入印紙で納付してください。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証明書１枚あたり</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7,000</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円</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ＭＳ ゴシック" panose="020B0609070205080204" pitchFamily="49" charset="-128"/>
              <a:ea typeface="ＭＳ ゴシック" panose="020B0609070205080204" pitchFamily="49" charset="-128"/>
            </a:rPr>
            <a:t>例：</a:t>
          </a:r>
          <a:r>
            <a:rPr lang="en-US" altLang="ja-JP" sz="1100" b="1">
              <a:solidFill>
                <a:schemeClr val="tx1"/>
              </a:solidFill>
              <a:effectLst/>
              <a:latin typeface="ＭＳ ゴシック" panose="020B0609070205080204" pitchFamily="49" charset="-128"/>
              <a:ea typeface="ＭＳ ゴシック" panose="020B0609070205080204" pitchFamily="49" charset="-128"/>
            </a:rPr>
            <a:t>CLC,</a:t>
          </a:r>
          <a:r>
            <a:rPr lang="ja-JP" altLang="en-US" sz="1100" b="1">
              <a:solidFill>
                <a:schemeClr val="tx1"/>
              </a:solidFill>
              <a:effectLst/>
              <a:latin typeface="ＭＳ ゴシック" panose="020B0609070205080204" pitchFamily="49" charset="-128"/>
              <a:ea typeface="ＭＳ ゴシック" panose="020B0609070205080204" pitchFamily="49" charset="-128"/>
            </a:rPr>
            <a:t>燃料油、難破物すべてに◯　→　</a:t>
          </a:r>
          <a:r>
            <a:rPr lang="en-US" altLang="ja-JP" sz="1100" b="1">
              <a:solidFill>
                <a:schemeClr val="tx1"/>
              </a:solidFill>
              <a:effectLst/>
              <a:latin typeface="ＭＳ ゴシック" panose="020B0609070205080204" pitchFamily="49" charset="-128"/>
              <a:ea typeface="ＭＳ ゴシック" panose="020B0609070205080204" pitchFamily="49" charset="-128"/>
            </a:rPr>
            <a:t>7,000</a:t>
          </a:r>
          <a:r>
            <a:rPr lang="ja-JP" altLang="en-US" sz="1100" b="1">
              <a:solidFill>
                <a:schemeClr val="tx1"/>
              </a:solidFill>
              <a:effectLst/>
              <a:latin typeface="ＭＳ ゴシック" panose="020B0609070205080204" pitchFamily="49" charset="-128"/>
              <a:ea typeface="ＭＳ ゴシック" panose="020B0609070205080204" pitchFamily="49" charset="-128"/>
            </a:rPr>
            <a:t>　</a:t>
          </a:r>
          <a:r>
            <a:rPr lang="en-US" altLang="ja-JP" sz="1100" b="1">
              <a:solidFill>
                <a:schemeClr val="tx1"/>
              </a:solidFill>
              <a:effectLst/>
              <a:latin typeface="ＭＳ ゴシック" panose="020B0609070205080204" pitchFamily="49" charset="-128"/>
              <a:ea typeface="ＭＳ ゴシック" panose="020B0609070205080204" pitchFamily="49" charset="-128"/>
            </a:rPr>
            <a:t>×3</a:t>
          </a:r>
          <a:r>
            <a:rPr lang="ja-JP" altLang="en-US" sz="1100" b="1">
              <a:solidFill>
                <a:schemeClr val="tx1"/>
              </a:solidFill>
              <a:effectLst/>
              <a:latin typeface="ＭＳ ゴシック" panose="020B0609070205080204" pitchFamily="49" charset="-128"/>
              <a:ea typeface="ＭＳ ゴシック" panose="020B0609070205080204" pitchFamily="49" charset="-128"/>
            </a:rPr>
            <a:t>通</a:t>
          </a:r>
          <a:endParaRPr lang="en-US" altLang="ja-JP" sz="1100" b="1">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ＭＳ ゴシック" panose="020B0609070205080204" pitchFamily="49" charset="-128"/>
              <a:ea typeface="ＭＳ ゴシック" panose="020B0609070205080204" pitchFamily="49" charset="-128"/>
            </a:rPr>
            <a:t>　　複数隻ある場合は　それぞれに必要です。</a:t>
          </a:r>
          <a:endParaRPr lang="en-US" altLang="ja-JP" sz="1100" b="1">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ＭＳ ゴシック" panose="020B0609070205080204" pitchFamily="49" charset="-128"/>
              <a:ea typeface="ＭＳ ゴシック" panose="020B0609070205080204" pitchFamily="49" charset="-128"/>
            </a:rPr>
            <a:t>　　</a:t>
          </a:r>
          <a:r>
            <a:rPr lang="en-US" altLang="ja-JP" sz="1100" b="1">
              <a:solidFill>
                <a:schemeClr val="tx1"/>
              </a:solidFill>
              <a:effectLst/>
              <a:latin typeface="ＭＳ ゴシック" panose="020B0609070205080204" pitchFamily="49" charset="-128"/>
              <a:ea typeface="ＭＳ ゴシック" panose="020B0609070205080204" pitchFamily="49" charset="-128"/>
            </a:rPr>
            <a:t>A</a:t>
          </a:r>
          <a:r>
            <a:rPr lang="ja-JP" altLang="en-US" sz="1100" b="1">
              <a:solidFill>
                <a:schemeClr val="tx1"/>
              </a:solidFill>
              <a:effectLst/>
              <a:latin typeface="ＭＳ ゴシック" panose="020B0609070205080204" pitchFamily="49" charset="-128"/>
              <a:ea typeface="ＭＳ ゴシック" panose="020B0609070205080204" pitchFamily="49" charset="-128"/>
            </a:rPr>
            <a:t>丸は難破物のみ　→</a:t>
          </a:r>
          <a:r>
            <a:rPr lang="en-US" altLang="ja-JP" sz="1100" b="1">
              <a:solidFill>
                <a:schemeClr val="tx1"/>
              </a:solidFill>
              <a:effectLst/>
              <a:latin typeface="ＭＳ ゴシック" panose="020B0609070205080204" pitchFamily="49" charset="-128"/>
              <a:ea typeface="ＭＳ ゴシック" panose="020B0609070205080204" pitchFamily="49" charset="-128"/>
            </a:rPr>
            <a:t>7,000</a:t>
          </a:r>
          <a:r>
            <a:rPr lang="ja-JP" altLang="en-US" sz="1100" b="1">
              <a:solidFill>
                <a:schemeClr val="tx1"/>
              </a:solidFill>
              <a:effectLst/>
              <a:latin typeface="ＭＳ ゴシック" panose="020B0609070205080204" pitchFamily="49" charset="-128"/>
              <a:ea typeface="ＭＳ ゴシック" panose="020B0609070205080204" pitchFamily="49" charset="-128"/>
            </a:rPr>
            <a:t>円</a:t>
          </a:r>
          <a:endParaRPr lang="en-US" altLang="ja-JP" sz="1100" b="1">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ＭＳ ゴシック" panose="020B0609070205080204" pitchFamily="49" charset="-128"/>
              <a:ea typeface="ＭＳ ゴシック" panose="020B0609070205080204" pitchFamily="49" charset="-128"/>
            </a:rPr>
            <a:t>　　</a:t>
          </a:r>
          <a:r>
            <a:rPr lang="en-US" altLang="ja-JP" sz="1100" b="1">
              <a:solidFill>
                <a:schemeClr val="tx1"/>
              </a:solidFill>
              <a:effectLst/>
              <a:latin typeface="ＭＳ ゴシック" panose="020B0609070205080204" pitchFamily="49" charset="-128"/>
              <a:ea typeface="ＭＳ ゴシック" panose="020B0609070205080204" pitchFamily="49" charset="-128"/>
            </a:rPr>
            <a:t>B</a:t>
          </a:r>
          <a:r>
            <a:rPr lang="ja-JP" altLang="en-US" sz="1100" b="1">
              <a:solidFill>
                <a:schemeClr val="tx1"/>
              </a:solidFill>
              <a:effectLst/>
              <a:latin typeface="ＭＳ ゴシック" panose="020B0609070205080204" pitchFamily="49" charset="-128"/>
              <a:ea typeface="ＭＳ ゴシック" panose="020B0609070205080204" pitchFamily="49" charset="-128"/>
            </a:rPr>
            <a:t>丸は燃料油、難破物　→</a:t>
          </a:r>
          <a:r>
            <a:rPr lang="en-US" altLang="ja-JP" sz="1100" b="1">
              <a:solidFill>
                <a:schemeClr val="tx1"/>
              </a:solidFill>
              <a:effectLst/>
              <a:latin typeface="ＭＳ ゴシック" panose="020B0609070205080204" pitchFamily="49" charset="-128"/>
              <a:ea typeface="ＭＳ ゴシック" panose="020B0609070205080204" pitchFamily="49" charset="-128"/>
            </a:rPr>
            <a:t>14,000</a:t>
          </a:r>
          <a:r>
            <a:rPr lang="ja-JP" altLang="en-US" sz="1100" b="1">
              <a:solidFill>
                <a:schemeClr val="tx1"/>
              </a:solidFill>
              <a:effectLst/>
              <a:latin typeface="ＭＳ ゴシック" panose="020B0609070205080204" pitchFamily="49" charset="-128"/>
              <a:ea typeface="ＭＳ ゴシック" panose="020B0609070205080204" pitchFamily="49" charset="-128"/>
            </a:rPr>
            <a:t>円　合計</a:t>
          </a:r>
          <a:r>
            <a:rPr lang="en-US" altLang="ja-JP" sz="1100" b="1">
              <a:solidFill>
                <a:schemeClr val="tx1"/>
              </a:solidFill>
              <a:effectLst/>
              <a:latin typeface="ＭＳ ゴシック" panose="020B0609070205080204" pitchFamily="49" charset="-128"/>
              <a:ea typeface="ＭＳ ゴシック" panose="020B0609070205080204" pitchFamily="49" charset="-128"/>
            </a:rPr>
            <a:t>21,000</a:t>
          </a:r>
          <a:r>
            <a:rPr lang="ja-JP" altLang="en-US" sz="1100" b="1">
              <a:solidFill>
                <a:schemeClr val="tx1"/>
              </a:solidFill>
              <a:effectLst/>
              <a:latin typeface="ＭＳ ゴシック" panose="020B0609070205080204" pitchFamily="49" charset="-128"/>
              <a:ea typeface="ＭＳ ゴシック" panose="020B0609070205080204" pitchFamily="49" charset="-128"/>
            </a:rPr>
            <a:t>円</a:t>
          </a:r>
          <a:endParaRPr lang="ja-JP" altLang="ja-JP" sz="11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406399</xdr:colOff>
      <xdr:row>31</xdr:row>
      <xdr:rowOff>142874</xdr:rowOff>
    </xdr:from>
    <xdr:to>
      <xdr:col>9</xdr:col>
      <xdr:colOff>2314574</xdr:colOff>
      <xdr:row>42</xdr:row>
      <xdr:rowOff>57149</xdr:rowOff>
    </xdr:to>
    <xdr:sp macro="" textlink="">
      <xdr:nvSpPr>
        <xdr:cNvPr id="12" name="上矢印吹き出し 11">
          <a:extLst>
            <a:ext uri="{FF2B5EF4-FFF2-40B4-BE49-F238E27FC236}">
              <a16:creationId xmlns:a16="http://schemas.microsoft.com/office/drawing/2014/main" id="{00000000-0008-0000-0100-00000C000000}"/>
            </a:ext>
          </a:extLst>
        </xdr:cNvPr>
        <xdr:cNvSpPr/>
      </xdr:nvSpPr>
      <xdr:spPr>
        <a:xfrm>
          <a:off x="6273799" y="5114924"/>
          <a:ext cx="1908175" cy="1800225"/>
        </a:xfrm>
        <a:prstGeom prst="upArrowCallout">
          <a:avLst>
            <a:gd name="adj1" fmla="val 6767"/>
            <a:gd name="adj2" fmla="val 6913"/>
            <a:gd name="adj3" fmla="val 8871"/>
            <a:gd name="adj4" fmla="val 61970"/>
          </a:avLst>
        </a:prstGeom>
        <a:solidFill>
          <a:schemeClr val="bg1"/>
        </a:solidFill>
        <a:ln>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代表者の氏名は手入力して下さい。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保険会社名はプルダウンから選択。自動表示の英語は消さないで下さい。</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349248</xdr:colOff>
      <xdr:row>35</xdr:row>
      <xdr:rowOff>158750</xdr:rowOff>
    </xdr:from>
    <xdr:to>
      <xdr:col>17</xdr:col>
      <xdr:colOff>314324</xdr:colOff>
      <xdr:row>48</xdr:row>
      <xdr:rowOff>38100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2036423" y="5816600"/>
          <a:ext cx="1174751" cy="2032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船舶の基本情報に変更があった場合は「○」</a:t>
          </a:r>
          <a:endPar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注意）証書の更新の場合でも、基本情報に変更がなければ「○」は不要です。</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2571750</xdr:colOff>
      <xdr:row>35</xdr:row>
      <xdr:rowOff>0</xdr:rowOff>
    </xdr:from>
    <xdr:to>
      <xdr:col>11</xdr:col>
      <xdr:colOff>171450</xdr:colOff>
      <xdr:row>40</xdr:row>
      <xdr:rowOff>19049</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8439150" y="5657850"/>
          <a:ext cx="1590675" cy="8762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2,000</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トン超の黒油を運搬</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し、証明書が必要な</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場合は「○」を</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プルダウンから選択</a:t>
          </a:r>
          <a:endParaRPr lang="ja-JP" altLang="ja-JP">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584188</xdr:colOff>
      <xdr:row>33</xdr:row>
      <xdr:rowOff>151398</xdr:rowOff>
    </xdr:from>
    <xdr:to>
      <xdr:col>8</xdr:col>
      <xdr:colOff>100728</xdr:colOff>
      <xdr:row>35</xdr:row>
      <xdr:rowOff>62221</xdr:rowOff>
    </xdr:to>
    <xdr:sp macro="" textlink="">
      <xdr:nvSpPr>
        <xdr:cNvPr id="15" name="上矢印 14">
          <a:extLst>
            <a:ext uri="{FF2B5EF4-FFF2-40B4-BE49-F238E27FC236}">
              <a16:creationId xmlns:a16="http://schemas.microsoft.com/office/drawing/2014/main" id="{00000000-0008-0000-0100-00000F000000}"/>
            </a:ext>
          </a:extLst>
        </xdr:cNvPr>
        <xdr:cNvSpPr/>
      </xdr:nvSpPr>
      <xdr:spPr>
        <a:xfrm rot="18824810">
          <a:off x="4697109" y="5287252"/>
          <a:ext cx="253723" cy="611915"/>
        </a:xfrm>
        <a:prstGeom prst="upArrow">
          <a:avLst>
            <a:gd name="adj1" fmla="val 47122"/>
            <a:gd name="adj2" fmla="val 5980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269876</xdr:colOff>
      <xdr:row>32</xdr:row>
      <xdr:rowOff>31750</xdr:rowOff>
    </xdr:from>
    <xdr:to>
      <xdr:col>8</xdr:col>
      <xdr:colOff>523875</xdr:colOff>
      <xdr:row>35</xdr:row>
      <xdr:rowOff>31750</xdr:rowOff>
    </xdr:to>
    <xdr:sp macro="" textlink="">
      <xdr:nvSpPr>
        <xdr:cNvPr id="16" name="上矢印 15">
          <a:extLst>
            <a:ext uri="{FF2B5EF4-FFF2-40B4-BE49-F238E27FC236}">
              <a16:creationId xmlns:a16="http://schemas.microsoft.com/office/drawing/2014/main" id="{00000000-0008-0000-0100-000010000000}"/>
            </a:ext>
          </a:extLst>
        </xdr:cNvPr>
        <xdr:cNvSpPr/>
      </xdr:nvSpPr>
      <xdr:spPr>
        <a:xfrm>
          <a:off x="5299076" y="5175250"/>
          <a:ext cx="253999" cy="514350"/>
        </a:xfrm>
        <a:prstGeom prst="upArrow">
          <a:avLst>
            <a:gd name="adj1" fmla="val 38675"/>
            <a:gd name="adj2" fmla="val 5332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19210</xdr:colOff>
      <xdr:row>31</xdr:row>
      <xdr:rowOff>158720</xdr:rowOff>
    </xdr:from>
    <xdr:to>
      <xdr:col>8</xdr:col>
      <xdr:colOff>282456</xdr:colOff>
      <xdr:row>36</xdr:row>
      <xdr:rowOff>128045</xdr:rowOff>
    </xdr:to>
    <xdr:sp macro="" textlink="">
      <xdr:nvSpPr>
        <xdr:cNvPr id="17" name="上矢印 16">
          <a:extLst>
            <a:ext uri="{FF2B5EF4-FFF2-40B4-BE49-F238E27FC236}">
              <a16:creationId xmlns:a16="http://schemas.microsoft.com/office/drawing/2014/main" id="{00000000-0008-0000-0100-000011000000}"/>
            </a:ext>
          </a:extLst>
        </xdr:cNvPr>
        <xdr:cNvSpPr/>
      </xdr:nvSpPr>
      <xdr:spPr>
        <a:xfrm rot="19490751">
          <a:off x="5048410" y="5130770"/>
          <a:ext cx="263246" cy="826575"/>
        </a:xfrm>
        <a:prstGeom prst="upArrow">
          <a:avLst>
            <a:gd name="adj1" fmla="val 42509"/>
            <a:gd name="adj2" fmla="val 4088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809624</xdr:colOff>
      <xdr:row>35</xdr:row>
      <xdr:rowOff>15875</xdr:rowOff>
    </xdr:from>
    <xdr:to>
      <xdr:col>9</xdr:col>
      <xdr:colOff>333375</xdr:colOff>
      <xdr:row>40</xdr:row>
      <xdr:rowOff>19051</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4743449" y="5673725"/>
          <a:ext cx="1457326" cy="86042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solidFill>
                <a:schemeClr val="tx1"/>
              </a:solidFill>
              <a:effectLst/>
              <a:latin typeface="ＭＳ ゴシック" panose="020B0609070205080204" pitchFamily="49" charset="-128"/>
              <a:ea typeface="ＭＳ ゴシック" panose="020B0609070205080204" pitchFamily="49" charset="-128"/>
            </a:rPr>
            <a:t>保険証書に記載の保険期間を記入。保険金額、通貨単位はプルダウン選択</a:t>
          </a:r>
          <a:endParaRPr lang="ja-JP" altLang="ja-JP" b="1">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xdr:colOff>
      <xdr:row>4</xdr:row>
      <xdr:rowOff>95248</xdr:rowOff>
    </xdr:from>
    <xdr:to>
      <xdr:col>2</xdr:col>
      <xdr:colOff>666750</xdr:colOff>
      <xdr:row>17</xdr:row>
      <xdr:rowOff>85725</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2" y="781048"/>
          <a:ext cx="2171698" cy="2047877"/>
        </a:xfrm>
        <a:prstGeom prst="rect">
          <a:avLst/>
        </a:prstGeom>
        <a:solidFill>
          <a:schemeClr val="accent1">
            <a:lumMod val="40000"/>
            <a:lumOff val="6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申請年月日を入力、申請あて先を選択後、色付きの欄に必要事項を入力して下さい。</a:t>
          </a:r>
          <a:br>
            <a:rPr kumimoji="1" lang="en-US" altLang="ja-JP" sz="1100" b="1">
              <a:solidFill>
                <a:srgbClr val="FF0000"/>
              </a:solidFill>
            </a:rPr>
          </a:br>
          <a:r>
            <a:rPr kumimoji="1" lang="ja-JP" altLang="en-US" sz="1100" b="1">
              <a:solidFill>
                <a:srgbClr val="FF0000"/>
              </a:solidFill>
            </a:rPr>
            <a:t>シートは増やさず３隻以上は</a:t>
          </a:r>
          <a:r>
            <a:rPr kumimoji="1" lang="en-US" altLang="ja-JP" sz="1100" b="1">
              <a:solidFill>
                <a:srgbClr val="FF0000"/>
              </a:solidFill>
            </a:rPr>
            <a:t>10</a:t>
          </a:r>
          <a:r>
            <a:rPr kumimoji="1" lang="ja-JP" altLang="en-US" sz="1100" b="1">
              <a:solidFill>
                <a:srgbClr val="FF0000"/>
              </a:solidFill>
            </a:rPr>
            <a:t>隻用申請書を使って下さい。</a:t>
          </a:r>
          <a:br>
            <a:rPr kumimoji="1" lang="en-US" altLang="ja-JP" sz="1100" b="1">
              <a:solidFill>
                <a:srgbClr val="FF0000"/>
              </a:solidFill>
            </a:rPr>
          </a:br>
          <a:r>
            <a:rPr kumimoji="1" lang="ja-JP" altLang="en-US" sz="1100" b="1">
              <a:solidFill>
                <a:srgbClr val="FF0000"/>
              </a:solidFill>
            </a:rPr>
            <a:t>行の挿入削除や計算式挿入もエラーとなるので行わないで下さい。</a:t>
          </a:r>
        </a:p>
      </xdr:txBody>
    </xdr:sp>
    <xdr:clientData/>
  </xdr:twoCellAnchor>
  <xdr:twoCellAnchor>
    <xdr:from>
      <xdr:col>9</xdr:col>
      <xdr:colOff>1000123</xdr:colOff>
      <xdr:row>10</xdr:row>
      <xdr:rowOff>123824</xdr:rowOff>
    </xdr:from>
    <xdr:to>
      <xdr:col>10</xdr:col>
      <xdr:colOff>419100</xdr:colOff>
      <xdr:row>16</xdr:row>
      <xdr:rowOff>9524</xdr:rowOff>
    </xdr:to>
    <xdr:sp macro="" textlink="">
      <xdr:nvSpPr>
        <xdr:cNvPr id="21" name="左矢印吹き出し 20">
          <a:extLst>
            <a:ext uri="{FF2B5EF4-FFF2-40B4-BE49-F238E27FC236}">
              <a16:creationId xmlns:a16="http://schemas.microsoft.com/office/drawing/2014/main" id="{00000000-0008-0000-0100-000015000000}"/>
            </a:ext>
          </a:extLst>
        </xdr:cNvPr>
        <xdr:cNvSpPr/>
      </xdr:nvSpPr>
      <xdr:spPr>
        <a:xfrm>
          <a:off x="6867523" y="1752599"/>
          <a:ext cx="2114552" cy="828675"/>
        </a:xfrm>
        <a:prstGeom prst="leftArrowCallout">
          <a:avLst>
            <a:gd name="adj1" fmla="val 20683"/>
            <a:gd name="adj2" fmla="val 25000"/>
            <a:gd name="adj3" fmla="val 20683"/>
            <a:gd name="adj4" fmla="val 8503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代理人が提出する場合は記入してください。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委任状の提出が必要です。</a:t>
          </a:r>
          <a:br>
            <a:rPr kumimoji="1" lang="en-US" altLang="ja-JP" sz="1100" b="1">
              <a:solidFill>
                <a:schemeClr val="tx1"/>
              </a:solidFill>
              <a:latin typeface="ＭＳ ゴシック" panose="020B0609070205080204" pitchFamily="49" charset="-128"/>
              <a:ea typeface="ＭＳ ゴシック" panose="020B0609070205080204" pitchFamily="49" charset="-128"/>
            </a:rPr>
          </a:br>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2476500</xdr:colOff>
      <xdr:row>20</xdr:row>
      <xdr:rowOff>95250</xdr:rowOff>
    </xdr:from>
    <xdr:to>
      <xdr:col>12</xdr:col>
      <xdr:colOff>396875</xdr:colOff>
      <xdr:row>24</xdr:row>
      <xdr:rowOff>111125</xdr:rowOff>
    </xdr:to>
    <xdr:sp macro="" textlink="">
      <xdr:nvSpPr>
        <xdr:cNvPr id="22" name="左矢印吹き出し 21">
          <a:extLst>
            <a:ext uri="{FF2B5EF4-FFF2-40B4-BE49-F238E27FC236}">
              <a16:creationId xmlns:a16="http://schemas.microsoft.com/office/drawing/2014/main" id="{00000000-0008-0000-0100-000016000000}"/>
            </a:ext>
          </a:extLst>
        </xdr:cNvPr>
        <xdr:cNvSpPr/>
      </xdr:nvSpPr>
      <xdr:spPr>
        <a:xfrm>
          <a:off x="8343900" y="3267075"/>
          <a:ext cx="2368550" cy="701675"/>
        </a:xfrm>
        <a:prstGeom prst="leftArrowCallout">
          <a:avLst>
            <a:gd name="adj1" fmla="val 25000"/>
            <a:gd name="adj2" fmla="val 25000"/>
            <a:gd name="adj3" fmla="val 25000"/>
            <a:gd name="adj4" fmla="val 8466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所有者が複数いる場合（共有船など）は入力してください</a:t>
          </a:r>
        </a:p>
      </xdr:txBody>
    </xdr:sp>
    <xdr:clientData/>
  </xdr:twoCellAnchor>
  <xdr:twoCellAnchor>
    <xdr:from>
      <xdr:col>9</xdr:col>
      <xdr:colOff>857250</xdr:colOff>
      <xdr:row>1</xdr:row>
      <xdr:rowOff>66675</xdr:rowOff>
    </xdr:from>
    <xdr:to>
      <xdr:col>12</xdr:col>
      <xdr:colOff>38099</xdr:colOff>
      <xdr:row>7</xdr:row>
      <xdr:rowOff>161925</xdr:rowOff>
    </xdr:to>
    <xdr:sp macro="" textlink="">
      <xdr:nvSpPr>
        <xdr:cNvPr id="23" name="左矢印吹き出し 22">
          <a:extLst>
            <a:ext uri="{FF2B5EF4-FFF2-40B4-BE49-F238E27FC236}">
              <a16:creationId xmlns:a16="http://schemas.microsoft.com/office/drawing/2014/main" id="{00000000-0008-0000-0100-000017000000}"/>
            </a:ext>
          </a:extLst>
        </xdr:cNvPr>
        <xdr:cNvSpPr/>
      </xdr:nvSpPr>
      <xdr:spPr>
        <a:xfrm>
          <a:off x="6724650" y="238125"/>
          <a:ext cx="3629024" cy="1123950"/>
        </a:xfrm>
        <a:prstGeom prst="leftArrowCallout">
          <a:avLst>
            <a:gd name="adj1" fmla="val 20385"/>
            <a:gd name="adj2" fmla="val 22581"/>
            <a:gd name="adj3" fmla="val 23462"/>
            <a:gd name="adj4" fmla="val 8717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申請</a:t>
          </a:r>
          <a:r>
            <a:rPr lang="ja-JP" altLang="en-US" sz="11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者</a:t>
          </a:r>
          <a:r>
            <a:rPr lang="ja-JP" altLang="ja-JP" sz="11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は「保障契約を保険</a:t>
          </a:r>
          <a:r>
            <a:rPr lang="ja-JP" altLang="en-US" sz="11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会社</a:t>
          </a:r>
          <a:r>
            <a:rPr lang="ja-JP" altLang="ja-JP" sz="11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と締結している者」となります。</a:t>
          </a:r>
          <a:endParaRPr lang="en-US" altLang="ja-JP" sz="1100" b="1"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tx1"/>
              </a:solidFill>
              <a:effectLst/>
              <a:latin typeface="ＭＳ ゴシック" panose="020B0609070205080204" pitchFamily="49" charset="-128"/>
              <a:ea typeface="ＭＳ ゴシック" panose="020B0609070205080204" pitchFamily="49" charset="-128"/>
              <a:cs typeface="+mn-cs"/>
            </a:rPr>
            <a:t>会社名、住所、代表者名の順番で書いて下さい。</a:t>
          </a:r>
          <a:r>
            <a:rPr kumimoji="1" lang="ja-JP" altLang="en-US" sz="1100" b="1">
              <a:solidFill>
                <a:schemeClr val="tx1"/>
              </a:solidFill>
              <a:latin typeface="ＭＳ ゴシック" panose="020B0609070205080204" pitchFamily="49" charset="-128"/>
              <a:ea typeface="ＭＳ ゴシック" panose="020B0609070205080204" pitchFamily="49" charset="-128"/>
            </a:rPr>
            <a:t>番地、郵便番号、電話番号の数字や英語はすべて半角入力して下さい。</a:t>
          </a:r>
        </a:p>
      </xdr:txBody>
    </xdr:sp>
    <xdr:clientData/>
  </xdr:twoCellAnchor>
  <xdr:twoCellAnchor>
    <xdr:from>
      <xdr:col>2</xdr:col>
      <xdr:colOff>532841</xdr:colOff>
      <xdr:row>33</xdr:row>
      <xdr:rowOff>114300</xdr:rowOff>
    </xdr:from>
    <xdr:to>
      <xdr:col>6</xdr:col>
      <xdr:colOff>561975</xdr:colOff>
      <xdr:row>48</xdr:row>
      <xdr:rowOff>95249</xdr:rowOff>
    </xdr:to>
    <xdr:sp macro="" textlink="">
      <xdr:nvSpPr>
        <xdr:cNvPr id="24" name="上矢印吹き出し 23">
          <a:extLst>
            <a:ext uri="{FF2B5EF4-FFF2-40B4-BE49-F238E27FC236}">
              <a16:creationId xmlns:a16="http://schemas.microsoft.com/office/drawing/2014/main" id="{00000000-0008-0000-0100-000018000000}"/>
            </a:ext>
          </a:extLst>
        </xdr:cNvPr>
        <xdr:cNvSpPr/>
      </xdr:nvSpPr>
      <xdr:spPr>
        <a:xfrm>
          <a:off x="2037791" y="5429250"/>
          <a:ext cx="2458009" cy="2476499"/>
        </a:xfrm>
        <a:prstGeom prst="upArrowCallout">
          <a:avLst>
            <a:gd name="adj1" fmla="val 4677"/>
            <a:gd name="adj2" fmla="val 5927"/>
            <a:gd name="adj3" fmla="val 8871"/>
            <a:gd name="adj4" fmla="val 52475"/>
          </a:avLst>
        </a:prstGeom>
        <a:solidFill>
          <a:schemeClr val="bg1"/>
        </a:solidFill>
        <a:ln>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国際</a:t>
          </a:r>
          <a:r>
            <a:rPr kumimoji="1" lang="ja-JP" altLang="en-US" sz="1200" b="1">
              <a:solidFill>
                <a:schemeClr val="tx1"/>
              </a:solidFill>
              <a:latin typeface="ＭＳ ゴシック" panose="020B0609070205080204" pitchFamily="49" charset="-128"/>
              <a:ea typeface="ＭＳ ゴシック" panose="020B0609070205080204" pitchFamily="49" charset="-128"/>
            </a:rPr>
            <a:t>総トン数を入力</a:t>
          </a:r>
        </a:p>
        <a:p>
          <a:pPr algn="l"/>
          <a:r>
            <a:rPr kumimoji="1" lang="ja-JP" altLang="en-US" sz="1100" b="1">
              <a:solidFill>
                <a:schemeClr val="tx1">
                  <a:lumMod val="95000"/>
                  <a:lumOff val="5000"/>
                </a:schemeClr>
              </a:solidFill>
              <a:latin typeface="ＭＳ ゴシック" panose="020B0609070205080204" pitchFamily="49" charset="-128"/>
              <a:ea typeface="ＭＳ ゴシック" panose="020B0609070205080204" pitchFamily="49" charset="-128"/>
            </a:rPr>
            <a:t>（例）</a:t>
          </a:r>
          <a:r>
            <a:rPr kumimoji="1" lang="en-US" altLang="ja-JP" sz="1100" b="1">
              <a:solidFill>
                <a:schemeClr val="tx1">
                  <a:lumMod val="95000"/>
                  <a:lumOff val="5000"/>
                </a:schemeClr>
              </a:solidFill>
              <a:latin typeface="ＭＳ ゴシック" panose="020B0609070205080204" pitchFamily="49" charset="-128"/>
              <a:ea typeface="ＭＳ ゴシック" panose="020B0609070205080204" pitchFamily="49" charset="-128"/>
            </a:rPr>
            <a:t>1,200</a:t>
          </a:r>
        </a:p>
        <a:p>
          <a:pPr algn="l"/>
          <a:r>
            <a:rPr kumimoji="1" lang="ja-JP" altLang="en-US" sz="1100" b="1">
              <a:solidFill>
                <a:schemeClr val="tx1">
                  <a:lumMod val="95000"/>
                  <a:lumOff val="5000"/>
                </a:schemeClr>
              </a:solidFill>
              <a:latin typeface="ＭＳ ゴシック" panose="020B0609070205080204" pitchFamily="49" charset="-128"/>
              <a:ea typeface="ＭＳ ゴシック" panose="020B0609070205080204" pitchFamily="49" charset="-128"/>
            </a:rPr>
            <a:t>（</a:t>
          </a:r>
          <a:r>
            <a:rPr kumimoji="1" lang="en-US" altLang="ja-JP" sz="1100" b="1">
              <a:solidFill>
                <a:schemeClr val="tx1">
                  <a:lumMod val="95000"/>
                  <a:lumOff val="5000"/>
                </a:schemeClr>
              </a:solidFill>
              <a:latin typeface="ＭＳ ゴシック" panose="020B0609070205080204" pitchFamily="49" charset="-128"/>
              <a:ea typeface="ＭＳ ゴシック" panose="020B0609070205080204" pitchFamily="49" charset="-128"/>
            </a:rPr>
            <a:t>※</a:t>
          </a:r>
          <a:r>
            <a:rPr kumimoji="1" lang="ja-JP" altLang="en-US" sz="1100" b="1">
              <a:solidFill>
                <a:schemeClr val="tx1">
                  <a:lumMod val="95000"/>
                  <a:lumOff val="5000"/>
                </a:schemeClr>
              </a:solidFill>
              <a:latin typeface="ＭＳ ゴシック" panose="020B0609070205080204" pitchFamily="49" charset="-128"/>
              <a:ea typeface="ＭＳ ゴシック" panose="020B0609070205080204" pitchFamily="49" charset="-128"/>
            </a:rPr>
            <a:t>）国籍証書のトン数ではありません。総トン数計算書中２ページ目の「法第４条第２項の規定の例により算定した数値」を記載して下さい。</a:t>
          </a:r>
        </a:p>
        <a:p>
          <a:pPr algn="l"/>
          <a:endParaRPr kumimoji="1" lang="ja-JP" altLang="en-US"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295275</xdr:colOff>
      <xdr:row>23</xdr:row>
      <xdr:rowOff>161925</xdr:rowOff>
    </xdr:from>
    <xdr:to>
      <xdr:col>4</xdr:col>
      <xdr:colOff>457200</xdr:colOff>
      <xdr:row>27</xdr:row>
      <xdr:rowOff>76200</xdr:rowOff>
    </xdr:to>
    <xdr:sp macro="" textlink="">
      <xdr:nvSpPr>
        <xdr:cNvPr id="19" name="屈折矢印 18">
          <a:extLst>
            <a:ext uri="{FF2B5EF4-FFF2-40B4-BE49-F238E27FC236}">
              <a16:creationId xmlns:a16="http://schemas.microsoft.com/office/drawing/2014/main" id="{00000000-0008-0000-0100-000013000000}"/>
            </a:ext>
          </a:extLst>
        </xdr:cNvPr>
        <xdr:cNvSpPr/>
      </xdr:nvSpPr>
      <xdr:spPr>
        <a:xfrm rot="10800000">
          <a:off x="2505075" y="3848100"/>
          <a:ext cx="866775" cy="514350"/>
        </a:xfrm>
        <a:prstGeom prst="bentUp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361950</xdr:colOff>
      <xdr:row>33</xdr:row>
      <xdr:rowOff>165102</xdr:rowOff>
    </xdr:from>
    <xdr:to>
      <xdr:col>15</xdr:col>
      <xdr:colOff>180975</xdr:colOff>
      <xdr:row>40</xdr:row>
      <xdr:rowOff>47625</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10677525" y="5480052"/>
          <a:ext cx="1190625" cy="108267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一定トン数以上（外航：</a:t>
          </a: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100</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トン以上</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で証明書が必要な場合</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）は「○」</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476252</xdr:colOff>
      <xdr:row>18</xdr:row>
      <xdr:rowOff>152400</xdr:rowOff>
    </xdr:from>
    <xdr:to>
      <xdr:col>7</xdr:col>
      <xdr:colOff>171451</xdr:colOff>
      <xdr:row>25</xdr:row>
      <xdr:rowOff>0</xdr:rowOff>
    </xdr:to>
    <xdr:sp macro="" textlink="">
      <xdr:nvSpPr>
        <xdr:cNvPr id="26" name="左矢印吹き出し 25">
          <a:extLst>
            <a:ext uri="{FF2B5EF4-FFF2-40B4-BE49-F238E27FC236}">
              <a16:creationId xmlns:a16="http://schemas.microsoft.com/office/drawing/2014/main" id="{00000000-0008-0000-0100-00001A000000}"/>
            </a:ext>
          </a:extLst>
        </xdr:cNvPr>
        <xdr:cNvSpPr/>
      </xdr:nvSpPr>
      <xdr:spPr>
        <a:xfrm>
          <a:off x="2686052" y="3067050"/>
          <a:ext cx="2543174" cy="962025"/>
        </a:xfrm>
        <a:prstGeom prst="leftArrowCallout">
          <a:avLst>
            <a:gd name="adj1" fmla="val 25000"/>
            <a:gd name="adj2" fmla="val 25000"/>
            <a:gd name="adj3" fmla="val 25000"/>
            <a:gd name="adj4" fmla="val 8306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数字・ローマ字は英数半角で記入してください。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所有者の英字については、国籍証書通り記載してください。</a:t>
          </a:r>
        </a:p>
      </xdr:txBody>
    </xdr:sp>
    <xdr:clientData/>
  </xdr:twoCellAnchor>
  <xdr:twoCellAnchor>
    <xdr:from>
      <xdr:col>1</xdr:col>
      <xdr:colOff>457200</xdr:colOff>
      <xdr:row>32</xdr:row>
      <xdr:rowOff>161925</xdr:rowOff>
    </xdr:from>
    <xdr:to>
      <xdr:col>3</xdr:col>
      <xdr:colOff>228600</xdr:colOff>
      <xdr:row>38</xdr:row>
      <xdr:rowOff>123825</xdr:rowOff>
    </xdr:to>
    <xdr:sp macro="" textlink="">
      <xdr:nvSpPr>
        <xdr:cNvPr id="29" name="上矢印吹き出し 28">
          <a:extLst>
            <a:ext uri="{FF2B5EF4-FFF2-40B4-BE49-F238E27FC236}">
              <a16:creationId xmlns:a16="http://schemas.microsoft.com/office/drawing/2014/main" id="{00000000-0008-0000-0100-00001D000000}"/>
            </a:ext>
          </a:extLst>
        </xdr:cNvPr>
        <xdr:cNvSpPr/>
      </xdr:nvSpPr>
      <xdr:spPr>
        <a:xfrm>
          <a:off x="1257300" y="5305425"/>
          <a:ext cx="1181100" cy="990600"/>
        </a:xfrm>
        <a:prstGeom prst="upArrowCallout">
          <a:avLst>
            <a:gd name="adj1" fmla="val 18406"/>
            <a:gd name="adj2" fmla="val 19061"/>
            <a:gd name="adj3" fmla="val 14427"/>
            <a:gd name="adj4" fmla="val 64977"/>
          </a:avLst>
        </a:prstGeom>
        <a:solidFill>
          <a:schemeClr val="bg1"/>
        </a:solidFill>
        <a:ln>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200" b="1">
              <a:solidFill>
                <a:schemeClr val="tx1"/>
              </a:solidFill>
              <a:latin typeface="ＭＳ ゴシック" panose="020B0609070205080204" pitchFamily="49" charset="-128"/>
              <a:ea typeface="ＭＳ ゴシック" panose="020B0609070205080204" pitchFamily="49" charset="-128"/>
            </a:rPr>
            <a:t>IMO</a:t>
          </a:r>
          <a:r>
            <a:rPr kumimoji="1" lang="ja-JP" altLang="en-US" sz="1200" b="1">
              <a:solidFill>
                <a:schemeClr val="tx1"/>
              </a:solidFill>
              <a:latin typeface="ＭＳ ゴシック" panose="020B0609070205080204" pitchFamily="49" charset="-128"/>
              <a:ea typeface="ＭＳ ゴシック" panose="020B0609070205080204" pitchFamily="49" charset="-128"/>
            </a:rPr>
            <a:t>番号を入力</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（例）</a:t>
          </a:r>
          <a:r>
            <a:rPr kumimoji="1" lang="en-US" altLang="ja-JP" sz="1100" b="1">
              <a:solidFill>
                <a:schemeClr val="tx1"/>
              </a:solidFill>
              <a:latin typeface="ＭＳ ゴシック" panose="020B0609070205080204" pitchFamily="49" charset="-128"/>
              <a:ea typeface="ＭＳ ゴシック" panose="020B0609070205080204" pitchFamily="49" charset="-128"/>
            </a:rPr>
            <a:t>9999999</a:t>
          </a:r>
        </a:p>
        <a:p>
          <a:pPr algn="l"/>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238125</xdr:colOff>
      <xdr:row>40</xdr:row>
      <xdr:rowOff>123825</xdr:rowOff>
    </xdr:from>
    <xdr:to>
      <xdr:col>15</xdr:col>
      <xdr:colOff>269876</xdr:colOff>
      <xdr:row>45</xdr:row>
      <xdr:rowOff>3175</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1010900" y="6638925"/>
          <a:ext cx="946151" cy="660400"/>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国際航海をする場合は「○」</a:t>
          </a:r>
          <a:endPar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33</xdr:row>
      <xdr:rowOff>171449</xdr:rowOff>
    </xdr:from>
    <xdr:to>
      <xdr:col>2</xdr:col>
      <xdr:colOff>104774</xdr:colOff>
      <xdr:row>48</xdr:row>
      <xdr:rowOff>76200</xdr:rowOff>
    </xdr:to>
    <xdr:sp macro="" textlink="">
      <xdr:nvSpPr>
        <xdr:cNvPr id="6" name="上矢印吹き出し 5">
          <a:extLst>
            <a:ext uri="{FF2B5EF4-FFF2-40B4-BE49-F238E27FC236}">
              <a16:creationId xmlns:a16="http://schemas.microsoft.com/office/drawing/2014/main" id="{00000000-0008-0000-0200-000006000000}"/>
            </a:ext>
          </a:extLst>
        </xdr:cNvPr>
        <xdr:cNvSpPr/>
      </xdr:nvSpPr>
      <xdr:spPr>
        <a:xfrm>
          <a:off x="0" y="5486399"/>
          <a:ext cx="1609724" cy="2400301"/>
        </a:xfrm>
        <a:prstGeom prst="upArrowCallout">
          <a:avLst>
            <a:gd name="adj1" fmla="val 6141"/>
            <a:gd name="adj2" fmla="val 7804"/>
            <a:gd name="adj3" fmla="val 8871"/>
            <a:gd name="adj4" fmla="val 43661"/>
          </a:avLst>
        </a:prstGeom>
        <a:solidFill>
          <a:schemeClr val="bg1"/>
        </a:solidFill>
        <a:ln>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船種（用途等）を記入</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（例）タンカー、貨物船、バージ、旅客船等</a:t>
          </a:r>
          <a:endParaRPr kumimoji="1" lang="ja-JP" altLang="en-US" sz="1100" b="1">
            <a:solidFill>
              <a:schemeClr val="tx1"/>
            </a:solidFill>
          </a:endParaRPr>
        </a:p>
      </xdr:txBody>
    </xdr:sp>
    <xdr:clientData/>
  </xdr:twoCellAnchor>
  <xdr:twoCellAnchor>
    <xdr:from>
      <xdr:col>5</xdr:col>
      <xdr:colOff>41277</xdr:colOff>
      <xdr:row>32</xdr:row>
      <xdr:rowOff>107951</xdr:rowOff>
    </xdr:from>
    <xdr:to>
      <xdr:col>6</xdr:col>
      <xdr:colOff>695324</xdr:colOff>
      <xdr:row>38</xdr:row>
      <xdr:rowOff>123826</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440395" y="5247716"/>
          <a:ext cx="1176988" cy="1046816"/>
          <a:chOff x="3302002" y="5159376"/>
          <a:chExt cx="1175189" cy="1065893"/>
        </a:xfrm>
      </xdr:grpSpPr>
      <xdr:sp macro="" textlink="">
        <xdr:nvSpPr>
          <xdr:cNvPr id="4" name="上矢印 3">
            <a:extLst>
              <a:ext uri="{FF2B5EF4-FFF2-40B4-BE49-F238E27FC236}">
                <a16:creationId xmlns:a16="http://schemas.microsoft.com/office/drawing/2014/main" id="{00000000-0008-0000-0200-000004000000}"/>
              </a:ext>
            </a:extLst>
          </xdr:cNvPr>
          <xdr:cNvSpPr/>
        </xdr:nvSpPr>
        <xdr:spPr>
          <a:xfrm>
            <a:off x="3476624" y="5159376"/>
            <a:ext cx="222251" cy="492124"/>
          </a:xfrm>
          <a:prstGeom prst="upArrow">
            <a:avLst>
              <a:gd name="adj1" fmla="val 39164"/>
              <a:gd name="adj2" fmla="val 513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ゴシック" panose="020B0609070205080204" pitchFamily="49" charset="-128"/>
              <a:ea typeface="ＭＳ ゴシック" panose="020B0609070205080204" pitchFamily="49" charset="-128"/>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3302002" y="5556251"/>
            <a:ext cx="1175189" cy="66901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「船主責任」</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をプルダウン選択。</a:t>
            </a:r>
            <a:r>
              <a:rPr kumimoji="1" lang="ja-JP" altLang="en-US" sz="1100" b="1">
                <a:solidFill>
                  <a:schemeClr val="tx1"/>
                </a:solidFill>
                <a:latin typeface="ＭＳ ゴシック" panose="020B0609070205080204" pitchFamily="49" charset="-128"/>
                <a:ea typeface="ＭＳ ゴシック" panose="020B0609070205080204" pitchFamily="49" charset="-128"/>
              </a:rPr>
              <a:t>手入力禁止。</a:t>
            </a:r>
          </a:p>
        </xdr:txBody>
      </xdr:sp>
    </xdr:grpSp>
    <xdr:clientData/>
  </xdr:twoCellAnchor>
  <xdr:twoCellAnchor>
    <xdr:from>
      <xdr:col>12</xdr:col>
      <xdr:colOff>111123</xdr:colOff>
      <xdr:row>32</xdr:row>
      <xdr:rowOff>31751</xdr:rowOff>
    </xdr:from>
    <xdr:to>
      <xdr:col>12</xdr:col>
      <xdr:colOff>333375</xdr:colOff>
      <xdr:row>43</xdr:row>
      <xdr:rowOff>79376</xdr:rowOff>
    </xdr:to>
    <xdr:sp macro="" textlink="">
      <xdr:nvSpPr>
        <xdr:cNvPr id="14" name="上矢印 13">
          <a:extLst>
            <a:ext uri="{FF2B5EF4-FFF2-40B4-BE49-F238E27FC236}">
              <a16:creationId xmlns:a16="http://schemas.microsoft.com/office/drawing/2014/main" id="{00000000-0008-0000-0200-00000E000000}"/>
            </a:ext>
          </a:extLst>
        </xdr:cNvPr>
        <xdr:cNvSpPr/>
      </xdr:nvSpPr>
      <xdr:spPr>
        <a:xfrm>
          <a:off x="10413998" y="5064126"/>
          <a:ext cx="222252" cy="1968500"/>
        </a:xfrm>
        <a:prstGeom prst="upArrow">
          <a:avLst>
            <a:gd name="adj1" fmla="val 39164"/>
            <a:gd name="adj2" fmla="val 513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752475</xdr:colOff>
      <xdr:row>40</xdr:row>
      <xdr:rowOff>92074</xdr:rowOff>
    </xdr:from>
    <xdr:to>
      <xdr:col>13</xdr:col>
      <xdr:colOff>28576</xdr:colOff>
      <xdr:row>47</xdr:row>
      <xdr:rowOff>66675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315450" y="6607174"/>
          <a:ext cx="1485901" cy="10985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自航する船で、一定トン数以上（内航：</a:t>
          </a: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1,000</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トン超の場合は「○」を</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プルダウンから選択</a:t>
          </a:r>
          <a:endParaRPr lang="ja-JP" altLang="ja-JP">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1239650</xdr:colOff>
      <xdr:row>31</xdr:row>
      <xdr:rowOff>141711</xdr:rowOff>
    </xdr:from>
    <xdr:to>
      <xdr:col>11</xdr:col>
      <xdr:colOff>152775</xdr:colOff>
      <xdr:row>36</xdr:row>
      <xdr:rowOff>11994</xdr:rowOff>
    </xdr:to>
    <xdr:sp macro="" textlink="">
      <xdr:nvSpPr>
        <xdr:cNvPr id="21" name="上矢印 20">
          <a:extLst>
            <a:ext uri="{FF2B5EF4-FFF2-40B4-BE49-F238E27FC236}">
              <a16:creationId xmlns:a16="http://schemas.microsoft.com/office/drawing/2014/main" id="{00000000-0008-0000-0200-000015000000}"/>
            </a:ext>
          </a:extLst>
        </xdr:cNvPr>
        <xdr:cNvSpPr/>
      </xdr:nvSpPr>
      <xdr:spPr>
        <a:xfrm rot="1801415">
          <a:off x="9780400" y="4999461"/>
          <a:ext cx="214875" cy="743408"/>
        </a:xfrm>
        <a:prstGeom prst="upArrow">
          <a:avLst>
            <a:gd name="adj1" fmla="val 39164"/>
            <a:gd name="adj2" fmla="val 513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84433</xdr:colOff>
      <xdr:row>34</xdr:row>
      <xdr:rowOff>2897</xdr:rowOff>
    </xdr:from>
    <xdr:to>
      <xdr:col>16</xdr:col>
      <xdr:colOff>618947</xdr:colOff>
      <xdr:row>35</xdr:row>
      <xdr:rowOff>109726</xdr:rowOff>
    </xdr:to>
    <xdr:sp macro="" textlink="">
      <xdr:nvSpPr>
        <xdr:cNvPr id="23" name="上矢印 22">
          <a:extLst>
            <a:ext uri="{FF2B5EF4-FFF2-40B4-BE49-F238E27FC236}">
              <a16:creationId xmlns:a16="http://schemas.microsoft.com/office/drawing/2014/main" id="{00000000-0008-0000-0200-000017000000}"/>
            </a:ext>
          </a:extLst>
        </xdr:cNvPr>
        <xdr:cNvSpPr/>
      </xdr:nvSpPr>
      <xdr:spPr>
        <a:xfrm rot="18478507">
          <a:off x="12104513" y="5156392"/>
          <a:ext cx="278279" cy="944089"/>
        </a:xfrm>
        <a:prstGeom prst="upArrow">
          <a:avLst>
            <a:gd name="adj1" fmla="val 39164"/>
            <a:gd name="adj2" fmla="val 513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111126</xdr:colOff>
      <xdr:row>32</xdr:row>
      <xdr:rowOff>15875</xdr:rowOff>
    </xdr:from>
    <xdr:to>
      <xdr:col>13</xdr:col>
      <xdr:colOff>333376</xdr:colOff>
      <xdr:row>34</xdr:row>
      <xdr:rowOff>31750</xdr:rowOff>
    </xdr:to>
    <xdr:sp macro="" textlink="">
      <xdr:nvSpPr>
        <xdr:cNvPr id="24" name="上矢印 23">
          <a:extLst>
            <a:ext uri="{FF2B5EF4-FFF2-40B4-BE49-F238E27FC236}">
              <a16:creationId xmlns:a16="http://schemas.microsoft.com/office/drawing/2014/main" id="{00000000-0008-0000-0200-000018000000}"/>
            </a:ext>
          </a:extLst>
        </xdr:cNvPr>
        <xdr:cNvSpPr/>
      </xdr:nvSpPr>
      <xdr:spPr>
        <a:xfrm>
          <a:off x="10874376" y="5048250"/>
          <a:ext cx="222250" cy="365125"/>
        </a:xfrm>
        <a:prstGeom prst="upArrow">
          <a:avLst>
            <a:gd name="adj1" fmla="val 39164"/>
            <a:gd name="adj2" fmla="val 513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206374</xdr:colOff>
      <xdr:row>45</xdr:row>
      <xdr:rowOff>34924</xdr:rowOff>
    </xdr:from>
    <xdr:to>
      <xdr:col>10</xdr:col>
      <xdr:colOff>352425</xdr:colOff>
      <xdr:row>54</xdr:row>
      <xdr:rowOff>133350</xdr:rowOff>
    </xdr:to>
    <xdr:sp macro="" textlink="">
      <xdr:nvSpPr>
        <xdr:cNvPr id="28" name="上矢印吹き出し 27">
          <a:extLst>
            <a:ext uri="{FF2B5EF4-FFF2-40B4-BE49-F238E27FC236}">
              <a16:creationId xmlns:a16="http://schemas.microsoft.com/office/drawing/2014/main" id="{00000000-0008-0000-0200-00001C000000}"/>
            </a:ext>
          </a:extLst>
        </xdr:cNvPr>
        <xdr:cNvSpPr/>
      </xdr:nvSpPr>
      <xdr:spPr>
        <a:xfrm>
          <a:off x="5026024" y="7331074"/>
          <a:ext cx="3889376" cy="1641476"/>
        </a:xfrm>
        <a:prstGeom prst="upArrowCallout">
          <a:avLst>
            <a:gd name="adj1" fmla="val 6767"/>
            <a:gd name="adj2" fmla="val 9910"/>
            <a:gd name="adj3" fmla="val 8871"/>
            <a:gd name="adj4" fmla="val 76088"/>
          </a:avLst>
        </a:prstGeom>
        <a:solidFill>
          <a:schemeClr val="bg1"/>
        </a:solidFill>
        <a:ln>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手数料は収入印紙で納付してください。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証明書１枚あたり</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7,000</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円</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ＭＳ ゴシック" panose="020B0609070205080204" pitchFamily="49" charset="-128"/>
              <a:ea typeface="ＭＳ ゴシック" panose="020B0609070205080204" pitchFamily="49" charset="-128"/>
            </a:rPr>
            <a:t>例：</a:t>
          </a:r>
          <a:r>
            <a:rPr lang="en-US" altLang="ja-JP" sz="1100" b="1">
              <a:solidFill>
                <a:schemeClr val="tx1"/>
              </a:solidFill>
              <a:effectLst/>
              <a:latin typeface="ＭＳ ゴシック" panose="020B0609070205080204" pitchFamily="49" charset="-128"/>
              <a:ea typeface="ＭＳ ゴシック" panose="020B0609070205080204" pitchFamily="49" charset="-128"/>
            </a:rPr>
            <a:t>CLC,</a:t>
          </a:r>
          <a:r>
            <a:rPr lang="ja-JP" altLang="en-US" sz="1100" b="1">
              <a:solidFill>
                <a:schemeClr val="tx1"/>
              </a:solidFill>
              <a:effectLst/>
              <a:latin typeface="ＭＳ ゴシック" panose="020B0609070205080204" pitchFamily="49" charset="-128"/>
              <a:ea typeface="ＭＳ ゴシック" panose="020B0609070205080204" pitchFamily="49" charset="-128"/>
            </a:rPr>
            <a:t>燃料油、難破物すべてに◯　→　</a:t>
          </a:r>
          <a:r>
            <a:rPr lang="en-US" altLang="ja-JP" sz="1100" b="1">
              <a:solidFill>
                <a:schemeClr val="tx1"/>
              </a:solidFill>
              <a:effectLst/>
              <a:latin typeface="ＭＳ ゴシック" panose="020B0609070205080204" pitchFamily="49" charset="-128"/>
              <a:ea typeface="ＭＳ ゴシック" panose="020B0609070205080204" pitchFamily="49" charset="-128"/>
            </a:rPr>
            <a:t>7,000</a:t>
          </a:r>
          <a:r>
            <a:rPr lang="ja-JP" altLang="en-US" sz="1100" b="1">
              <a:solidFill>
                <a:schemeClr val="tx1"/>
              </a:solidFill>
              <a:effectLst/>
              <a:latin typeface="ＭＳ ゴシック" panose="020B0609070205080204" pitchFamily="49" charset="-128"/>
              <a:ea typeface="ＭＳ ゴシック" panose="020B0609070205080204" pitchFamily="49" charset="-128"/>
            </a:rPr>
            <a:t>　</a:t>
          </a:r>
          <a:r>
            <a:rPr lang="en-US" altLang="ja-JP" sz="1100" b="1">
              <a:solidFill>
                <a:schemeClr val="tx1"/>
              </a:solidFill>
              <a:effectLst/>
              <a:latin typeface="ＭＳ ゴシック" panose="020B0609070205080204" pitchFamily="49" charset="-128"/>
              <a:ea typeface="ＭＳ ゴシック" panose="020B0609070205080204" pitchFamily="49" charset="-128"/>
            </a:rPr>
            <a:t>×3</a:t>
          </a:r>
          <a:r>
            <a:rPr lang="ja-JP" altLang="en-US" sz="1100" b="1">
              <a:solidFill>
                <a:schemeClr val="tx1"/>
              </a:solidFill>
              <a:effectLst/>
              <a:latin typeface="ＭＳ ゴシック" panose="020B0609070205080204" pitchFamily="49" charset="-128"/>
              <a:ea typeface="ＭＳ ゴシック" panose="020B0609070205080204" pitchFamily="49" charset="-128"/>
            </a:rPr>
            <a:t>通</a:t>
          </a:r>
          <a:endParaRPr lang="en-US" altLang="ja-JP" sz="1100" b="1">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ＭＳ ゴシック" panose="020B0609070205080204" pitchFamily="49" charset="-128"/>
              <a:ea typeface="ＭＳ ゴシック" panose="020B0609070205080204" pitchFamily="49" charset="-128"/>
            </a:rPr>
            <a:t>　　複数隻ある場合は　それぞれに必要です。</a:t>
          </a:r>
          <a:endParaRPr lang="en-US" altLang="ja-JP" sz="1100" b="1">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ＭＳ ゴシック" panose="020B0609070205080204" pitchFamily="49" charset="-128"/>
              <a:ea typeface="ＭＳ ゴシック" panose="020B0609070205080204" pitchFamily="49" charset="-128"/>
            </a:rPr>
            <a:t>　　</a:t>
          </a:r>
          <a:r>
            <a:rPr lang="en-US" altLang="ja-JP" sz="1100" b="1">
              <a:solidFill>
                <a:schemeClr val="tx1"/>
              </a:solidFill>
              <a:effectLst/>
              <a:latin typeface="ＭＳ ゴシック" panose="020B0609070205080204" pitchFamily="49" charset="-128"/>
              <a:ea typeface="ＭＳ ゴシック" panose="020B0609070205080204" pitchFamily="49" charset="-128"/>
            </a:rPr>
            <a:t>A</a:t>
          </a:r>
          <a:r>
            <a:rPr lang="ja-JP" altLang="en-US" sz="1100" b="1">
              <a:solidFill>
                <a:schemeClr val="tx1"/>
              </a:solidFill>
              <a:effectLst/>
              <a:latin typeface="ＭＳ ゴシック" panose="020B0609070205080204" pitchFamily="49" charset="-128"/>
              <a:ea typeface="ＭＳ ゴシック" panose="020B0609070205080204" pitchFamily="49" charset="-128"/>
            </a:rPr>
            <a:t>丸は難破物のみ　→</a:t>
          </a:r>
          <a:r>
            <a:rPr lang="en-US" altLang="ja-JP" sz="1100" b="1">
              <a:solidFill>
                <a:schemeClr val="tx1"/>
              </a:solidFill>
              <a:effectLst/>
              <a:latin typeface="ＭＳ ゴシック" panose="020B0609070205080204" pitchFamily="49" charset="-128"/>
              <a:ea typeface="ＭＳ ゴシック" panose="020B0609070205080204" pitchFamily="49" charset="-128"/>
            </a:rPr>
            <a:t>7,000</a:t>
          </a:r>
          <a:r>
            <a:rPr lang="ja-JP" altLang="en-US" sz="1100" b="1">
              <a:solidFill>
                <a:schemeClr val="tx1"/>
              </a:solidFill>
              <a:effectLst/>
              <a:latin typeface="ＭＳ ゴシック" panose="020B0609070205080204" pitchFamily="49" charset="-128"/>
              <a:ea typeface="ＭＳ ゴシック" panose="020B0609070205080204" pitchFamily="49" charset="-128"/>
            </a:rPr>
            <a:t>円</a:t>
          </a:r>
          <a:endParaRPr lang="en-US" altLang="ja-JP" sz="1100" b="1">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ＭＳ ゴシック" panose="020B0609070205080204" pitchFamily="49" charset="-128"/>
              <a:ea typeface="ＭＳ ゴシック" panose="020B0609070205080204" pitchFamily="49" charset="-128"/>
            </a:rPr>
            <a:t>　　</a:t>
          </a:r>
          <a:r>
            <a:rPr lang="en-US" altLang="ja-JP" sz="1100" b="1">
              <a:solidFill>
                <a:schemeClr val="tx1"/>
              </a:solidFill>
              <a:effectLst/>
              <a:latin typeface="ＭＳ ゴシック" panose="020B0609070205080204" pitchFamily="49" charset="-128"/>
              <a:ea typeface="ＭＳ ゴシック" panose="020B0609070205080204" pitchFamily="49" charset="-128"/>
            </a:rPr>
            <a:t>B</a:t>
          </a:r>
          <a:r>
            <a:rPr lang="ja-JP" altLang="en-US" sz="1100" b="1">
              <a:solidFill>
                <a:schemeClr val="tx1"/>
              </a:solidFill>
              <a:effectLst/>
              <a:latin typeface="ＭＳ ゴシック" panose="020B0609070205080204" pitchFamily="49" charset="-128"/>
              <a:ea typeface="ＭＳ ゴシック" panose="020B0609070205080204" pitchFamily="49" charset="-128"/>
            </a:rPr>
            <a:t>丸は燃料油、難破物　→</a:t>
          </a:r>
          <a:r>
            <a:rPr lang="en-US" altLang="ja-JP" sz="1100" b="1">
              <a:solidFill>
                <a:schemeClr val="tx1"/>
              </a:solidFill>
              <a:effectLst/>
              <a:latin typeface="ＭＳ ゴシック" panose="020B0609070205080204" pitchFamily="49" charset="-128"/>
              <a:ea typeface="ＭＳ ゴシック" panose="020B0609070205080204" pitchFamily="49" charset="-128"/>
            </a:rPr>
            <a:t>14,000</a:t>
          </a:r>
          <a:r>
            <a:rPr lang="ja-JP" altLang="en-US" sz="1100" b="1">
              <a:solidFill>
                <a:schemeClr val="tx1"/>
              </a:solidFill>
              <a:effectLst/>
              <a:latin typeface="ＭＳ ゴシック" panose="020B0609070205080204" pitchFamily="49" charset="-128"/>
              <a:ea typeface="ＭＳ ゴシック" panose="020B0609070205080204" pitchFamily="49" charset="-128"/>
            </a:rPr>
            <a:t>円　合計</a:t>
          </a:r>
          <a:r>
            <a:rPr lang="en-US" altLang="ja-JP" sz="1100" b="1">
              <a:solidFill>
                <a:schemeClr val="tx1"/>
              </a:solidFill>
              <a:effectLst/>
              <a:latin typeface="ＭＳ ゴシック" panose="020B0609070205080204" pitchFamily="49" charset="-128"/>
              <a:ea typeface="ＭＳ ゴシック" panose="020B0609070205080204" pitchFamily="49" charset="-128"/>
            </a:rPr>
            <a:t>21,000</a:t>
          </a:r>
          <a:r>
            <a:rPr lang="ja-JP" altLang="en-US" sz="1100" b="1">
              <a:solidFill>
                <a:schemeClr val="tx1"/>
              </a:solidFill>
              <a:effectLst/>
              <a:latin typeface="ＭＳ ゴシック" panose="020B0609070205080204" pitchFamily="49" charset="-128"/>
              <a:ea typeface="ＭＳ ゴシック" panose="020B0609070205080204" pitchFamily="49" charset="-128"/>
            </a:rPr>
            <a:t>円</a:t>
          </a:r>
          <a:endParaRPr lang="ja-JP" altLang="ja-JP" sz="11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406399</xdr:colOff>
      <xdr:row>31</xdr:row>
      <xdr:rowOff>142874</xdr:rowOff>
    </xdr:from>
    <xdr:to>
      <xdr:col>9</xdr:col>
      <xdr:colOff>2314574</xdr:colOff>
      <xdr:row>42</xdr:row>
      <xdr:rowOff>57149</xdr:rowOff>
    </xdr:to>
    <xdr:sp macro="" textlink="">
      <xdr:nvSpPr>
        <xdr:cNvPr id="20" name="上矢印吹き出し 19">
          <a:extLst>
            <a:ext uri="{FF2B5EF4-FFF2-40B4-BE49-F238E27FC236}">
              <a16:creationId xmlns:a16="http://schemas.microsoft.com/office/drawing/2014/main" id="{00000000-0008-0000-0200-000014000000}"/>
            </a:ext>
          </a:extLst>
        </xdr:cNvPr>
        <xdr:cNvSpPr/>
      </xdr:nvSpPr>
      <xdr:spPr>
        <a:xfrm>
          <a:off x="6273799" y="5114924"/>
          <a:ext cx="1908175" cy="1800225"/>
        </a:xfrm>
        <a:prstGeom prst="upArrowCallout">
          <a:avLst>
            <a:gd name="adj1" fmla="val 6767"/>
            <a:gd name="adj2" fmla="val 6913"/>
            <a:gd name="adj3" fmla="val 8871"/>
            <a:gd name="adj4" fmla="val 61970"/>
          </a:avLst>
        </a:prstGeom>
        <a:solidFill>
          <a:schemeClr val="bg1"/>
        </a:solidFill>
        <a:ln>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代表者の氏名は手入力して下さい。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保険会社名はプルダウンから選択。自動表示の英語は消さないで下さい。</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349248</xdr:colOff>
      <xdr:row>35</xdr:row>
      <xdr:rowOff>158750</xdr:rowOff>
    </xdr:from>
    <xdr:to>
      <xdr:col>17</xdr:col>
      <xdr:colOff>314324</xdr:colOff>
      <xdr:row>48</xdr:row>
      <xdr:rowOff>38100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2036423" y="5816600"/>
          <a:ext cx="1174751" cy="2032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船舶の基本情報に変更があった場合は「○」</a:t>
          </a:r>
          <a:endPar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注意）証書の更新の場合でも、基本情報に変更がなければ「○」は不要です。</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428625</xdr:colOff>
      <xdr:row>24</xdr:row>
      <xdr:rowOff>28575</xdr:rowOff>
    </xdr:from>
    <xdr:to>
      <xdr:col>5</xdr:col>
      <xdr:colOff>95250</xdr:colOff>
      <xdr:row>27</xdr:row>
      <xdr:rowOff>114300</xdr:rowOff>
    </xdr:to>
    <xdr:sp macro="" textlink="">
      <xdr:nvSpPr>
        <xdr:cNvPr id="33" name="屈折矢印 32">
          <a:extLst>
            <a:ext uri="{FF2B5EF4-FFF2-40B4-BE49-F238E27FC236}">
              <a16:creationId xmlns:a16="http://schemas.microsoft.com/office/drawing/2014/main" id="{00000000-0008-0000-0200-000021000000}"/>
            </a:ext>
          </a:extLst>
        </xdr:cNvPr>
        <xdr:cNvSpPr/>
      </xdr:nvSpPr>
      <xdr:spPr>
        <a:xfrm rot="10800000">
          <a:off x="2638425" y="3886200"/>
          <a:ext cx="866775" cy="514350"/>
        </a:xfrm>
        <a:prstGeom prst="bentUp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2571750</xdr:colOff>
      <xdr:row>35</xdr:row>
      <xdr:rowOff>0</xdr:rowOff>
    </xdr:from>
    <xdr:to>
      <xdr:col>10</xdr:col>
      <xdr:colOff>1200150</xdr:colOff>
      <xdr:row>40</xdr:row>
      <xdr:rowOff>19049</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8439150" y="5657850"/>
          <a:ext cx="1323975" cy="8762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2,000</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トン超の黒油を運搬する場合は「○」を</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プルダウンから選択</a:t>
          </a:r>
          <a:endParaRPr lang="ja-JP" altLang="ja-JP">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584188</xdr:colOff>
      <xdr:row>33</xdr:row>
      <xdr:rowOff>151398</xdr:rowOff>
    </xdr:from>
    <xdr:to>
      <xdr:col>8</xdr:col>
      <xdr:colOff>100728</xdr:colOff>
      <xdr:row>35</xdr:row>
      <xdr:rowOff>62221</xdr:rowOff>
    </xdr:to>
    <xdr:sp macro="" textlink="">
      <xdr:nvSpPr>
        <xdr:cNvPr id="26" name="上矢印 25">
          <a:extLst>
            <a:ext uri="{FF2B5EF4-FFF2-40B4-BE49-F238E27FC236}">
              <a16:creationId xmlns:a16="http://schemas.microsoft.com/office/drawing/2014/main" id="{00000000-0008-0000-0200-00001A000000}"/>
            </a:ext>
          </a:extLst>
        </xdr:cNvPr>
        <xdr:cNvSpPr/>
      </xdr:nvSpPr>
      <xdr:spPr>
        <a:xfrm rot="18824810">
          <a:off x="4697109" y="5287252"/>
          <a:ext cx="253723" cy="611915"/>
        </a:xfrm>
        <a:prstGeom prst="upArrow">
          <a:avLst>
            <a:gd name="adj1" fmla="val 47122"/>
            <a:gd name="adj2" fmla="val 5980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269876</xdr:colOff>
      <xdr:row>32</xdr:row>
      <xdr:rowOff>31750</xdr:rowOff>
    </xdr:from>
    <xdr:to>
      <xdr:col>8</xdr:col>
      <xdr:colOff>523875</xdr:colOff>
      <xdr:row>35</xdr:row>
      <xdr:rowOff>31750</xdr:rowOff>
    </xdr:to>
    <xdr:sp macro="" textlink="">
      <xdr:nvSpPr>
        <xdr:cNvPr id="27" name="上矢印 26">
          <a:extLst>
            <a:ext uri="{FF2B5EF4-FFF2-40B4-BE49-F238E27FC236}">
              <a16:creationId xmlns:a16="http://schemas.microsoft.com/office/drawing/2014/main" id="{00000000-0008-0000-0200-00001B000000}"/>
            </a:ext>
          </a:extLst>
        </xdr:cNvPr>
        <xdr:cNvSpPr/>
      </xdr:nvSpPr>
      <xdr:spPr>
        <a:xfrm>
          <a:off x="5299076" y="5175250"/>
          <a:ext cx="253999" cy="514350"/>
        </a:xfrm>
        <a:prstGeom prst="upArrow">
          <a:avLst>
            <a:gd name="adj1" fmla="val 38675"/>
            <a:gd name="adj2" fmla="val 5332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19210</xdr:colOff>
      <xdr:row>31</xdr:row>
      <xdr:rowOff>158720</xdr:rowOff>
    </xdr:from>
    <xdr:to>
      <xdr:col>8</xdr:col>
      <xdr:colOff>282456</xdr:colOff>
      <xdr:row>36</xdr:row>
      <xdr:rowOff>128045</xdr:rowOff>
    </xdr:to>
    <xdr:sp macro="" textlink="">
      <xdr:nvSpPr>
        <xdr:cNvPr id="29" name="上矢印 28">
          <a:extLst>
            <a:ext uri="{FF2B5EF4-FFF2-40B4-BE49-F238E27FC236}">
              <a16:creationId xmlns:a16="http://schemas.microsoft.com/office/drawing/2014/main" id="{00000000-0008-0000-0200-00001D000000}"/>
            </a:ext>
          </a:extLst>
        </xdr:cNvPr>
        <xdr:cNvSpPr/>
      </xdr:nvSpPr>
      <xdr:spPr>
        <a:xfrm rot="19490751">
          <a:off x="5048410" y="5130770"/>
          <a:ext cx="263246" cy="826575"/>
        </a:xfrm>
        <a:prstGeom prst="upArrow">
          <a:avLst>
            <a:gd name="adj1" fmla="val 42509"/>
            <a:gd name="adj2" fmla="val 4088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809624</xdr:colOff>
      <xdr:row>35</xdr:row>
      <xdr:rowOff>15875</xdr:rowOff>
    </xdr:from>
    <xdr:to>
      <xdr:col>9</xdr:col>
      <xdr:colOff>333375</xdr:colOff>
      <xdr:row>40</xdr:row>
      <xdr:rowOff>19051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4743449" y="5673725"/>
          <a:ext cx="1457326" cy="86042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solidFill>
                <a:schemeClr val="tx1"/>
              </a:solidFill>
              <a:effectLst/>
              <a:latin typeface="ＭＳ ゴシック" panose="020B0609070205080204" pitchFamily="49" charset="-128"/>
              <a:ea typeface="ＭＳ ゴシック" panose="020B0609070205080204" pitchFamily="49" charset="-128"/>
            </a:rPr>
            <a:t>保険証書に記載の保険期間を記入。保険金額、通貨単位はプルダウン選択</a:t>
          </a:r>
          <a:endParaRPr lang="ja-JP" altLang="ja-JP" b="1">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219075</xdr:colOff>
      <xdr:row>34</xdr:row>
      <xdr:rowOff>76201</xdr:rowOff>
    </xdr:from>
    <xdr:to>
      <xdr:col>4</xdr:col>
      <xdr:colOff>190500</xdr:colOff>
      <xdr:row>39</xdr:row>
      <xdr:rowOff>142875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019175" y="5562601"/>
          <a:ext cx="2085975" cy="923924"/>
        </a:xfrm>
        <a:prstGeom prst="rect">
          <a:avLst/>
        </a:prstGeom>
        <a:solidFill>
          <a:schemeClr val="accent1">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内航船の場合は、会社名、会社住所、船名、船籍港の英語表記は行いません。</a:t>
          </a:r>
          <a:endParaRPr kumimoji="1" lang="en-US" altLang="ja-JP" sz="1200" b="1">
            <a:solidFill>
              <a:srgbClr val="FF0000"/>
            </a:solidFill>
          </a:endParaRPr>
        </a:p>
        <a:p>
          <a:pPr algn="l"/>
          <a:endParaRPr kumimoji="1" lang="ja-JP" altLang="en-US" sz="1400" b="1">
            <a:solidFill>
              <a:srgbClr val="FF0000"/>
            </a:solidFill>
          </a:endParaRPr>
        </a:p>
      </xdr:txBody>
    </xdr:sp>
    <xdr:clientData/>
  </xdr:twoCellAnchor>
  <xdr:twoCellAnchor>
    <xdr:from>
      <xdr:col>0</xdr:col>
      <xdr:colOff>2</xdr:colOff>
      <xdr:row>4</xdr:row>
      <xdr:rowOff>95248</xdr:rowOff>
    </xdr:from>
    <xdr:to>
      <xdr:col>2</xdr:col>
      <xdr:colOff>666750</xdr:colOff>
      <xdr:row>17</xdr:row>
      <xdr:rowOff>85725</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2" y="781048"/>
          <a:ext cx="2171698" cy="2047877"/>
        </a:xfrm>
        <a:prstGeom prst="rect">
          <a:avLst/>
        </a:prstGeom>
        <a:solidFill>
          <a:schemeClr val="accent1">
            <a:lumMod val="40000"/>
            <a:lumOff val="6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申請年月日を入力、申請あて先を選択後、色付きの欄に必要事項を入力して下さい。</a:t>
          </a:r>
          <a:br>
            <a:rPr kumimoji="1" lang="en-US" altLang="ja-JP" sz="1100" b="1">
              <a:solidFill>
                <a:srgbClr val="FF0000"/>
              </a:solidFill>
            </a:rPr>
          </a:br>
          <a:r>
            <a:rPr kumimoji="1" lang="ja-JP" altLang="en-US" sz="1100" b="1">
              <a:solidFill>
                <a:srgbClr val="FF0000"/>
              </a:solidFill>
            </a:rPr>
            <a:t>シートは増やさず３隻以上は</a:t>
          </a:r>
          <a:r>
            <a:rPr kumimoji="1" lang="en-US" altLang="ja-JP" sz="1100" b="1">
              <a:solidFill>
                <a:srgbClr val="FF0000"/>
              </a:solidFill>
            </a:rPr>
            <a:t>10</a:t>
          </a:r>
          <a:r>
            <a:rPr kumimoji="1" lang="ja-JP" altLang="en-US" sz="1100" b="1">
              <a:solidFill>
                <a:srgbClr val="FF0000"/>
              </a:solidFill>
            </a:rPr>
            <a:t>隻用申請書を使って下さい。</a:t>
          </a:r>
          <a:br>
            <a:rPr kumimoji="1" lang="en-US" altLang="ja-JP" sz="1100" b="1">
              <a:solidFill>
                <a:srgbClr val="FF0000"/>
              </a:solidFill>
            </a:rPr>
          </a:br>
          <a:r>
            <a:rPr kumimoji="1" lang="ja-JP" altLang="en-US" sz="1100" b="1">
              <a:solidFill>
                <a:srgbClr val="FF0000"/>
              </a:solidFill>
            </a:rPr>
            <a:t>行の挿入削除や計算式挿入もエラーとなるので行わないで下さい。</a:t>
          </a:r>
        </a:p>
      </xdr:txBody>
    </xdr:sp>
    <xdr:clientData/>
  </xdr:twoCellAnchor>
  <xdr:twoCellAnchor>
    <xdr:from>
      <xdr:col>9</xdr:col>
      <xdr:colOff>1000123</xdr:colOff>
      <xdr:row>10</xdr:row>
      <xdr:rowOff>123824</xdr:rowOff>
    </xdr:from>
    <xdr:to>
      <xdr:col>10</xdr:col>
      <xdr:colOff>419100</xdr:colOff>
      <xdr:row>16</xdr:row>
      <xdr:rowOff>9524</xdr:rowOff>
    </xdr:to>
    <xdr:sp macro="" textlink="">
      <xdr:nvSpPr>
        <xdr:cNvPr id="8" name="左矢印吹き出し 7">
          <a:extLst>
            <a:ext uri="{FF2B5EF4-FFF2-40B4-BE49-F238E27FC236}">
              <a16:creationId xmlns:a16="http://schemas.microsoft.com/office/drawing/2014/main" id="{00000000-0008-0000-0200-000008000000}"/>
            </a:ext>
          </a:extLst>
        </xdr:cNvPr>
        <xdr:cNvSpPr/>
      </xdr:nvSpPr>
      <xdr:spPr>
        <a:xfrm>
          <a:off x="6867523" y="1752599"/>
          <a:ext cx="2114552" cy="828675"/>
        </a:xfrm>
        <a:prstGeom prst="leftArrowCallout">
          <a:avLst>
            <a:gd name="adj1" fmla="val 20683"/>
            <a:gd name="adj2" fmla="val 25000"/>
            <a:gd name="adj3" fmla="val 20683"/>
            <a:gd name="adj4" fmla="val 8503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代理人が提出する場合は記入してください。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委任状の提出が必要です。</a:t>
          </a:r>
          <a:br>
            <a:rPr kumimoji="1" lang="en-US" altLang="ja-JP" sz="1100" b="1">
              <a:solidFill>
                <a:schemeClr val="tx1"/>
              </a:solidFill>
              <a:latin typeface="ＭＳ ゴシック" panose="020B0609070205080204" pitchFamily="49" charset="-128"/>
              <a:ea typeface="ＭＳ ゴシック" panose="020B0609070205080204" pitchFamily="49" charset="-128"/>
            </a:rPr>
          </a:br>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2476500</xdr:colOff>
      <xdr:row>20</xdr:row>
      <xdr:rowOff>95250</xdr:rowOff>
    </xdr:from>
    <xdr:to>
      <xdr:col>12</xdr:col>
      <xdr:colOff>396875</xdr:colOff>
      <xdr:row>24</xdr:row>
      <xdr:rowOff>111125</xdr:rowOff>
    </xdr:to>
    <xdr:sp macro="" textlink="">
      <xdr:nvSpPr>
        <xdr:cNvPr id="31" name="左矢印吹き出し 30">
          <a:extLst>
            <a:ext uri="{FF2B5EF4-FFF2-40B4-BE49-F238E27FC236}">
              <a16:creationId xmlns:a16="http://schemas.microsoft.com/office/drawing/2014/main" id="{00000000-0008-0000-0200-00001F000000}"/>
            </a:ext>
          </a:extLst>
        </xdr:cNvPr>
        <xdr:cNvSpPr/>
      </xdr:nvSpPr>
      <xdr:spPr>
        <a:xfrm>
          <a:off x="8343900" y="3267075"/>
          <a:ext cx="2368550" cy="701675"/>
        </a:xfrm>
        <a:prstGeom prst="leftArrowCallout">
          <a:avLst>
            <a:gd name="adj1" fmla="val 25000"/>
            <a:gd name="adj2" fmla="val 25000"/>
            <a:gd name="adj3" fmla="val 25000"/>
            <a:gd name="adj4" fmla="val 8466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所有者が複数いる場合（共有船など）は入力してください</a:t>
          </a:r>
        </a:p>
      </xdr:txBody>
    </xdr:sp>
    <xdr:clientData/>
  </xdr:twoCellAnchor>
  <xdr:twoCellAnchor>
    <xdr:from>
      <xdr:col>9</xdr:col>
      <xdr:colOff>857250</xdr:colOff>
      <xdr:row>1</xdr:row>
      <xdr:rowOff>66675</xdr:rowOff>
    </xdr:from>
    <xdr:to>
      <xdr:col>12</xdr:col>
      <xdr:colOff>38099</xdr:colOff>
      <xdr:row>7</xdr:row>
      <xdr:rowOff>133350</xdr:rowOff>
    </xdr:to>
    <xdr:sp macro="" textlink="">
      <xdr:nvSpPr>
        <xdr:cNvPr id="30" name="左矢印吹き出し 29">
          <a:extLst>
            <a:ext uri="{FF2B5EF4-FFF2-40B4-BE49-F238E27FC236}">
              <a16:creationId xmlns:a16="http://schemas.microsoft.com/office/drawing/2014/main" id="{00000000-0008-0000-0200-00001E000000}"/>
            </a:ext>
          </a:extLst>
        </xdr:cNvPr>
        <xdr:cNvSpPr/>
      </xdr:nvSpPr>
      <xdr:spPr>
        <a:xfrm>
          <a:off x="6724650" y="238125"/>
          <a:ext cx="3629024" cy="1095375"/>
        </a:xfrm>
        <a:prstGeom prst="leftArrowCallout">
          <a:avLst>
            <a:gd name="adj1" fmla="val 20385"/>
            <a:gd name="adj2" fmla="val 22581"/>
            <a:gd name="adj3" fmla="val 23462"/>
            <a:gd name="adj4" fmla="val 8717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申請</a:t>
          </a:r>
          <a:r>
            <a:rPr lang="ja-JP" altLang="en-US" sz="11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者</a:t>
          </a:r>
          <a:r>
            <a:rPr lang="ja-JP" altLang="ja-JP" sz="11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は「保障契約を保険</a:t>
          </a:r>
          <a:r>
            <a:rPr lang="ja-JP" altLang="en-US" sz="11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会社</a:t>
          </a:r>
          <a:r>
            <a:rPr lang="ja-JP" altLang="ja-JP" sz="11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と締結している者」となります。</a:t>
          </a:r>
          <a:endParaRPr lang="en-US" altLang="ja-JP" sz="1100" b="1"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tx1"/>
              </a:solidFill>
              <a:effectLst/>
              <a:latin typeface="ＭＳ ゴシック" panose="020B0609070205080204" pitchFamily="49" charset="-128"/>
              <a:ea typeface="ＭＳ ゴシック" panose="020B0609070205080204" pitchFamily="49" charset="-128"/>
              <a:cs typeface="+mn-cs"/>
            </a:rPr>
            <a:t>会社名、住所、代表者名の順番で書いて下さい。</a:t>
          </a:r>
          <a:r>
            <a:rPr kumimoji="1" lang="ja-JP" altLang="en-US" sz="1100" b="1">
              <a:solidFill>
                <a:schemeClr val="tx1"/>
              </a:solidFill>
              <a:latin typeface="ＭＳ ゴシック" panose="020B0609070205080204" pitchFamily="49" charset="-128"/>
              <a:ea typeface="ＭＳ ゴシック" panose="020B0609070205080204" pitchFamily="49" charset="-128"/>
            </a:rPr>
            <a:t>番地、郵便番号、電話番号の数字や英語はすべて半角入力して下さい。</a:t>
          </a:r>
        </a:p>
      </xdr:txBody>
    </xdr:sp>
    <xdr:clientData/>
  </xdr:twoCellAnchor>
  <xdr:twoCellAnchor>
    <xdr:from>
      <xdr:col>2</xdr:col>
      <xdr:colOff>532841</xdr:colOff>
      <xdr:row>33</xdr:row>
      <xdr:rowOff>114300</xdr:rowOff>
    </xdr:from>
    <xdr:to>
      <xdr:col>6</xdr:col>
      <xdr:colOff>561975</xdr:colOff>
      <xdr:row>48</xdr:row>
      <xdr:rowOff>95249</xdr:rowOff>
    </xdr:to>
    <xdr:sp macro="" textlink="">
      <xdr:nvSpPr>
        <xdr:cNvPr id="2" name="上矢印吹き出し 1">
          <a:extLst>
            <a:ext uri="{FF2B5EF4-FFF2-40B4-BE49-F238E27FC236}">
              <a16:creationId xmlns:a16="http://schemas.microsoft.com/office/drawing/2014/main" id="{00000000-0008-0000-0200-000002000000}"/>
            </a:ext>
          </a:extLst>
        </xdr:cNvPr>
        <xdr:cNvSpPr/>
      </xdr:nvSpPr>
      <xdr:spPr>
        <a:xfrm>
          <a:off x="2037791" y="5429250"/>
          <a:ext cx="2458009" cy="2476499"/>
        </a:xfrm>
        <a:prstGeom prst="upArrowCallout">
          <a:avLst>
            <a:gd name="adj1" fmla="val 4677"/>
            <a:gd name="adj2" fmla="val 5927"/>
            <a:gd name="adj3" fmla="val 8871"/>
            <a:gd name="adj4" fmla="val 52475"/>
          </a:avLst>
        </a:prstGeom>
        <a:solidFill>
          <a:schemeClr val="bg1"/>
        </a:solidFill>
        <a:ln>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国際</a:t>
          </a:r>
          <a:r>
            <a:rPr kumimoji="1" lang="ja-JP" altLang="en-US" sz="1200" b="1">
              <a:solidFill>
                <a:schemeClr val="tx1"/>
              </a:solidFill>
              <a:latin typeface="ＭＳ ゴシック" panose="020B0609070205080204" pitchFamily="49" charset="-128"/>
              <a:ea typeface="ＭＳ ゴシック" panose="020B0609070205080204" pitchFamily="49" charset="-128"/>
            </a:rPr>
            <a:t>総トン数を入力</a:t>
          </a:r>
        </a:p>
        <a:p>
          <a:pPr algn="l"/>
          <a:r>
            <a:rPr kumimoji="1" lang="ja-JP" altLang="en-US" sz="1100" b="1">
              <a:solidFill>
                <a:schemeClr val="tx1">
                  <a:lumMod val="95000"/>
                  <a:lumOff val="5000"/>
                </a:schemeClr>
              </a:solidFill>
              <a:latin typeface="ＭＳ ゴシック" panose="020B0609070205080204" pitchFamily="49" charset="-128"/>
              <a:ea typeface="ＭＳ ゴシック" panose="020B0609070205080204" pitchFamily="49" charset="-128"/>
            </a:rPr>
            <a:t>（例）</a:t>
          </a:r>
          <a:r>
            <a:rPr kumimoji="1" lang="en-US" altLang="ja-JP" sz="1100" b="1">
              <a:solidFill>
                <a:schemeClr val="tx1">
                  <a:lumMod val="95000"/>
                  <a:lumOff val="5000"/>
                </a:schemeClr>
              </a:solidFill>
              <a:latin typeface="ＭＳ ゴシック" panose="020B0609070205080204" pitchFamily="49" charset="-128"/>
              <a:ea typeface="ＭＳ ゴシック" panose="020B0609070205080204" pitchFamily="49" charset="-128"/>
            </a:rPr>
            <a:t>1,200</a:t>
          </a:r>
        </a:p>
        <a:p>
          <a:pPr algn="l"/>
          <a:r>
            <a:rPr kumimoji="1" lang="ja-JP" altLang="en-US" sz="1100" b="1">
              <a:solidFill>
                <a:schemeClr val="tx1">
                  <a:lumMod val="95000"/>
                  <a:lumOff val="5000"/>
                </a:schemeClr>
              </a:solidFill>
              <a:latin typeface="ＭＳ ゴシック" panose="020B0609070205080204" pitchFamily="49" charset="-128"/>
              <a:ea typeface="ＭＳ ゴシック" panose="020B0609070205080204" pitchFamily="49" charset="-128"/>
            </a:rPr>
            <a:t>（</a:t>
          </a:r>
          <a:r>
            <a:rPr kumimoji="1" lang="en-US" altLang="ja-JP" sz="1100" b="1">
              <a:solidFill>
                <a:schemeClr val="tx1">
                  <a:lumMod val="95000"/>
                  <a:lumOff val="5000"/>
                </a:schemeClr>
              </a:solidFill>
              <a:latin typeface="ＭＳ ゴシック" panose="020B0609070205080204" pitchFamily="49" charset="-128"/>
              <a:ea typeface="ＭＳ ゴシック" panose="020B0609070205080204" pitchFamily="49" charset="-128"/>
            </a:rPr>
            <a:t>※</a:t>
          </a:r>
          <a:r>
            <a:rPr kumimoji="1" lang="ja-JP" altLang="en-US" sz="1100" b="1">
              <a:solidFill>
                <a:schemeClr val="tx1">
                  <a:lumMod val="95000"/>
                  <a:lumOff val="5000"/>
                </a:schemeClr>
              </a:solidFill>
              <a:latin typeface="ＭＳ ゴシック" panose="020B0609070205080204" pitchFamily="49" charset="-128"/>
              <a:ea typeface="ＭＳ ゴシック" panose="020B0609070205080204" pitchFamily="49" charset="-128"/>
            </a:rPr>
            <a:t>）国籍証書のトン数ではありません。総トン数計算書中２ページ目の「法第４条第２項の規定の例により算定した数値」を記載して下さい。</a:t>
          </a:r>
        </a:p>
        <a:p>
          <a:pPr algn="l"/>
          <a:endParaRPr kumimoji="1" lang="ja-JP" altLang="en-US"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361950</xdr:colOff>
      <xdr:row>33</xdr:row>
      <xdr:rowOff>165103</xdr:rowOff>
    </xdr:from>
    <xdr:to>
      <xdr:col>15</xdr:col>
      <xdr:colOff>180975</xdr:colOff>
      <xdr:row>38</xdr:row>
      <xdr:rowOff>161925</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10677525" y="5480053"/>
          <a:ext cx="1190625" cy="85407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一定トン数以上（内航：</a:t>
          </a: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300</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トン以上）の場合は「○」</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266700</xdr:colOff>
      <xdr:row>21</xdr:row>
      <xdr:rowOff>0</xdr:rowOff>
    </xdr:from>
    <xdr:to>
      <xdr:col>7</xdr:col>
      <xdr:colOff>114300</xdr:colOff>
      <xdr:row>25</xdr:row>
      <xdr:rowOff>15875</xdr:rowOff>
    </xdr:to>
    <xdr:sp macro="" textlink="">
      <xdr:nvSpPr>
        <xdr:cNvPr id="32" name="左矢印吹き出し 31">
          <a:extLst>
            <a:ext uri="{FF2B5EF4-FFF2-40B4-BE49-F238E27FC236}">
              <a16:creationId xmlns:a16="http://schemas.microsoft.com/office/drawing/2014/main" id="{00000000-0008-0000-0200-000020000000}"/>
            </a:ext>
          </a:extLst>
        </xdr:cNvPr>
        <xdr:cNvSpPr/>
      </xdr:nvSpPr>
      <xdr:spPr>
        <a:xfrm>
          <a:off x="3181350" y="3343275"/>
          <a:ext cx="1752600" cy="701675"/>
        </a:xfrm>
        <a:prstGeom prst="leftArrowCallout">
          <a:avLst>
            <a:gd name="adj1" fmla="val 25000"/>
            <a:gd name="adj2" fmla="val 25000"/>
            <a:gd name="adj3" fmla="val 25000"/>
            <a:gd name="adj4" fmla="val 8306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数字・ローマ字は英数半角で記入してください。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6"/>
  <sheetViews>
    <sheetView tabSelected="1" zoomScale="85" zoomScaleNormal="85" workbookViewId="0">
      <selection activeCell="L29" sqref="L29:P43"/>
    </sheetView>
  </sheetViews>
  <sheetFormatPr defaultColWidth="10.5" defaultRowHeight="13.5" customHeight="1" x14ac:dyDescent="0.55000000000000004"/>
  <cols>
    <col min="1" max="1" width="10.5" style="1"/>
    <col min="2" max="4" width="9.25" style="1" customWidth="1"/>
    <col min="5" max="5" width="6.5" style="1" customWidth="1"/>
    <col min="6" max="6" width="6.83203125" style="1" customWidth="1"/>
    <col min="7" max="7" width="11.58203125" style="1" bestFit="1" customWidth="1"/>
    <col min="8" max="8" width="2.75" style="1" customWidth="1"/>
    <col min="9" max="9" width="11" style="1" customWidth="1"/>
    <col min="10" max="10" width="35.33203125" style="1" customWidth="1"/>
    <col min="11" max="11" width="17" style="1" customWidth="1"/>
    <col min="12" max="15" width="6" style="1" customWidth="1"/>
    <col min="16" max="16" width="5.33203125" style="1" customWidth="1"/>
    <col min="17" max="16384" width="10.5" style="1"/>
  </cols>
  <sheetData>
    <row r="1" spans="1:16" ht="13.5" customHeight="1" x14ac:dyDescent="0.55000000000000004">
      <c r="A1" s="146" t="s">
        <v>181</v>
      </c>
      <c r="B1" s="147"/>
      <c r="C1" s="147"/>
      <c r="D1" s="147"/>
      <c r="E1" s="147"/>
      <c r="F1" s="147"/>
      <c r="G1" s="147"/>
      <c r="H1" s="147"/>
      <c r="I1" s="147"/>
      <c r="J1" s="147"/>
      <c r="K1" s="147"/>
      <c r="L1" s="147"/>
      <c r="M1" s="147"/>
      <c r="N1" s="147"/>
      <c r="O1" s="147"/>
      <c r="P1" s="147"/>
    </row>
    <row r="2" spans="1:16" ht="13.5" customHeight="1" x14ac:dyDescent="0.55000000000000004">
      <c r="M2" s="148" t="s">
        <v>167</v>
      </c>
      <c r="N2" s="148"/>
      <c r="O2" s="148"/>
      <c r="P2" s="148"/>
    </row>
    <row r="3" spans="1:16" ht="13.5" customHeight="1" x14ac:dyDescent="0.55000000000000004">
      <c r="A3" s="149"/>
      <c r="B3" s="149"/>
    </row>
    <row r="4" spans="1:16" ht="13.5" customHeight="1" x14ac:dyDescent="0.55000000000000004">
      <c r="D4" s="100" t="s">
        <v>45</v>
      </c>
      <c r="E4" s="100"/>
      <c r="F4" s="100"/>
      <c r="G4" s="150"/>
      <c r="H4" s="150"/>
      <c r="I4" s="150"/>
      <c r="J4" s="150"/>
      <c r="K4" s="150"/>
      <c r="L4" s="150"/>
      <c r="M4" s="101"/>
    </row>
    <row r="5" spans="1:16" ht="13.5" customHeight="1" x14ac:dyDescent="0.55000000000000004">
      <c r="D5" s="100"/>
      <c r="E5" s="100"/>
      <c r="F5" s="100"/>
      <c r="G5" s="151"/>
      <c r="H5" s="151"/>
      <c r="I5" s="151"/>
      <c r="J5" s="151"/>
      <c r="K5" s="151"/>
      <c r="L5" s="151"/>
      <c r="M5" s="101"/>
    </row>
    <row r="6" spans="1:16" ht="13.5" customHeight="1" x14ac:dyDescent="0.55000000000000004">
      <c r="D6" s="100"/>
      <c r="E6" s="100"/>
      <c r="F6" s="100"/>
      <c r="G6" s="152"/>
      <c r="H6" s="152"/>
      <c r="I6" s="152"/>
      <c r="J6" s="152"/>
      <c r="K6" s="152"/>
      <c r="L6" s="152"/>
      <c r="M6" s="101"/>
    </row>
    <row r="7" spans="1:16" ht="13.5" customHeight="1" x14ac:dyDescent="0.55000000000000004">
      <c r="D7" s="142" t="s">
        <v>22</v>
      </c>
      <c r="E7" s="142"/>
      <c r="F7" s="142"/>
      <c r="G7" s="153"/>
      <c r="H7" s="153"/>
      <c r="I7" s="153"/>
      <c r="J7" s="153"/>
      <c r="K7" s="153"/>
      <c r="L7" s="153"/>
    </row>
    <row r="8" spans="1:16" ht="13.5" customHeight="1" x14ac:dyDescent="0.55000000000000004">
      <c r="D8" s="142" t="s">
        <v>37</v>
      </c>
      <c r="E8" s="142"/>
      <c r="F8" s="142"/>
      <c r="G8" s="153"/>
      <c r="H8" s="153"/>
      <c r="I8" s="153"/>
      <c r="J8" s="153"/>
      <c r="K8" s="153"/>
      <c r="L8" s="153"/>
    </row>
    <row r="9" spans="1:16" ht="6.75" customHeight="1" x14ac:dyDescent="0.55000000000000004"/>
    <row r="10" spans="1:16" ht="13.5" customHeight="1" x14ac:dyDescent="0.55000000000000004">
      <c r="D10" s="100" t="s">
        <v>3</v>
      </c>
      <c r="E10" s="100"/>
      <c r="F10" s="100"/>
      <c r="G10" s="139"/>
      <c r="H10" s="139"/>
      <c r="I10" s="139"/>
      <c r="J10" s="139"/>
      <c r="K10" s="139"/>
      <c r="L10" s="139"/>
      <c r="M10" s="101"/>
    </row>
    <row r="11" spans="1:16" ht="13.5" customHeight="1" x14ac:dyDescent="0.55000000000000004">
      <c r="D11" s="100"/>
      <c r="E11" s="100"/>
      <c r="F11" s="100"/>
      <c r="G11" s="140"/>
      <c r="H11" s="140"/>
      <c r="I11" s="140"/>
      <c r="J11" s="140"/>
      <c r="K11" s="140"/>
      <c r="L11" s="140"/>
      <c r="M11" s="101"/>
    </row>
    <row r="12" spans="1:16" ht="13.5" customHeight="1" x14ac:dyDescent="0.55000000000000004">
      <c r="D12" s="100"/>
      <c r="E12" s="100"/>
      <c r="F12" s="100"/>
      <c r="G12" s="141"/>
      <c r="H12" s="141"/>
      <c r="I12" s="141"/>
      <c r="J12" s="141"/>
      <c r="K12" s="141"/>
      <c r="L12" s="141"/>
      <c r="M12" s="101"/>
    </row>
    <row r="13" spans="1:16" ht="13.5" customHeight="1" x14ac:dyDescent="0.55000000000000004">
      <c r="D13" s="142" t="s">
        <v>22</v>
      </c>
      <c r="E13" s="142"/>
      <c r="F13" s="142"/>
      <c r="G13" s="143"/>
      <c r="H13" s="143"/>
      <c r="I13" s="143"/>
      <c r="J13" s="143"/>
      <c r="K13" s="143"/>
      <c r="L13" s="143"/>
    </row>
    <row r="14" spans="1:16" ht="13.5" customHeight="1" x14ac:dyDescent="0.55000000000000004">
      <c r="D14" s="142" t="s">
        <v>37</v>
      </c>
      <c r="E14" s="142"/>
      <c r="F14" s="142"/>
      <c r="G14" s="143"/>
      <c r="H14" s="143"/>
      <c r="I14" s="143"/>
      <c r="J14" s="143"/>
      <c r="K14" s="143"/>
      <c r="L14" s="143"/>
    </row>
    <row r="15" spans="1:16" ht="6.75" customHeight="1" x14ac:dyDescent="0.55000000000000004"/>
    <row r="16" spans="1:16" s="45" customFormat="1" ht="13.5" customHeight="1" x14ac:dyDescent="0.55000000000000004">
      <c r="A16" s="102" t="s">
        <v>182</v>
      </c>
      <c r="B16" s="102"/>
      <c r="C16" s="102"/>
      <c r="D16" s="102"/>
      <c r="E16" s="102"/>
      <c r="F16" s="102"/>
      <c r="G16" s="102"/>
      <c r="H16" s="102"/>
      <c r="I16" s="102"/>
      <c r="J16" s="48" t="str">
        <f>IF(OR(M2&gt;44104,M2=""),"第17条第2項","")</f>
        <v>第17条第2項</v>
      </c>
      <c r="K16" s="49"/>
      <c r="L16" s="44"/>
      <c r="M16" s="44"/>
      <c r="N16" s="44"/>
      <c r="O16" s="44"/>
    </row>
    <row r="17" spans="1:16" s="45" customFormat="1" ht="13.5" customHeight="1" x14ac:dyDescent="0.55000000000000004">
      <c r="A17" s="102"/>
      <c r="B17" s="102"/>
      <c r="C17" s="102"/>
      <c r="D17" s="102"/>
      <c r="E17" s="102"/>
      <c r="F17" s="102"/>
      <c r="G17" s="102"/>
      <c r="H17" s="102"/>
      <c r="I17" s="102"/>
      <c r="J17" s="48" t="s">
        <v>183</v>
      </c>
      <c r="K17" s="50" t="str">
        <f>IF(OR(M2&gt;44104,M2=""),"の規定により申請します。","")</f>
        <v>の規定により申請します。</v>
      </c>
    </row>
    <row r="18" spans="1:16" s="45" customFormat="1" ht="13.5" customHeight="1" x14ac:dyDescent="0.55000000000000004">
      <c r="A18" s="102"/>
      <c r="B18" s="102"/>
      <c r="C18" s="102"/>
      <c r="D18" s="102"/>
      <c r="E18" s="102"/>
      <c r="F18" s="102"/>
      <c r="G18" s="102"/>
      <c r="H18" s="102"/>
      <c r="I18" s="102"/>
      <c r="J18" s="48" t="s">
        <v>184</v>
      </c>
      <c r="K18" s="49"/>
    </row>
    <row r="19" spans="1:16" ht="6.75" customHeight="1" x14ac:dyDescent="0.55000000000000004"/>
    <row r="20" spans="1:16" ht="13.5" customHeight="1" x14ac:dyDescent="0.55000000000000004">
      <c r="A20" s="103" t="s">
        <v>59</v>
      </c>
      <c r="B20" s="104"/>
      <c r="C20" s="144"/>
      <c r="D20" s="144"/>
      <c r="E20" s="144"/>
      <c r="F20" s="144"/>
      <c r="G20" s="144"/>
      <c r="H20" s="144"/>
      <c r="I20" s="145"/>
      <c r="J20" s="145"/>
      <c r="K20" s="145"/>
      <c r="L20" s="145"/>
      <c r="M20" s="145"/>
      <c r="N20" s="145"/>
      <c r="O20" s="145"/>
      <c r="P20" s="145"/>
    </row>
    <row r="21" spans="1:16" ht="13.5" customHeight="1" x14ac:dyDescent="0.55000000000000004">
      <c r="A21" s="105"/>
      <c r="B21" s="106"/>
      <c r="C21" s="137"/>
      <c r="D21" s="137"/>
      <c r="E21" s="137"/>
      <c r="F21" s="137"/>
      <c r="G21" s="137"/>
      <c r="H21" s="137"/>
      <c r="I21" s="138"/>
      <c r="J21" s="138"/>
      <c r="K21" s="138"/>
      <c r="L21" s="138"/>
      <c r="M21" s="138"/>
      <c r="N21" s="138"/>
      <c r="O21" s="138"/>
      <c r="P21" s="138"/>
    </row>
    <row r="22" spans="1:16" ht="13.5" customHeight="1" x14ac:dyDescent="0.55000000000000004">
      <c r="A22" s="105"/>
      <c r="B22" s="106"/>
      <c r="C22" s="137"/>
      <c r="D22" s="137"/>
      <c r="E22" s="137"/>
      <c r="F22" s="137"/>
      <c r="G22" s="137"/>
      <c r="H22" s="137"/>
      <c r="I22" s="138"/>
      <c r="J22" s="138"/>
      <c r="K22" s="138"/>
      <c r="L22" s="138"/>
      <c r="M22" s="138"/>
      <c r="N22" s="138"/>
      <c r="O22" s="138"/>
      <c r="P22" s="138"/>
    </row>
    <row r="23" spans="1:16" ht="13.5" customHeight="1" x14ac:dyDescent="0.55000000000000004">
      <c r="A23" s="105"/>
      <c r="B23" s="106"/>
      <c r="C23" s="137"/>
      <c r="D23" s="137"/>
      <c r="E23" s="137"/>
      <c r="F23" s="137"/>
      <c r="G23" s="137"/>
      <c r="H23" s="137"/>
      <c r="I23" s="138"/>
      <c r="J23" s="138"/>
      <c r="K23" s="138"/>
      <c r="L23" s="138"/>
      <c r="M23" s="138"/>
      <c r="N23" s="138"/>
      <c r="O23" s="138"/>
      <c r="P23" s="138"/>
    </row>
    <row r="24" spans="1:16" ht="13.5" customHeight="1" x14ac:dyDescent="0.55000000000000004">
      <c r="A24" s="107"/>
      <c r="B24" s="108"/>
      <c r="C24" s="128"/>
      <c r="D24" s="128"/>
      <c r="E24" s="128"/>
      <c r="F24" s="128"/>
      <c r="G24" s="128"/>
      <c r="H24" s="128"/>
      <c r="I24" s="129"/>
      <c r="J24" s="129"/>
      <c r="K24" s="129"/>
      <c r="L24" s="129"/>
      <c r="M24" s="129"/>
      <c r="N24" s="129"/>
      <c r="O24" s="129"/>
      <c r="P24" s="129"/>
    </row>
    <row r="25" spans="1:16" ht="6.75" customHeight="1" x14ac:dyDescent="0.55000000000000004"/>
    <row r="26" spans="1:16" ht="13.5" customHeight="1" thickBot="1" x14ac:dyDescent="0.6">
      <c r="A26" s="109" t="s">
        <v>23</v>
      </c>
      <c r="B26" s="112" t="s">
        <v>47</v>
      </c>
      <c r="C26" s="112" t="s">
        <v>25</v>
      </c>
      <c r="D26" s="109" t="s">
        <v>26</v>
      </c>
      <c r="E26" s="115" t="s">
        <v>185</v>
      </c>
      <c r="F26" s="109" t="s">
        <v>40</v>
      </c>
      <c r="G26" s="109" t="s">
        <v>27</v>
      </c>
      <c r="H26" s="116" t="s">
        <v>28</v>
      </c>
      <c r="I26" s="117"/>
      <c r="J26" s="103" t="s">
        <v>30</v>
      </c>
      <c r="K26" s="104"/>
      <c r="L26" s="130" t="s">
        <v>32</v>
      </c>
      <c r="M26" s="131"/>
      <c r="N26" s="131"/>
      <c r="O26" s="132"/>
      <c r="P26" s="133"/>
    </row>
    <row r="27" spans="1:16" ht="13.5" customHeight="1" x14ac:dyDescent="0.55000000000000004">
      <c r="A27" s="110"/>
      <c r="B27" s="113"/>
      <c r="C27" s="113"/>
      <c r="D27" s="110"/>
      <c r="E27" s="110"/>
      <c r="F27" s="110"/>
      <c r="G27" s="110"/>
      <c r="H27" s="118"/>
      <c r="I27" s="119"/>
      <c r="J27" s="105"/>
      <c r="K27" s="122"/>
      <c r="L27" s="134" t="s">
        <v>42</v>
      </c>
      <c r="M27" s="135"/>
      <c r="N27" s="136"/>
      <c r="O27" s="124" t="s">
        <v>160</v>
      </c>
      <c r="P27" s="126" t="s">
        <v>31</v>
      </c>
    </row>
    <row r="28" spans="1:16" ht="13.5" customHeight="1" x14ac:dyDescent="0.55000000000000004">
      <c r="A28" s="111"/>
      <c r="B28" s="114"/>
      <c r="C28" s="114"/>
      <c r="D28" s="111"/>
      <c r="E28" s="111"/>
      <c r="F28" s="111"/>
      <c r="G28" s="111"/>
      <c r="H28" s="120"/>
      <c r="I28" s="121"/>
      <c r="J28" s="107"/>
      <c r="K28" s="123"/>
      <c r="L28" s="51" t="s">
        <v>36</v>
      </c>
      <c r="M28" s="6" t="s">
        <v>7</v>
      </c>
      <c r="N28" s="52" t="s">
        <v>38</v>
      </c>
      <c r="O28" s="125"/>
      <c r="P28" s="127"/>
    </row>
    <row r="29" spans="1:16" ht="13.5" customHeight="1" x14ac:dyDescent="0.55000000000000004">
      <c r="A29" s="70"/>
      <c r="B29" s="71"/>
      <c r="C29" s="71"/>
      <c r="D29" s="74"/>
      <c r="E29" s="77"/>
      <c r="F29" s="71"/>
      <c r="G29" s="80"/>
      <c r="H29" s="82"/>
      <c r="I29" s="85"/>
      <c r="J29" s="92" t="s">
        <v>65</v>
      </c>
      <c r="K29" s="93"/>
      <c r="L29" s="53"/>
      <c r="M29" s="56"/>
      <c r="N29" s="59"/>
      <c r="O29" s="62"/>
      <c r="P29" s="56"/>
    </row>
    <row r="30" spans="1:16" ht="13.5" customHeight="1" x14ac:dyDescent="0.55000000000000004">
      <c r="A30" s="66"/>
      <c r="B30" s="72"/>
      <c r="C30" s="72"/>
      <c r="D30" s="75"/>
      <c r="E30" s="78"/>
      <c r="F30" s="72"/>
      <c r="G30" s="81"/>
      <c r="H30" s="83"/>
      <c r="I30" s="86"/>
      <c r="J30" s="88" t="str">
        <f>IFERROR(VLOOKUP(J29,リスト!$D$1:$G$13,2,FALSE),"")</f>
        <v>東京都港区赤坂2丁目23番1号アークヒルズフロントタワー15階</v>
      </c>
      <c r="K30" s="89"/>
      <c r="L30" s="54"/>
      <c r="M30" s="57"/>
      <c r="N30" s="60"/>
      <c r="O30" s="63"/>
      <c r="P30" s="57"/>
    </row>
    <row r="31" spans="1:16" ht="13.5" customHeight="1" x14ac:dyDescent="0.55000000000000004">
      <c r="A31" s="66"/>
      <c r="B31" s="72"/>
      <c r="C31" s="72"/>
      <c r="D31" s="76"/>
      <c r="E31" s="78"/>
      <c r="F31" s="72"/>
      <c r="G31" s="3" t="s">
        <v>50</v>
      </c>
      <c r="H31" s="83"/>
      <c r="I31" s="86"/>
      <c r="J31" s="88"/>
      <c r="K31" s="89"/>
      <c r="L31" s="54"/>
      <c r="M31" s="57"/>
      <c r="N31" s="60"/>
      <c r="O31" s="63"/>
      <c r="P31" s="57"/>
    </row>
    <row r="32" spans="1:16" ht="13.5" customHeight="1" x14ac:dyDescent="0.55000000000000004">
      <c r="A32" s="66"/>
      <c r="B32" s="72"/>
      <c r="C32" s="72"/>
      <c r="D32" s="66"/>
      <c r="E32" s="78"/>
      <c r="F32" s="72"/>
      <c r="G32" s="68"/>
      <c r="H32" s="83"/>
      <c r="I32" s="86"/>
      <c r="J32" s="88" t="str">
        <f>IFERROR(VLOOKUP(J29,リスト!$D$1:$G$13,3,FALSE),"")</f>
        <v>The Japan Ship Owners' Mutual Protection &amp; Indemnity Association</v>
      </c>
      <c r="K32" s="89"/>
      <c r="L32" s="54"/>
      <c r="M32" s="57"/>
      <c r="N32" s="60"/>
      <c r="O32" s="63"/>
      <c r="P32" s="57"/>
    </row>
    <row r="33" spans="1:16" ht="13.5" customHeight="1" x14ac:dyDescent="0.55000000000000004">
      <c r="A33" s="2"/>
      <c r="B33" s="73"/>
      <c r="C33" s="73"/>
      <c r="D33" s="67"/>
      <c r="E33" s="79"/>
      <c r="F33" s="73"/>
      <c r="G33" s="69"/>
      <c r="H33" s="84"/>
      <c r="I33" s="87"/>
      <c r="J33" s="90" t="str">
        <f>IFERROR(VLOOKUP(J29,リスト!$D$1:$G$13,4,FALSE),"")</f>
        <v>15th Floor, ARK Hills Front Tower, 2-23-1, Akasaka, Minato-ku, Tokyo, Japan</v>
      </c>
      <c r="K33" s="91"/>
      <c r="L33" s="94"/>
      <c r="M33" s="65"/>
      <c r="N33" s="95"/>
      <c r="O33" s="64"/>
      <c r="P33" s="65"/>
    </row>
    <row r="34" spans="1:16" ht="13.5" customHeight="1" x14ac:dyDescent="0.55000000000000004">
      <c r="A34" s="70"/>
      <c r="B34" s="71"/>
      <c r="C34" s="71"/>
      <c r="D34" s="74"/>
      <c r="E34" s="77"/>
      <c r="F34" s="71"/>
      <c r="G34" s="80"/>
      <c r="H34" s="82"/>
      <c r="I34" s="85"/>
      <c r="J34" s="92"/>
      <c r="K34" s="93"/>
      <c r="L34" s="53"/>
      <c r="M34" s="56"/>
      <c r="N34" s="59"/>
      <c r="O34" s="62"/>
      <c r="P34" s="56"/>
    </row>
    <row r="35" spans="1:16" ht="13.5" customHeight="1" x14ac:dyDescent="0.55000000000000004">
      <c r="A35" s="66"/>
      <c r="B35" s="72"/>
      <c r="C35" s="72"/>
      <c r="D35" s="75"/>
      <c r="E35" s="78"/>
      <c r="F35" s="72"/>
      <c r="G35" s="81"/>
      <c r="H35" s="83"/>
      <c r="I35" s="86"/>
      <c r="J35" s="88" t="str">
        <f>IFERROR(VLOOKUP(J34,リスト!$D$1:$G$13,2,FALSE),"")</f>
        <v/>
      </c>
      <c r="K35" s="89"/>
      <c r="L35" s="54"/>
      <c r="M35" s="57"/>
      <c r="N35" s="60"/>
      <c r="O35" s="63"/>
      <c r="P35" s="57"/>
    </row>
    <row r="36" spans="1:16" ht="13.5" customHeight="1" x14ac:dyDescent="0.55000000000000004">
      <c r="A36" s="66"/>
      <c r="B36" s="72"/>
      <c r="C36" s="72"/>
      <c r="D36" s="76"/>
      <c r="E36" s="78"/>
      <c r="F36" s="72"/>
      <c r="G36" s="3" t="s">
        <v>50</v>
      </c>
      <c r="H36" s="83"/>
      <c r="I36" s="86"/>
      <c r="J36" s="88"/>
      <c r="K36" s="89"/>
      <c r="L36" s="54"/>
      <c r="M36" s="57"/>
      <c r="N36" s="60"/>
      <c r="O36" s="63"/>
      <c r="P36" s="57"/>
    </row>
    <row r="37" spans="1:16" ht="13.5" customHeight="1" x14ac:dyDescent="0.55000000000000004">
      <c r="A37" s="66"/>
      <c r="B37" s="72"/>
      <c r="C37" s="72"/>
      <c r="D37" s="66"/>
      <c r="E37" s="78"/>
      <c r="F37" s="72"/>
      <c r="G37" s="68"/>
      <c r="H37" s="83"/>
      <c r="I37" s="86"/>
      <c r="J37" s="88" t="str">
        <f>IFERROR(VLOOKUP(J34,リスト!$D$1:$G$13,3,FALSE),"")</f>
        <v/>
      </c>
      <c r="K37" s="89"/>
      <c r="L37" s="54"/>
      <c r="M37" s="57"/>
      <c r="N37" s="60"/>
      <c r="O37" s="63"/>
      <c r="P37" s="57"/>
    </row>
    <row r="38" spans="1:16" ht="13.5" customHeight="1" x14ac:dyDescent="0.55000000000000004">
      <c r="A38" s="2"/>
      <c r="B38" s="73"/>
      <c r="C38" s="73"/>
      <c r="D38" s="67"/>
      <c r="E38" s="79"/>
      <c r="F38" s="73"/>
      <c r="G38" s="69"/>
      <c r="H38" s="84"/>
      <c r="I38" s="87"/>
      <c r="J38" s="90" t="str">
        <f>IFERROR(VLOOKUP(J34,リスト!$D$1:$G$13,4,FALSE),"")</f>
        <v/>
      </c>
      <c r="K38" s="91"/>
      <c r="L38" s="94"/>
      <c r="M38" s="65"/>
      <c r="N38" s="95"/>
      <c r="O38" s="64"/>
      <c r="P38" s="65"/>
    </row>
    <row r="39" spans="1:16" ht="13.5" customHeight="1" x14ac:dyDescent="0.55000000000000004">
      <c r="A39" s="70"/>
      <c r="B39" s="71"/>
      <c r="C39" s="71"/>
      <c r="D39" s="74"/>
      <c r="E39" s="77"/>
      <c r="F39" s="71"/>
      <c r="G39" s="80"/>
      <c r="H39" s="82"/>
      <c r="I39" s="85"/>
      <c r="J39" s="92"/>
      <c r="K39" s="93"/>
      <c r="L39" s="53"/>
      <c r="M39" s="56"/>
      <c r="N39" s="59"/>
      <c r="O39" s="62"/>
      <c r="P39" s="56"/>
    </row>
    <row r="40" spans="1:16" ht="13.5" customHeight="1" x14ac:dyDescent="0.55000000000000004">
      <c r="A40" s="66"/>
      <c r="B40" s="72"/>
      <c r="C40" s="72"/>
      <c r="D40" s="75"/>
      <c r="E40" s="78"/>
      <c r="F40" s="72"/>
      <c r="G40" s="81"/>
      <c r="H40" s="83"/>
      <c r="I40" s="86"/>
      <c r="J40" s="88" t="str">
        <f>IFERROR(VLOOKUP(J39,リスト!$D$1:$G$13,2,FALSE),"")</f>
        <v/>
      </c>
      <c r="K40" s="89"/>
      <c r="L40" s="54"/>
      <c r="M40" s="57"/>
      <c r="N40" s="60"/>
      <c r="O40" s="63"/>
      <c r="P40" s="57"/>
    </row>
    <row r="41" spans="1:16" ht="13.5" customHeight="1" x14ac:dyDescent="0.55000000000000004">
      <c r="A41" s="66"/>
      <c r="B41" s="72"/>
      <c r="C41" s="72"/>
      <c r="D41" s="76"/>
      <c r="E41" s="78"/>
      <c r="F41" s="72"/>
      <c r="G41" s="3" t="s">
        <v>50</v>
      </c>
      <c r="H41" s="83"/>
      <c r="I41" s="86"/>
      <c r="J41" s="88"/>
      <c r="K41" s="89"/>
      <c r="L41" s="54"/>
      <c r="M41" s="57"/>
      <c r="N41" s="60"/>
      <c r="O41" s="63"/>
      <c r="P41" s="57"/>
    </row>
    <row r="42" spans="1:16" ht="13.5" customHeight="1" x14ac:dyDescent="0.55000000000000004">
      <c r="A42" s="66"/>
      <c r="B42" s="72"/>
      <c r="C42" s="72"/>
      <c r="D42" s="66"/>
      <c r="E42" s="78"/>
      <c r="F42" s="72"/>
      <c r="G42" s="68"/>
      <c r="H42" s="83"/>
      <c r="I42" s="86"/>
      <c r="J42" s="88" t="str">
        <f>IFERROR(VLOOKUP(J39,リスト!$D$1:$G$13,3,FALSE),"")</f>
        <v/>
      </c>
      <c r="K42" s="89"/>
      <c r="L42" s="54"/>
      <c r="M42" s="57"/>
      <c r="N42" s="60"/>
      <c r="O42" s="63"/>
      <c r="P42" s="57"/>
    </row>
    <row r="43" spans="1:16" ht="13.5" customHeight="1" thickBot="1" x14ac:dyDescent="0.6">
      <c r="A43" s="2"/>
      <c r="B43" s="73"/>
      <c r="C43" s="73"/>
      <c r="D43" s="67"/>
      <c r="E43" s="79"/>
      <c r="F43" s="73"/>
      <c r="G43" s="69"/>
      <c r="H43" s="84"/>
      <c r="I43" s="87"/>
      <c r="J43" s="90" t="str">
        <f>IFERROR(VLOOKUP(J39,リスト!$D$1:$G$13,4,FALSE),"")</f>
        <v/>
      </c>
      <c r="K43" s="91"/>
      <c r="L43" s="55"/>
      <c r="M43" s="58"/>
      <c r="N43" s="61"/>
      <c r="O43" s="64"/>
      <c r="P43" s="65"/>
    </row>
    <row r="44" spans="1:16" ht="7.5" customHeight="1" x14ac:dyDescent="0.55000000000000004"/>
    <row r="45" spans="1:16" ht="13.5" customHeight="1" x14ac:dyDescent="0.55000000000000004">
      <c r="A45" s="96" t="s">
        <v>41</v>
      </c>
      <c r="B45" s="96"/>
      <c r="C45" s="96"/>
      <c r="D45" s="96"/>
      <c r="E45" s="96"/>
      <c r="F45" s="96"/>
      <c r="G45" s="96"/>
      <c r="H45" s="96"/>
      <c r="I45" s="96"/>
      <c r="J45" s="96"/>
      <c r="K45" s="96"/>
      <c r="L45" s="96"/>
      <c r="M45" s="96"/>
      <c r="N45" s="96"/>
      <c r="O45" s="96"/>
      <c r="P45" s="96"/>
    </row>
    <row r="46" spans="1:16" ht="13.5" customHeight="1" x14ac:dyDescent="0.55000000000000004">
      <c r="A46" s="97" t="s">
        <v>21</v>
      </c>
      <c r="B46" s="98"/>
      <c r="C46" s="98"/>
      <c r="D46" s="98"/>
      <c r="E46" s="98"/>
      <c r="F46" s="98"/>
      <c r="G46" s="98"/>
      <c r="H46" s="98"/>
      <c r="I46" s="98"/>
      <c r="J46" s="98"/>
      <c r="K46" s="98"/>
      <c r="L46" s="98"/>
      <c r="M46" s="98"/>
      <c r="N46" s="98"/>
      <c r="O46" s="98"/>
      <c r="P46" s="99"/>
    </row>
  </sheetData>
  <mergeCells count="119">
    <mergeCell ref="A1:P1"/>
    <mergeCell ref="M2:P2"/>
    <mergeCell ref="A3:B3"/>
    <mergeCell ref="G4:L4"/>
    <mergeCell ref="G5:L5"/>
    <mergeCell ref="G6:L6"/>
    <mergeCell ref="D7:F7"/>
    <mergeCell ref="G7:L7"/>
    <mergeCell ref="D8:F8"/>
    <mergeCell ref="G8:L8"/>
    <mergeCell ref="G10:L10"/>
    <mergeCell ref="G11:L11"/>
    <mergeCell ref="G12:L12"/>
    <mergeCell ref="D13:F13"/>
    <mergeCell ref="G13:L13"/>
    <mergeCell ref="D14:F14"/>
    <mergeCell ref="G14:L14"/>
    <mergeCell ref="C20:H20"/>
    <mergeCell ref="I20:J20"/>
    <mergeCell ref="K20:P20"/>
    <mergeCell ref="C21:H21"/>
    <mergeCell ref="I21:J21"/>
    <mergeCell ref="K21:P21"/>
    <mergeCell ref="C22:H22"/>
    <mergeCell ref="I22:J22"/>
    <mergeCell ref="K22:P22"/>
    <mergeCell ref="C23:H23"/>
    <mergeCell ref="I23:J23"/>
    <mergeCell ref="K23:P23"/>
    <mergeCell ref="C24:H24"/>
    <mergeCell ref="I24:J24"/>
    <mergeCell ref="K24:P24"/>
    <mergeCell ref="L26:P26"/>
    <mergeCell ref="L27:N27"/>
    <mergeCell ref="J29:K29"/>
    <mergeCell ref="J30:K30"/>
    <mergeCell ref="J31:K31"/>
    <mergeCell ref="J32:K32"/>
    <mergeCell ref="D29:D31"/>
    <mergeCell ref="E29:E33"/>
    <mergeCell ref="F29:F33"/>
    <mergeCell ref="G29:G30"/>
    <mergeCell ref="H29:H33"/>
    <mergeCell ref="I29:I33"/>
    <mergeCell ref="L29:L33"/>
    <mergeCell ref="M29:M33"/>
    <mergeCell ref="N29:N33"/>
    <mergeCell ref="O29:O33"/>
    <mergeCell ref="P29:P33"/>
    <mergeCell ref="A45:P45"/>
    <mergeCell ref="A46:P46"/>
    <mergeCell ref="D4:F6"/>
    <mergeCell ref="M4:M6"/>
    <mergeCell ref="D10:F12"/>
    <mergeCell ref="M10:M12"/>
    <mergeCell ref="A16:I18"/>
    <mergeCell ref="A20:B24"/>
    <mergeCell ref="A26:A28"/>
    <mergeCell ref="B26:B28"/>
    <mergeCell ref="C26:C28"/>
    <mergeCell ref="D26:D28"/>
    <mergeCell ref="E26:E28"/>
    <mergeCell ref="F26:F28"/>
    <mergeCell ref="G26:G28"/>
    <mergeCell ref="H26:I28"/>
    <mergeCell ref="J26:K28"/>
    <mergeCell ref="O27:O28"/>
    <mergeCell ref="P27:P28"/>
    <mergeCell ref="A29:A30"/>
    <mergeCell ref="B29:B33"/>
    <mergeCell ref="C29:C33"/>
    <mergeCell ref="J33:K33"/>
    <mergeCell ref="J34:K34"/>
    <mergeCell ref="A31:A32"/>
    <mergeCell ref="D32:D33"/>
    <mergeCell ref="G32:G33"/>
    <mergeCell ref="A34:A35"/>
    <mergeCell ref="B34:B38"/>
    <mergeCell ref="C34:C38"/>
    <mergeCell ref="D34:D36"/>
    <mergeCell ref="E34:E38"/>
    <mergeCell ref="F34:F38"/>
    <mergeCell ref="G34:G35"/>
    <mergeCell ref="H34:H38"/>
    <mergeCell ref="I34:I38"/>
    <mergeCell ref="L34:L38"/>
    <mergeCell ref="M34:M38"/>
    <mergeCell ref="N34:N38"/>
    <mergeCell ref="O34:O38"/>
    <mergeCell ref="P34:P38"/>
    <mergeCell ref="A36:A37"/>
    <mergeCell ref="D37:D38"/>
    <mergeCell ref="G37:G38"/>
    <mergeCell ref="J35:K35"/>
    <mergeCell ref="J36:K36"/>
    <mergeCell ref="J37:K37"/>
    <mergeCell ref="J38:K38"/>
    <mergeCell ref="L39:L43"/>
    <mergeCell ref="M39:M43"/>
    <mergeCell ref="N39:N43"/>
    <mergeCell ref="O39:O43"/>
    <mergeCell ref="P39:P43"/>
    <mergeCell ref="A41:A42"/>
    <mergeCell ref="D42:D43"/>
    <mergeCell ref="G42:G43"/>
    <mergeCell ref="A39:A40"/>
    <mergeCell ref="B39:B43"/>
    <mergeCell ref="C39:C43"/>
    <mergeCell ref="D39:D41"/>
    <mergeCell ref="E39:E43"/>
    <mergeCell ref="F39:F43"/>
    <mergeCell ref="G39:G40"/>
    <mergeCell ref="H39:H43"/>
    <mergeCell ref="I39:I43"/>
    <mergeCell ref="J42:K42"/>
    <mergeCell ref="J43:K43"/>
    <mergeCell ref="J39:K39"/>
    <mergeCell ref="J40:K40"/>
    <mergeCell ref="J41:K41"/>
  </mergeCells>
  <phoneticPr fontId="1"/>
  <conditionalFormatting sqref="J16">
    <cfRule type="expression" dxfId="35" priority="15">
      <formula>COUNTIF($L$29:$L$43,"○")</formula>
    </cfRule>
  </conditionalFormatting>
  <conditionalFormatting sqref="J17">
    <cfRule type="expression" dxfId="34" priority="14">
      <formula>COUNTIF($M$29:$M$43,"○")</formula>
    </cfRule>
  </conditionalFormatting>
  <conditionalFormatting sqref="J18">
    <cfRule type="expression" dxfId="33" priority="13">
      <formula>COUNTIF($N$29:$N$43,"○")</formula>
    </cfRule>
  </conditionalFormatting>
  <dataValidations xWindow="486" yWindow="737" count="36">
    <dataValidation imeMode="off" allowBlank="1" showInputMessage="1" showErrorMessage="1" promptTitle="船名（英語）を入力してください" prompt="（例）KOKUDOKOTU MARU" sqref="A41:A42 A36:A37 A31:A32" xr:uid="{00000000-0002-0000-0000-000000000000}"/>
    <dataValidation imeMode="on" allowBlank="1" showInputMessage="1" showErrorMessage="1" promptTitle="船名（日本語）を入力してください" prompt="（例）国土交通丸" sqref="A39:A40 A34:A35 A29:A30" xr:uid="{00000000-0002-0000-0000-000001000000}"/>
    <dataValidation imeMode="on" allowBlank="1" showInputMessage="1" showErrorMessage="1" promptTitle="船種を入力してください" prompt="（例）タンカー、貨物船、バージ、等" sqref="A43 A38 A33" xr:uid="{00000000-0002-0000-0000-000002000000}"/>
    <dataValidation imeMode="on" allowBlank="1" showInputMessage="1" showErrorMessage="1" promptTitle="船籍港（日本語）を入力してください" prompt="（例）東京都" sqref="D39:D41 D34:D36 D29:D31" xr:uid="{00000000-0002-0000-0000-000003000000}"/>
    <dataValidation imeMode="off" allowBlank="1" showInputMessage="1" showErrorMessage="1" promptTitle="船籍港（英語）を入力してください" prompt="（例）Tokyo" sqref="D42:D43 D37:D38 D32:D33" xr:uid="{00000000-0002-0000-0000-000004000000}"/>
    <dataValidation imeMode="off" allowBlank="1" showInputMessage="1" showErrorMessage="1" promptTitle="保障契約の始期を入力してください" prompt="（例）2020/2/20" sqref="G39:G40 G34:G35 G29:G30" xr:uid="{00000000-0002-0000-0000-000005000000}"/>
    <dataValidation imeMode="off" allowBlank="1" showInputMessage="1" showErrorMessage="1" promptTitle="保障契約の終期を入力してください" prompt="（例）2021/2/20" sqref="G42:G43 G37:G38 G32:G33" xr:uid="{00000000-0002-0000-0000-000006000000}"/>
    <dataValidation imeMode="off" allowBlank="1" showInputMessage="1" showErrorMessage="1" promptTitle="船舶番号 又は 信号符字を入力してください" prompt="（船舶番号の例）111111_x000a_（信号符字の例）ABCD" sqref="B29:B43" xr:uid="{00000000-0002-0000-0000-000007000000}"/>
    <dataValidation imeMode="off" allowBlank="1" showInputMessage="1" showErrorMessage="1" promptTitle="IMO番号を入力してください" prompt="（例）9999999_x000a_（※）IMO番号が無い場合は入力不要です" sqref="C29:C43" xr:uid="{00000000-0002-0000-0000-000008000000}"/>
    <dataValidation imeMode="off" allowBlank="1" showInputMessage="1" showErrorMessage="1" promptTitle="国際総トン数を入力してください" prompt="（例）1,200_x000a__x000a_（※）国際総トン数は、総トン数計算書中の「法第４条第２項の規定の例により算定した t」として記載されています。_x000a_（※）内航船舶で通常使用されているトン数とは異なりますのでご注意ください。" sqref="E29:E43" xr:uid="{00000000-0002-0000-0000-000009000000}"/>
    <dataValidation imeMode="off" allowBlank="1" showInputMessage="1" showErrorMessage="1" promptTitle="申請書の提出年月日を入力してください" prompt="（例）2020/3/1" sqref="M2:P2" xr:uid="{00000000-0002-0000-0000-00000A000000}"/>
    <dataValidation type="list" allowBlank="1" showInputMessage="1" prompt="2,000トン超の黒油を運搬する場合は「〇」を選択してください" sqref="L29:L43" xr:uid="{00000000-0002-0000-0000-00000B000000}">
      <formula1>"○"</formula1>
    </dataValidation>
    <dataValidation type="list" allowBlank="1" showInputMessage="1" prompt="自航する船で、一定トン数以上（内航：1,000トン超、外航：100トン以上）の場合は「〇」を選択してください" sqref="M29:M43" xr:uid="{00000000-0002-0000-0000-00000C000000}">
      <formula1>"○"</formula1>
    </dataValidation>
    <dataValidation type="list" allowBlank="1" showInputMessage="1" prompt="一定トン数以上（内航：300トン以上、外航：100トン以上）の場合は「〇」を選択してください" sqref="N29:N43" xr:uid="{00000000-0002-0000-0000-00000D000000}">
      <formula1>"○"</formula1>
    </dataValidation>
    <dataValidation imeMode="on" allowBlank="1" showInputMessage="1" showErrorMessage="1" promptTitle="所有者の氏名・名称（日本語）を入力してください" prompt="（例）国土交通株式会社" sqref="C20:P20" xr:uid="{00000000-0002-0000-0000-00000F000000}"/>
    <dataValidation imeMode="on" allowBlank="1" showInputMessage="1" showErrorMessage="1" promptTitle="所有者の住所（日本語）を入力してください" prompt="（例）東京都港区○○○〇丁目○○番○○号" sqref="C21:P21" xr:uid="{00000000-0002-0000-0000-000010000000}"/>
    <dataValidation imeMode="on" allowBlank="1" showInputMessage="1" showErrorMessage="1" promptTitle="（法人の場合は）代表者の氏名を入力してください" prompt="（例）代表取締役社長　○○　○○" sqref="G6:L6 C22:P22" xr:uid="{00000000-0002-0000-0000-000011000000}"/>
    <dataValidation imeMode="off" allowBlank="1" showInputMessage="1" showErrorMessage="1" promptTitle="所有者の氏名・名称（英語）を入力してください" prompt="（例）KOKUDOKOTU K. K." sqref="C23:P23" xr:uid="{00000000-0002-0000-0000-000012000000}"/>
    <dataValidation imeMode="off" allowBlank="1" showInputMessage="1" showErrorMessage="1" promptTitle="所有者の住所（英語）を入力してください" prompt="（例）1-3, Kasumgaseki 2-chome, Chiyoda-ku, Tokyo, Japan" sqref="C24:P24" xr:uid="{00000000-0002-0000-0000-000013000000}"/>
    <dataValidation imeMode="off" allowBlank="1" showInputMessage="1" showErrorMessage="1" promptTitle="申請者の電話番号を入力してください" prompt="（例）03-○○○○-○○○○" sqref="G8:L8" xr:uid="{00000000-0002-0000-0000-000015000000}"/>
    <dataValidation imeMode="off" allowBlank="1" showInputMessage="1" showErrorMessage="1" promptTitle="申請者の郵便番号を入力してください" prompt="（例）1○○-○○○○" sqref="G7:L7" xr:uid="{00000000-0002-0000-0000-000016000000}"/>
    <dataValidation imeMode="on" allowBlank="1" showInputMessage="1" showErrorMessage="1" promptTitle="申請者の住所（日本語）を入力してください" prompt="（例）東京都港区○○○○丁目○○番○○号" sqref="G5:L5" xr:uid="{00000000-0002-0000-0000-000017000000}"/>
    <dataValidation imeMode="on" allowBlank="1" showInputMessage="1" showErrorMessage="1" promptTitle="申請者の氏名・名称（日本語）を入力してください" prompt="（例）国土交通株式会社" sqref="G4:L4" xr:uid="{00000000-0002-0000-0000-000018000000}"/>
    <dataValidation imeMode="off" allowBlank="1" showInputMessage="1" showErrorMessage="1" promptTitle="代理人の電話番号を入力してください" prompt="（例）03-3662-7213" sqref="G14:L14" xr:uid="{00000000-0002-0000-0000-000019000000}"/>
    <dataValidation imeMode="off" allowBlank="1" showInputMessage="1" showErrorMessage="1" promptTitle="代理人の郵便番号を入力してください" prompt="（例）103-0013" sqref="G13:L13" xr:uid="{00000000-0002-0000-0000-00001A000000}"/>
    <dataValidation imeMode="on" allowBlank="1" showInputMessage="1" showErrorMessage="1" promptTitle="（法人の場合は）代表者の氏名を入力してください" prompt="（例）理事長　杉浦　哲" sqref="G12:L12" xr:uid="{00000000-0002-0000-0000-00001B000000}"/>
    <dataValidation imeMode="on" allowBlank="1" showInputMessage="1" showErrorMessage="1" promptTitle="代理人の住所（日本語）を入力してください" prompt="（例）東京都中央区日本橋人形町二丁目15番14号" sqref="G11:L11" xr:uid="{00000000-0002-0000-0000-00001C000000}"/>
    <dataValidation imeMode="on" allowBlank="1" showInputMessage="1" showErrorMessage="1" promptTitle="代理人の氏名・名称（日本語）を入力してください" prompt="（例）日本船主責任相互保険組合" sqref="G10:L10" xr:uid="{00000000-0002-0000-0000-00001D000000}"/>
    <dataValidation type="list" allowBlank="1" showInputMessage="1" prompt="PI保険に加入している場合は「船主責任」を選択してください" sqref="F29:F43" xr:uid="{00000000-0002-0000-0000-00001E000000}">
      <formula1>"船主責任"</formula1>
    </dataValidation>
    <dataValidation imeMode="on" allowBlank="1" showInputMessage="1" showErrorMessage="1" promptTitle="保険会社の代表者の氏名（日本語）を入力してください" prompt="（例）理事長　国土　太郎" sqref="J41:K41 J31:K31 J36:K36" xr:uid="{00000000-0002-0000-0000-00001F000000}"/>
    <dataValidation imeMode="off" allowBlank="1" showInputMessage="1" showErrorMessage="1" promptTitle="保険会社の住所（英語）を入力してください" prompt="（※）上の欄で保険会社名（日本語）を直接入力した場合は、ここも直接入力してください" sqref="J43:K43 J33:K33 J38:K38" xr:uid="{00000000-0002-0000-0000-000020000000}"/>
    <dataValidation imeMode="off" allowBlank="1" showInputMessage="1" showErrorMessage="1" promptTitle="保険会社名（英語）を入力してください" prompt="（※）上の欄で保険会社名（日本語）を直接入力した場合は、ここも直接入力してください" sqref="J42:K42 J32:K32 J37:K37" xr:uid="{00000000-0002-0000-0000-000021000000}"/>
    <dataValidation allowBlank="1" showInputMessage="1" showErrorMessage="1" promptTitle="保険会社の住所（日本語）を入力してください" prompt="（※）上の欄で保険会社名（日本語）を直接入力した場合は、ここも直接入力してください" sqref="J40:K40 J30:K30 J35:K35" xr:uid="{00000000-0002-0000-0000-000022000000}"/>
    <dataValidation allowBlank="1" showInputMessage="1" showErrorMessage="1" prompt="下記「申請する証書」欄の記載内容に応じて取り消し線が付与／削除されますので修正不要です" sqref="J16:J18" xr:uid="{00000000-0002-0000-0000-000024000000}"/>
    <dataValidation type="list" allowBlank="1" showInputMessage="1" prompt="前回に申請した内容から変更がある(保険期間以外)場合は「〇」を選択してください_x000a__x000a_（※）初めての場合や前回の申請と同じ場合は不要です_x000a_" sqref="P29:P43" xr:uid="{9EE61C92-D408-4EBC-84BC-33528E42D0CF}">
      <formula1>"○"</formula1>
    </dataValidation>
    <dataValidation type="list" allowBlank="1" showInputMessage="1" prompt="国際航海する場合は「〇」を選択してください" sqref="O29:O43" xr:uid="{D29C92F9-19A7-456C-A42A-E20EC3E588A5}">
      <formula1>"○"</formula1>
    </dataValidation>
  </dataValidations>
  <pageMargins left="0.7" right="0.7" top="0.75" bottom="0.75" header="0.3" footer="0.3"/>
  <pageSetup paperSize="9" scale="7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1" id="{2787BB9F-A9F6-4AD7-BA5D-171EC124BF51}">
            <xm:f>COUNTIF(リスト!$D$1:$D$13,$J29)</xm:f>
            <x14:dxf>
              <fill>
                <patternFill patternType="none">
                  <bgColor auto="1"/>
                </patternFill>
              </fill>
            </x14:dxf>
          </x14:cfRule>
          <xm:sqref>J30:K30</xm:sqref>
        </x14:conditionalFormatting>
        <x14:conditionalFormatting xmlns:xm="http://schemas.microsoft.com/office/excel/2006/main">
          <x14:cfRule type="expression" priority="10" id="{A1F5700E-4BA6-43C8-98F0-3E89093F2AC8}">
            <xm:f>COUNTIF(リスト!$D$1:$D$13,$J29)</xm:f>
            <x14:dxf>
              <fill>
                <patternFill patternType="none">
                  <bgColor auto="1"/>
                </patternFill>
              </fill>
            </x14:dxf>
          </x14:cfRule>
          <xm:sqref>J32:K32</xm:sqref>
        </x14:conditionalFormatting>
        <x14:conditionalFormatting xmlns:xm="http://schemas.microsoft.com/office/excel/2006/main">
          <x14:cfRule type="expression" priority="9" id="{3C3F1473-8E06-4509-B3D0-6E1C7D579CE5}">
            <xm:f>COUNTIF(リスト!$D$1:$D$13,$J29)</xm:f>
            <x14:dxf>
              <fill>
                <patternFill patternType="none">
                  <bgColor auto="1"/>
                </patternFill>
              </fill>
            </x14:dxf>
          </x14:cfRule>
          <xm:sqref>J33:K33</xm:sqref>
        </x14:conditionalFormatting>
        <x14:conditionalFormatting xmlns:xm="http://schemas.microsoft.com/office/excel/2006/main">
          <x14:cfRule type="expression" priority="8" id="{64E36FBD-6634-4B60-81EA-C644F9B51164}">
            <xm:f>COUNTIF(リスト!$D$1:$D$13,$J39)</xm:f>
            <x14:dxf>
              <fill>
                <patternFill patternType="none">
                  <bgColor auto="1"/>
                </patternFill>
              </fill>
            </x14:dxf>
          </x14:cfRule>
          <xm:sqref>J40:K40</xm:sqref>
        </x14:conditionalFormatting>
        <x14:conditionalFormatting xmlns:xm="http://schemas.microsoft.com/office/excel/2006/main">
          <x14:cfRule type="expression" priority="7" id="{B4DF910C-AEF1-42E2-8B50-4FF860494E87}">
            <xm:f>COUNTIF(リスト!$D$1:$D$13,$J39)</xm:f>
            <x14:dxf>
              <fill>
                <patternFill patternType="none">
                  <bgColor auto="1"/>
                </patternFill>
              </fill>
            </x14:dxf>
          </x14:cfRule>
          <xm:sqref>J42:K42</xm:sqref>
        </x14:conditionalFormatting>
        <x14:conditionalFormatting xmlns:xm="http://schemas.microsoft.com/office/excel/2006/main">
          <x14:cfRule type="expression" priority="6" id="{9AAD32D5-F64C-465F-8EF9-2E616D1366DE}">
            <xm:f>COUNTIF(リスト!$D$1:$D$13,$J39)</xm:f>
            <x14:dxf>
              <fill>
                <patternFill patternType="none">
                  <bgColor auto="1"/>
                </patternFill>
              </fill>
            </x14:dxf>
          </x14:cfRule>
          <xm:sqref>J43:K43</xm:sqref>
        </x14:conditionalFormatting>
        <x14:conditionalFormatting xmlns:xm="http://schemas.microsoft.com/office/excel/2006/main">
          <x14:cfRule type="expression" priority="5" id="{5E9915F6-F3EE-4AC1-8DE2-5A3E7EC5B704}">
            <xm:f>COUNTIF(リスト!$D$1:$D$13,$J34)</xm:f>
            <x14:dxf>
              <fill>
                <patternFill patternType="none">
                  <bgColor auto="1"/>
                </patternFill>
              </fill>
            </x14:dxf>
          </x14:cfRule>
          <xm:sqref>J35:K35</xm:sqref>
        </x14:conditionalFormatting>
        <x14:conditionalFormatting xmlns:xm="http://schemas.microsoft.com/office/excel/2006/main">
          <x14:cfRule type="expression" priority="4" id="{EA2A2EBC-6BEA-4309-82BC-580BDCDD71ED}">
            <xm:f>COUNTIF(リスト!$D$1:$D$13,$J34)</xm:f>
            <x14:dxf>
              <fill>
                <patternFill patternType="none">
                  <bgColor auto="1"/>
                </patternFill>
              </fill>
            </x14:dxf>
          </x14:cfRule>
          <xm:sqref>J37:K37</xm:sqref>
        </x14:conditionalFormatting>
        <x14:conditionalFormatting xmlns:xm="http://schemas.microsoft.com/office/excel/2006/main">
          <x14:cfRule type="expression" priority="3" id="{618968C8-7FB2-42AE-8C3F-7500DDEF63A6}">
            <xm:f>COUNTIF(リスト!$D$1:$D$13,$J34)</xm:f>
            <x14:dxf>
              <fill>
                <patternFill patternType="none">
                  <bgColor auto="1"/>
                </patternFill>
              </fill>
            </x14:dxf>
          </x14:cfRule>
          <xm:sqref>J38:K38</xm:sqref>
        </x14:conditionalFormatting>
      </x14:conditionalFormattings>
    </ext>
    <ext xmlns:x14="http://schemas.microsoft.com/office/spreadsheetml/2009/9/main" uri="{CCE6A557-97BC-4b89-ADB6-D9C93CAAB3DF}">
      <x14:dataValidations xmlns:xm="http://schemas.microsoft.com/office/excel/2006/main" xWindow="486" yWindow="737" count="4">
        <x14:dataValidation type="list" allowBlank="1" showInputMessage="1" prompt="提出先の地方運輸局等を選択してください" xr:uid="{00000000-0002-0000-0000-000025000000}">
          <x14:formula1>
            <xm:f>リスト!$A$1:$A$11</xm:f>
          </x14:formula1>
          <xm:sqref>A3:B3</xm:sqref>
        </x14:dataValidation>
        <x14:dataValidation type="list" imeMode="off" allowBlank="1" showInputMessage="1" prompt="金額を選択してください_x000a__x000a_（※）選択肢に無い場合は直接入力してください" xr:uid="{00000000-0002-0000-0000-000026000000}">
          <x14:formula1>
            <xm:f>リスト!$C$1:$C$11</xm:f>
          </x14:formula1>
          <xm:sqref>I29:I43</xm:sqref>
        </x14:dataValidation>
        <x14:dataValidation type="list" allowBlank="1" showInputMessage="1" prompt="通貨を選択してください" xr:uid="{00000000-0002-0000-0000-000027000000}">
          <x14:formula1>
            <xm:f>リスト!$B$1:$B$3</xm:f>
          </x14:formula1>
          <xm:sqref>H29:H43</xm:sqref>
        </x14:dataValidation>
        <x14:dataValidation type="list" imeMode="on" allowBlank="1" showInputMessage="1" prompt="保険会社名（日本語）を選択してください_x000a__x000a_（※）選択肢に無い場合は直接入力してください" xr:uid="{00000000-0002-0000-0000-000028000000}">
          <x14:formula1>
            <xm:f>リスト!$D$1:$D$13</xm:f>
          </x14:formula1>
          <xm:sqref>J39:K39 J34:K34 J29:K29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47"/>
  <sheetViews>
    <sheetView view="pageBreakPreview" zoomScale="70" zoomScaleNormal="85" zoomScaleSheetLayoutView="70" workbookViewId="0">
      <selection activeCell="O9" sqref="O9"/>
    </sheetView>
  </sheetViews>
  <sheetFormatPr defaultColWidth="10.5" defaultRowHeight="13.5" customHeight="1" x14ac:dyDescent="0.55000000000000004"/>
  <cols>
    <col min="1" max="1" width="10.5" style="1"/>
    <col min="2" max="4" width="9.25" style="1" customWidth="1"/>
    <col min="5" max="5" width="9.58203125" style="1" customWidth="1"/>
    <col min="6" max="6" width="6.83203125" style="1" customWidth="1"/>
    <col min="7" max="7" width="11.58203125" style="1" bestFit="1" customWidth="1"/>
    <col min="8" max="8" width="2.75" style="1" customWidth="1"/>
    <col min="9" max="9" width="11" style="1" customWidth="1"/>
    <col min="10" max="10" width="35.33203125" style="1" customWidth="1"/>
    <col min="11" max="11" width="17" style="1" customWidth="1"/>
    <col min="12" max="15" width="6" style="1" customWidth="1"/>
    <col min="16" max="16" width="5.33203125" style="1" customWidth="1"/>
    <col min="17" max="17" width="10.5" style="1"/>
    <col min="18" max="18" width="5.25" style="1" customWidth="1"/>
    <col min="19" max="16384" width="10.5" style="1"/>
  </cols>
  <sheetData>
    <row r="2" spans="1:16" ht="13.5" customHeight="1" x14ac:dyDescent="0.55000000000000004">
      <c r="A2" s="101" t="s">
        <v>168</v>
      </c>
      <c r="B2" s="101"/>
      <c r="C2" s="101"/>
      <c r="D2" s="101"/>
      <c r="E2" s="101"/>
      <c r="F2" s="101"/>
      <c r="G2" s="101"/>
      <c r="H2" s="101"/>
      <c r="I2" s="101"/>
      <c r="J2" s="101"/>
      <c r="K2" s="101"/>
      <c r="L2" s="101"/>
      <c r="M2" s="101"/>
      <c r="N2" s="101"/>
      <c r="O2" s="101"/>
      <c r="P2" s="101"/>
    </row>
    <row r="3" spans="1:16" ht="13.5" customHeight="1" x14ac:dyDescent="0.55000000000000004">
      <c r="M3" s="165">
        <v>44105</v>
      </c>
      <c r="N3" s="165"/>
      <c r="O3" s="165"/>
      <c r="P3" s="165"/>
    </row>
    <row r="4" spans="1:16" ht="13.5" customHeight="1" x14ac:dyDescent="0.55000000000000004">
      <c r="A4" s="166" t="s">
        <v>14</v>
      </c>
      <c r="B4" s="166"/>
    </row>
    <row r="5" spans="1:16" ht="13.5" customHeight="1" x14ac:dyDescent="0.55000000000000004">
      <c r="D5" s="100" t="s">
        <v>45</v>
      </c>
      <c r="E5" s="100"/>
      <c r="F5" s="100"/>
      <c r="G5" s="150" t="s">
        <v>52</v>
      </c>
      <c r="H5" s="150"/>
      <c r="I5" s="150"/>
      <c r="J5" s="150"/>
      <c r="K5" s="150"/>
      <c r="L5" s="150"/>
      <c r="M5" s="101"/>
      <c r="O5" s="46"/>
      <c r="P5" s="47"/>
    </row>
    <row r="6" spans="1:16" ht="13.5" customHeight="1" x14ac:dyDescent="0.55000000000000004">
      <c r="D6" s="100"/>
      <c r="E6" s="100"/>
      <c r="F6" s="100"/>
      <c r="G6" s="151" t="s">
        <v>169</v>
      </c>
      <c r="H6" s="151"/>
      <c r="I6" s="151"/>
      <c r="J6" s="151"/>
      <c r="K6" s="151"/>
      <c r="L6" s="151"/>
      <c r="M6" s="101"/>
      <c r="O6" s="47"/>
      <c r="P6" s="47"/>
    </row>
    <row r="7" spans="1:16" ht="13.5" customHeight="1" x14ac:dyDescent="0.55000000000000004">
      <c r="D7" s="100"/>
      <c r="E7" s="100"/>
      <c r="F7" s="100"/>
      <c r="G7" s="152" t="s">
        <v>53</v>
      </c>
      <c r="H7" s="152"/>
      <c r="I7" s="152"/>
      <c r="J7" s="152"/>
      <c r="K7" s="152"/>
      <c r="L7" s="152"/>
      <c r="M7" s="101"/>
      <c r="O7" s="47"/>
      <c r="P7" s="47"/>
    </row>
    <row r="8" spans="1:16" ht="13.5" customHeight="1" x14ac:dyDescent="0.55000000000000004">
      <c r="D8" s="142" t="s">
        <v>22</v>
      </c>
      <c r="E8" s="142"/>
      <c r="F8" s="142"/>
      <c r="G8" s="153" t="s">
        <v>54</v>
      </c>
      <c r="H8" s="153"/>
      <c r="I8" s="153"/>
      <c r="J8" s="153"/>
      <c r="K8" s="153"/>
      <c r="L8" s="153"/>
      <c r="O8" s="47"/>
      <c r="P8" s="47"/>
    </row>
    <row r="9" spans="1:16" ht="13.5" customHeight="1" x14ac:dyDescent="0.55000000000000004">
      <c r="D9" s="142" t="s">
        <v>37</v>
      </c>
      <c r="E9" s="142"/>
      <c r="F9" s="142"/>
      <c r="G9" s="153" t="s">
        <v>17</v>
      </c>
      <c r="H9" s="153"/>
      <c r="I9" s="153"/>
      <c r="J9" s="153"/>
      <c r="K9" s="153"/>
      <c r="L9" s="153"/>
      <c r="O9" s="43"/>
      <c r="P9" s="43"/>
    </row>
    <row r="10" spans="1:16" ht="6.75" customHeight="1" x14ac:dyDescent="0.55000000000000004"/>
    <row r="11" spans="1:16" ht="13.5" customHeight="1" x14ac:dyDescent="0.55000000000000004">
      <c r="D11" s="100" t="s">
        <v>3</v>
      </c>
      <c r="E11" s="100"/>
      <c r="F11" s="100"/>
      <c r="G11" s="139" t="s">
        <v>171</v>
      </c>
      <c r="H11" s="139"/>
      <c r="I11" s="139"/>
      <c r="J11" s="139"/>
      <c r="K11" s="139"/>
      <c r="L11" s="139"/>
      <c r="M11" s="101"/>
    </row>
    <row r="12" spans="1:16" ht="13.5" customHeight="1" x14ac:dyDescent="0.55000000000000004">
      <c r="D12" s="100"/>
      <c r="E12" s="100"/>
      <c r="F12" s="100"/>
      <c r="G12" s="140" t="s">
        <v>172</v>
      </c>
      <c r="H12" s="140"/>
      <c r="I12" s="140"/>
      <c r="J12" s="140"/>
      <c r="K12" s="140"/>
      <c r="L12" s="140"/>
      <c r="M12" s="101"/>
    </row>
    <row r="13" spans="1:16" ht="13.5" customHeight="1" x14ac:dyDescent="0.55000000000000004">
      <c r="D13" s="100"/>
      <c r="E13" s="100"/>
      <c r="F13" s="100"/>
      <c r="G13" s="141"/>
      <c r="H13" s="141"/>
      <c r="I13" s="141"/>
      <c r="J13" s="141"/>
      <c r="K13" s="141"/>
      <c r="L13" s="141"/>
      <c r="M13" s="101"/>
    </row>
    <row r="14" spans="1:16" ht="13.5" customHeight="1" x14ac:dyDescent="0.55000000000000004">
      <c r="D14" s="142" t="s">
        <v>22</v>
      </c>
      <c r="E14" s="142"/>
      <c r="F14" s="142"/>
      <c r="G14" s="143" t="s">
        <v>55</v>
      </c>
      <c r="H14" s="143"/>
      <c r="I14" s="143"/>
      <c r="J14" s="143"/>
      <c r="K14" s="143"/>
      <c r="L14" s="143"/>
    </row>
    <row r="15" spans="1:16" ht="13.5" customHeight="1" x14ac:dyDescent="0.55000000000000004">
      <c r="D15" s="142" t="s">
        <v>37</v>
      </c>
      <c r="E15" s="142"/>
      <c r="F15" s="142"/>
      <c r="G15" s="143" t="s">
        <v>170</v>
      </c>
      <c r="H15" s="143"/>
      <c r="I15" s="143"/>
      <c r="J15" s="143"/>
      <c r="K15" s="143"/>
      <c r="L15" s="143"/>
    </row>
    <row r="16" spans="1:16" ht="6.75" customHeight="1" x14ac:dyDescent="0.55000000000000004"/>
    <row r="17" spans="1:16" ht="13.5" customHeight="1" x14ac:dyDescent="0.55000000000000004">
      <c r="A17" s="102" t="s">
        <v>179</v>
      </c>
      <c r="B17" s="102"/>
      <c r="C17" s="102"/>
      <c r="D17" s="102"/>
      <c r="E17" s="102"/>
      <c r="F17" s="102"/>
      <c r="G17" s="102"/>
      <c r="H17" s="102"/>
      <c r="I17" s="102"/>
      <c r="J17" s="48" t="s">
        <v>175</v>
      </c>
      <c r="K17" s="49"/>
      <c r="L17" s="5"/>
      <c r="M17" s="5"/>
      <c r="N17" s="5"/>
      <c r="O17" s="5"/>
    </row>
    <row r="18" spans="1:16" ht="13.5" customHeight="1" x14ac:dyDescent="0.55000000000000004">
      <c r="A18" s="102"/>
      <c r="B18" s="102"/>
      <c r="C18" s="102"/>
      <c r="D18" s="102"/>
      <c r="E18" s="102"/>
      <c r="F18" s="102"/>
      <c r="G18" s="102"/>
      <c r="H18" s="102"/>
      <c r="I18" s="102"/>
      <c r="J18" s="48" t="s">
        <v>176</v>
      </c>
      <c r="K18" s="50" t="s">
        <v>177</v>
      </c>
    </row>
    <row r="19" spans="1:16" ht="13.5" customHeight="1" x14ac:dyDescent="0.55000000000000004">
      <c r="A19" s="102"/>
      <c r="B19" s="102"/>
      <c r="C19" s="102"/>
      <c r="D19" s="102"/>
      <c r="E19" s="102"/>
      <c r="F19" s="102"/>
      <c r="G19" s="102"/>
      <c r="H19" s="102"/>
      <c r="I19" s="102"/>
      <c r="J19" s="48" t="s">
        <v>178</v>
      </c>
      <c r="K19" s="49"/>
    </row>
    <row r="20" spans="1:16" ht="6.75" customHeight="1" thickBot="1" x14ac:dyDescent="0.6"/>
    <row r="21" spans="1:16" ht="13.5" customHeight="1" thickTop="1" x14ac:dyDescent="0.55000000000000004">
      <c r="A21" s="103" t="s">
        <v>59</v>
      </c>
      <c r="B21" s="104"/>
      <c r="C21" s="144" t="s">
        <v>52</v>
      </c>
      <c r="D21" s="144"/>
      <c r="E21" s="144"/>
      <c r="F21" s="144"/>
      <c r="G21" s="144"/>
      <c r="H21" s="92"/>
      <c r="I21" s="162"/>
      <c r="J21" s="163"/>
      <c r="K21" s="164"/>
      <c r="L21" s="145"/>
      <c r="M21" s="145"/>
      <c r="N21" s="145"/>
      <c r="O21" s="145"/>
      <c r="P21" s="145"/>
    </row>
    <row r="22" spans="1:16" ht="13.5" customHeight="1" x14ac:dyDescent="0.55000000000000004">
      <c r="A22" s="105"/>
      <c r="B22" s="106"/>
      <c r="C22" s="137" t="s">
        <v>173</v>
      </c>
      <c r="D22" s="137"/>
      <c r="E22" s="137"/>
      <c r="F22" s="137"/>
      <c r="G22" s="137"/>
      <c r="H22" s="158"/>
      <c r="I22" s="155"/>
      <c r="J22" s="156"/>
      <c r="K22" s="157"/>
      <c r="L22" s="138"/>
      <c r="M22" s="138"/>
      <c r="N22" s="138"/>
      <c r="O22" s="138"/>
      <c r="P22" s="138"/>
    </row>
    <row r="23" spans="1:16" ht="13.5" customHeight="1" x14ac:dyDescent="0.55000000000000004">
      <c r="A23" s="105"/>
      <c r="B23" s="106"/>
      <c r="C23" s="137" t="s">
        <v>53</v>
      </c>
      <c r="D23" s="137"/>
      <c r="E23" s="137"/>
      <c r="F23" s="137"/>
      <c r="G23" s="137"/>
      <c r="H23" s="158"/>
      <c r="I23" s="155"/>
      <c r="J23" s="156"/>
      <c r="K23" s="157"/>
      <c r="L23" s="138"/>
      <c r="M23" s="138"/>
      <c r="N23" s="138"/>
      <c r="O23" s="138"/>
      <c r="P23" s="138"/>
    </row>
    <row r="24" spans="1:16" ht="13.5" customHeight="1" x14ac:dyDescent="0.55000000000000004">
      <c r="A24" s="105"/>
      <c r="B24" s="106"/>
      <c r="C24" s="137" t="s">
        <v>5</v>
      </c>
      <c r="D24" s="137"/>
      <c r="E24" s="137"/>
      <c r="F24" s="137"/>
      <c r="G24" s="137"/>
      <c r="H24" s="158"/>
      <c r="I24" s="155"/>
      <c r="J24" s="156"/>
      <c r="K24" s="157"/>
      <c r="L24" s="138"/>
      <c r="M24" s="138"/>
      <c r="N24" s="138"/>
      <c r="O24" s="138"/>
      <c r="P24" s="138"/>
    </row>
    <row r="25" spans="1:16" ht="13.5" customHeight="1" thickBot="1" x14ac:dyDescent="0.6">
      <c r="A25" s="107"/>
      <c r="B25" s="108"/>
      <c r="C25" s="128" t="s">
        <v>57</v>
      </c>
      <c r="D25" s="128"/>
      <c r="E25" s="128"/>
      <c r="F25" s="128"/>
      <c r="G25" s="128"/>
      <c r="H25" s="90"/>
      <c r="I25" s="159"/>
      <c r="J25" s="160"/>
      <c r="K25" s="161"/>
      <c r="L25" s="129"/>
      <c r="M25" s="129"/>
      <c r="N25" s="129"/>
      <c r="O25" s="129"/>
      <c r="P25" s="129"/>
    </row>
    <row r="26" spans="1:16" ht="6.75" customHeight="1" thickTop="1" x14ac:dyDescent="0.55000000000000004"/>
    <row r="27" spans="1:16" ht="13.5" customHeight="1" thickBot="1" x14ac:dyDescent="0.6">
      <c r="A27" s="109" t="s">
        <v>23</v>
      </c>
      <c r="B27" s="112" t="s">
        <v>47</v>
      </c>
      <c r="C27" s="112" t="s">
        <v>25</v>
      </c>
      <c r="D27" s="109" t="s">
        <v>26</v>
      </c>
      <c r="E27" s="115" t="s">
        <v>185</v>
      </c>
      <c r="F27" s="109" t="s">
        <v>40</v>
      </c>
      <c r="G27" s="109" t="s">
        <v>27</v>
      </c>
      <c r="H27" s="116" t="s">
        <v>28</v>
      </c>
      <c r="I27" s="117"/>
      <c r="J27" s="103" t="s">
        <v>30</v>
      </c>
      <c r="K27" s="104"/>
      <c r="L27" s="130" t="s">
        <v>32</v>
      </c>
      <c r="M27" s="131"/>
      <c r="N27" s="131"/>
      <c r="O27" s="132"/>
      <c r="P27" s="133"/>
    </row>
    <row r="28" spans="1:16" ht="13.5" customHeight="1" x14ac:dyDescent="0.55000000000000004">
      <c r="A28" s="110"/>
      <c r="B28" s="113"/>
      <c r="C28" s="113"/>
      <c r="D28" s="110"/>
      <c r="E28" s="110"/>
      <c r="F28" s="110"/>
      <c r="G28" s="110"/>
      <c r="H28" s="118"/>
      <c r="I28" s="119"/>
      <c r="J28" s="105"/>
      <c r="K28" s="122"/>
      <c r="L28" s="134" t="s">
        <v>42</v>
      </c>
      <c r="M28" s="135"/>
      <c r="N28" s="136"/>
      <c r="O28" s="124" t="s">
        <v>160</v>
      </c>
      <c r="P28" s="126" t="s">
        <v>31</v>
      </c>
    </row>
    <row r="29" spans="1:16" ht="13.5" customHeight="1" x14ac:dyDescent="0.55000000000000004">
      <c r="A29" s="111"/>
      <c r="B29" s="114"/>
      <c r="C29" s="114"/>
      <c r="D29" s="111"/>
      <c r="E29" s="111"/>
      <c r="F29" s="111"/>
      <c r="G29" s="111"/>
      <c r="H29" s="120"/>
      <c r="I29" s="121"/>
      <c r="J29" s="107"/>
      <c r="K29" s="123"/>
      <c r="L29" s="51" t="s">
        <v>36</v>
      </c>
      <c r="M29" s="6" t="s">
        <v>7</v>
      </c>
      <c r="N29" s="52" t="s">
        <v>38</v>
      </c>
      <c r="O29" s="125"/>
      <c r="P29" s="127"/>
    </row>
    <row r="30" spans="1:16" ht="13.5" customHeight="1" x14ac:dyDescent="0.55000000000000004">
      <c r="A30" s="70" t="s">
        <v>51</v>
      </c>
      <c r="B30" s="71">
        <v>111111</v>
      </c>
      <c r="C30" s="71">
        <v>9999999</v>
      </c>
      <c r="D30" s="74" t="s">
        <v>58</v>
      </c>
      <c r="E30" s="77">
        <v>1200</v>
      </c>
      <c r="F30" s="71" t="s">
        <v>60</v>
      </c>
      <c r="G30" s="80">
        <v>43881</v>
      </c>
      <c r="H30" s="82" t="s">
        <v>61</v>
      </c>
      <c r="I30" s="85">
        <v>1000000000</v>
      </c>
      <c r="J30" s="92" t="s">
        <v>65</v>
      </c>
      <c r="K30" s="93"/>
      <c r="L30" s="53"/>
      <c r="M30" s="56" t="s">
        <v>157</v>
      </c>
      <c r="N30" s="59" t="s">
        <v>157</v>
      </c>
      <c r="O30" s="62" t="s">
        <v>197</v>
      </c>
      <c r="P30" s="56"/>
    </row>
    <row r="31" spans="1:16" ht="13.5" customHeight="1" x14ac:dyDescent="0.55000000000000004">
      <c r="A31" s="66"/>
      <c r="B31" s="72"/>
      <c r="C31" s="72"/>
      <c r="D31" s="75"/>
      <c r="E31" s="78"/>
      <c r="F31" s="72"/>
      <c r="G31" s="81"/>
      <c r="H31" s="83"/>
      <c r="I31" s="86"/>
      <c r="J31" s="88" t="str">
        <f>IFERROR(VLOOKUP(J30,リスト!$D$1:$G$13,2,FALSE),"")</f>
        <v>東京都港区赤坂2丁目23番1号アークヒルズフロントタワー15階</v>
      </c>
      <c r="K31" s="89"/>
      <c r="L31" s="54"/>
      <c r="M31" s="57"/>
      <c r="N31" s="60"/>
      <c r="O31" s="63"/>
      <c r="P31" s="57"/>
    </row>
    <row r="32" spans="1:16" ht="13.5" customHeight="1" x14ac:dyDescent="0.55000000000000004">
      <c r="A32" s="66" t="s">
        <v>29</v>
      </c>
      <c r="B32" s="72"/>
      <c r="C32" s="72"/>
      <c r="D32" s="76"/>
      <c r="E32" s="78"/>
      <c r="F32" s="72"/>
      <c r="G32" s="3" t="s">
        <v>50</v>
      </c>
      <c r="H32" s="83"/>
      <c r="I32" s="86"/>
      <c r="J32" s="88" t="s">
        <v>195</v>
      </c>
      <c r="K32" s="89"/>
      <c r="L32" s="54"/>
      <c r="M32" s="57"/>
      <c r="N32" s="60"/>
      <c r="O32" s="63"/>
      <c r="P32" s="57"/>
    </row>
    <row r="33" spans="1:16" ht="13.5" customHeight="1" x14ac:dyDescent="0.55000000000000004">
      <c r="A33" s="66"/>
      <c r="B33" s="72"/>
      <c r="C33" s="72"/>
      <c r="D33" s="66" t="s">
        <v>0</v>
      </c>
      <c r="E33" s="78"/>
      <c r="F33" s="72"/>
      <c r="G33" s="68">
        <v>44247</v>
      </c>
      <c r="H33" s="83"/>
      <c r="I33" s="86"/>
      <c r="J33" s="88" t="str">
        <f>IFERROR(VLOOKUP(J30,リスト!$D$1:$G$13,3,FALSE),"")</f>
        <v>The Japan Ship Owners' Mutual Protection &amp; Indemnity Association</v>
      </c>
      <c r="K33" s="89"/>
      <c r="L33" s="54"/>
      <c r="M33" s="57"/>
      <c r="N33" s="60"/>
      <c r="O33" s="63"/>
      <c r="P33" s="57"/>
    </row>
    <row r="34" spans="1:16" ht="13.5" customHeight="1" x14ac:dyDescent="0.55000000000000004">
      <c r="A34" s="42" t="s">
        <v>49</v>
      </c>
      <c r="B34" s="73"/>
      <c r="C34" s="73"/>
      <c r="D34" s="67"/>
      <c r="E34" s="79"/>
      <c r="F34" s="73"/>
      <c r="G34" s="69"/>
      <c r="H34" s="84"/>
      <c r="I34" s="87"/>
      <c r="J34" s="90" t="str">
        <f>IFERROR(VLOOKUP(J30,リスト!$D$1:$G$13,4,FALSE),"")</f>
        <v>15th Floor, ARK Hills Front Tower, 2-23-1, Akasaka, Minato-ku, Tokyo, Japan</v>
      </c>
      <c r="K34" s="91"/>
      <c r="L34" s="94"/>
      <c r="M34" s="65"/>
      <c r="N34" s="95"/>
      <c r="O34" s="64"/>
      <c r="P34" s="65"/>
    </row>
    <row r="35" spans="1:16" ht="13.5" customHeight="1" x14ac:dyDescent="0.55000000000000004">
      <c r="A35" s="70"/>
      <c r="B35" s="71"/>
      <c r="C35" s="71"/>
      <c r="D35" s="74"/>
      <c r="E35" s="77"/>
      <c r="F35" s="71"/>
      <c r="G35" s="154"/>
      <c r="H35" s="82"/>
      <c r="I35" s="85"/>
      <c r="J35" s="92"/>
      <c r="K35" s="93"/>
      <c r="L35" s="53"/>
      <c r="M35" s="56"/>
      <c r="N35" s="59"/>
      <c r="O35" s="62"/>
      <c r="P35" s="56"/>
    </row>
    <row r="36" spans="1:16" ht="13.5" customHeight="1" x14ac:dyDescent="0.55000000000000004">
      <c r="A36" s="66"/>
      <c r="B36" s="72"/>
      <c r="C36" s="72"/>
      <c r="D36" s="75"/>
      <c r="E36" s="78"/>
      <c r="F36" s="72"/>
      <c r="G36" s="81"/>
      <c r="H36" s="83"/>
      <c r="I36" s="86"/>
      <c r="J36" s="88" t="str">
        <f>IFERROR(VLOOKUP(J35,リスト!$D$1:$G$13,2,FALSE),"")</f>
        <v/>
      </c>
      <c r="K36" s="89"/>
      <c r="L36" s="54"/>
      <c r="M36" s="57"/>
      <c r="N36" s="60"/>
      <c r="O36" s="63"/>
      <c r="P36" s="57"/>
    </row>
    <row r="37" spans="1:16" ht="13.5" customHeight="1" x14ac:dyDescent="0.55000000000000004">
      <c r="A37" s="66"/>
      <c r="B37" s="72"/>
      <c r="C37" s="72"/>
      <c r="D37" s="76"/>
      <c r="E37" s="78"/>
      <c r="F37" s="72"/>
      <c r="G37" s="3" t="s">
        <v>50</v>
      </c>
      <c r="H37" s="83"/>
      <c r="I37" s="86"/>
      <c r="J37" s="88"/>
      <c r="K37" s="89"/>
      <c r="L37" s="54"/>
      <c r="M37" s="57"/>
      <c r="N37" s="60"/>
      <c r="O37" s="63"/>
      <c r="P37" s="57"/>
    </row>
    <row r="38" spans="1:16" ht="13.5" customHeight="1" x14ac:dyDescent="0.55000000000000004">
      <c r="A38" s="66"/>
      <c r="B38" s="72"/>
      <c r="C38" s="72"/>
      <c r="D38" s="66"/>
      <c r="E38" s="78"/>
      <c r="F38" s="72"/>
      <c r="G38" s="81"/>
      <c r="H38" s="83"/>
      <c r="I38" s="86"/>
      <c r="J38" s="88" t="str">
        <f>IFERROR(VLOOKUP(J35,リスト!$D$1:$G$13,3,FALSE),"")</f>
        <v/>
      </c>
      <c r="K38" s="89"/>
      <c r="L38" s="54"/>
      <c r="M38" s="57"/>
      <c r="N38" s="60"/>
      <c r="O38" s="63"/>
      <c r="P38" s="57"/>
    </row>
    <row r="39" spans="1:16" ht="13.5" customHeight="1" x14ac:dyDescent="0.55000000000000004">
      <c r="A39" s="42"/>
      <c r="B39" s="73"/>
      <c r="C39" s="73"/>
      <c r="D39" s="67"/>
      <c r="E39" s="79"/>
      <c r="F39" s="73"/>
      <c r="G39" s="69"/>
      <c r="H39" s="84"/>
      <c r="I39" s="87"/>
      <c r="J39" s="90" t="str">
        <f>IFERROR(VLOOKUP(J35,リスト!$D$1:$G$13,4,FALSE),"")</f>
        <v/>
      </c>
      <c r="K39" s="91"/>
      <c r="L39" s="94"/>
      <c r="M39" s="65"/>
      <c r="N39" s="95"/>
      <c r="O39" s="64"/>
      <c r="P39" s="65"/>
    </row>
    <row r="40" spans="1:16" ht="13.5" customHeight="1" x14ac:dyDescent="0.55000000000000004">
      <c r="A40" s="70"/>
      <c r="B40" s="71"/>
      <c r="C40" s="71"/>
      <c r="D40" s="74"/>
      <c r="E40" s="77"/>
      <c r="F40" s="71"/>
      <c r="G40" s="154"/>
      <c r="H40" s="82"/>
      <c r="I40" s="85"/>
      <c r="J40" s="92"/>
      <c r="K40" s="93"/>
      <c r="L40" s="53"/>
      <c r="M40" s="56"/>
      <c r="N40" s="59"/>
      <c r="O40" s="62"/>
      <c r="P40" s="56"/>
    </row>
    <row r="41" spans="1:16" ht="13.5" customHeight="1" x14ac:dyDescent="0.55000000000000004">
      <c r="A41" s="66"/>
      <c r="B41" s="72"/>
      <c r="C41" s="72"/>
      <c r="D41" s="75"/>
      <c r="E41" s="78"/>
      <c r="F41" s="72"/>
      <c r="G41" s="81"/>
      <c r="H41" s="83"/>
      <c r="I41" s="86"/>
      <c r="J41" s="88" t="str">
        <f>IFERROR(VLOOKUP(J40,リスト!$D$1:$G$13,2,FALSE),"")</f>
        <v/>
      </c>
      <c r="K41" s="89"/>
      <c r="L41" s="54"/>
      <c r="M41" s="57"/>
      <c r="N41" s="60"/>
      <c r="O41" s="63"/>
      <c r="P41" s="57"/>
    </row>
    <row r="42" spans="1:16" ht="13.5" customHeight="1" x14ac:dyDescent="0.55000000000000004">
      <c r="A42" s="66"/>
      <c r="B42" s="72"/>
      <c r="C42" s="72"/>
      <c r="D42" s="76"/>
      <c r="E42" s="78"/>
      <c r="F42" s="72"/>
      <c r="G42" s="3" t="s">
        <v>50</v>
      </c>
      <c r="H42" s="83"/>
      <c r="I42" s="86"/>
      <c r="J42" s="88"/>
      <c r="K42" s="89"/>
      <c r="L42" s="54"/>
      <c r="M42" s="57"/>
      <c r="N42" s="60"/>
      <c r="O42" s="63"/>
      <c r="P42" s="57"/>
    </row>
    <row r="43" spans="1:16" ht="13.5" customHeight="1" x14ac:dyDescent="0.55000000000000004">
      <c r="A43" s="66"/>
      <c r="B43" s="72"/>
      <c r="C43" s="72"/>
      <c r="D43" s="66"/>
      <c r="E43" s="78"/>
      <c r="F43" s="72"/>
      <c r="G43" s="81"/>
      <c r="H43" s="83"/>
      <c r="I43" s="86"/>
      <c r="J43" s="88" t="str">
        <f>IFERROR(VLOOKUP(J40,リスト!$D$1:$G$13,3,FALSE),"")</f>
        <v/>
      </c>
      <c r="K43" s="89"/>
      <c r="L43" s="54"/>
      <c r="M43" s="57"/>
      <c r="N43" s="60"/>
      <c r="O43" s="63"/>
      <c r="P43" s="57"/>
    </row>
    <row r="44" spans="1:16" ht="13.5" customHeight="1" thickBot="1" x14ac:dyDescent="0.6">
      <c r="A44" s="42"/>
      <c r="B44" s="73"/>
      <c r="C44" s="73"/>
      <c r="D44" s="67"/>
      <c r="E44" s="79"/>
      <c r="F44" s="73"/>
      <c r="G44" s="69"/>
      <c r="H44" s="84"/>
      <c r="I44" s="87"/>
      <c r="J44" s="90" t="str">
        <f>IFERROR(VLOOKUP(J40,リスト!$D$1:$G$13,4,FALSE),"")</f>
        <v/>
      </c>
      <c r="K44" s="91"/>
      <c r="L44" s="55"/>
      <c r="M44" s="58"/>
      <c r="N44" s="61"/>
      <c r="O44" s="64"/>
      <c r="P44" s="65"/>
    </row>
    <row r="45" spans="1:16" ht="7.5" customHeight="1" x14ac:dyDescent="0.55000000000000004"/>
    <row r="46" spans="1:16" ht="13.5" customHeight="1" x14ac:dyDescent="0.55000000000000004">
      <c r="A46" s="96" t="s">
        <v>41</v>
      </c>
      <c r="B46" s="96"/>
      <c r="C46" s="96"/>
      <c r="D46" s="96"/>
      <c r="E46" s="96"/>
      <c r="F46" s="96"/>
      <c r="G46" s="96"/>
      <c r="H46" s="96"/>
      <c r="I46" s="96"/>
      <c r="J46" s="96"/>
      <c r="K46" s="96"/>
      <c r="L46" s="96"/>
      <c r="M46" s="96"/>
      <c r="N46" s="96"/>
      <c r="O46" s="96"/>
      <c r="P46" s="96"/>
    </row>
    <row r="47" spans="1:16" ht="13.5" customHeight="1" x14ac:dyDescent="0.55000000000000004">
      <c r="A47" s="97" t="s">
        <v>21</v>
      </c>
      <c r="B47" s="98"/>
      <c r="C47" s="98"/>
      <c r="D47" s="98"/>
      <c r="E47" s="98"/>
      <c r="F47" s="98"/>
      <c r="G47" s="98"/>
      <c r="H47" s="98"/>
      <c r="I47" s="98"/>
      <c r="J47" s="98"/>
      <c r="K47" s="98"/>
      <c r="L47" s="98"/>
      <c r="M47" s="98"/>
      <c r="N47" s="98"/>
      <c r="O47" s="98"/>
      <c r="P47" s="99"/>
    </row>
  </sheetData>
  <mergeCells count="119">
    <mergeCell ref="G8:L8"/>
    <mergeCell ref="D9:F9"/>
    <mergeCell ref="G9:L9"/>
    <mergeCell ref="D11:F13"/>
    <mergeCell ref="G11:L11"/>
    <mergeCell ref="M11:M13"/>
    <mergeCell ref="G12:L12"/>
    <mergeCell ref="G13:L13"/>
    <mergeCell ref="A2:P2"/>
    <mergeCell ref="M3:P3"/>
    <mergeCell ref="A4:B4"/>
    <mergeCell ref="D5:F7"/>
    <mergeCell ref="G5:L5"/>
    <mergeCell ref="M5:M7"/>
    <mergeCell ref="G6:L6"/>
    <mergeCell ref="G7:L7"/>
    <mergeCell ref="D8:F8"/>
    <mergeCell ref="D14:F14"/>
    <mergeCell ref="G14:L14"/>
    <mergeCell ref="D15:F15"/>
    <mergeCell ref="G15:L15"/>
    <mergeCell ref="A17:I19"/>
    <mergeCell ref="A21:B25"/>
    <mergeCell ref="C21:H21"/>
    <mergeCell ref="I21:J21"/>
    <mergeCell ref="K21:P21"/>
    <mergeCell ref="C22:H22"/>
    <mergeCell ref="A27:A29"/>
    <mergeCell ref="B27:B29"/>
    <mergeCell ref="C27:C29"/>
    <mergeCell ref="D27:D29"/>
    <mergeCell ref="E27:E29"/>
    <mergeCell ref="F27:F29"/>
    <mergeCell ref="G27:G29"/>
    <mergeCell ref="I22:J22"/>
    <mergeCell ref="K22:P22"/>
    <mergeCell ref="C23:H23"/>
    <mergeCell ref="I23:J23"/>
    <mergeCell ref="K23:P23"/>
    <mergeCell ref="C24:H24"/>
    <mergeCell ref="I24:J24"/>
    <mergeCell ref="K24:P24"/>
    <mergeCell ref="H27:I29"/>
    <mergeCell ref="J27:K29"/>
    <mergeCell ref="L27:P27"/>
    <mergeCell ref="L28:N28"/>
    <mergeCell ref="O28:O29"/>
    <mergeCell ref="P28:P29"/>
    <mergeCell ref="C25:H25"/>
    <mergeCell ref="I25:J25"/>
    <mergeCell ref="K25:P25"/>
    <mergeCell ref="N30:N34"/>
    <mergeCell ref="O30:O34"/>
    <mergeCell ref="P30:P34"/>
    <mergeCell ref="J31:K31"/>
    <mergeCell ref="A32:A33"/>
    <mergeCell ref="J32:K32"/>
    <mergeCell ref="D33:D34"/>
    <mergeCell ref="G33:G34"/>
    <mergeCell ref="J33:K33"/>
    <mergeCell ref="J34:K34"/>
    <mergeCell ref="G30:G31"/>
    <mergeCell ref="H30:H34"/>
    <mergeCell ref="I30:I34"/>
    <mergeCell ref="J30:K30"/>
    <mergeCell ref="L30:L34"/>
    <mergeCell ref="M30:M34"/>
    <mergeCell ref="A30:A31"/>
    <mergeCell ref="B30:B34"/>
    <mergeCell ref="C30:C34"/>
    <mergeCell ref="D30:D32"/>
    <mergeCell ref="E30:E34"/>
    <mergeCell ref="F30:F34"/>
    <mergeCell ref="N35:N39"/>
    <mergeCell ref="O35:O39"/>
    <mergeCell ref="P35:P39"/>
    <mergeCell ref="J36:K36"/>
    <mergeCell ref="A37:A38"/>
    <mergeCell ref="J37:K37"/>
    <mergeCell ref="D38:D39"/>
    <mergeCell ref="G38:G39"/>
    <mergeCell ref="J38:K38"/>
    <mergeCell ref="J39:K39"/>
    <mergeCell ref="G35:G36"/>
    <mergeCell ref="H35:H39"/>
    <mergeCell ref="I35:I39"/>
    <mergeCell ref="J35:K35"/>
    <mergeCell ref="L35:L39"/>
    <mergeCell ref="M35:M39"/>
    <mergeCell ref="A35:A36"/>
    <mergeCell ref="B35:B39"/>
    <mergeCell ref="C35:C39"/>
    <mergeCell ref="D35:D37"/>
    <mergeCell ref="E35:E39"/>
    <mergeCell ref="F35:F39"/>
    <mergeCell ref="A46:P46"/>
    <mergeCell ref="A47:P47"/>
    <mergeCell ref="N40:N44"/>
    <mergeCell ref="O40:O44"/>
    <mergeCell ref="P40:P44"/>
    <mergeCell ref="J41:K41"/>
    <mergeCell ref="A42:A43"/>
    <mergeCell ref="J42:K42"/>
    <mergeCell ref="D43:D44"/>
    <mergeCell ref="G43:G44"/>
    <mergeCell ref="J43:K43"/>
    <mergeCell ref="J44:K44"/>
    <mergeCell ref="G40:G41"/>
    <mergeCell ref="H40:H44"/>
    <mergeCell ref="I40:I44"/>
    <mergeCell ref="J40:K40"/>
    <mergeCell ref="L40:L44"/>
    <mergeCell ref="M40:M44"/>
    <mergeCell ref="A40:A41"/>
    <mergeCell ref="B40:B44"/>
    <mergeCell ref="C40:C44"/>
    <mergeCell ref="D40:D42"/>
    <mergeCell ref="E40:E44"/>
    <mergeCell ref="F40:F44"/>
  </mergeCells>
  <phoneticPr fontId="20"/>
  <conditionalFormatting sqref="J17">
    <cfRule type="expression" dxfId="23" priority="3">
      <formula>COUNTIF($L$30:$L$44,"○")</formula>
    </cfRule>
  </conditionalFormatting>
  <conditionalFormatting sqref="J18">
    <cfRule type="expression" dxfId="22" priority="2">
      <formula>COUNTIF($M$30:$M$44,"○")</formula>
    </cfRule>
  </conditionalFormatting>
  <conditionalFormatting sqref="J19">
    <cfRule type="expression" dxfId="21" priority="1">
      <formula>COUNTIF($N$30:$N$44,"○")</formula>
    </cfRule>
  </conditionalFormatting>
  <dataValidations count="36">
    <dataValidation type="list" allowBlank="1" showInputMessage="1" prompt="PI保険に加入している場合は「船主責任」を選択してください" sqref="F30:F44" xr:uid="{00000000-0002-0000-0100-000000000000}">
      <formula1>"船主責任"</formula1>
    </dataValidation>
    <dataValidation imeMode="off" allowBlank="1" showInputMessage="1" showErrorMessage="1" promptTitle="船名（英語）を入力してください" prompt="（例）KOKUDOKOTU MARU" sqref="A42:A43 A37:A38 A32:A33" xr:uid="{00000000-0002-0000-0100-000002000000}"/>
    <dataValidation imeMode="on" allowBlank="1" showInputMessage="1" showErrorMessage="1" promptTitle="船名（日本語）を入力してください" prompt="（例）国土交通丸" sqref="A40:A41 A30:A31 A35:A36" xr:uid="{00000000-0002-0000-0100-000003000000}"/>
    <dataValidation imeMode="on" allowBlank="1" showInputMessage="1" showErrorMessage="1" promptTitle="船種を入力してください" prompt="（例）タンカー、貨物船、バージ、等" sqref="A44 A34 A39" xr:uid="{00000000-0002-0000-0100-000004000000}"/>
    <dataValidation imeMode="on" allowBlank="1" showInputMessage="1" showErrorMessage="1" promptTitle="船籍港（日本語）を入力してください" prompt="（例）東京都" sqref="D40:D42 D30:D32 D35:D37" xr:uid="{00000000-0002-0000-0100-000005000000}"/>
    <dataValidation imeMode="off" allowBlank="1" showInputMessage="1" showErrorMessage="1" promptTitle="船籍港（英語）を入力してください" prompt="（例）Tokyo" sqref="D43:D44 D38:D39 D33:D34" xr:uid="{00000000-0002-0000-0100-000006000000}"/>
    <dataValidation imeMode="off" allowBlank="1" showInputMessage="1" showErrorMessage="1" promptTitle="保障契約の始期を入力してください" prompt="（例）2020/2/20" sqref="G40:G41 G30:G31 G35:G36" xr:uid="{00000000-0002-0000-0100-000007000000}"/>
    <dataValidation imeMode="off" allowBlank="1" showInputMessage="1" showErrorMessage="1" promptTitle="保障契約の終期を入力してください" prompt="（例）2021/2/20" sqref="G43:G44 G33:G34 G38:G39" xr:uid="{00000000-0002-0000-0100-000008000000}"/>
    <dataValidation imeMode="off" allowBlank="1" showInputMessage="1" showErrorMessage="1" promptTitle="船舶番号 又は 信号符字を入力してください" prompt="（船舶番号の例）111111_x000a_（信号符字の例）ABCD" sqref="B30:B44" xr:uid="{00000000-0002-0000-0100-000009000000}"/>
    <dataValidation imeMode="off" allowBlank="1" showInputMessage="1" showErrorMessage="1" promptTitle="IMO番号を入力してください" prompt="（例）9999999_x000a_（※）IMO番号が無い場合は入力不要です" sqref="C30:C44" xr:uid="{00000000-0002-0000-0100-00000A000000}"/>
    <dataValidation imeMode="off" allowBlank="1" showInputMessage="1" showErrorMessage="1" promptTitle="国際総トン数を入力してください" prompt="（例）1,200_x000a__x000a_（※）国際総トン数は、総トン数計算書中の「法第４条第２項の規定の例により算定した t」として記載されています。_x000a_（※）内航船舶で通常使用されているトン数とは異なりますのでご注意ください。" sqref="E30:E44" xr:uid="{00000000-0002-0000-0100-00000B000000}"/>
    <dataValidation allowBlank="1" showInputMessage="1" showErrorMessage="1" promptTitle="保険会社の住所（日本語）を入力してください" prompt="（※）上の欄で保険会社名（日本語）を直接入力した場合は、ここも直接入力してください" sqref="J41:K41 J31:K31 J36:K36" xr:uid="{00000000-0002-0000-0100-00000C000000}"/>
    <dataValidation imeMode="off" allowBlank="1" showInputMessage="1" showErrorMessage="1" promptTitle="保険会社名（英語）を入力してください" prompt="（※）上の欄で保険会社名（日本語）を直接入力した場合は、ここも直接入力してください" sqref="J43:K43 J33:K33 J38:K38" xr:uid="{00000000-0002-0000-0100-00000D000000}"/>
    <dataValidation imeMode="off" allowBlank="1" showInputMessage="1" showErrorMessage="1" promptTitle="保険会社の住所（英語）を入力してください" prompt="（※）上の欄で保険会社名（日本語）を直接入力した場合は、ここも直接入力してください" sqref="J44:K44 J34:K34 J39:K39" xr:uid="{00000000-0002-0000-0100-00000E000000}"/>
    <dataValidation imeMode="on" allowBlank="1" showInputMessage="1" showErrorMessage="1" promptTitle="保険会社の代表者の氏名（日本語）を入力してください" prompt="（例）理事長　国土　太郎" sqref="J42:K42 J32:K32 J37:K37" xr:uid="{00000000-0002-0000-0100-00000F000000}"/>
    <dataValidation imeMode="off" allowBlank="1" showInputMessage="1" showErrorMessage="1" promptTitle="申請書の提出年月日を入力してください" prompt="（例）2020/3/1" sqref="M3:P3" xr:uid="{00000000-0002-0000-0100-000010000000}"/>
    <dataValidation type="list" allowBlank="1" showInputMessage="1" prompt="2,000トン超の黒油を運搬する場合は「〇」を選択してください" sqref="L30:L44" xr:uid="{00000000-0002-0000-0100-000011000000}">
      <formula1>"○"</formula1>
    </dataValidation>
    <dataValidation type="list" allowBlank="1" showInputMessage="1" prompt="自航する船で、一定トン数以上（内航：1,000トン超、外航：100トン以上）の場合は「〇」を選択してください" sqref="M30:M44" xr:uid="{00000000-0002-0000-0100-000012000000}">
      <formula1>"○"</formula1>
    </dataValidation>
    <dataValidation type="list" allowBlank="1" showInputMessage="1" prompt="一定トン数以上（内航：300トン以上、外航：100トン以上）の場合は「〇」を選択してください" sqref="N30:N44" xr:uid="{00000000-0002-0000-0100-000013000000}">
      <formula1>"○"</formula1>
    </dataValidation>
    <dataValidation imeMode="on" allowBlank="1" showInputMessage="1" showErrorMessage="1" promptTitle="所有者の氏名・名称（日本語）を入力してください" prompt="（例）国土交通株式会社" sqref="C21:P21" xr:uid="{00000000-0002-0000-0100-000015000000}"/>
    <dataValidation imeMode="on" allowBlank="1" showInputMessage="1" showErrorMessage="1" promptTitle="所有者の住所（日本語）を入力してください" prompt="（例）東京都港区○○○〇丁目○○番○○号" sqref="C22:P22" xr:uid="{00000000-0002-0000-0100-000016000000}"/>
    <dataValidation imeMode="on" allowBlank="1" showInputMessage="1" showErrorMessage="1" promptTitle="（法人の場合は）代表者の氏名を入力してください" prompt="（例）代表取締役社長　○○　○○" sqref="C23:P23 G7:L7" xr:uid="{00000000-0002-0000-0100-000017000000}"/>
    <dataValidation imeMode="off" allowBlank="1" showInputMessage="1" showErrorMessage="1" promptTitle="所有者の氏名・名称（英語）を入力してください" prompt="（例）KOKUDOKOTU K. K." sqref="C24:P24" xr:uid="{00000000-0002-0000-0100-000018000000}"/>
    <dataValidation imeMode="off" allowBlank="1" showInputMessage="1" showErrorMessage="1" promptTitle="所有者の住所（英語）を入力してください" prompt="（例）1-3, Kasumgaseki 2-chome, Chiyoda-ku, Tokyo, Japan" sqref="C25:P25" xr:uid="{00000000-0002-0000-0100-000019000000}"/>
    <dataValidation imeMode="on" allowBlank="1" showInputMessage="1" showErrorMessage="1" promptTitle="申請者の氏名・名称（日本語）を入力してください" prompt="（例）国土交通株式会社" sqref="G5:L5" xr:uid="{00000000-0002-0000-0100-00001A000000}"/>
    <dataValidation imeMode="on" allowBlank="1" showInputMessage="1" showErrorMessage="1" promptTitle="申請者の住所（日本語）を入力してください" prompt="（例）東京都港区○○○○丁目○○番○○号" sqref="G6:L6" xr:uid="{00000000-0002-0000-0100-00001B000000}"/>
    <dataValidation imeMode="off" allowBlank="1" showInputMessage="1" showErrorMessage="1" promptTitle="申請者の郵便番号を入力してください" prompt="（例）1○○-○○○○" sqref="G8:L8" xr:uid="{00000000-0002-0000-0100-00001C000000}"/>
    <dataValidation imeMode="off" allowBlank="1" showInputMessage="1" showErrorMessage="1" promptTitle="申請者の電話番号を入力してください" prompt="（例）03-○○○○-○○○○" sqref="G9:L9" xr:uid="{00000000-0002-0000-0100-00001D000000}"/>
    <dataValidation imeMode="on" allowBlank="1" showInputMessage="1" showErrorMessage="1" promptTitle="代理人の氏名・名称（日本語）を入力してください" prompt="（例）日本船主責任相互保険組合" sqref="G11:L11" xr:uid="{00000000-0002-0000-0100-00001E000000}"/>
    <dataValidation imeMode="on" allowBlank="1" showInputMessage="1" showErrorMessage="1" promptTitle="代理人の住所（日本語）を入力してください" prompt="（例）東京都中央区日本橋人形町二丁目15番14号" sqref="G12:L12" xr:uid="{00000000-0002-0000-0100-00001F000000}"/>
    <dataValidation imeMode="on" allowBlank="1" showInputMessage="1" showErrorMessage="1" promptTitle="（法人の場合は）代表者の氏名を入力してください" prompt="（例）理事長　杉浦　哲" sqref="G13:L13" xr:uid="{00000000-0002-0000-0100-000020000000}"/>
    <dataValidation imeMode="off" allowBlank="1" showInputMessage="1" showErrorMessage="1" promptTitle="代理人の郵便番号を入力してください" prompt="（例）103-0013" sqref="G14:L14" xr:uid="{00000000-0002-0000-0100-000021000000}"/>
    <dataValidation imeMode="off" allowBlank="1" showInputMessage="1" showErrorMessage="1" promptTitle="代理人の電話番号を入力してください" prompt="（例）03-3662-7213" sqref="G15:L15" xr:uid="{00000000-0002-0000-0100-000022000000}"/>
    <dataValidation allowBlank="1" showInputMessage="1" showErrorMessage="1" prompt="下記「申請する証書」欄の記載内容に応じて取り消し線が付与／削除されますので修正不要です" sqref="J17:J19" xr:uid="{00000000-0002-0000-0100-000024000000}"/>
    <dataValidation type="list" allowBlank="1" showInputMessage="1" prompt="国際航海する場合は「〇」を選択してください" sqref="O30:O44" xr:uid="{ED2E1984-4B70-4E4F-A9C0-365FB68990AD}">
      <formula1>"○"</formula1>
    </dataValidation>
    <dataValidation type="list" allowBlank="1" showInputMessage="1" prompt="前回に申請した内容から変更がある(保険期間以外)場合は「〇」を選択してください_x000a__x000a_（※）初めての場合や前回の申請と同じ場合は不要です_x000a_" sqref="P30:P44" xr:uid="{C41E5C8D-C1F2-48B4-B051-C3CF33E1CA9E}">
      <formula1>"○"</formula1>
    </dataValidation>
  </dataValidations>
  <pageMargins left="0.7" right="0.7" top="0.75" bottom="0.75" header="0.3" footer="0.3"/>
  <pageSetup paperSize="9" scale="6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5" id="{E2A6C163-7B13-439C-B0CB-F2E6E238DC16}">
            <xm:f>COUNTIF(リスト!$D$1:$D$13,$J30)</xm:f>
            <x14:dxf>
              <fill>
                <patternFill patternType="none">
                  <bgColor auto="1"/>
                </patternFill>
              </fill>
            </x14:dxf>
          </x14:cfRule>
          <xm:sqref>J31:K31</xm:sqref>
        </x14:conditionalFormatting>
        <x14:conditionalFormatting xmlns:xm="http://schemas.microsoft.com/office/excel/2006/main">
          <x14:cfRule type="expression" priority="14" id="{EA82C311-AF86-413C-BBD7-4A3DEA74928F}">
            <xm:f>COUNTIF(リスト!$D$1:$D$13,$J30)</xm:f>
            <x14:dxf>
              <fill>
                <patternFill patternType="none">
                  <bgColor auto="1"/>
                </patternFill>
              </fill>
            </x14:dxf>
          </x14:cfRule>
          <xm:sqref>J33:K33</xm:sqref>
        </x14:conditionalFormatting>
        <x14:conditionalFormatting xmlns:xm="http://schemas.microsoft.com/office/excel/2006/main">
          <x14:cfRule type="expression" priority="13" id="{ADD97B77-5B55-4314-AA2E-3CEFE4A92386}">
            <xm:f>COUNTIF(リスト!$D$1:$D$13,$J30)</xm:f>
            <x14:dxf>
              <fill>
                <patternFill patternType="none">
                  <bgColor auto="1"/>
                </patternFill>
              </fill>
            </x14:dxf>
          </x14:cfRule>
          <xm:sqref>J34:K34</xm:sqref>
        </x14:conditionalFormatting>
        <x14:conditionalFormatting xmlns:xm="http://schemas.microsoft.com/office/excel/2006/main">
          <x14:cfRule type="expression" priority="12" id="{1BB7BA60-33CD-4A3F-A276-E931234CB476}">
            <xm:f>COUNTIF(リスト!$D$1:$D$13,$J40)</xm:f>
            <x14:dxf>
              <fill>
                <patternFill patternType="none">
                  <bgColor auto="1"/>
                </patternFill>
              </fill>
            </x14:dxf>
          </x14:cfRule>
          <xm:sqref>J41:K41</xm:sqref>
        </x14:conditionalFormatting>
        <x14:conditionalFormatting xmlns:xm="http://schemas.microsoft.com/office/excel/2006/main">
          <x14:cfRule type="expression" priority="11" id="{6A46E678-B739-4380-B884-847AC9F9F774}">
            <xm:f>COUNTIF(リスト!$D$1:$D$13,$J40)</xm:f>
            <x14:dxf>
              <fill>
                <patternFill patternType="none">
                  <bgColor auto="1"/>
                </patternFill>
              </fill>
            </x14:dxf>
          </x14:cfRule>
          <xm:sqref>J43:K43</xm:sqref>
        </x14:conditionalFormatting>
        <x14:conditionalFormatting xmlns:xm="http://schemas.microsoft.com/office/excel/2006/main">
          <x14:cfRule type="expression" priority="10" id="{8832B156-B9CE-4236-9712-3D7D0C72F05D}">
            <xm:f>COUNTIF(リスト!$D$1:$D$13,$J40)</xm:f>
            <x14:dxf>
              <fill>
                <patternFill patternType="none">
                  <bgColor auto="1"/>
                </patternFill>
              </fill>
            </x14:dxf>
          </x14:cfRule>
          <xm:sqref>J44:K44</xm:sqref>
        </x14:conditionalFormatting>
        <x14:conditionalFormatting xmlns:xm="http://schemas.microsoft.com/office/excel/2006/main">
          <x14:cfRule type="expression" priority="9" id="{DA90B806-1CE6-4176-88D6-982EF3A866A5}">
            <xm:f>COUNTIF(リスト!$D$1:$D$13,$J35)</xm:f>
            <x14:dxf>
              <fill>
                <patternFill patternType="none">
                  <bgColor auto="1"/>
                </patternFill>
              </fill>
            </x14:dxf>
          </x14:cfRule>
          <xm:sqref>J36:K36</xm:sqref>
        </x14:conditionalFormatting>
        <x14:conditionalFormatting xmlns:xm="http://schemas.microsoft.com/office/excel/2006/main">
          <x14:cfRule type="expression" priority="8" id="{9E198E81-E66E-430B-A359-FC16AFDC03D7}">
            <xm:f>COUNTIF(リスト!$D$1:$D$13,$J35)</xm:f>
            <x14:dxf>
              <fill>
                <patternFill patternType="none">
                  <bgColor auto="1"/>
                </patternFill>
              </fill>
            </x14:dxf>
          </x14:cfRule>
          <xm:sqref>J38:K38</xm:sqref>
        </x14:conditionalFormatting>
        <x14:conditionalFormatting xmlns:xm="http://schemas.microsoft.com/office/excel/2006/main">
          <x14:cfRule type="expression" priority="7" id="{5C385E2A-462E-4E1D-B7E5-136647E6F084}">
            <xm:f>COUNTIF(リスト!$D$1:$D$13,$J35)</xm:f>
            <x14:dxf>
              <fill>
                <patternFill patternType="none">
                  <bgColor auto="1"/>
                </patternFill>
              </fill>
            </x14:dxf>
          </x14:cfRule>
          <xm:sqref>J39:K39</xm:sqref>
        </x14:conditionalFormatting>
      </x14:conditionalFormattings>
    </ext>
    <ext xmlns:x14="http://schemas.microsoft.com/office/spreadsheetml/2009/9/main" uri="{CCE6A557-97BC-4b89-ADB6-D9C93CAAB3DF}">
      <x14:dataValidations xmlns:xm="http://schemas.microsoft.com/office/excel/2006/main" count="4">
        <x14:dataValidation type="list" imeMode="on" allowBlank="1" showInputMessage="1" prompt="保険会社名（日本語）を選択してください_x000a__x000a_（※）選択肢に無い場合は直接入力してください" xr:uid="{00000000-0002-0000-0100-000025000000}">
          <x14:formula1>
            <xm:f>リスト!$D$1:$D$13</xm:f>
          </x14:formula1>
          <xm:sqref>J40:K40 J35:K35 J30:K30</xm:sqref>
        </x14:dataValidation>
        <x14:dataValidation type="list" allowBlank="1" showInputMessage="1" prompt="通貨を選択してください" xr:uid="{00000000-0002-0000-0100-000026000000}">
          <x14:formula1>
            <xm:f>リスト!$B$1:$B$3</xm:f>
          </x14:formula1>
          <xm:sqref>H30:H44</xm:sqref>
        </x14:dataValidation>
        <x14:dataValidation type="list" imeMode="off" allowBlank="1" showInputMessage="1" prompt="金額を選択してください_x000a__x000a_（※）選択肢に無い場合は直接入力してください" xr:uid="{00000000-0002-0000-0100-000027000000}">
          <x14:formula1>
            <xm:f>リスト!$C$1:$C$11</xm:f>
          </x14:formula1>
          <xm:sqref>I30:I44</xm:sqref>
        </x14:dataValidation>
        <x14:dataValidation type="list" allowBlank="1" showInputMessage="1" prompt="提出先の地方運輸局等を選択してください" xr:uid="{00000000-0002-0000-0100-000028000000}">
          <x14:formula1>
            <xm:f>リスト!$A$1:$A$11</xm:f>
          </x14:formula1>
          <xm:sqref>A4:B4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2:P47"/>
  <sheetViews>
    <sheetView view="pageBreakPreview" zoomScale="85" zoomScaleNormal="85" zoomScaleSheetLayoutView="85" workbookViewId="0">
      <selection activeCell="O12" sqref="O12"/>
    </sheetView>
  </sheetViews>
  <sheetFormatPr defaultColWidth="10.5" defaultRowHeight="13.5" customHeight="1" x14ac:dyDescent="0.55000000000000004"/>
  <cols>
    <col min="1" max="1" width="10.5" style="1"/>
    <col min="2" max="4" width="9.25" style="1" customWidth="1"/>
    <col min="5" max="5" width="6.5" style="1" customWidth="1"/>
    <col min="6" max="6" width="6.83203125" style="1" customWidth="1"/>
    <col min="7" max="7" width="11.58203125" style="1" bestFit="1" customWidth="1"/>
    <col min="8" max="8" width="2.75" style="1" customWidth="1"/>
    <col min="9" max="9" width="11" style="1" customWidth="1"/>
    <col min="10" max="10" width="35.33203125" style="1" customWidth="1"/>
    <col min="11" max="11" width="17" style="1" customWidth="1"/>
    <col min="12" max="15" width="6" style="1" customWidth="1"/>
    <col min="16" max="16" width="5.33203125" style="1" customWidth="1"/>
    <col min="17" max="17" width="10.5" style="1"/>
    <col min="18" max="18" width="5.25" style="1" customWidth="1"/>
    <col min="19" max="16384" width="10.5" style="1"/>
  </cols>
  <sheetData>
    <row r="2" spans="1:16" ht="13.5" customHeight="1" x14ac:dyDescent="0.55000000000000004">
      <c r="A2" s="101" t="s">
        <v>180</v>
      </c>
      <c r="B2" s="101"/>
      <c r="C2" s="101"/>
      <c r="D2" s="101"/>
      <c r="E2" s="101"/>
      <c r="F2" s="101"/>
      <c r="G2" s="101"/>
      <c r="H2" s="101"/>
      <c r="I2" s="101"/>
      <c r="J2" s="101"/>
      <c r="K2" s="101"/>
      <c r="L2" s="101"/>
      <c r="M2" s="101"/>
      <c r="N2" s="101"/>
      <c r="O2" s="101"/>
      <c r="P2" s="101"/>
    </row>
    <row r="3" spans="1:16" ht="13.5" customHeight="1" x14ac:dyDescent="0.55000000000000004">
      <c r="M3" s="165">
        <v>44105</v>
      </c>
      <c r="N3" s="165"/>
      <c r="O3" s="165"/>
      <c r="P3" s="165"/>
    </row>
    <row r="4" spans="1:16" ht="13.5" customHeight="1" x14ac:dyDescent="0.55000000000000004">
      <c r="A4" s="166" t="s">
        <v>14</v>
      </c>
      <c r="B4" s="166"/>
    </row>
    <row r="5" spans="1:16" ht="13.5" customHeight="1" x14ac:dyDescent="0.55000000000000004">
      <c r="D5" s="100" t="s">
        <v>45</v>
      </c>
      <c r="E5" s="100"/>
      <c r="F5" s="100"/>
      <c r="G5" s="150" t="s">
        <v>52</v>
      </c>
      <c r="H5" s="150"/>
      <c r="I5" s="150"/>
      <c r="J5" s="150"/>
      <c r="K5" s="150"/>
      <c r="L5" s="150"/>
      <c r="M5" s="101"/>
      <c r="O5" s="46"/>
      <c r="P5" s="47"/>
    </row>
    <row r="6" spans="1:16" ht="13.5" customHeight="1" x14ac:dyDescent="0.55000000000000004">
      <c r="D6" s="100"/>
      <c r="E6" s="100"/>
      <c r="F6" s="100"/>
      <c r="G6" s="151" t="s">
        <v>169</v>
      </c>
      <c r="H6" s="151"/>
      <c r="I6" s="151"/>
      <c r="J6" s="151"/>
      <c r="K6" s="151"/>
      <c r="L6" s="151"/>
      <c r="M6" s="101"/>
      <c r="O6" s="47"/>
      <c r="P6" s="47"/>
    </row>
    <row r="7" spans="1:16" ht="13.5" customHeight="1" x14ac:dyDescent="0.55000000000000004">
      <c r="D7" s="100"/>
      <c r="E7" s="100"/>
      <c r="F7" s="100"/>
      <c r="G7" s="152" t="s">
        <v>53</v>
      </c>
      <c r="H7" s="152"/>
      <c r="I7" s="152"/>
      <c r="J7" s="152"/>
      <c r="K7" s="152"/>
      <c r="L7" s="152"/>
      <c r="M7" s="101"/>
      <c r="O7" s="47"/>
      <c r="P7" s="47"/>
    </row>
    <row r="8" spans="1:16" ht="13.5" customHeight="1" x14ac:dyDescent="0.55000000000000004">
      <c r="D8" s="142" t="s">
        <v>22</v>
      </c>
      <c r="E8" s="142"/>
      <c r="F8" s="142"/>
      <c r="G8" s="153" t="s">
        <v>54</v>
      </c>
      <c r="H8" s="153"/>
      <c r="I8" s="153"/>
      <c r="J8" s="153"/>
      <c r="K8" s="153"/>
      <c r="L8" s="153"/>
      <c r="O8" s="47"/>
      <c r="P8" s="47"/>
    </row>
    <row r="9" spans="1:16" ht="13.5" customHeight="1" x14ac:dyDescent="0.55000000000000004">
      <c r="D9" s="142" t="s">
        <v>37</v>
      </c>
      <c r="E9" s="142"/>
      <c r="F9" s="142"/>
      <c r="G9" s="153" t="s">
        <v>17</v>
      </c>
      <c r="H9" s="153"/>
      <c r="I9" s="153"/>
      <c r="J9" s="153"/>
      <c r="K9" s="153"/>
      <c r="L9" s="153"/>
      <c r="O9" s="43"/>
      <c r="P9" s="43"/>
    </row>
    <row r="10" spans="1:16" ht="6.75" customHeight="1" x14ac:dyDescent="0.55000000000000004"/>
    <row r="11" spans="1:16" ht="13.5" customHeight="1" x14ac:dyDescent="0.55000000000000004">
      <c r="D11" s="100" t="s">
        <v>3</v>
      </c>
      <c r="E11" s="100"/>
      <c r="F11" s="100"/>
      <c r="G11" s="139" t="s">
        <v>171</v>
      </c>
      <c r="H11" s="139"/>
      <c r="I11" s="139"/>
      <c r="J11" s="139"/>
      <c r="K11" s="139"/>
      <c r="L11" s="139"/>
      <c r="M11" s="101"/>
    </row>
    <row r="12" spans="1:16" ht="13.5" customHeight="1" x14ac:dyDescent="0.55000000000000004">
      <c r="D12" s="100"/>
      <c r="E12" s="100"/>
      <c r="F12" s="100"/>
      <c r="G12" s="140" t="s">
        <v>172</v>
      </c>
      <c r="H12" s="140"/>
      <c r="I12" s="140"/>
      <c r="J12" s="140"/>
      <c r="K12" s="140"/>
      <c r="L12" s="140"/>
      <c r="M12" s="101"/>
    </row>
    <row r="13" spans="1:16" ht="13.5" customHeight="1" x14ac:dyDescent="0.55000000000000004">
      <c r="D13" s="100"/>
      <c r="E13" s="100"/>
      <c r="F13" s="100"/>
      <c r="G13" s="141"/>
      <c r="H13" s="141"/>
      <c r="I13" s="141"/>
      <c r="J13" s="141"/>
      <c r="K13" s="141"/>
      <c r="L13" s="141"/>
      <c r="M13" s="101"/>
    </row>
    <row r="14" spans="1:16" ht="13.5" customHeight="1" x14ac:dyDescent="0.55000000000000004">
      <c r="D14" s="142" t="s">
        <v>22</v>
      </c>
      <c r="E14" s="142"/>
      <c r="F14" s="142"/>
      <c r="G14" s="143" t="s">
        <v>55</v>
      </c>
      <c r="H14" s="143"/>
      <c r="I14" s="143"/>
      <c r="J14" s="143"/>
      <c r="K14" s="143"/>
      <c r="L14" s="143"/>
    </row>
    <row r="15" spans="1:16" ht="13.5" customHeight="1" x14ac:dyDescent="0.55000000000000004">
      <c r="D15" s="142" t="s">
        <v>37</v>
      </c>
      <c r="E15" s="142"/>
      <c r="F15" s="142"/>
      <c r="G15" s="143" t="s">
        <v>170</v>
      </c>
      <c r="H15" s="143"/>
      <c r="I15" s="143"/>
      <c r="J15" s="143"/>
      <c r="K15" s="143"/>
      <c r="L15" s="143"/>
    </row>
    <row r="16" spans="1:16" ht="6.75" customHeight="1" x14ac:dyDescent="0.55000000000000004"/>
    <row r="17" spans="1:16" ht="13.5" customHeight="1" x14ac:dyDescent="0.55000000000000004">
      <c r="A17" s="102" t="s">
        <v>179</v>
      </c>
      <c r="B17" s="102"/>
      <c r="C17" s="102"/>
      <c r="D17" s="102"/>
      <c r="E17" s="102"/>
      <c r="F17" s="102"/>
      <c r="G17" s="102"/>
      <c r="H17" s="102"/>
      <c r="I17" s="102"/>
      <c r="J17" s="48" t="s">
        <v>175</v>
      </c>
      <c r="K17" s="49"/>
      <c r="L17" s="5"/>
      <c r="M17" s="5"/>
      <c r="N17" s="5"/>
      <c r="O17" s="5"/>
    </row>
    <row r="18" spans="1:16" ht="13.5" customHeight="1" x14ac:dyDescent="0.55000000000000004">
      <c r="A18" s="102"/>
      <c r="B18" s="102"/>
      <c r="C18" s="102"/>
      <c r="D18" s="102"/>
      <c r="E18" s="102"/>
      <c r="F18" s="102"/>
      <c r="G18" s="102"/>
      <c r="H18" s="102"/>
      <c r="I18" s="102"/>
      <c r="J18" s="48" t="s">
        <v>176</v>
      </c>
      <c r="K18" s="50" t="s">
        <v>177</v>
      </c>
    </row>
    <row r="19" spans="1:16" ht="13.5" customHeight="1" x14ac:dyDescent="0.55000000000000004">
      <c r="A19" s="102"/>
      <c r="B19" s="102"/>
      <c r="C19" s="102"/>
      <c r="D19" s="102"/>
      <c r="E19" s="102"/>
      <c r="F19" s="102"/>
      <c r="G19" s="102"/>
      <c r="H19" s="102"/>
      <c r="I19" s="102"/>
      <c r="J19" s="48" t="s">
        <v>178</v>
      </c>
      <c r="K19" s="49"/>
    </row>
    <row r="20" spans="1:16" ht="6.75" customHeight="1" thickBot="1" x14ac:dyDescent="0.6"/>
    <row r="21" spans="1:16" ht="13.5" customHeight="1" thickTop="1" x14ac:dyDescent="0.55000000000000004">
      <c r="A21" s="103" t="s">
        <v>59</v>
      </c>
      <c r="B21" s="104"/>
      <c r="C21" s="144" t="s">
        <v>52</v>
      </c>
      <c r="D21" s="144"/>
      <c r="E21" s="144"/>
      <c r="F21" s="144"/>
      <c r="G21" s="144"/>
      <c r="H21" s="92"/>
      <c r="I21" s="162" t="s">
        <v>186</v>
      </c>
      <c r="J21" s="163"/>
      <c r="K21" s="164"/>
      <c r="L21" s="145"/>
      <c r="M21" s="145"/>
      <c r="N21" s="145"/>
      <c r="O21" s="145"/>
      <c r="P21" s="145"/>
    </row>
    <row r="22" spans="1:16" ht="13.5" customHeight="1" x14ac:dyDescent="0.55000000000000004">
      <c r="A22" s="105"/>
      <c r="B22" s="106"/>
      <c r="C22" s="137" t="s">
        <v>173</v>
      </c>
      <c r="D22" s="137"/>
      <c r="E22" s="137"/>
      <c r="F22" s="137"/>
      <c r="G22" s="137"/>
      <c r="H22" s="158"/>
      <c r="I22" s="155" t="s">
        <v>174</v>
      </c>
      <c r="J22" s="156"/>
      <c r="K22" s="157"/>
      <c r="L22" s="138"/>
      <c r="M22" s="138"/>
      <c r="N22" s="138"/>
      <c r="O22" s="138"/>
      <c r="P22" s="138"/>
    </row>
    <row r="23" spans="1:16" ht="13.5" customHeight="1" x14ac:dyDescent="0.55000000000000004">
      <c r="A23" s="105"/>
      <c r="B23" s="106"/>
      <c r="C23" s="137" t="s">
        <v>53</v>
      </c>
      <c r="D23" s="137"/>
      <c r="E23" s="137"/>
      <c r="F23" s="137"/>
      <c r="G23" s="137"/>
      <c r="H23" s="158"/>
      <c r="I23" s="155" t="s">
        <v>191</v>
      </c>
      <c r="J23" s="156"/>
      <c r="K23" s="157"/>
      <c r="L23" s="138"/>
      <c r="M23" s="138"/>
      <c r="N23" s="138"/>
      <c r="O23" s="138"/>
      <c r="P23" s="138"/>
    </row>
    <row r="24" spans="1:16" ht="13.5" customHeight="1" x14ac:dyDescent="0.55000000000000004">
      <c r="A24" s="105"/>
      <c r="B24" s="106"/>
      <c r="C24" s="137"/>
      <c r="D24" s="137"/>
      <c r="E24" s="137"/>
      <c r="F24" s="137"/>
      <c r="G24" s="137"/>
      <c r="H24" s="158"/>
      <c r="I24" s="155"/>
      <c r="J24" s="156"/>
      <c r="K24" s="157"/>
      <c r="L24" s="138"/>
      <c r="M24" s="138"/>
      <c r="N24" s="138"/>
      <c r="O24" s="138"/>
      <c r="P24" s="138"/>
    </row>
    <row r="25" spans="1:16" ht="13.5" customHeight="1" thickBot="1" x14ac:dyDescent="0.6">
      <c r="A25" s="107"/>
      <c r="B25" s="108"/>
      <c r="C25" s="128"/>
      <c r="D25" s="128"/>
      <c r="E25" s="128"/>
      <c r="F25" s="128"/>
      <c r="G25" s="128"/>
      <c r="H25" s="90"/>
      <c r="I25" s="159"/>
      <c r="J25" s="160"/>
      <c r="K25" s="161"/>
      <c r="L25" s="129"/>
      <c r="M25" s="129"/>
      <c r="N25" s="129"/>
      <c r="O25" s="129"/>
      <c r="P25" s="129"/>
    </row>
    <row r="26" spans="1:16" ht="6.75" customHeight="1" thickTop="1" x14ac:dyDescent="0.55000000000000004"/>
    <row r="27" spans="1:16" ht="13.5" customHeight="1" thickBot="1" x14ac:dyDescent="0.6">
      <c r="A27" s="109" t="s">
        <v>23</v>
      </c>
      <c r="B27" s="112" t="s">
        <v>47</v>
      </c>
      <c r="C27" s="112" t="s">
        <v>25</v>
      </c>
      <c r="D27" s="109" t="s">
        <v>26</v>
      </c>
      <c r="E27" s="115" t="s">
        <v>185</v>
      </c>
      <c r="F27" s="109" t="s">
        <v>40</v>
      </c>
      <c r="G27" s="109" t="s">
        <v>27</v>
      </c>
      <c r="H27" s="116" t="s">
        <v>28</v>
      </c>
      <c r="I27" s="117"/>
      <c r="J27" s="103" t="s">
        <v>30</v>
      </c>
      <c r="K27" s="104"/>
      <c r="L27" s="130" t="s">
        <v>32</v>
      </c>
      <c r="M27" s="131"/>
      <c r="N27" s="131"/>
      <c r="O27" s="132"/>
      <c r="P27" s="133"/>
    </row>
    <row r="28" spans="1:16" ht="13.5" customHeight="1" x14ac:dyDescent="0.55000000000000004">
      <c r="A28" s="110"/>
      <c r="B28" s="113"/>
      <c r="C28" s="113"/>
      <c r="D28" s="110"/>
      <c r="E28" s="110"/>
      <c r="F28" s="110"/>
      <c r="G28" s="110"/>
      <c r="H28" s="118"/>
      <c r="I28" s="119"/>
      <c r="J28" s="105"/>
      <c r="K28" s="122"/>
      <c r="L28" s="134" t="s">
        <v>42</v>
      </c>
      <c r="M28" s="135"/>
      <c r="N28" s="136"/>
      <c r="O28" s="124" t="s">
        <v>160</v>
      </c>
      <c r="P28" s="126" t="s">
        <v>31</v>
      </c>
    </row>
    <row r="29" spans="1:16" ht="13.5" customHeight="1" x14ac:dyDescent="0.55000000000000004">
      <c r="A29" s="111"/>
      <c r="B29" s="114"/>
      <c r="C29" s="114"/>
      <c r="D29" s="111"/>
      <c r="E29" s="111"/>
      <c r="F29" s="111"/>
      <c r="G29" s="111"/>
      <c r="H29" s="120"/>
      <c r="I29" s="121"/>
      <c r="J29" s="107"/>
      <c r="K29" s="123"/>
      <c r="L29" s="51" t="s">
        <v>36</v>
      </c>
      <c r="M29" s="6" t="s">
        <v>7</v>
      </c>
      <c r="N29" s="52" t="s">
        <v>38</v>
      </c>
      <c r="O29" s="125"/>
      <c r="P29" s="127"/>
    </row>
    <row r="30" spans="1:16" ht="13.5" customHeight="1" x14ac:dyDescent="0.55000000000000004">
      <c r="A30" s="70" t="s">
        <v>51</v>
      </c>
      <c r="B30" s="71">
        <v>111111</v>
      </c>
      <c r="C30" s="71"/>
      <c r="D30" s="74" t="s">
        <v>58</v>
      </c>
      <c r="E30" s="77">
        <v>1200</v>
      </c>
      <c r="F30" s="71" t="s">
        <v>60</v>
      </c>
      <c r="G30" s="80">
        <v>43881</v>
      </c>
      <c r="H30" s="82" t="s">
        <v>61</v>
      </c>
      <c r="I30" s="85">
        <v>1000000000</v>
      </c>
      <c r="J30" s="92" t="s">
        <v>65</v>
      </c>
      <c r="K30" s="93"/>
      <c r="L30" s="53"/>
      <c r="M30" s="56" t="s">
        <v>157</v>
      </c>
      <c r="N30" s="59" t="s">
        <v>157</v>
      </c>
      <c r="O30" s="62"/>
      <c r="P30" s="56"/>
    </row>
    <row r="31" spans="1:16" ht="13.5" customHeight="1" x14ac:dyDescent="0.55000000000000004">
      <c r="A31" s="66"/>
      <c r="B31" s="72"/>
      <c r="C31" s="72"/>
      <c r="D31" s="75"/>
      <c r="E31" s="78"/>
      <c r="F31" s="72"/>
      <c r="G31" s="81"/>
      <c r="H31" s="83"/>
      <c r="I31" s="86"/>
      <c r="J31" s="88" t="str">
        <f>IFERROR(VLOOKUP(J30,リスト!$D$1:$G$13,2,FALSE),"")</f>
        <v>東京都港区赤坂2丁目23番1号アークヒルズフロントタワー15階</v>
      </c>
      <c r="K31" s="89"/>
      <c r="L31" s="54"/>
      <c r="M31" s="57"/>
      <c r="N31" s="60"/>
      <c r="O31" s="63"/>
      <c r="P31" s="57"/>
    </row>
    <row r="32" spans="1:16" ht="13.5" customHeight="1" x14ac:dyDescent="0.55000000000000004">
      <c r="A32" s="66"/>
      <c r="B32" s="72"/>
      <c r="C32" s="72"/>
      <c r="D32" s="76"/>
      <c r="E32" s="78"/>
      <c r="F32" s="72"/>
      <c r="G32" s="3" t="s">
        <v>50</v>
      </c>
      <c r="H32" s="83"/>
      <c r="I32" s="86"/>
      <c r="J32" s="158" t="s">
        <v>196</v>
      </c>
      <c r="K32" s="167"/>
      <c r="L32" s="54"/>
      <c r="M32" s="57"/>
      <c r="N32" s="60"/>
      <c r="O32" s="63"/>
      <c r="P32" s="57"/>
    </row>
    <row r="33" spans="1:16" ht="13.5" customHeight="1" x14ac:dyDescent="0.55000000000000004">
      <c r="A33" s="66"/>
      <c r="B33" s="72"/>
      <c r="C33" s="72"/>
      <c r="D33" s="66"/>
      <c r="E33" s="78"/>
      <c r="F33" s="72"/>
      <c r="G33" s="68">
        <v>44247</v>
      </c>
      <c r="H33" s="83"/>
      <c r="I33" s="86"/>
      <c r="J33" s="88" t="str">
        <f>IFERROR(VLOOKUP(J30,リスト!$D$1:$G$13,3,FALSE),"")</f>
        <v>The Japan Ship Owners' Mutual Protection &amp; Indemnity Association</v>
      </c>
      <c r="K33" s="89"/>
      <c r="L33" s="54"/>
      <c r="M33" s="57"/>
      <c r="N33" s="60"/>
      <c r="O33" s="63"/>
      <c r="P33" s="57"/>
    </row>
    <row r="34" spans="1:16" ht="13.5" customHeight="1" x14ac:dyDescent="0.55000000000000004">
      <c r="A34" s="2" t="s">
        <v>49</v>
      </c>
      <c r="B34" s="73"/>
      <c r="C34" s="73"/>
      <c r="D34" s="67"/>
      <c r="E34" s="79"/>
      <c r="F34" s="73"/>
      <c r="G34" s="69"/>
      <c r="H34" s="84"/>
      <c r="I34" s="87"/>
      <c r="J34" s="90" t="str">
        <f>IFERROR(VLOOKUP(J30,リスト!$D$1:$G$13,4,FALSE),"")</f>
        <v>15th Floor, ARK Hills Front Tower, 2-23-1, Akasaka, Minato-ku, Tokyo, Japan</v>
      </c>
      <c r="K34" s="91"/>
      <c r="L34" s="94"/>
      <c r="M34" s="65"/>
      <c r="N34" s="95"/>
      <c r="O34" s="64"/>
      <c r="P34" s="65"/>
    </row>
    <row r="35" spans="1:16" ht="13.5" customHeight="1" x14ac:dyDescent="0.55000000000000004">
      <c r="A35" s="70"/>
      <c r="B35" s="71"/>
      <c r="C35" s="71"/>
      <c r="D35" s="74"/>
      <c r="E35" s="77"/>
      <c r="F35" s="71"/>
      <c r="G35" s="154"/>
      <c r="H35" s="82"/>
      <c r="I35" s="85"/>
      <c r="J35" s="92"/>
      <c r="K35" s="93"/>
      <c r="L35" s="53"/>
      <c r="M35" s="56"/>
      <c r="N35" s="59"/>
      <c r="O35" s="62"/>
      <c r="P35" s="56"/>
    </row>
    <row r="36" spans="1:16" ht="13.5" customHeight="1" x14ac:dyDescent="0.55000000000000004">
      <c r="A36" s="66"/>
      <c r="B36" s="72"/>
      <c r="C36" s="72"/>
      <c r="D36" s="75"/>
      <c r="E36" s="78"/>
      <c r="F36" s="72"/>
      <c r="G36" s="81"/>
      <c r="H36" s="83"/>
      <c r="I36" s="86"/>
      <c r="J36" s="88" t="str">
        <f>IFERROR(VLOOKUP(J35,リスト!$D$1:$G$13,2,FALSE),"")</f>
        <v/>
      </c>
      <c r="K36" s="89"/>
      <c r="L36" s="54"/>
      <c r="M36" s="57"/>
      <c r="N36" s="60"/>
      <c r="O36" s="63"/>
      <c r="P36" s="57"/>
    </row>
    <row r="37" spans="1:16" ht="13.5" customHeight="1" x14ac:dyDescent="0.55000000000000004">
      <c r="A37" s="66"/>
      <c r="B37" s="72"/>
      <c r="C37" s="72"/>
      <c r="D37" s="76"/>
      <c r="E37" s="78"/>
      <c r="F37" s="72"/>
      <c r="G37" s="3" t="s">
        <v>50</v>
      </c>
      <c r="H37" s="83"/>
      <c r="I37" s="86"/>
      <c r="J37" s="88"/>
      <c r="K37" s="89"/>
      <c r="L37" s="54"/>
      <c r="M37" s="57"/>
      <c r="N37" s="60"/>
      <c r="O37" s="63"/>
      <c r="P37" s="57"/>
    </row>
    <row r="38" spans="1:16" ht="13.5" customHeight="1" x14ac:dyDescent="0.55000000000000004">
      <c r="A38" s="66"/>
      <c r="B38" s="72"/>
      <c r="C38" s="72"/>
      <c r="D38" s="66"/>
      <c r="E38" s="78"/>
      <c r="F38" s="72"/>
      <c r="G38" s="81"/>
      <c r="H38" s="83"/>
      <c r="I38" s="86"/>
      <c r="J38" s="88" t="str">
        <f>IFERROR(VLOOKUP(J35,リスト!$D$1:$G$13,3,FALSE),"")</f>
        <v/>
      </c>
      <c r="K38" s="89"/>
      <c r="L38" s="54"/>
      <c r="M38" s="57"/>
      <c r="N38" s="60"/>
      <c r="O38" s="63"/>
      <c r="P38" s="57"/>
    </row>
    <row r="39" spans="1:16" ht="13.5" customHeight="1" x14ac:dyDescent="0.55000000000000004">
      <c r="A39" s="2"/>
      <c r="B39" s="73"/>
      <c r="C39" s="73"/>
      <c r="D39" s="67"/>
      <c r="E39" s="79"/>
      <c r="F39" s="73"/>
      <c r="G39" s="69"/>
      <c r="H39" s="84"/>
      <c r="I39" s="87"/>
      <c r="J39" s="90" t="str">
        <f>IFERROR(VLOOKUP(J35,リスト!$D$1:$G$13,4,FALSE),"")</f>
        <v/>
      </c>
      <c r="K39" s="91"/>
      <c r="L39" s="94"/>
      <c r="M39" s="65"/>
      <c r="N39" s="95"/>
      <c r="O39" s="64"/>
      <c r="P39" s="65"/>
    </row>
    <row r="40" spans="1:16" ht="13.5" customHeight="1" x14ac:dyDescent="0.55000000000000004">
      <c r="A40" s="70"/>
      <c r="B40" s="71"/>
      <c r="C40" s="71"/>
      <c r="D40" s="74"/>
      <c r="E40" s="77"/>
      <c r="F40" s="71"/>
      <c r="G40" s="154"/>
      <c r="H40" s="82"/>
      <c r="I40" s="85"/>
      <c r="J40" s="92"/>
      <c r="K40" s="93"/>
      <c r="L40" s="53"/>
      <c r="M40" s="56"/>
      <c r="N40" s="59"/>
      <c r="O40" s="62"/>
      <c r="P40" s="56"/>
    </row>
    <row r="41" spans="1:16" ht="13.5" customHeight="1" x14ac:dyDescent="0.55000000000000004">
      <c r="A41" s="66"/>
      <c r="B41" s="72"/>
      <c r="C41" s="72"/>
      <c r="D41" s="75"/>
      <c r="E41" s="78"/>
      <c r="F41" s="72"/>
      <c r="G41" s="81"/>
      <c r="H41" s="83"/>
      <c r="I41" s="86"/>
      <c r="J41" s="88" t="str">
        <f>IFERROR(VLOOKUP(J40,リスト!$D$1:$G$13,2,FALSE),"")</f>
        <v/>
      </c>
      <c r="K41" s="89"/>
      <c r="L41" s="54"/>
      <c r="M41" s="57"/>
      <c r="N41" s="60"/>
      <c r="O41" s="63"/>
      <c r="P41" s="57"/>
    </row>
    <row r="42" spans="1:16" ht="13.5" customHeight="1" x14ac:dyDescent="0.55000000000000004">
      <c r="A42" s="66"/>
      <c r="B42" s="72"/>
      <c r="C42" s="72"/>
      <c r="D42" s="76"/>
      <c r="E42" s="78"/>
      <c r="F42" s="72"/>
      <c r="G42" s="3" t="s">
        <v>50</v>
      </c>
      <c r="H42" s="83"/>
      <c r="I42" s="86"/>
      <c r="J42" s="88"/>
      <c r="K42" s="89"/>
      <c r="L42" s="54"/>
      <c r="M42" s="57"/>
      <c r="N42" s="60"/>
      <c r="O42" s="63"/>
      <c r="P42" s="57"/>
    </row>
    <row r="43" spans="1:16" ht="13.5" customHeight="1" x14ac:dyDescent="0.55000000000000004">
      <c r="A43" s="66"/>
      <c r="B43" s="72"/>
      <c r="C43" s="72"/>
      <c r="D43" s="66"/>
      <c r="E43" s="78"/>
      <c r="F43" s="72"/>
      <c r="G43" s="81"/>
      <c r="H43" s="83"/>
      <c r="I43" s="86"/>
      <c r="J43" s="88" t="str">
        <f>IFERROR(VLOOKUP(J40,リスト!$D$1:$G$13,3,FALSE),"")</f>
        <v/>
      </c>
      <c r="K43" s="89"/>
      <c r="L43" s="54"/>
      <c r="M43" s="57"/>
      <c r="N43" s="60"/>
      <c r="O43" s="63"/>
      <c r="P43" s="57"/>
    </row>
    <row r="44" spans="1:16" ht="13.5" customHeight="1" thickBot="1" x14ac:dyDescent="0.6">
      <c r="A44" s="2"/>
      <c r="B44" s="73"/>
      <c r="C44" s="73"/>
      <c r="D44" s="67"/>
      <c r="E44" s="79"/>
      <c r="F44" s="73"/>
      <c r="G44" s="69"/>
      <c r="H44" s="84"/>
      <c r="I44" s="87"/>
      <c r="J44" s="90" t="str">
        <f>IFERROR(VLOOKUP(J40,リスト!$D$1:$G$13,4,FALSE),"")</f>
        <v/>
      </c>
      <c r="K44" s="91"/>
      <c r="L44" s="55"/>
      <c r="M44" s="58"/>
      <c r="N44" s="61"/>
      <c r="O44" s="64"/>
      <c r="P44" s="65"/>
    </row>
    <row r="45" spans="1:16" ht="7.5" customHeight="1" x14ac:dyDescent="0.55000000000000004"/>
    <row r="46" spans="1:16" ht="13.5" customHeight="1" x14ac:dyDescent="0.55000000000000004">
      <c r="A46" s="96" t="s">
        <v>41</v>
      </c>
      <c r="B46" s="96"/>
      <c r="C46" s="96"/>
      <c r="D46" s="96"/>
      <c r="E46" s="96"/>
      <c r="F46" s="96"/>
      <c r="G46" s="96"/>
      <c r="H46" s="96"/>
      <c r="I46" s="96"/>
      <c r="J46" s="96"/>
      <c r="K46" s="96"/>
      <c r="L46" s="96"/>
      <c r="M46" s="96"/>
      <c r="N46" s="96"/>
      <c r="O46" s="96"/>
      <c r="P46" s="96"/>
    </row>
    <row r="47" spans="1:16" ht="13.5" customHeight="1" x14ac:dyDescent="0.55000000000000004">
      <c r="A47" s="97" t="s">
        <v>21</v>
      </c>
      <c r="B47" s="98"/>
      <c r="C47" s="98"/>
      <c r="D47" s="98"/>
      <c r="E47" s="98"/>
      <c r="F47" s="98"/>
      <c r="G47" s="98"/>
      <c r="H47" s="98"/>
      <c r="I47" s="98"/>
      <c r="J47" s="98"/>
      <c r="K47" s="98"/>
      <c r="L47" s="98"/>
      <c r="M47" s="98"/>
      <c r="N47" s="98"/>
      <c r="O47" s="98"/>
      <c r="P47" s="99"/>
    </row>
  </sheetData>
  <mergeCells count="119">
    <mergeCell ref="A2:P2"/>
    <mergeCell ref="M3:P3"/>
    <mergeCell ref="A4:B4"/>
    <mergeCell ref="G5:L5"/>
    <mergeCell ref="G6:L6"/>
    <mergeCell ref="G7:L7"/>
    <mergeCell ref="D8:F8"/>
    <mergeCell ref="G8:L8"/>
    <mergeCell ref="D9:F9"/>
    <mergeCell ref="G9:L9"/>
    <mergeCell ref="G11:L11"/>
    <mergeCell ref="G12:L12"/>
    <mergeCell ref="G13:L13"/>
    <mergeCell ref="D14:F14"/>
    <mergeCell ref="G14:L14"/>
    <mergeCell ref="D15:F15"/>
    <mergeCell ref="G15:L15"/>
    <mergeCell ref="C21:H21"/>
    <mergeCell ref="I21:J21"/>
    <mergeCell ref="K21:P21"/>
    <mergeCell ref="C22:H22"/>
    <mergeCell ref="I22:J22"/>
    <mergeCell ref="K22:P22"/>
    <mergeCell ref="C23:H23"/>
    <mergeCell ref="I23:J23"/>
    <mergeCell ref="K23:P23"/>
    <mergeCell ref="C24:H24"/>
    <mergeCell ref="I24:J24"/>
    <mergeCell ref="K24:P24"/>
    <mergeCell ref="C25:H25"/>
    <mergeCell ref="I25:J25"/>
    <mergeCell ref="K25:P25"/>
    <mergeCell ref="L27:P27"/>
    <mergeCell ref="L28:N28"/>
    <mergeCell ref="J30:K30"/>
    <mergeCell ref="J31:K31"/>
    <mergeCell ref="J32:K32"/>
    <mergeCell ref="J33:K33"/>
    <mergeCell ref="D30:D32"/>
    <mergeCell ref="E30:E34"/>
    <mergeCell ref="F30:F34"/>
    <mergeCell ref="G30:G31"/>
    <mergeCell ref="H30:H34"/>
    <mergeCell ref="I30:I34"/>
    <mergeCell ref="L30:L34"/>
    <mergeCell ref="M30:M34"/>
    <mergeCell ref="N30:N34"/>
    <mergeCell ref="O30:O34"/>
    <mergeCell ref="P30:P34"/>
    <mergeCell ref="A46:P46"/>
    <mergeCell ref="A47:P47"/>
    <mergeCell ref="D5:F7"/>
    <mergeCell ref="M5:M7"/>
    <mergeCell ref="D11:F13"/>
    <mergeCell ref="M11:M13"/>
    <mergeCell ref="A17:I19"/>
    <mergeCell ref="A21:B25"/>
    <mergeCell ref="A27:A29"/>
    <mergeCell ref="B27:B29"/>
    <mergeCell ref="C27:C29"/>
    <mergeCell ref="D27:D29"/>
    <mergeCell ref="E27:E29"/>
    <mergeCell ref="F27:F29"/>
    <mergeCell ref="G27:G29"/>
    <mergeCell ref="H27:I29"/>
    <mergeCell ref="J27:K29"/>
    <mergeCell ref="O28:O29"/>
    <mergeCell ref="P28:P29"/>
    <mergeCell ref="A30:A31"/>
    <mergeCell ref="B30:B34"/>
    <mergeCell ref="C30:C34"/>
    <mergeCell ref="J34:K34"/>
    <mergeCell ref="J35:K35"/>
    <mergeCell ref="A32:A33"/>
    <mergeCell ref="D33:D34"/>
    <mergeCell ref="G33:G34"/>
    <mergeCell ref="A35:A36"/>
    <mergeCell ref="B35:B39"/>
    <mergeCell ref="C35:C39"/>
    <mergeCell ref="D35:D37"/>
    <mergeCell ref="E35:E39"/>
    <mergeCell ref="F35:F39"/>
    <mergeCell ref="G35:G36"/>
    <mergeCell ref="H35:H39"/>
    <mergeCell ref="I35:I39"/>
    <mergeCell ref="L35:L39"/>
    <mergeCell ref="M35:M39"/>
    <mergeCell ref="N35:N39"/>
    <mergeCell ref="O35:O39"/>
    <mergeCell ref="P35:P39"/>
    <mergeCell ref="A37:A38"/>
    <mergeCell ref="D38:D39"/>
    <mergeCell ref="G38:G39"/>
    <mergeCell ref="J36:K36"/>
    <mergeCell ref="J37:K37"/>
    <mergeCell ref="J38:K38"/>
    <mergeCell ref="J39:K39"/>
    <mergeCell ref="L40:L44"/>
    <mergeCell ref="M40:M44"/>
    <mergeCell ref="N40:N44"/>
    <mergeCell ref="O40:O44"/>
    <mergeCell ref="P40:P44"/>
    <mergeCell ref="A42:A43"/>
    <mergeCell ref="D43:D44"/>
    <mergeCell ref="G43:G44"/>
    <mergeCell ref="A40:A41"/>
    <mergeCell ref="B40:B44"/>
    <mergeCell ref="C40:C44"/>
    <mergeCell ref="D40:D42"/>
    <mergeCell ref="E40:E44"/>
    <mergeCell ref="F40:F44"/>
    <mergeCell ref="G40:G41"/>
    <mergeCell ref="H40:H44"/>
    <mergeCell ref="I40:I44"/>
    <mergeCell ref="J43:K43"/>
    <mergeCell ref="J44:K44"/>
    <mergeCell ref="J40:K40"/>
    <mergeCell ref="J41:K41"/>
    <mergeCell ref="J42:K42"/>
  </mergeCells>
  <phoneticPr fontId="1"/>
  <conditionalFormatting sqref="J17">
    <cfRule type="expression" dxfId="11" priority="3">
      <formula>COUNTIF($L$30:$L$44,"○")</formula>
    </cfRule>
  </conditionalFormatting>
  <conditionalFormatting sqref="J18">
    <cfRule type="expression" dxfId="10" priority="2">
      <formula>COUNTIF($M$30:$M$44,"○")</formula>
    </cfRule>
  </conditionalFormatting>
  <conditionalFormatting sqref="J19">
    <cfRule type="expression" dxfId="9" priority="1">
      <formula>COUNTIF($N$30:$N$44,"○")</formula>
    </cfRule>
  </conditionalFormatting>
  <dataValidations xWindow="545" yWindow="687" count="36">
    <dataValidation imeMode="off" allowBlank="1" showInputMessage="1" showErrorMessage="1" promptTitle="代理人の電話番号を入力してください" prompt="（例）03-3662-7213" sqref="G15:L15" xr:uid="{00000000-0002-0000-0200-000000000000}"/>
    <dataValidation imeMode="off" allowBlank="1" showInputMessage="1" showErrorMessage="1" promptTitle="代理人の郵便番号を入力してください" prompt="（例）103-0013" sqref="G14:L14" xr:uid="{00000000-0002-0000-0200-000001000000}"/>
    <dataValidation imeMode="on" allowBlank="1" showInputMessage="1" showErrorMessage="1" promptTitle="（法人の場合は）代表者の氏名を入力してください" prompt="（例）理事長　杉浦　哲" sqref="G13:L13" xr:uid="{00000000-0002-0000-0200-000002000000}"/>
    <dataValidation imeMode="on" allowBlank="1" showInputMessage="1" showErrorMessage="1" promptTitle="代理人の住所（日本語）を入力してください" prompt="（例）東京都中央区日本橋人形町二丁目15番14号" sqref="G12:L12" xr:uid="{00000000-0002-0000-0200-000003000000}"/>
    <dataValidation imeMode="on" allowBlank="1" showInputMessage="1" showErrorMessage="1" promptTitle="代理人の氏名・名称（日本語）を入力してください" prompt="（例）日本船主責任相互保険組合" sqref="G11:L11" xr:uid="{00000000-0002-0000-0200-000004000000}"/>
    <dataValidation imeMode="off" allowBlank="1" showInputMessage="1" showErrorMessage="1" promptTitle="申請者の電話番号を入力してください" prompt="（例）03-○○○○-○○○○" sqref="G9:L9" xr:uid="{00000000-0002-0000-0200-000005000000}"/>
    <dataValidation imeMode="off" allowBlank="1" showInputMessage="1" showErrorMessage="1" promptTitle="申請者の郵便番号を入力してください" prompt="（例）1○○-○○○○" sqref="G8:L8" xr:uid="{00000000-0002-0000-0200-000006000000}"/>
    <dataValidation imeMode="on" allowBlank="1" showInputMessage="1" showErrorMessage="1" promptTitle="申請者の住所（日本語）を入力してください" prompt="（例）東京都港区○○○○丁目○○番○○号" sqref="G6:L6" xr:uid="{00000000-0002-0000-0200-000007000000}"/>
    <dataValidation imeMode="on" allowBlank="1" showInputMessage="1" showErrorMessage="1" promptTitle="申請者の氏名・名称（日本語）を入力してください" prompt="（例）国土交通株式会社" sqref="G5:L5" xr:uid="{00000000-0002-0000-0200-000008000000}"/>
    <dataValidation imeMode="off" allowBlank="1" showInputMessage="1" showErrorMessage="1" promptTitle="所有者の住所（英語）を入力してください" prompt="（例）1-3, Kasumgaseki 2-chome, Chiyoda-ku, Tokyo, Japan" sqref="C25:P25" xr:uid="{00000000-0002-0000-0200-000009000000}"/>
    <dataValidation imeMode="off" allowBlank="1" showInputMessage="1" showErrorMessage="1" promptTitle="所有者の氏名・名称（英語）を入力してください" prompt="（例）KOKUDOKOTU K. K." sqref="C24:P24" xr:uid="{00000000-0002-0000-0200-00000A000000}"/>
    <dataValidation imeMode="on" allowBlank="1" showInputMessage="1" showErrorMessage="1" promptTitle="（法人の場合は）代表者の氏名を入力してください" prompt="（例）代表取締役社長　○○　○○" sqref="C23:P23 G7:L7" xr:uid="{00000000-0002-0000-0200-00000B000000}"/>
    <dataValidation imeMode="on" allowBlank="1" showInputMessage="1" showErrorMessage="1" promptTitle="所有者の住所（日本語）を入力してください" prompt="（例）東京都港区○○○〇丁目○○番○○号" sqref="C22:P22" xr:uid="{00000000-0002-0000-0200-00000C000000}"/>
    <dataValidation imeMode="on" allowBlank="1" showInputMessage="1" showErrorMessage="1" promptTitle="所有者の氏名・名称（日本語）を入力してください" prompt="（例）国土交通株式会社" sqref="C21:P21" xr:uid="{00000000-0002-0000-0200-00000D000000}"/>
    <dataValidation type="list" allowBlank="1" showInputMessage="1" prompt="一定トン数以上（内航：300トン以上、外航：100トン以上）の場合は「〇」を選択してください" sqref="N30:N44" xr:uid="{00000000-0002-0000-0200-00000F000000}">
      <formula1>"○"</formula1>
    </dataValidation>
    <dataValidation type="list" allowBlank="1" showInputMessage="1" prompt="自航する船で、一定トン数以上（内航：1,000トン超、外航：100トン以上）の場合は「〇」を選択してください" sqref="M30:M44" xr:uid="{00000000-0002-0000-0200-000010000000}">
      <formula1>"○"</formula1>
    </dataValidation>
    <dataValidation type="list" allowBlank="1" showInputMessage="1" prompt="2,000トン超の黒油を運搬する場合は「〇」を選択してください" sqref="L30:L44" xr:uid="{00000000-0002-0000-0200-000011000000}">
      <formula1>"○"</formula1>
    </dataValidation>
    <dataValidation imeMode="off" allowBlank="1" showInputMessage="1" showErrorMessage="1" promptTitle="申請書の提出年月日を入力してください" prompt="（例）2020/3/1" sqref="M3:P3" xr:uid="{00000000-0002-0000-0200-000012000000}"/>
    <dataValidation imeMode="on" allowBlank="1" showInputMessage="1" showErrorMessage="1" promptTitle="保険会社の代表者の氏名（日本語）を入力してください" prompt="（例）理事長　国土　太郎" sqref="J42:K42 J32:K32 J37:K37" xr:uid="{00000000-0002-0000-0200-000013000000}"/>
    <dataValidation imeMode="off" allowBlank="1" showInputMessage="1" showErrorMessage="1" promptTitle="保険会社の住所（英語）を入力してください" prompt="（※）上の欄で保険会社名（日本語）を直接入力した場合は、ここも直接入力してください" sqref="J44:K44 J34:K34 J39:K39" xr:uid="{00000000-0002-0000-0200-000014000000}"/>
    <dataValidation imeMode="off" allowBlank="1" showInputMessage="1" showErrorMessage="1" promptTitle="保険会社名（英語）を入力してください" prompt="（※）上の欄で保険会社名（日本語）を直接入力した場合は、ここも直接入力してください" sqref="J43:K43 J33:K33 J38:K38" xr:uid="{00000000-0002-0000-0200-000015000000}"/>
    <dataValidation allowBlank="1" showInputMessage="1" showErrorMessage="1" promptTitle="保険会社の住所（日本語）を入力してください" prompt="（※）上の欄で保険会社名（日本語）を直接入力した場合は、ここも直接入力してください" sqref="J41:K41 J31:K31 J36:K36" xr:uid="{00000000-0002-0000-0200-000016000000}"/>
    <dataValidation imeMode="off" allowBlank="1" showInputMessage="1" showErrorMessage="1" promptTitle="国際総トン数を入力してください" prompt="（例）1,200_x000a__x000a_（※）国際総トン数は、総トン数計算書中の「法第４条第２項の規定の例により算定した t」として記載されています。_x000a_（※）内航船舶で通常使用されているトン数とは異なりますのでご注意ください。" sqref="E30:E44" xr:uid="{00000000-0002-0000-0200-000017000000}"/>
    <dataValidation imeMode="off" allowBlank="1" showInputMessage="1" showErrorMessage="1" promptTitle="IMO番号を入力してください" prompt="（例）9999999_x000a_（※）IMO番号が無い場合は入力不要です" sqref="C30:C44" xr:uid="{00000000-0002-0000-0200-000018000000}"/>
    <dataValidation imeMode="off" allowBlank="1" showInputMessage="1" showErrorMessage="1" promptTitle="船舶番号 又は 信号符字を入力してください" prompt="（船舶番号の例）111111_x000a_（信号符字の例）ABCD" sqref="B30:B44" xr:uid="{00000000-0002-0000-0200-000019000000}"/>
    <dataValidation imeMode="off" allowBlank="1" showInputMessage="1" showErrorMessage="1" promptTitle="保障契約の終期を入力してください" prompt="（例）2021/2/20" sqref="G43:G44 G33:G34 G38:G39" xr:uid="{00000000-0002-0000-0200-00001A000000}"/>
    <dataValidation imeMode="off" allowBlank="1" showInputMessage="1" showErrorMessage="1" promptTitle="保障契約の始期を入力してください" prompt="（例）2020/2/20" sqref="G40:G41 G30:G31 G35:G36" xr:uid="{00000000-0002-0000-0200-00001B000000}"/>
    <dataValidation imeMode="off" allowBlank="1" showInputMessage="1" showErrorMessage="1" promptTitle="船籍港（英語）を入力してください" prompt="（例）Tokyo" sqref="D43:D44 D33:D34 D38:D39" xr:uid="{00000000-0002-0000-0200-00001C000000}"/>
    <dataValidation imeMode="on" allowBlank="1" showInputMessage="1" showErrorMessage="1" promptTitle="船籍港（日本語）を入力してください" prompt="（例）東京都" sqref="D40:D42 D30:D32 D35:D37" xr:uid="{00000000-0002-0000-0200-00001D000000}"/>
    <dataValidation imeMode="on" allowBlank="1" showInputMessage="1" showErrorMessage="1" promptTitle="船種を入力してください" prompt="（例）タンカー、貨物船、バージ、等" sqref="A44 A34 A39" xr:uid="{00000000-0002-0000-0200-00001E000000}"/>
    <dataValidation imeMode="on" allowBlank="1" showInputMessage="1" showErrorMessage="1" promptTitle="船名（日本語）を入力してください" prompt="（例）国土交通丸" sqref="A40:A41 A30:A31 A35:A36" xr:uid="{00000000-0002-0000-0200-00001F000000}"/>
    <dataValidation imeMode="off" allowBlank="1" showInputMessage="1" showErrorMessage="1" promptTitle="船名（英語）を入力してください" prompt="（例）KOKUDOKOTU MARU" sqref="A42:A43 A32:A33 A37:A38" xr:uid="{00000000-0002-0000-0200-000020000000}"/>
    <dataValidation type="list" allowBlank="1" showInputMessage="1" prompt="PI保険に加入している場合は「船主責任」を選択してください" sqref="F30:F44" xr:uid="{00000000-0002-0000-0200-000022000000}">
      <formula1>"船主責任"</formula1>
    </dataValidation>
    <dataValidation allowBlank="1" showInputMessage="1" showErrorMessage="1" prompt="下記「申請する証書」欄の記載内容に応じて取り消し線が付与／削除されますので修正不要です" sqref="J17:J19" xr:uid="{00000000-0002-0000-0200-000024000000}"/>
    <dataValidation type="list" allowBlank="1" showInputMessage="1" prompt="国際航海する場合は「〇」を選択してください" sqref="O30:O44" xr:uid="{9FE72A8C-090D-4A0A-A650-67BB910FCEE0}">
      <formula1>"○"</formula1>
    </dataValidation>
    <dataValidation type="list" allowBlank="1" showInputMessage="1" prompt="前回に申請した内容から変更がある(保険期間以外)場合は「〇」を選択してください_x000a__x000a_（※）初めての場合や前回の申請と同じ場合は不要です_x000a_" sqref="P30:P44" xr:uid="{E0FC870E-B1F9-4994-948B-C07F9D3A318F}">
      <formula1>"○"</formula1>
    </dataValidation>
  </dataValidations>
  <pageMargins left="0.7" right="0.7" top="0.75" bottom="0.75" header="0.3" footer="0.3"/>
  <pageSetup paperSize="9" scale="69"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2" id="{40039BAF-A753-4670-8111-84D8E4DFDF82}">
            <xm:f>COUNTIF(リスト!$D$1:$D$13,$J30)</xm:f>
            <x14:dxf>
              <fill>
                <patternFill patternType="none">
                  <bgColor auto="1"/>
                </patternFill>
              </fill>
            </x14:dxf>
          </x14:cfRule>
          <xm:sqref>J31:K31</xm:sqref>
        </x14:conditionalFormatting>
        <x14:conditionalFormatting xmlns:xm="http://schemas.microsoft.com/office/excel/2006/main">
          <x14:cfRule type="expression" priority="11" id="{5F3E98DD-D122-4A11-B3E1-593984A0C1E8}">
            <xm:f>COUNTIF(リスト!$D$1:$D$13,$J30)</xm:f>
            <x14:dxf>
              <fill>
                <patternFill patternType="none">
                  <bgColor auto="1"/>
                </patternFill>
              </fill>
            </x14:dxf>
          </x14:cfRule>
          <xm:sqref>J33:K33</xm:sqref>
        </x14:conditionalFormatting>
        <x14:conditionalFormatting xmlns:xm="http://schemas.microsoft.com/office/excel/2006/main">
          <x14:cfRule type="expression" priority="10" id="{34237128-059D-4254-AD20-F01950EAED28}">
            <xm:f>COUNTIF(リスト!$D$1:$D$13,$J30)</xm:f>
            <x14:dxf>
              <fill>
                <patternFill patternType="none">
                  <bgColor auto="1"/>
                </patternFill>
              </fill>
            </x14:dxf>
          </x14:cfRule>
          <xm:sqref>J34:K34</xm:sqref>
        </x14:conditionalFormatting>
        <x14:conditionalFormatting xmlns:xm="http://schemas.microsoft.com/office/excel/2006/main">
          <x14:cfRule type="expression" priority="9" id="{6028597F-C3DA-423D-B10D-E5CC365E3E14}">
            <xm:f>COUNTIF(リスト!$D$1:$D$13,$J40)</xm:f>
            <x14:dxf>
              <fill>
                <patternFill patternType="none">
                  <bgColor auto="1"/>
                </patternFill>
              </fill>
            </x14:dxf>
          </x14:cfRule>
          <xm:sqref>J41:K41</xm:sqref>
        </x14:conditionalFormatting>
        <x14:conditionalFormatting xmlns:xm="http://schemas.microsoft.com/office/excel/2006/main">
          <x14:cfRule type="expression" priority="8" id="{D3DC7E39-6700-45AA-9E7F-C617FCDA4712}">
            <xm:f>COUNTIF(リスト!$D$1:$D$13,$J40)</xm:f>
            <x14:dxf>
              <fill>
                <patternFill patternType="none">
                  <bgColor auto="1"/>
                </patternFill>
              </fill>
            </x14:dxf>
          </x14:cfRule>
          <xm:sqref>J43:K43</xm:sqref>
        </x14:conditionalFormatting>
        <x14:conditionalFormatting xmlns:xm="http://schemas.microsoft.com/office/excel/2006/main">
          <x14:cfRule type="expression" priority="7" id="{997281BE-B794-4BC9-9D43-2549F1F103BA}">
            <xm:f>COUNTIF(リスト!$D$1:$D$13,$J40)</xm:f>
            <x14:dxf>
              <fill>
                <patternFill patternType="none">
                  <bgColor auto="1"/>
                </patternFill>
              </fill>
            </x14:dxf>
          </x14:cfRule>
          <xm:sqref>J44:K44</xm:sqref>
        </x14:conditionalFormatting>
        <x14:conditionalFormatting xmlns:xm="http://schemas.microsoft.com/office/excel/2006/main">
          <x14:cfRule type="expression" priority="6" id="{B73E8C28-A8C4-4D1C-B459-3245B99B7AA5}">
            <xm:f>COUNTIF(リスト!$D$1:$D$13,$J35)</xm:f>
            <x14:dxf>
              <fill>
                <patternFill patternType="none">
                  <bgColor auto="1"/>
                </patternFill>
              </fill>
            </x14:dxf>
          </x14:cfRule>
          <xm:sqref>J36:K36</xm:sqref>
        </x14:conditionalFormatting>
        <x14:conditionalFormatting xmlns:xm="http://schemas.microsoft.com/office/excel/2006/main">
          <x14:cfRule type="expression" priority="5" id="{50A9909E-FB8A-4425-9D5B-BF0B2935D0E5}">
            <xm:f>COUNTIF(リスト!$D$1:$D$13,$J35)</xm:f>
            <x14:dxf>
              <fill>
                <patternFill patternType="none">
                  <bgColor auto="1"/>
                </patternFill>
              </fill>
            </x14:dxf>
          </x14:cfRule>
          <xm:sqref>J38:K38</xm:sqref>
        </x14:conditionalFormatting>
        <x14:conditionalFormatting xmlns:xm="http://schemas.microsoft.com/office/excel/2006/main">
          <x14:cfRule type="expression" priority="4" id="{4982E51A-55D6-4AD1-BA3B-CC38D58BF579}">
            <xm:f>COUNTIF(リスト!$D$1:$D$13,$J35)</xm:f>
            <x14:dxf>
              <fill>
                <patternFill patternType="none">
                  <bgColor auto="1"/>
                </patternFill>
              </fill>
            </x14:dxf>
          </x14:cfRule>
          <xm:sqref>J39:K39</xm:sqref>
        </x14:conditionalFormatting>
      </x14:conditionalFormattings>
    </ext>
    <ext xmlns:x14="http://schemas.microsoft.com/office/spreadsheetml/2009/9/main" uri="{CCE6A557-97BC-4b89-ADB6-D9C93CAAB3DF}">
      <x14:dataValidations xmlns:xm="http://schemas.microsoft.com/office/excel/2006/main" xWindow="545" yWindow="687" count="4">
        <x14:dataValidation type="list" allowBlank="1" showInputMessage="1" prompt="提出先の地方運輸局等を選択してください" xr:uid="{00000000-0002-0000-0200-000025000000}">
          <x14:formula1>
            <xm:f>リスト!$A$1:$A$11</xm:f>
          </x14:formula1>
          <xm:sqref>A4:B4</xm:sqref>
        </x14:dataValidation>
        <x14:dataValidation type="list" imeMode="off" allowBlank="1" showInputMessage="1" prompt="金額を選択してください_x000a__x000a_（※）選択肢に無い場合は直接入力してください" xr:uid="{00000000-0002-0000-0200-000026000000}">
          <x14:formula1>
            <xm:f>リスト!$C$1:$C$11</xm:f>
          </x14:formula1>
          <xm:sqref>I30:I44</xm:sqref>
        </x14:dataValidation>
        <x14:dataValidation type="list" allowBlank="1" showInputMessage="1" prompt="通貨を選択してください" xr:uid="{00000000-0002-0000-0200-000027000000}">
          <x14:formula1>
            <xm:f>リスト!$B$1:$B$3</xm:f>
          </x14:formula1>
          <xm:sqref>H30:H44</xm:sqref>
        </x14:dataValidation>
        <x14:dataValidation type="list" imeMode="on" allowBlank="1" showInputMessage="1" prompt="保険会社名（日本語）を選択してください_x000a__x000a_（※）選択肢に無い場合は直接入力してください" xr:uid="{00000000-0002-0000-0200-000028000000}">
          <x14:formula1>
            <xm:f>リスト!$D$1:$D$13</xm:f>
          </x14:formula1>
          <xm:sqref>J40:K40 J35:K35 J30:K30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3"/>
  <sheetViews>
    <sheetView topLeftCell="E1" zoomScale="85" zoomScaleNormal="85" workbookViewId="0">
      <selection activeCell="G2" sqref="G2"/>
    </sheetView>
  </sheetViews>
  <sheetFormatPr defaultRowHeight="18" x14ac:dyDescent="0.55000000000000004"/>
  <cols>
    <col min="1" max="1" width="22.58203125" customWidth="1"/>
    <col min="3" max="3" width="20.33203125" customWidth="1"/>
    <col min="4" max="7" width="49.83203125" customWidth="1"/>
  </cols>
  <sheetData>
    <row r="1" spans="1:7" x14ac:dyDescent="0.55000000000000004">
      <c r="A1" s="7" t="s">
        <v>6</v>
      </c>
      <c r="B1" s="1" t="s">
        <v>61</v>
      </c>
      <c r="C1" s="8">
        <v>250000000</v>
      </c>
      <c r="D1" s="10" t="s">
        <v>65</v>
      </c>
      <c r="E1" s="10" t="s">
        <v>192</v>
      </c>
      <c r="F1" s="10" t="s">
        <v>15</v>
      </c>
      <c r="G1" s="4" t="s">
        <v>193</v>
      </c>
    </row>
    <row r="2" spans="1:7" x14ac:dyDescent="0.55000000000000004">
      <c r="A2" s="7" t="s">
        <v>8</v>
      </c>
      <c r="B2" s="1" t="s">
        <v>63</v>
      </c>
      <c r="C2" s="8">
        <v>1000000000</v>
      </c>
      <c r="D2" s="4" t="s">
        <v>48</v>
      </c>
      <c r="E2" s="4" t="s">
        <v>75</v>
      </c>
      <c r="F2" s="4" t="s">
        <v>76</v>
      </c>
      <c r="G2" s="4" t="s">
        <v>194</v>
      </c>
    </row>
    <row r="3" spans="1:7" x14ac:dyDescent="0.55000000000000004">
      <c r="A3" s="7" t="s">
        <v>10</v>
      </c>
      <c r="B3" s="1" t="s">
        <v>35</v>
      </c>
      <c r="C3" s="8">
        <v>2000000000</v>
      </c>
      <c r="D3" s="4" t="s">
        <v>39</v>
      </c>
      <c r="E3" s="4" t="s">
        <v>189</v>
      </c>
      <c r="F3" s="4" t="s">
        <v>77</v>
      </c>
      <c r="G3" s="4" t="s">
        <v>190</v>
      </c>
    </row>
    <row r="4" spans="1:7" x14ac:dyDescent="0.55000000000000004">
      <c r="A4" s="7" t="s">
        <v>11</v>
      </c>
      <c r="C4" s="8">
        <v>5000000000</v>
      </c>
      <c r="D4" s="4" t="s">
        <v>46</v>
      </c>
      <c r="E4" s="4" t="s">
        <v>9</v>
      </c>
      <c r="F4" s="4" t="s">
        <v>79</v>
      </c>
      <c r="G4" s="4" t="s">
        <v>81</v>
      </c>
    </row>
    <row r="5" spans="1:7" x14ac:dyDescent="0.55000000000000004">
      <c r="A5" s="7" t="s">
        <v>4</v>
      </c>
      <c r="C5" s="8">
        <v>8000000000</v>
      </c>
      <c r="D5" s="4" t="s">
        <v>165</v>
      </c>
      <c r="E5" s="4" t="s">
        <v>82</v>
      </c>
      <c r="F5" s="4" t="s">
        <v>166</v>
      </c>
      <c r="G5" s="4" t="s">
        <v>84</v>
      </c>
    </row>
    <row r="6" spans="1:7" x14ac:dyDescent="0.55000000000000004">
      <c r="A6" s="7" t="s">
        <v>16</v>
      </c>
      <c r="C6" s="8">
        <v>10000000000</v>
      </c>
      <c r="D6" s="4" t="s">
        <v>66</v>
      </c>
      <c r="E6" s="4" t="s">
        <v>85</v>
      </c>
      <c r="F6" s="10" t="s">
        <v>86</v>
      </c>
      <c r="G6" s="4" t="s">
        <v>13</v>
      </c>
    </row>
    <row r="7" spans="1:7" x14ac:dyDescent="0.55000000000000004">
      <c r="A7" s="7" t="s">
        <v>12</v>
      </c>
      <c r="C7" s="8">
        <v>12000000000</v>
      </c>
      <c r="D7" s="4" t="s">
        <v>67</v>
      </c>
      <c r="E7" s="4" t="s">
        <v>62</v>
      </c>
      <c r="F7" s="4" t="s">
        <v>87</v>
      </c>
      <c r="G7" s="4" t="s">
        <v>89</v>
      </c>
    </row>
    <row r="8" spans="1:7" x14ac:dyDescent="0.55000000000000004">
      <c r="A8" s="7" t="s">
        <v>14</v>
      </c>
      <c r="C8" s="8">
        <v>14000000000</v>
      </c>
      <c r="D8" s="4" t="s">
        <v>68</v>
      </c>
      <c r="E8" s="4" t="s">
        <v>91</v>
      </c>
      <c r="F8" s="4" t="s">
        <v>34</v>
      </c>
      <c r="G8" s="4" t="s">
        <v>92</v>
      </c>
    </row>
    <row r="9" spans="1:7" x14ac:dyDescent="0.55000000000000004">
      <c r="A9" s="7" t="s">
        <v>18</v>
      </c>
      <c r="C9" s="8">
        <v>15000000000</v>
      </c>
      <c r="D9" s="10" t="s">
        <v>69</v>
      </c>
      <c r="E9" s="10" t="s">
        <v>94</v>
      </c>
      <c r="F9" s="10" t="s">
        <v>95</v>
      </c>
      <c r="G9" s="10" t="s">
        <v>83</v>
      </c>
    </row>
    <row r="10" spans="1:7" x14ac:dyDescent="0.55000000000000004">
      <c r="A10" s="7" t="s">
        <v>19</v>
      </c>
      <c r="C10" s="9" t="s">
        <v>33</v>
      </c>
      <c r="D10" s="11" t="s">
        <v>70</v>
      </c>
      <c r="E10" s="13" t="s">
        <v>162</v>
      </c>
      <c r="F10" s="13" t="s">
        <v>161</v>
      </c>
      <c r="G10" s="11" t="s">
        <v>96</v>
      </c>
    </row>
    <row r="11" spans="1:7" x14ac:dyDescent="0.55000000000000004">
      <c r="A11" s="7" t="s">
        <v>2</v>
      </c>
      <c r="C11" s="9" t="s">
        <v>64</v>
      </c>
      <c r="D11" s="12" t="s">
        <v>71</v>
      </c>
      <c r="E11" s="13" t="s">
        <v>163</v>
      </c>
      <c r="F11" s="10" t="s">
        <v>93</v>
      </c>
      <c r="G11" s="10" t="s">
        <v>97</v>
      </c>
    </row>
    <row r="12" spans="1:7" x14ac:dyDescent="0.55000000000000004">
      <c r="D12" s="10" t="s">
        <v>187</v>
      </c>
      <c r="E12" s="13" t="s">
        <v>164</v>
      </c>
      <c r="F12" s="10" t="s">
        <v>188</v>
      </c>
      <c r="G12" s="10" t="s">
        <v>98</v>
      </c>
    </row>
    <row r="13" spans="1:7" x14ac:dyDescent="0.55000000000000004">
      <c r="D13" s="4" t="s">
        <v>73</v>
      </c>
      <c r="E13" s="4" t="s">
        <v>99</v>
      </c>
      <c r="F13" s="4" t="s">
        <v>99</v>
      </c>
      <c r="G13" s="4" t="s">
        <v>99</v>
      </c>
    </row>
  </sheetData>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07614-786D-4AFC-BA04-9F9C02956418}">
  <dimension ref="A1:BJ5"/>
  <sheetViews>
    <sheetView topLeftCell="P1" workbookViewId="0">
      <selection activeCell="AE3" sqref="AE3:AE5"/>
    </sheetView>
  </sheetViews>
  <sheetFormatPr defaultRowHeight="18" x14ac:dyDescent="0.55000000000000004"/>
  <cols>
    <col min="31" max="31" width="8.9140625" bestFit="1" customWidth="1"/>
  </cols>
  <sheetData>
    <row r="1" spans="1:62" s="14" customFormat="1" ht="11.5" thickBot="1" x14ac:dyDescent="0.6">
      <c r="A1" s="17" t="s">
        <v>102</v>
      </c>
      <c r="B1" s="17" t="s">
        <v>103</v>
      </c>
      <c r="C1" s="17" t="s">
        <v>104</v>
      </c>
      <c r="D1" s="17" t="s">
        <v>105</v>
      </c>
      <c r="E1" s="17" t="s">
        <v>106</v>
      </c>
      <c r="F1" s="17" t="s">
        <v>107</v>
      </c>
      <c r="G1" s="17" t="s">
        <v>108</v>
      </c>
      <c r="H1" s="17" t="s">
        <v>109</v>
      </c>
      <c r="I1" s="17" t="s">
        <v>105</v>
      </c>
      <c r="J1" s="17" t="s">
        <v>24</v>
      </c>
      <c r="K1" s="17" t="s">
        <v>110</v>
      </c>
      <c r="L1" s="17" t="s">
        <v>111</v>
      </c>
      <c r="M1" s="17" t="s">
        <v>112</v>
      </c>
      <c r="N1" s="17" t="s">
        <v>105</v>
      </c>
      <c r="O1" s="17" t="s">
        <v>113</v>
      </c>
      <c r="P1" s="17" t="s">
        <v>78</v>
      </c>
      <c r="Q1" s="17" t="s">
        <v>114</v>
      </c>
      <c r="R1" s="17" t="s">
        <v>112</v>
      </c>
      <c r="S1" s="17" t="s">
        <v>105</v>
      </c>
      <c r="T1" s="17" t="s">
        <v>113</v>
      </c>
      <c r="U1" s="17" t="s">
        <v>78</v>
      </c>
      <c r="V1" s="17" t="s">
        <v>115</v>
      </c>
      <c r="W1" s="17" t="s">
        <v>112</v>
      </c>
      <c r="X1" s="17" t="s">
        <v>105</v>
      </c>
      <c r="Y1" s="17" t="s">
        <v>113</v>
      </c>
      <c r="Z1" s="17" t="s">
        <v>78</v>
      </c>
      <c r="AA1" s="17" t="s">
        <v>116</v>
      </c>
      <c r="AB1" s="17" t="s">
        <v>117</v>
      </c>
      <c r="AC1" s="17" t="s">
        <v>1</v>
      </c>
      <c r="AD1" s="17" t="s">
        <v>119</v>
      </c>
      <c r="AE1" s="17" t="s">
        <v>120</v>
      </c>
      <c r="AF1" s="17" t="s">
        <v>121</v>
      </c>
      <c r="AG1" s="17" t="s">
        <v>122</v>
      </c>
      <c r="AH1" s="17" t="s">
        <v>124</v>
      </c>
      <c r="AI1" s="17" t="s">
        <v>125</v>
      </c>
      <c r="AJ1" s="17" t="s">
        <v>126</v>
      </c>
      <c r="AK1" s="17" t="s">
        <v>80</v>
      </c>
      <c r="AL1" s="25" t="s">
        <v>127</v>
      </c>
      <c r="AM1" s="25" t="s">
        <v>128</v>
      </c>
      <c r="AN1" s="28" t="s">
        <v>129</v>
      </c>
      <c r="AO1" s="17" t="s">
        <v>90</v>
      </c>
      <c r="AP1" s="17" t="s">
        <v>131</v>
      </c>
      <c r="AQ1" s="17" t="s">
        <v>132</v>
      </c>
      <c r="AR1" s="17" t="s">
        <v>105</v>
      </c>
      <c r="AS1" s="17" t="s">
        <v>72</v>
      </c>
      <c r="AT1" s="17" t="s">
        <v>133</v>
      </c>
      <c r="AU1" s="29" t="s">
        <v>134</v>
      </c>
      <c r="AV1" s="29" t="s">
        <v>88</v>
      </c>
      <c r="AW1" s="29" t="s">
        <v>135</v>
      </c>
      <c r="AX1" s="29" t="s">
        <v>136</v>
      </c>
      <c r="AY1" s="33" t="s">
        <v>137</v>
      </c>
      <c r="AZ1" s="17" t="s">
        <v>138</v>
      </c>
      <c r="BA1" s="17" t="s">
        <v>139</v>
      </c>
      <c r="BB1" s="17" t="s">
        <v>140</v>
      </c>
      <c r="BC1" s="17" t="s">
        <v>130</v>
      </c>
      <c r="BD1" s="35" t="s">
        <v>123</v>
      </c>
    </row>
    <row r="2" spans="1:62" s="15" customFormat="1" ht="15" customHeight="1" thickBot="1" x14ac:dyDescent="0.6">
      <c r="A2" s="18">
        <v>0</v>
      </c>
      <c r="B2" s="20" t="s">
        <v>141</v>
      </c>
      <c r="C2" s="22" t="s">
        <v>56</v>
      </c>
      <c r="D2" s="22" t="s">
        <v>142</v>
      </c>
      <c r="E2" s="22" t="s">
        <v>54</v>
      </c>
      <c r="F2" s="22" t="s">
        <v>17</v>
      </c>
      <c r="G2" s="22" t="s">
        <v>65</v>
      </c>
      <c r="H2" s="22" t="s">
        <v>74</v>
      </c>
      <c r="I2" s="22" t="s">
        <v>143</v>
      </c>
      <c r="J2" s="22" t="s">
        <v>55</v>
      </c>
      <c r="K2" s="22" t="s">
        <v>20</v>
      </c>
      <c r="L2" s="20" t="s">
        <v>141</v>
      </c>
      <c r="M2" s="20" t="s">
        <v>144</v>
      </c>
      <c r="N2" s="22" t="s">
        <v>142</v>
      </c>
      <c r="O2" s="20" t="s">
        <v>5</v>
      </c>
      <c r="P2" s="20" t="s">
        <v>118</v>
      </c>
      <c r="Q2" s="20" t="s">
        <v>145</v>
      </c>
      <c r="R2" s="20" t="s">
        <v>146</v>
      </c>
      <c r="S2" s="22" t="s">
        <v>147</v>
      </c>
      <c r="T2" s="20" t="s">
        <v>100</v>
      </c>
      <c r="U2" s="20" t="s">
        <v>101</v>
      </c>
      <c r="V2" s="20"/>
      <c r="W2" s="20"/>
      <c r="X2" s="22"/>
      <c r="Y2" s="20"/>
      <c r="Z2" s="20"/>
      <c r="AA2" s="20" t="s">
        <v>148</v>
      </c>
      <c r="AB2" s="20" t="s">
        <v>29</v>
      </c>
      <c r="AC2" s="22" t="s">
        <v>149</v>
      </c>
      <c r="AD2" s="23">
        <v>111111</v>
      </c>
      <c r="AE2" s="23" t="s">
        <v>150</v>
      </c>
      <c r="AF2" s="20" t="s">
        <v>151</v>
      </c>
      <c r="AG2" s="20" t="s">
        <v>0</v>
      </c>
      <c r="AH2" s="24">
        <v>1200</v>
      </c>
      <c r="AI2" s="22"/>
      <c r="AJ2" s="20" t="s">
        <v>44</v>
      </c>
      <c r="AK2" s="20" t="s">
        <v>159</v>
      </c>
      <c r="AL2" s="26">
        <v>43881</v>
      </c>
      <c r="AM2" s="26">
        <v>44247</v>
      </c>
      <c r="AN2" s="22">
        <v>1000000000</v>
      </c>
      <c r="AO2" s="22" t="s">
        <v>63</v>
      </c>
      <c r="AP2" s="20" t="s">
        <v>152</v>
      </c>
      <c r="AQ2" s="20" t="s">
        <v>43</v>
      </c>
      <c r="AR2" s="22" t="s">
        <v>143</v>
      </c>
      <c r="AS2" s="20" t="s">
        <v>153</v>
      </c>
      <c r="AT2" s="20" t="s">
        <v>154</v>
      </c>
      <c r="AU2" s="30" t="s">
        <v>155</v>
      </c>
      <c r="AV2" s="30" t="s">
        <v>155</v>
      </c>
      <c r="AW2" s="30" t="s">
        <v>155</v>
      </c>
      <c r="AX2" s="32" t="s">
        <v>156</v>
      </c>
      <c r="AY2" s="22" t="s">
        <v>157</v>
      </c>
      <c r="AZ2" s="22" t="s">
        <v>157</v>
      </c>
      <c r="BA2" s="22" t="s">
        <v>157</v>
      </c>
      <c r="BB2" s="22" t="s">
        <v>158</v>
      </c>
      <c r="BC2" s="34" t="s">
        <v>158</v>
      </c>
      <c r="BD2" s="36" t="str">
        <f>'申請書(シートコピー不可）'!M2</f>
        <v>年　　月　　日</v>
      </c>
      <c r="BF2" s="39"/>
      <c r="BG2" s="40"/>
      <c r="BH2" s="41"/>
      <c r="BI2" s="39"/>
      <c r="BJ2" s="41"/>
    </row>
    <row r="3" spans="1:62" s="16" customFormat="1" ht="11" x14ac:dyDescent="0.55000000000000004">
      <c r="A3" s="19">
        <v>0</v>
      </c>
      <c r="B3" s="21" t="str">
        <f>IF($AA3&lt;&gt;0,INDEX('申請書(シートコピー不可）'!$G:$G,COLUMN(D$1)),"")</f>
        <v/>
      </c>
      <c r="C3" s="21" t="str">
        <f>IF($AA3&lt;&gt;0,INDEX('申請書(シートコピー不可）'!$G:$G,COLUMN(E$1)),"")</f>
        <v/>
      </c>
      <c r="D3" s="21" t="str">
        <f>IF($AA3&lt;&gt;0,INDEX('申請書(シートコピー不可）'!$G:$G,COLUMN(F$1)),"")</f>
        <v/>
      </c>
      <c r="E3" s="21" t="str">
        <f>IF($AA3&lt;&gt;0,INDEX('申請書(シートコピー不可）'!$G:$G,COLUMN(G$1)),"")</f>
        <v/>
      </c>
      <c r="F3" s="21" t="str">
        <f>IF($AA3&lt;&gt;0,INDEX('申請書(シートコピー不可）'!$G:$G,COLUMN(H$1)),"")</f>
        <v/>
      </c>
      <c r="G3" s="21" t="str">
        <f>IF($AA3&lt;&gt;0,INDEX('申請書(シートコピー不可）'!$G:$G,COLUMN(J$1)),"")</f>
        <v/>
      </c>
      <c r="H3" s="21" t="str">
        <f>IF($AA3&lt;&gt;0,INDEX('申請書(シートコピー不可）'!$G:$G,COLUMN(K$1)),"")</f>
        <v/>
      </c>
      <c r="I3" s="21" t="str">
        <f>IF($AA3&lt;&gt;0,INDEX('申請書(シートコピー不可）'!$G:$G,COLUMN(L$1)),"")</f>
        <v/>
      </c>
      <c r="J3" s="21" t="str">
        <f>IF($AA3&lt;&gt;0,INDEX('申請書(シートコピー不可）'!$G:$G,COLUMN(M$1)),"")</f>
        <v/>
      </c>
      <c r="K3" s="21" t="str">
        <f>IF($AA3&lt;&gt;0,INDEX('申請書(シートコピー不可）'!$G:$G,COLUMN(N$1)),"")</f>
        <v/>
      </c>
      <c r="L3" s="21" t="str">
        <f>IF($AA3&lt;&gt;0,INDEX('申請書(シートコピー不可）'!$C:$C,COLUMN(T$1)),"")</f>
        <v/>
      </c>
      <c r="M3" s="21" t="str">
        <f>IF($AA3&lt;&gt;0,INDEX('申請書(シートコピー不可）'!$C:$C,COLUMN(U$1)),"")</f>
        <v/>
      </c>
      <c r="N3" s="21" t="str">
        <f>IF($AA3&lt;&gt;0,INDEX('申請書(シートコピー不可）'!$C:$C,COLUMN(V$1)),"")</f>
        <v/>
      </c>
      <c r="O3" s="21" t="str">
        <f>IF($AA3&lt;&gt;0,INDEX('申請書(シートコピー不可）'!$C:$C,COLUMN(W$1)),"")</f>
        <v/>
      </c>
      <c r="P3" s="21" t="str">
        <f>IF($AA3&lt;&gt;0,INDEX('申請書(シートコピー不可）'!$C:$C,COLUMN(X$1)),"")</f>
        <v/>
      </c>
      <c r="Q3" s="21" t="str">
        <f>IF($AA3&lt;&gt;0,INDEX('申請書(シートコピー不可）'!$I:$I,COLUMN(T$1)),"")</f>
        <v/>
      </c>
      <c r="R3" s="21" t="str">
        <f>IF($AA3&lt;&gt;0,INDEX('申請書(シートコピー不可）'!$I:$I,COLUMN(U$1)),"")</f>
        <v/>
      </c>
      <c r="S3" s="21" t="str">
        <f>IF($AA3&lt;&gt;0,INDEX('申請書(シートコピー不可）'!$I:$I,COLUMN(V$1)),"")</f>
        <v/>
      </c>
      <c r="T3" s="21" t="str">
        <f>IF($AA3&lt;&gt;0,INDEX('申請書(シートコピー不可）'!$I:$I,COLUMN(W$1)),"")</f>
        <v/>
      </c>
      <c r="U3" s="21" t="str">
        <f>IF($AA3&lt;&gt;0,INDEX('申請書(シートコピー不可）'!$I:$I,COLUMN(X$1)),"")</f>
        <v/>
      </c>
      <c r="V3" s="21" t="str">
        <f>IF($AA3&lt;&gt;0,INDEX('申請書(シートコピー不可）'!$K:$K,COLUMN(T$1)),"")</f>
        <v/>
      </c>
      <c r="W3" s="21" t="str">
        <f>IF($AA3&lt;&gt;0,INDEX('申請書(シートコピー不可）'!$K:$K,COLUMN(U$1)),"")</f>
        <v/>
      </c>
      <c r="X3" s="21" t="str">
        <f>IF($AA3&lt;&gt;0,INDEX('申請書(シートコピー不可）'!$K:$K,COLUMN(V$1)),"")</f>
        <v/>
      </c>
      <c r="Y3" s="21" t="str">
        <f>IF($AA3&lt;&gt;0,INDEX('申請書(シートコピー不可）'!$K:$K,COLUMN(W$1)),"")</f>
        <v/>
      </c>
      <c r="Z3" s="21" t="str">
        <f>IF($AA3&lt;&gt;0,INDEX('申請書(シートコピー不可）'!$K:$K,COLUMN(X$1)),"")</f>
        <v/>
      </c>
      <c r="AA3" s="21">
        <f>INDEX('申請書(シートコピー不可）'!$A:$A,COLUMN(AC$1)+$A3)</f>
        <v>0</v>
      </c>
      <c r="AB3" s="21" t="str">
        <f>IF($AA3&lt;&gt;0,INDEX('申請書(シートコピー不可）'!$A:$A,COLUMN(AE$1)+$A3),"")</f>
        <v/>
      </c>
      <c r="AC3" s="21" t="str">
        <f>IF($AA3&lt;&gt;0,INDEX('申請書(シートコピー不可）'!$A:$A,COLUMN(AG$1)+$A3),"")</f>
        <v/>
      </c>
      <c r="AD3" s="21" t="str">
        <f>IF($AA3&lt;&gt;0,INDEX('申請書(シートコピー不可）'!$B:$B,COLUMN(AC$1)+$A3),"")</f>
        <v/>
      </c>
      <c r="AE3" s="168" t="str">
        <f>IF($AA3&lt;&gt;0,IFERROR(INDEX('申請書(シートコピー不可）'!$C:$C,COLUMN(AC$1)+$A3)*1,0),"")</f>
        <v/>
      </c>
      <c r="AF3" s="21" t="str">
        <f>IF($AA3&lt;&gt;0,INDEX('申請書(シートコピー不可）'!$D:$D,COLUMN(AC$1)+$A3),"")</f>
        <v/>
      </c>
      <c r="AG3" s="21" t="str">
        <f>IF($AA3&lt;&gt;0,INDEX('申請書(シートコピー不可）'!$D:$D,COLUMN(AF$1)+$A3),"")</f>
        <v/>
      </c>
      <c r="AH3" s="21" t="str">
        <f>IF($AA3&lt;&gt;0,INDEX('申請書(シートコピー不可）'!$E:$E,COLUMN(AC$1)+$A3),"")</f>
        <v/>
      </c>
      <c r="AI3" s="21"/>
      <c r="AJ3" s="21" t="str">
        <f>IF($AA3&lt;&gt;0,INDEX('申請書(シートコピー不可）'!$F:$F,COLUMN(AC$1)+$A3),"")</f>
        <v/>
      </c>
      <c r="AK3" s="21" t="str">
        <f>IF($AJ3="船主責任","P and I Insurance","")</f>
        <v/>
      </c>
      <c r="AL3" s="27" t="str">
        <f>IF($AA3&lt;&gt;0,INDEX('申請書(シートコピー不可）'!$G:$G,COLUMN(AC$1)+$A3),"")</f>
        <v/>
      </c>
      <c r="AM3" s="27" t="str">
        <f>IF($AA3&lt;&gt;0,INDEX('申請書(シートコピー不可）'!$G:$G,COLUMN(AF$1)+$A3),"")</f>
        <v/>
      </c>
      <c r="AN3" s="21" t="str">
        <f>IF($AA3&lt;&gt;0,INDEX('申請書(シートコピー不可）'!$I:$I,COLUMN(AC$1)+$A3),"")</f>
        <v/>
      </c>
      <c r="AO3" s="21" t="str">
        <f>IF($AA3&lt;&gt;0,INDEX('申請書(シートコピー不可）'!$H:$H,COLUMN(AC$1)+$A3),"")</f>
        <v/>
      </c>
      <c r="AP3" s="21" t="str">
        <f>IF($AA3&lt;&gt;0,INDEX('申請書(シートコピー不可）'!$J:$J,COLUMN(AC$1)+$A3),"")</f>
        <v/>
      </c>
      <c r="AQ3" s="21" t="str">
        <f>IF($AA3&lt;&gt;0,INDEX('申請書(シートコピー不可）'!$J:$J,COLUMN(AD$1)+$A3),"")</f>
        <v/>
      </c>
      <c r="AR3" s="21" t="str">
        <f>IF($AA3&lt;&gt;0,INDEX('申請書(シートコピー不可）'!$J:$J,COLUMN(AE$1)+$A3),"")</f>
        <v/>
      </c>
      <c r="AS3" s="21" t="str">
        <f>IF($AA3&lt;&gt;0,INDEX('申請書(シートコピー不可）'!$J:$J,COLUMN(AF$1)+$A3),"")</f>
        <v/>
      </c>
      <c r="AT3" s="21" t="str">
        <f>IF($AA3&lt;&gt;0,INDEX('申請書(シートコピー不可）'!$J:$J,COLUMN(AG$1)+$A3),"")</f>
        <v/>
      </c>
      <c r="AU3" s="31"/>
      <c r="AV3" s="31"/>
      <c r="AW3" s="31"/>
      <c r="AX3" s="31"/>
      <c r="AY3" s="21" t="str">
        <f>IF($AA3&lt;&gt;0,IF(INDEX('申請書(シートコピー不可）'!$L:$L,COLUMN(AC$1)+$A3)="○","○","-"),"")</f>
        <v/>
      </c>
      <c r="AZ3" s="21" t="str">
        <f>IF($AA3&lt;&gt;0,IF(INDEX('申請書(シートコピー不可）'!$E:$E,COLUMN(AC$1)+$A3)&gt;=300,"○","-"),"")</f>
        <v/>
      </c>
      <c r="BA3" s="21" t="str">
        <f>IF($AA3&lt;&gt;0,IF(AND(INDEX('申請書(シートコピー不可）'!$M:$M,COLUMN(AC$1)+$A3)="○",INDEX('申請書(シートコピー不可）'!$E:$E,COLUMN(AC$1)+$A3)&gt;1000),"○","-"),"")</f>
        <v/>
      </c>
      <c r="BB3" s="21" t="str">
        <f>IF($AA3&lt;&gt;0,IF(AND(INDEX('申請書(シートコピー不可）'!$O:$O,COLUMN(AC$1)+$A3)="○",AND(100&lt;=INDEX('申請書(シートコピー不可）'!$E:$E,COLUMN(AC$1)+$A3),INDEX('申請書(シートコピー不可）'!$E:$E,COLUMN(AC$1)+$A3)&lt;300)),"○","-"),"")</f>
        <v/>
      </c>
      <c r="BC3" s="21" t="str">
        <f>IF($AA3&lt;&gt;0,IF(AND(AND(INDEX('申請書(シートコピー不可）'!$M:$M,COLUMN(AC$1)+$A3)="○",INDEX('申請書(シートコピー不可）'!$O:$O,COLUMN(AC$1)+$A3)="○"),AND(100&lt;=INDEX('申請書(シートコピー不可）'!$E:$E,COLUMN(AC$1)+$A3),INDEX('申請書(シートコピー不可）'!$E:$E,COLUMN(AC$1)+$A3)&lt;=1000)),"○","-"),"")</f>
        <v/>
      </c>
      <c r="BD3" s="37"/>
    </row>
    <row r="4" spans="1:62" s="16" customFormat="1" ht="11" x14ac:dyDescent="0.55000000000000004">
      <c r="A4" s="19">
        <v>5</v>
      </c>
      <c r="B4" s="21" t="str">
        <f>IF($AA4&lt;&gt;0,INDEX('申請書(シートコピー不可）'!$G:$G,COLUMN(D$1)),"")</f>
        <v/>
      </c>
      <c r="C4" s="21" t="str">
        <f>IF($AA4&lt;&gt;0,INDEX('申請書(シートコピー不可）'!$G:$G,COLUMN(E$1)),"")</f>
        <v/>
      </c>
      <c r="D4" s="21" t="str">
        <f>IF($AA4&lt;&gt;0,INDEX('申請書(シートコピー不可）'!$G:$G,COLUMN(F$1)),"")</f>
        <v/>
      </c>
      <c r="E4" s="21" t="str">
        <f>IF($AA4&lt;&gt;0,INDEX('申請書(シートコピー不可）'!$G:$G,COLUMN(G$1)),"")</f>
        <v/>
      </c>
      <c r="F4" s="21" t="str">
        <f>IF($AA4&lt;&gt;0,INDEX('申請書(シートコピー不可）'!$G:$G,COLUMN(H$1)),"")</f>
        <v/>
      </c>
      <c r="G4" s="21" t="str">
        <f>IF($AA4&lt;&gt;0,INDEX('申請書(シートコピー不可）'!$G:$G,COLUMN(J$1)),"")</f>
        <v/>
      </c>
      <c r="H4" s="21" t="str">
        <f>IF($AA4&lt;&gt;0,INDEX('申請書(シートコピー不可）'!$G:$G,COLUMN(K$1)),"")</f>
        <v/>
      </c>
      <c r="I4" s="21" t="str">
        <f>IF($AA4&lt;&gt;0,INDEX('申請書(シートコピー不可）'!$G:$G,COLUMN(L$1)),"")</f>
        <v/>
      </c>
      <c r="J4" s="21" t="str">
        <f>IF($AA4&lt;&gt;0,INDEX('申請書(シートコピー不可）'!$G:$G,COLUMN(M$1)),"")</f>
        <v/>
      </c>
      <c r="K4" s="21" t="str">
        <f>IF($AA4&lt;&gt;0,INDEX('申請書(シートコピー不可）'!$G:$G,COLUMN(N$1)),"")</f>
        <v/>
      </c>
      <c r="L4" s="21" t="str">
        <f>IF($AA4&lt;&gt;0,INDEX('申請書(シートコピー不可）'!$C:$C,COLUMN(T$1)),"")</f>
        <v/>
      </c>
      <c r="M4" s="21" t="str">
        <f>IF($AA4&lt;&gt;0,INDEX('申請書(シートコピー不可）'!$C:$C,COLUMN(U$1)),"")</f>
        <v/>
      </c>
      <c r="N4" s="21" t="str">
        <f>IF($AA4&lt;&gt;0,INDEX('申請書(シートコピー不可）'!$C:$C,COLUMN(V$1)),"")</f>
        <v/>
      </c>
      <c r="O4" s="21" t="str">
        <f>IF($AA4&lt;&gt;0,INDEX('申請書(シートコピー不可）'!$C:$C,COLUMN(W$1)),"")</f>
        <v/>
      </c>
      <c r="P4" s="21" t="str">
        <f>IF($AA4&lt;&gt;0,INDEX('申請書(シートコピー不可）'!$C:$C,COLUMN(X$1)),"")</f>
        <v/>
      </c>
      <c r="Q4" s="21" t="str">
        <f>IF($AA4&lt;&gt;0,INDEX('申請書(シートコピー不可）'!$I:$I,COLUMN(T$1)),"")</f>
        <v/>
      </c>
      <c r="R4" s="21" t="str">
        <f>IF($AA4&lt;&gt;0,INDEX('申請書(シートコピー不可）'!$I:$I,COLUMN(U$1)),"")</f>
        <v/>
      </c>
      <c r="S4" s="21" t="str">
        <f>IF($AA4&lt;&gt;0,INDEX('申請書(シートコピー不可）'!$I:$I,COLUMN(V$1)),"")</f>
        <v/>
      </c>
      <c r="T4" s="21" t="str">
        <f>IF($AA4&lt;&gt;0,INDEX('申請書(シートコピー不可）'!$I:$I,COLUMN(W$1)),"")</f>
        <v/>
      </c>
      <c r="U4" s="21" t="str">
        <f>IF($AA4&lt;&gt;0,INDEX('申請書(シートコピー不可）'!$I:$I,COLUMN(X$1)),"")</f>
        <v/>
      </c>
      <c r="V4" s="21" t="str">
        <f>IF($AA4&lt;&gt;0,INDEX('申請書(シートコピー不可）'!$K:$K,COLUMN(T$1)),"")</f>
        <v/>
      </c>
      <c r="W4" s="21" t="str">
        <f>IF($AA4&lt;&gt;0,INDEX('申請書(シートコピー不可）'!$K:$K,COLUMN(U$1)),"")</f>
        <v/>
      </c>
      <c r="X4" s="21" t="str">
        <f>IF($AA4&lt;&gt;0,INDEX('申請書(シートコピー不可）'!$K:$K,COLUMN(V$1)),"")</f>
        <v/>
      </c>
      <c r="Y4" s="21" t="str">
        <f>IF($AA4&lt;&gt;0,INDEX('申請書(シートコピー不可）'!$K:$K,COLUMN(W$1)),"")</f>
        <v/>
      </c>
      <c r="Z4" s="21" t="str">
        <f>IF($AA4&lt;&gt;0,INDEX('申請書(シートコピー不可）'!$K:$K,COLUMN(X$1)),"")</f>
        <v/>
      </c>
      <c r="AA4" s="21">
        <f>INDEX('申請書(シートコピー不可）'!$A:$A,COLUMN(AC$1)+$A4)</f>
        <v>0</v>
      </c>
      <c r="AB4" s="21" t="str">
        <f>IF($AA4&lt;&gt;0,INDEX('申請書(シートコピー不可）'!$A:$A,COLUMN(AE$1)+$A4),"")</f>
        <v/>
      </c>
      <c r="AC4" s="21" t="str">
        <f>IF($AA4&lt;&gt;0,INDEX('申請書(シートコピー不可）'!$A:$A,COLUMN(AG$1)+$A4),"")</f>
        <v/>
      </c>
      <c r="AD4" s="21" t="str">
        <f>IF($AA4&lt;&gt;0,INDEX('申請書(シートコピー不可）'!$B:$B,COLUMN(AC$1)+$A4),"")</f>
        <v/>
      </c>
      <c r="AE4" s="168" t="str">
        <f>IF($AA4&lt;&gt;0,IFERROR(INDEX('申請書(シートコピー不可）'!$C:$C,COLUMN(AC$1)+$A4)*1,0),"")</f>
        <v/>
      </c>
      <c r="AF4" s="21" t="str">
        <f>IF($AA4&lt;&gt;0,INDEX('申請書(シートコピー不可）'!$D:$D,COLUMN(AC$1)+$A4),"")</f>
        <v/>
      </c>
      <c r="AG4" s="21" t="str">
        <f>IF($AA4&lt;&gt;0,INDEX('申請書(シートコピー不可）'!$D:$D,COLUMN(AF$1)+$A4),"")</f>
        <v/>
      </c>
      <c r="AH4" s="21" t="str">
        <f>IF($AA4&lt;&gt;0,INDEX('申請書(シートコピー不可）'!$E:$E,COLUMN(AC$1)+$A4),"")</f>
        <v/>
      </c>
      <c r="AI4" s="21"/>
      <c r="AJ4" s="21" t="str">
        <f>IF($AA4&lt;&gt;0,INDEX('申請書(シートコピー不可）'!$F:$F,COLUMN(AC$1)+$A4),"")</f>
        <v/>
      </c>
      <c r="AK4" s="21" t="str">
        <f>IF($AJ4="船主責任","P and I Insurance","")</f>
        <v/>
      </c>
      <c r="AL4" s="27" t="str">
        <f>IF($AA4&lt;&gt;0,INDEX('申請書(シートコピー不可）'!$G:$G,COLUMN(AC$1)+$A4),"")</f>
        <v/>
      </c>
      <c r="AM4" s="27" t="str">
        <f>IF($AA4&lt;&gt;0,INDEX('申請書(シートコピー不可）'!$G:$G,COLUMN(AF$1)+$A4),"")</f>
        <v/>
      </c>
      <c r="AN4" s="21" t="str">
        <f>IF($AA4&lt;&gt;0,INDEX('申請書(シートコピー不可）'!$I:$I,COLUMN(AC$1)+$A4),"")</f>
        <v/>
      </c>
      <c r="AO4" s="21" t="str">
        <f>IF($AA4&lt;&gt;0,INDEX('申請書(シートコピー不可）'!$H:$H,COLUMN(AC$1)+$A4),"")</f>
        <v/>
      </c>
      <c r="AP4" s="21" t="str">
        <f>IF($AA4&lt;&gt;0,INDEX('申請書(シートコピー不可）'!$J:$J,COLUMN(AC$1)+$A4),"")</f>
        <v/>
      </c>
      <c r="AQ4" s="21" t="str">
        <f>IF($AA4&lt;&gt;0,INDEX('申請書(シートコピー不可）'!$J:$J,COLUMN(AD$1)+$A4),"")</f>
        <v/>
      </c>
      <c r="AR4" s="21" t="str">
        <f>IF($AA4&lt;&gt;0,INDEX('申請書(シートコピー不可）'!$J:$J,COLUMN(AE$1)+$A4),"")</f>
        <v/>
      </c>
      <c r="AS4" s="21" t="str">
        <f>IF($AA4&lt;&gt;0,INDEX('申請書(シートコピー不可）'!$J:$J,COLUMN(AF$1)+$A4),"")</f>
        <v/>
      </c>
      <c r="AT4" s="21" t="str">
        <f>IF($AA4&lt;&gt;0,INDEX('申請書(シートコピー不可）'!$J:$J,COLUMN(AG$1)+$A4),"")</f>
        <v/>
      </c>
      <c r="AU4" s="31"/>
      <c r="AV4" s="31"/>
      <c r="AW4" s="31"/>
      <c r="AX4" s="31"/>
      <c r="AY4" s="21" t="str">
        <f>IF($AA4&lt;&gt;0,IF(INDEX('申請書(シートコピー不可）'!$L:$L,COLUMN(AC$1)+$A4)="○","○","-"),"")</f>
        <v/>
      </c>
      <c r="AZ4" s="21" t="str">
        <f>IF($AA4&lt;&gt;0,IF(INDEX('申請書(シートコピー不可）'!$E:$E,COLUMN(AC$1)+$A4)&gt;=300,"○","-"),"")</f>
        <v/>
      </c>
      <c r="BA4" s="21" t="str">
        <f>IF($AA4&lt;&gt;0,IF(AND(INDEX('申請書(シートコピー不可）'!$M:$M,COLUMN(AC$1)+$A4)="○",INDEX('申請書(シートコピー不可）'!$E:$E,COLUMN(AC$1)+$A4)&gt;1000),"○","-"),"")</f>
        <v/>
      </c>
      <c r="BB4" s="21" t="str">
        <f>IF($AA4&lt;&gt;0,IF(AND(INDEX('申請書(シートコピー不可）'!$O:$O,COLUMN(AC$1)+$A4)="○",AND(100&lt;=INDEX('申請書(シートコピー不可）'!$E:$E,COLUMN(AC$1)+$A4),INDEX('申請書(シートコピー不可）'!$E:$E,COLUMN(AC$1)+$A4)&lt;300)),"○","-"),"")</f>
        <v/>
      </c>
      <c r="BC4" s="21" t="str">
        <f>IF($AA4&lt;&gt;0,IF(AND(AND(INDEX('申請書(シートコピー不可）'!$M:$M,COLUMN(AC$1)+$A4)="○",INDEX('申請書(シートコピー不可）'!$O:$O,COLUMN(AC$1)+$A4)="○"),AND(100&lt;=INDEX('申請書(シートコピー不可）'!$E:$E,COLUMN(AC$1)+$A4),INDEX('申請書(シートコピー不可）'!$E:$E,COLUMN(AC$1)+$A4)&lt;=1000)),"○","-"),"")</f>
        <v/>
      </c>
      <c r="BD4" s="37"/>
    </row>
    <row r="5" spans="1:62" s="16" customFormat="1" ht="11" x14ac:dyDescent="0.55000000000000004">
      <c r="A5" s="19">
        <v>10</v>
      </c>
      <c r="B5" s="21" t="str">
        <f>IF($AA5&lt;&gt;0,INDEX('申請書(シートコピー不可）'!$G:$G,COLUMN(D$1)),"")</f>
        <v/>
      </c>
      <c r="C5" s="21" t="str">
        <f>IF($AA5&lt;&gt;0,INDEX('申請書(シートコピー不可）'!$G:$G,COLUMN(E$1)),"")</f>
        <v/>
      </c>
      <c r="D5" s="21" t="str">
        <f>IF($AA5&lt;&gt;0,INDEX('申請書(シートコピー不可）'!$G:$G,COLUMN(F$1)),"")</f>
        <v/>
      </c>
      <c r="E5" s="21" t="str">
        <f>IF($AA5&lt;&gt;0,INDEX('申請書(シートコピー不可）'!$G:$G,COLUMN(G$1)),"")</f>
        <v/>
      </c>
      <c r="F5" s="21" t="str">
        <f>IF($AA5&lt;&gt;0,INDEX('申請書(シートコピー不可）'!$G:$G,COLUMN(H$1)),"")</f>
        <v/>
      </c>
      <c r="G5" s="21" t="str">
        <f>IF($AA5&lt;&gt;0,INDEX('申請書(シートコピー不可）'!$G:$G,COLUMN(J$1)),"")</f>
        <v/>
      </c>
      <c r="H5" s="21" t="str">
        <f>IF($AA5&lt;&gt;0,INDEX('申請書(シートコピー不可）'!$G:$G,COLUMN(K$1)),"")</f>
        <v/>
      </c>
      <c r="I5" s="21" t="str">
        <f>IF($AA5&lt;&gt;0,INDEX('申請書(シートコピー不可）'!$G:$G,COLUMN(L$1)),"")</f>
        <v/>
      </c>
      <c r="J5" s="21" t="str">
        <f>IF($AA5&lt;&gt;0,INDEX('申請書(シートコピー不可）'!$G:$G,COLUMN(M$1)),"")</f>
        <v/>
      </c>
      <c r="K5" s="21" t="str">
        <f>IF($AA5&lt;&gt;0,INDEX('申請書(シートコピー不可）'!$G:$G,COLUMN(N$1)),"")</f>
        <v/>
      </c>
      <c r="L5" s="21" t="str">
        <f>IF($AA5&lt;&gt;0,INDEX('申請書(シートコピー不可）'!$C:$C,COLUMN(T$1)),"")</f>
        <v/>
      </c>
      <c r="M5" s="21" t="str">
        <f>IF($AA5&lt;&gt;0,INDEX('申請書(シートコピー不可）'!$C:$C,COLUMN(U$1)),"")</f>
        <v/>
      </c>
      <c r="N5" s="21" t="str">
        <f>IF($AA5&lt;&gt;0,INDEX('申請書(シートコピー不可）'!$C:$C,COLUMN(V$1)),"")</f>
        <v/>
      </c>
      <c r="O5" s="21" t="str">
        <f>IF($AA5&lt;&gt;0,INDEX('申請書(シートコピー不可）'!$C:$C,COLUMN(W$1)),"")</f>
        <v/>
      </c>
      <c r="P5" s="21" t="str">
        <f>IF($AA5&lt;&gt;0,INDEX('申請書(シートコピー不可）'!$C:$C,COLUMN(X$1)),"")</f>
        <v/>
      </c>
      <c r="Q5" s="21" t="str">
        <f>IF($AA5&lt;&gt;0,INDEX('申請書(シートコピー不可）'!$I:$I,COLUMN(T$1)),"")</f>
        <v/>
      </c>
      <c r="R5" s="21" t="str">
        <f>IF($AA5&lt;&gt;0,INDEX('申請書(シートコピー不可）'!$I:$I,COLUMN(U$1)),"")</f>
        <v/>
      </c>
      <c r="S5" s="21" t="str">
        <f>IF($AA5&lt;&gt;0,INDEX('申請書(シートコピー不可）'!$I:$I,COLUMN(V$1)),"")</f>
        <v/>
      </c>
      <c r="T5" s="21" t="str">
        <f>IF($AA5&lt;&gt;0,INDEX('申請書(シートコピー不可）'!$I:$I,COLUMN(W$1)),"")</f>
        <v/>
      </c>
      <c r="U5" s="21" t="str">
        <f>IF($AA5&lt;&gt;0,INDEX('申請書(シートコピー不可）'!$I:$I,COLUMN(X$1)),"")</f>
        <v/>
      </c>
      <c r="V5" s="21" t="str">
        <f>IF($AA5&lt;&gt;0,INDEX('申請書(シートコピー不可）'!$K:$K,COLUMN(T$1)),"")</f>
        <v/>
      </c>
      <c r="W5" s="21" t="str">
        <f>IF($AA5&lt;&gt;0,INDEX('申請書(シートコピー不可）'!$K:$K,COLUMN(U$1)),"")</f>
        <v/>
      </c>
      <c r="X5" s="21" t="str">
        <f>IF($AA5&lt;&gt;0,INDEX('申請書(シートコピー不可）'!$K:$K,COLUMN(V$1)),"")</f>
        <v/>
      </c>
      <c r="Y5" s="21" t="str">
        <f>IF($AA5&lt;&gt;0,INDEX('申請書(シートコピー不可）'!$K:$K,COLUMN(W$1)),"")</f>
        <v/>
      </c>
      <c r="Z5" s="21" t="str">
        <f>IF($AA5&lt;&gt;0,INDEX('申請書(シートコピー不可）'!$K:$K,COLUMN(X$1)),"")</f>
        <v/>
      </c>
      <c r="AA5" s="21">
        <f>INDEX('申請書(シートコピー不可）'!$A:$A,COLUMN(AC$1)+$A5)</f>
        <v>0</v>
      </c>
      <c r="AB5" s="21" t="str">
        <f>IF($AA5&lt;&gt;0,INDEX('申請書(シートコピー不可）'!$A:$A,COLUMN(AE$1)+$A5),"")</f>
        <v/>
      </c>
      <c r="AC5" s="21" t="str">
        <f>IF($AA5&lt;&gt;0,INDEX('申請書(シートコピー不可）'!$A:$A,COLUMN(AG$1)+$A5),"")</f>
        <v/>
      </c>
      <c r="AD5" s="21" t="str">
        <f>IF($AA5&lt;&gt;0,INDEX('申請書(シートコピー不可）'!$B:$B,COLUMN(AC$1)+$A5),"")</f>
        <v/>
      </c>
      <c r="AE5" s="168" t="str">
        <f>IF($AA5&lt;&gt;0,IFERROR(INDEX('申請書(シートコピー不可）'!$C:$C,COLUMN(AC$1)+$A5)*1,0),"")</f>
        <v/>
      </c>
      <c r="AF5" s="21" t="str">
        <f>IF($AA5&lt;&gt;0,INDEX('申請書(シートコピー不可）'!$D:$D,COLUMN(AC$1)+$A5),"")</f>
        <v/>
      </c>
      <c r="AG5" s="21" t="str">
        <f>IF($AA5&lt;&gt;0,INDEX('申請書(シートコピー不可）'!$D:$D,COLUMN(AF$1)+$A5),"")</f>
        <v/>
      </c>
      <c r="AH5" s="21" t="str">
        <f>IF($AA5&lt;&gt;0,INDEX('申請書(シートコピー不可）'!$E:$E,COLUMN(AC$1)+$A5),"")</f>
        <v/>
      </c>
      <c r="AI5" s="21"/>
      <c r="AJ5" s="21" t="str">
        <f>IF($AA5&lt;&gt;0,INDEX('申請書(シートコピー不可）'!$F:$F,COLUMN(AC$1)+$A5),"")</f>
        <v/>
      </c>
      <c r="AK5" s="21" t="str">
        <f>IF($AJ5="船主責任","P and I Insurance","")</f>
        <v/>
      </c>
      <c r="AL5" s="27" t="str">
        <f>IF($AA5&lt;&gt;0,INDEX('申請書(シートコピー不可）'!$G:$G,COLUMN(AC$1)+$A5),"")</f>
        <v/>
      </c>
      <c r="AM5" s="27" t="str">
        <f>IF($AA5&lt;&gt;0,INDEX('申請書(シートコピー不可）'!$G:$G,COLUMN(AF$1)+$A5),"")</f>
        <v/>
      </c>
      <c r="AN5" s="21" t="str">
        <f>IF($AA5&lt;&gt;0,INDEX('申請書(シートコピー不可）'!$I:$I,COLUMN(AC$1)+$A5),"")</f>
        <v/>
      </c>
      <c r="AO5" s="21" t="str">
        <f>IF($AA5&lt;&gt;0,INDEX('申請書(シートコピー不可）'!$H:$H,COLUMN(AC$1)+$A5),"")</f>
        <v/>
      </c>
      <c r="AP5" s="21" t="str">
        <f>IF($AA5&lt;&gt;0,INDEX('申請書(シートコピー不可）'!$J:$J,COLUMN(AC$1)+$A5),"")</f>
        <v/>
      </c>
      <c r="AQ5" s="21" t="str">
        <f>IF($AA5&lt;&gt;0,INDEX('申請書(シートコピー不可）'!$J:$J,COLUMN(AD$1)+$A5),"")</f>
        <v/>
      </c>
      <c r="AR5" s="21" t="str">
        <f>IF($AA5&lt;&gt;0,INDEX('申請書(シートコピー不可）'!$J:$J,COLUMN(AE$1)+$A5),"")</f>
        <v/>
      </c>
      <c r="AS5" s="21" t="str">
        <f>IF($AA5&lt;&gt;0,INDEX('申請書(シートコピー不可）'!$J:$J,COLUMN(AF$1)+$A5),"")</f>
        <v/>
      </c>
      <c r="AT5" s="21" t="str">
        <f>IF($AA5&lt;&gt;0,INDEX('申請書(シートコピー不可）'!$J:$J,COLUMN(AG$1)+$A5),"")</f>
        <v/>
      </c>
      <c r="AU5" s="31"/>
      <c r="AV5" s="31"/>
      <c r="AW5" s="31"/>
      <c r="AX5" s="31"/>
      <c r="AY5" s="21" t="str">
        <f>IF($AA5&lt;&gt;0,IF(INDEX('申請書(シートコピー不可）'!$L:$L,COLUMN(AC$1)+$A5)="○","○","-"),"")</f>
        <v/>
      </c>
      <c r="AZ5" s="21" t="str">
        <f>IF($AA5&lt;&gt;0,IF(INDEX('申請書(シートコピー不可）'!$E:$E,COLUMN(AC$1)+$A5)&gt;=300,"○","-"),"")</f>
        <v/>
      </c>
      <c r="BA5" s="21" t="str">
        <f>IF($AA5&lt;&gt;0,IF(AND(INDEX('申請書(シートコピー不可）'!$M:$M,COLUMN(AC$1)+$A5)="○",INDEX('申請書(シートコピー不可）'!$E:$E,COLUMN(AC$1)+$A5)&gt;1000),"○","-"),"")</f>
        <v/>
      </c>
      <c r="BB5" s="21" t="str">
        <f>IF($AA5&lt;&gt;0,IF(AND(INDEX('申請書(シートコピー不可）'!$O:$O,COLUMN(AC$1)+$A5)="○",AND(100&lt;=INDEX('申請書(シートコピー不可）'!$E:$E,COLUMN(AC$1)+$A5),INDEX('申請書(シートコピー不可）'!$E:$E,COLUMN(AC$1)+$A5)&lt;300)),"○","-"),"")</f>
        <v/>
      </c>
      <c r="BC5" s="21" t="str">
        <f>IF($AA5&lt;&gt;0,IF(AND(AND(INDEX('申請書(シートコピー不可）'!$M:$M,COLUMN(AC$1)+$A5)="○",INDEX('申請書(シートコピー不可）'!$O:$O,COLUMN(AC$1)+$A5)="○"),AND(100&lt;=INDEX('申請書(シートコピー不可）'!$E:$E,COLUMN(AC$1)+$A5),INDEX('申請書(シートコピー不可）'!$E:$E,COLUMN(AC$1)+$A5)&lt;=1000)),"○","-"),"")</f>
        <v/>
      </c>
      <c r="BD5" s="38"/>
    </row>
  </sheetData>
  <sheetProtection algorithmName="SHA-512" hashValue="RZlE3IU5y5E3SIUqgZBaLZyNJaswmeo+5nico7fsrebddj4VGYyOBnRnt45raaqKP8bIWv3U3kCyNybQ+JyNRg==" saltValue="9jqt7rnXm99Paqbd2pTh5Q==" spinCount="100000" sheet="1" objects="1" scenarios="1"/>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申請書(シートコピー不可）</vt:lpstr>
      <vt:lpstr>記入例（外航船）</vt:lpstr>
      <vt:lpstr>記入例（内航船）</vt:lpstr>
      <vt:lpstr>リスト</vt:lpstr>
      <vt:lpstr>取込シート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関根 慶之</cp:lastModifiedBy>
  <cp:lastPrinted>2020-10-09T02:03:20Z</cp:lastPrinted>
  <dcterms:created xsi:type="dcterms:W3CDTF">2020-03-04T08:59:31Z</dcterms:created>
  <dcterms:modified xsi:type="dcterms:W3CDTF">2024-08-23T04:19:26Z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2020-03-10T08:59:16Z</vt:filetime>
  </property>
</Properties>
</file>