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02_★作業中（保存期間１年未満）\030_海運税制班\16 税制利用状況調査\令和7年度 税制利用状況調査\"/>
    </mc:Choice>
  </mc:AlternateContent>
  <xr:revisionPtr revIDLastSave="0" documentId="13_ncr:1_{24112974-8711-4B44-8B6D-7C42B504FA61}" xr6:coauthVersionLast="47" xr6:coauthVersionMax="47" xr10:uidLastSave="{00000000-0000-0000-0000-000000000000}"/>
  <bookViews>
    <workbookView xWindow="8820" yWindow="-15105" windowWidth="19635" windowHeight="13650" tabRatio="581" xr2:uid="{00000000-000D-0000-FFFF-FFFF00000000}"/>
  </bookViews>
  <sheets>
    <sheet name="① 事業概要" sheetId="9" r:id="rId1"/>
    <sheet name="② 船舶取得状況" sheetId="3" r:id="rId2"/>
    <sheet name="③-1 特償利用状況" sheetId="2" r:id="rId3"/>
    <sheet name="③-2 特償利用状況（準備金方式）" sheetId="6" r:id="rId4"/>
    <sheet name="④-1 買換利用状況" sheetId="10" r:id="rId5"/>
    <sheet name="④-2 圧縮記帳実績（特別勘定）" sheetId="11" r:id="rId6"/>
    <sheet name="⑤ 特別修繕準備金" sheetId="12" r:id="rId7"/>
    <sheet name="集計（事業概要）" sheetId="16" state="hidden" r:id="rId8"/>
    <sheet name="集計（特償・買換）" sheetId="14" state="hidden" r:id="rId9"/>
    <sheet name="集計（特償・準備金方式）" sheetId="13" state="hidden" r:id="rId10"/>
    <sheet name="集計（買換・特別勘定）" sheetId="17" state="hidden" r:id="rId11"/>
    <sheet name="集計（特別修繕準備金）" sheetId="18" state="hidden" r:id="rId12"/>
  </sheets>
  <definedNames>
    <definedName name="_xlnm._FilterDatabase" localSheetId="1" hidden="1">'② 船舶取得状況'!$B$9:$AR$32</definedName>
    <definedName name="_xlnm.Print_Area" localSheetId="0">'① 事業概要'!$A$1:$N$24</definedName>
    <definedName name="_xlnm.Print_Area" localSheetId="1">'② 船舶取得状況'!$A$1:$W$32</definedName>
    <definedName name="_xlnm.Print_Area" localSheetId="2">'③-1 特償利用状況'!$A$1:$R$41</definedName>
    <definedName name="_xlnm.Print_Area" localSheetId="3">'③-2 特償利用状況（準備金方式）'!$A$1:$H$25</definedName>
    <definedName name="_xlnm.Print_Area" localSheetId="4">'④-1 買換利用状況'!$A$1:$R$21</definedName>
    <definedName name="_xlnm.Print_Area" localSheetId="5">'④-2 圧縮記帳実績（特別勘定）'!$A$1:$I$14</definedName>
    <definedName name="_xlnm.Print_Area" localSheetId="6">'⑤ 特別修繕準備金'!$A$1:$M$27</definedName>
    <definedName name="_xlnm.Print_Area" localSheetId="7">'集計（事業概要）'!$A$1:$BS$6</definedName>
    <definedName name="_xlnm.Print_Area" localSheetId="9">'集計（特償・準備金方式）'!$A$1:$AM$5</definedName>
    <definedName name="_xlnm.Print_Area" localSheetId="8">'集計（特償・買換）'!$A$1:$CA$25</definedName>
    <definedName name="_xlnm.Print_Area" localSheetId="11">'集計（特別修繕準備金）'!$A$1:$AN$8</definedName>
    <definedName name="_xlnm.Print_Area" localSheetId="10">'集計（買換・特別勘定）'!$A$1:$S$6</definedName>
    <definedName name="Z_A4F955A6_53C1_466F_BCAA_48E073707374_.wvu.PrintArea" localSheetId="0" hidden="1">'① 事業概要'!$B$1:$M$23</definedName>
    <definedName name="Z_A4F955A6_53C1_466F_BCAA_48E073707374_.wvu.PrintArea" localSheetId="4" hidden="1">'④-1 買換利用状況'!$A$2:$R$21</definedName>
    <definedName name="Z_A4F955A6_53C1_466F_BCAA_48E073707374_.wvu.PrintArea" localSheetId="5" hidden="1">'④-2 圧縮記帳実績（特別勘定）'!$B$2:$H$15</definedName>
    <definedName name="Z_A4F955A6_53C1_466F_BCAA_48E073707374_.wvu.PrintArea" localSheetId="6" hidden="1">'⑤ 特別修繕準備金'!$A$2:$L$26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2" l="1"/>
  <c r="C10" i="2" l="1"/>
  <c r="N7" i="14"/>
  <c r="O7" i="14"/>
  <c r="P7" i="14"/>
  <c r="Q7" i="14"/>
  <c r="R7" i="14"/>
  <c r="S7" i="14"/>
  <c r="N8" i="14"/>
  <c r="O8" i="14"/>
  <c r="P8" i="14"/>
  <c r="Q8" i="14"/>
  <c r="R8" i="14"/>
  <c r="S8" i="14"/>
  <c r="N9" i="14"/>
  <c r="O9" i="14"/>
  <c r="P9" i="14"/>
  <c r="Q9" i="14"/>
  <c r="R9" i="14"/>
  <c r="S9" i="14"/>
  <c r="N10" i="14"/>
  <c r="O10" i="14"/>
  <c r="P10" i="14"/>
  <c r="Q10" i="14"/>
  <c r="R10" i="14"/>
  <c r="S10" i="14"/>
  <c r="N11" i="14"/>
  <c r="O11" i="14"/>
  <c r="P11" i="14"/>
  <c r="Q11" i="14"/>
  <c r="R11" i="14"/>
  <c r="S11" i="14"/>
  <c r="N12" i="14"/>
  <c r="O12" i="14"/>
  <c r="P12" i="14"/>
  <c r="Q12" i="14"/>
  <c r="R12" i="14"/>
  <c r="S12" i="14"/>
  <c r="N13" i="14"/>
  <c r="O13" i="14"/>
  <c r="P13" i="14"/>
  <c r="Q13" i="14"/>
  <c r="R13" i="14"/>
  <c r="S13" i="14"/>
  <c r="N14" i="14"/>
  <c r="O14" i="14"/>
  <c r="P14" i="14"/>
  <c r="Q14" i="14"/>
  <c r="R14" i="14"/>
  <c r="S14" i="14"/>
  <c r="N15" i="14"/>
  <c r="O15" i="14"/>
  <c r="P15" i="14"/>
  <c r="Q15" i="14"/>
  <c r="R15" i="14"/>
  <c r="S15" i="14"/>
  <c r="N16" i="14"/>
  <c r="O16" i="14"/>
  <c r="P16" i="14"/>
  <c r="Q16" i="14"/>
  <c r="R16" i="14"/>
  <c r="S16" i="14"/>
  <c r="N17" i="14"/>
  <c r="O17" i="14"/>
  <c r="P17" i="14"/>
  <c r="Q17" i="14"/>
  <c r="R17" i="14"/>
  <c r="S17" i="14"/>
  <c r="N18" i="14"/>
  <c r="O18" i="14"/>
  <c r="P18" i="14"/>
  <c r="Q18" i="14"/>
  <c r="R18" i="14"/>
  <c r="S18" i="14"/>
  <c r="N19" i="14"/>
  <c r="O19" i="14"/>
  <c r="P19" i="14"/>
  <c r="Q19" i="14"/>
  <c r="R19" i="14"/>
  <c r="S19" i="14"/>
  <c r="N20" i="14"/>
  <c r="O20" i="14"/>
  <c r="P20" i="14"/>
  <c r="Q20" i="14"/>
  <c r="R20" i="14"/>
  <c r="S20" i="14"/>
  <c r="N21" i="14"/>
  <c r="O21" i="14"/>
  <c r="P21" i="14"/>
  <c r="Q21" i="14"/>
  <c r="R21" i="14"/>
  <c r="S21" i="14"/>
  <c r="N22" i="14"/>
  <c r="O22" i="14"/>
  <c r="P22" i="14"/>
  <c r="Q22" i="14"/>
  <c r="R22" i="14"/>
  <c r="S22" i="14"/>
  <c r="N23" i="14"/>
  <c r="O23" i="14"/>
  <c r="P23" i="14"/>
  <c r="Q23" i="14"/>
  <c r="R23" i="14"/>
  <c r="S23" i="14"/>
  <c r="N24" i="14"/>
  <c r="O24" i="14"/>
  <c r="P24" i="14"/>
  <c r="Q24" i="14"/>
  <c r="R24" i="14"/>
  <c r="S24" i="14"/>
  <c r="N25" i="14"/>
  <c r="O25" i="14"/>
  <c r="P25" i="14"/>
  <c r="Q25" i="14"/>
  <c r="R25" i="14"/>
  <c r="S25" i="14"/>
  <c r="N6" i="14"/>
  <c r="O6" i="14"/>
  <c r="P6" i="14"/>
  <c r="Q6" i="14"/>
  <c r="R6" i="14"/>
  <c r="S6" i="14"/>
  <c r="T7" i="14"/>
  <c r="T8" i="14"/>
  <c r="T9" i="14"/>
  <c r="T10" i="14"/>
  <c r="T11" i="14"/>
  <c r="T12" i="14"/>
  <c r="T13" i="14"/>
  <c r="T14" i="14"/>
  <c r="T15" i="14"/>
  <c r="T16" i="14"/>
  <c r="T17" i="14"/>
  <c r="T18" i="14"/>
  <c r="T19" i="14"/>
  <c r="T20" i="14"/>
  <c r="T21" i="14"/>
  <c r="T22" i="14"/>
  <c r="T23" i="14"/>
  <c r="T24" i="14"/>
  <c r="T25" i="14"/>
  <c r="T6" i="14"/>
  <c r="P8" i="10"/>
  <c r="O8" i="10"/>
  <c r="N8" i="10"/>
  <c r="M8" i="10"/>
  <c r="L8" i="10"/>
  <c r="K8" i="10"/>
  <c r="J8" i="10"/>
  <c r="F12" i="2"/>
  <c r="F25" i="2"/>
  <c r="F24" i="2"/>
  <c r="F23" i="2"/>
  <c r="F22" i="2"/>
  <c r="F21" i="2"/>
  <c r="F20" i="2"/>
  <c r="F19" i="2"/>
  <c r="F18" i="2"/>
  <c r="F17" i="2"/>
  <c r="F16" i="2"/>
  <c r="F15" i="2"/>
  <c r="F14" i="2"/>
  <c r="F13" i="2"/>
  <c r="F11" i="2"/>
  <c r="F10" i="2"/>
  <c r="C11" i="2"/>
  <c r="D11" i="2"/>
  <c r="E11" i="2"/>
  <c r="G11" i="2"/>
  <c r="H10" i="2"/>
  <c r="P10" i="2" s="1"/>
  <c r="G10" i="2"/>
  <c r="E10" i="2"/>
  <c r="D10" i="2"/>
  <c r="P20" i="10" l="1"/>
  <c r="P10" i="10"/>
  <c r="P11" i="10"/>
  <c r="P12" i="10"/>
  <c r="P13" i="10"/>
  <c r="P14" i="10"/>
  <c r="P15" i="10"/>
  <c r="P16" i="10"/>
  <c r="P17" i="10"/>
  <c r="P18" i="10"/>
  <c r="P19" i="10"/>
  <c r="P9" i="10"/>
  <c r="X8" i="14" s="1"/>
  <c r="Z25" i="14"/>
  <c r="AA25" i="14"/>
  <c r="AB25" i="14"/>
  <c r="Z7" i="14"/>
  <c r="AA7" i="14"/>
  <c r="AB7" i="14"/>
  <c r="Z8" i="14"/>
  <c r="AA8" i="14"/>
  <c r="AB8" i="14"/>
  <c r="Z9" i="14"/>
  <c r="AA9" i="14"/>
  <c r="AB9" i="14"/>
  <c r="Z10" i="14"/>
  <c r="AA10" i="14"/>
  <c r="AB10" i="14"/>
  <c r="Z11" i="14"/>
  <c r="AA11" i="14"/>
  <c r="AB11" i="14"/>
  <c r="Z12" i="14"/>
  <c r="AA12" i="14"/>
  <c r="AB12" i="14"/>
  <c r="Z13" i="14"/>
  <c r="AA13" i="14"/>
  <c r="AB13" i="14"/>
  <c r="Z14" i="14"/>
  <c r="AA14" i="14"/>
  <c r="AB14" i="14"/>
  <c r="Z15" i="14"/>
  <c r="AA15" i="14"/>
  <c r="AB15" i="14"/>
  <c r="Z16" i="14"/>
  <c r="AA16" i="14"/>
  <c r="AB16" i="14"/>
  <c r="Z17" i="14"/>
  <c r="AA17" i="14"/>
  <c r="AB17" i="14"/>
  <c r="Z18" i="14"/>
  <c r="AA18" i="14"/>
  <c r="AB18" i="14"/>
  <c r="Z19" i="14"/>
  <c r="AA19" i="14"/>
  <c r="AB19" i="14"/>
  <c r="Z20" i="14"/>
  <c r="AA20" i="14"/>
  <c r="AB20" i="14"/>
  <c r="Z21" i="14"/>
  <c r="AA21" i="14"/>
  <c r="AB21" i="14"/>
  <c r="Z22" i="14"/>
  <c r="AA22" i="14"/>
  <c r="AB22" i="14"/>
  <c r="Z23" i="14"/>
  <c r="AA23" i="14"/>
  <c r="AB23" i="14"/>
  <c r="Z24" i="14"/>
  <c r="AA24" i="14"/>
  <c r="AB24" i="14"/>
  <c r="AA6" i="14"/>
  <c r="AB6" i="14"/>
  <c r="Z6" i="14"/>
  <c r="AN8" i="18"/>
  <c r="AN6" i="18"/>
  <c r="AM8" i="18"/>
  <c r="AM6" i="18"/>
  <c r="AM7" i="18"/>
  <c r="AM5" i="18"/>
  <c r="AL8" i="18"/>
  <c r="AL6" i="18"/>
  <c r="AL7" i="18"/>
  <c r="AL5" i="18"/>
  <c r="AK8" i="18"/>
  <c r="AK7" i="18"/>
  <c r="AK6" i="18"/>
  <c r="AK5" i="18"/>
  <c r="AJ8" i="18"/>
  <c r="AJ6" i="18"/>
  <c r="AI8" i="18"/>
  <c r="AI6" i="18"/>
  <c r="AI7" i="18"/>
  <c r="AI5" i="18"/>
  <c r="AH8" i="18"/>
  <c r="AH6" i="18"/>
  <c r="AH7" i="18"/>
  <c r="AH5" i="18"/>
  <c r="AG8" i="18"/>
  <c r="AG6" i="18"/>
  <c r="AF8" i="18"/>
  <c r="AF6" i="18"/>
  <c r="AF7" i="18"/>
  <c r="AF5" i="18"/>
  <c r="AE8" i="18"/>
  <c r="AE6" i="18"/>
  <c r="AD8" i="18"/>
  <c r="AD6" i="18"/>
  <c r="AD7" i="18"/>
  <c r="AD5" i="18"/>
  <c r="AC8" i="18"/>
  <c r="AC7" i="18"/>
  <c r="AC6" i="18"/>
  <c r="AC5" i="18"/>
  <c r="AB8" i="18"/>
  <c r="AB6" i="18"/>
  <c r="AB7" i="18"/>
  <c r="AB5" i="18"/>
  <c r="AA8" i="18"/>
  <c r="AA6" i="18"/>
  <c r="Z8" i="18"/>
  <c r="Z6" i="18"/>
  <c r="Z7" i="18"/>
  <c r="Z5" i="18"/>
  <c r="Y8" i="18"/>
  <c r="Y7" i="18"/>
  <c r="Y6" i="18"/>
  <c r="Y5" i="18"/>
  <c r="X8" i="18"/>
  <c r="X6" i="18"/>
  <c r="W8" i="18"/>
  <c r="W6" i="18"/>
  <c r="W7" i="18"/>
  <c r="W5" i="18"/>
  <c r="V8" i="18"/>
  <c r="V6" i="18"/>
  <c r="U8" i="18"/>
  <c r="U6" i="18"/>
  <c r="U7" i="18"/>
  <c r="U5" i="18"/>
  <c r="T8" i="18"/>
  <c r="T6" i="18"/>
  <c r="T7" i="18"/>
  <c r="T5" i="18"/>
  <c r="S8" i="18"/>
  <c r="S6" i="18"/>
  <c r="S7" i="18"/>
  <c r="S5" i="18"/>
  <c r="R8" i="18"/>
  <c r="R6" i="18"/>
  <c r="Q8" i="18"/>
  <c r="Q6" i="18"/>
  <c r="Q7" i="18"/>
  <c r="Q5" i="18"/>
  <c r="P8" i="18"/>
  <c r="P6" i="18"/>
  <c r="P7" i="18"/>
  <c r="P5" i="18"/>
  <c r="O8" i="18"/>
  <c r="O6" i="18"/>
  <c r="N8" i="18"/>
  <c r="N6" i="18"/>
  <c r="N7" i="18"/>
  <c r="N5" i="18"/>
  <c r="M8" i="18"/>
  <c r="M6" i="18"/>
  <c r="L8" i="18"/>
  <c r="L6" i="18"/>
  <c r="L7" i="18"/>
  <c r="L5" i="18"/>
  <c r="K8" i="18"/>
  <c r="K6" i="18"/>
  <c r="J8" i="18"/>
  <c r="J6" i="18"/>
  <c r="K7" i="18"/>
  <c r="K5" i="18"/>
  <c r="J7" i="18"/>
  <c r="J5" i="18"/>
  <c r="I8" i="18"/>
  <c r="I6" i="18"/>
  <c r="H8" i="18"/>
  <c r="H6" i="18"/>
  <c r="H7" i="18"/>
  <c r="H5" i="18"/>
  <c r="G8" i="18"/>
  <c r="G6" i="18"/>
  <c r="G7" i="18"/>
  <c r="G5" i="18"/>
  <c r="F8" i="18"/>
  <c r="F7" i="18"/>
  <c r="F6" i="18"/>
  <c r="F5" i="18"/>
  <c r="E8" i="18"/>
  <c r="E7" i="18"/>
  <c r="E6" i="18"/>
  <c r="E5" i="18"/>
  <c r="B5" i="18"/>
  <c r="P6" i="17"/>
  <c r="Q6" i="17"/>
  <c r="R6" i="17"/>
  <c r="S6" i="17"/>
  <c r="S5" i="17"/>
  <c r="R5" i="17"/>
  <c r="Q5" i="17"/>
  <c r="P5" i="17"/>
  <c r="L6" i="17"/>
  <c r="M6" i="17"/>
  <c r="N6" i="17"/>
  <c r="O6" i="17"/>
  <c r="O5" i="17"/>
  <c r="N5" i="17"/>
  <c r="M5" i="17"/>
  <c r="L5" i="17"/>
  <c r="H6" i="17"/>
  <c r="I6" i="17"/>
  <c r="J6" i="17"/>
  <c r="K6" i="17"/>
  <c r="K5" i="17"/>
  <c r="J5" i="17"/>
  <c r="I5" i="17"/>
  <c r="H5" i="17"/>
  <c r="D6" i="17"/>
  <c r="E6" i="17"/>
  <c r="F6" i="17"/>
  <c r="G6" i="17"/>
  <c r="G5" i="17"/>
  <c r="F5" i="17"/>
  <c r="E5" i="17"/>
  <c r="D5" i="17"/>
  <c r="B5" i="17"/>
  <c r="AE5" i="13"/>
  <c r="AF5" i="13"/>
  <c r="AG5" i="13"/>
  <c r="AI5" i="13"/>
  <c r="AJ5" i="13"/>
  <c r="AL5" i="13"/>
  <c r="AM5" i="13"/>
  <c r="AL4" i="13"/>
  <c r="AJ4" i="13"/>
  <c r="AI4" i="13"/>
  <c r="AG4" i="13"/>
  <c r="AF4" i="13"/>
  <c r="AE4" i="13"/>
  <c r="V5" i="13"/>
  <c r="W5" i="13"/>
  <c r="X5" i="13"/>
  <c r="Z5" i="13"/>
  <c r="AA5" i="13"/>
  <c r="AC5" i="13"/>
  <c r="AC4" i="13"/>
  <c r="AA4" i="13"/>
  <c r="Z4" i="13"/>
  <c r="X4" i="13"/>
  <c r="W4" i="13"/>
  <c r="V4" i="13"/>
  <c r="U5" i="13"/>
  <c r="T5" i="13"/>
  <c r="T4" i="13"/>
  <c r="R5" i="13"/>
  <c r="R4" i="13"/>
  <c r="Q5" i="13"/>
  <c r="Q4" i="13"/>
  <c r="P5" i="13"/>
  <c r="O5" i="13"/>
  <c r="O4" i="13"/>
  <c r="N5" i="13"/>
  <c r="N4" i="13"/>
  <c r="M5" i="13"/>
  <c r="M4" i="13"/>
  <c r="L4" i="13"/>
  <c r="K5" i="13"/>
  <c r="K4" i="13"/>
  <c r="I5" i="13"/>
  <c r="I4" i="13"/>
  <c r="H5" i="13"/>
  <c r="H4" i="13"/>
  <c r="E23" i="6"/>
  <c r="U4" i="13" s="1"/>
  <c r="F23" i="6"/>
  <c r="AD4" i="13" s="1"/>
  <c r="G23" i="6"/>
  <c r="AM4" i="13" s="1"/>
  <c r="E24" i="6"/>
  <c r="F24" i="6"/>
  <c r="AD5" i="13" s="1"/>
  <c r="G24" i="6"/>
  <c r="D24" i="6"/>
  <c r="L5" i="13" s="1"/>
  <c r="D23" i="6"/>
  <c r="E13" i="6"/>
  <c r="P4" i="13" s="1"/>
  <c r="F13" i="6"/>
  <c r="Y4" i="13" s="1"/>
  <c r="G13" i="6"/>
  <c r="AH4" i="13" s="1"/>
  <c r="E14" i="6"/>
  <c r="E20" i="6" s="1"/>
  <c r="S5" i="13" s="1"/>
  <c r="F14" i="6"/>
  <c r="F20" i="6" s="1"/>
  <c r="AB5" i="13" s="1"/>
  <c r="G14" i="6"/>
  <c r="AH5" i="13" s="1"/>
  <c r="D14" i="6"/>
  <c r="D20" i="6" s="1"/>
  <c r="J5" i="13" s="1"/>
  <c r="D13" i="6"/>
  <c r="D19" i="6" s="1"/>
  <c r="J4" i="13" s="1"/>
  <c r="G5" i="13"/>
  <c r="F5" i="13"/>
  <c r="F4" i="13"/>
  <c r="E5" i="13"/>
  <c r="E4" i="13"/>
  <c r="D5" i="13"/>
  <c r="D4" i="13"/>
  <c r="B4" i="13"/>
  <c r="Y7" i="14"/>
  <c r="Y8" i="14"/>
  <c r="X9" i="14"/>
  <c r="Y9" i="14"/>
  <c r="Y10" i="14"/>
  <c r="X11" i="14"/>
  <c r="Y11" i="14"/>
  <c r="X12" i="14"/>
  <c r="Y12" i="14"/>
  <c r="X13" i="14"/>
  <c r="Y13" i="14"/>
  <c r="X14" i="14"/>
  <c r="Y14" i="14"/>
  <c r="X15" i="14"/>
  <c r="Y15" i="14"/>
  <c r="X16" i="14"/>
  <c r="Y16" i="14"/>
  <c r="X17" i="14"/>
  <c r="Y17" i="14"/>
  <c r="X18" i="14"/>
  <c r="Y18" i="14"/>
  <c r="X19" i="14"/>
  <c r="Y19" i="14"/>
  <c r="X20" i="14"/>
  <c r="Y20" i="14"/>
  <c r="X21" i="14"/>
  <c r="Y21" i="14"/>
  <c r="X22" i="14"/>
  <c r="Y22" i="14"/>
  <c r="X23" i="14"/>
  <c r="Y23" i="14"/>
  <c r="X24" i="14"/>
  <c r="Y24" i="14"/>
  <c r="X25" i="14"/>
  <c r="Y25" i="14"/>
  <c r="Y6" i="14"/>
  <c r="X6" i="14"/>
  <c r="W8" i="14"/>
  <c r="W9" i="14"/>
  <c r="W10" i="14"/>
  <c r="W11" i="14"/>
  <c r="W12" i="14"/>
  <c r="W13" i="14"/>
  <c r="W14" i="14"/>
  <c r="W15" i="14"/>
  <c r="W16" i="14"/>
  <c r="W17" i="14"/>
  <c r="W18" i="14"/>
  <c r="W19" i="14"/>
  <c r="W20" i="14"/>
  <c r="W21" i="14"/>
  <c r="W22" i="14"/>
  <c r="W23" i="14"/>
  <c r="W24" i="14"/>
  <c r="W25" i="14"/>
  <c r="W7" i="14"/>
  <c r="W6" i="14"/>
  <c r="L10" i="10"/>
  <c r="M10" i="10"/>
  <c r="N10" i="10"/>
  <c r="L11" i="10"/>
  <c r="M11" i="10"/>
  <c r="N11" i="10"/>
  <c r="L12" i="10"/>
  <c r="M12" i="10"/>
  <c r="N12" i="10"/>
  <c r="L13" i="10"/>
  <c r="M13" i="10"/>
  <c r="N13" i="10"/>
  <c r="L14" i="10"/>
  <c r="M14" i="10"/>
  <c r="N14" i="10"/>
  <c r="L15" i="10"/>
  <c r="M15" i="10"/>
  <c r="N15" i="10"/>
  <c r="L16" i="10"/>
  <c r="M16" i="10"/>
  <c r="N16" i="10"/>
  <c r="L17" i="10"/>
  <c r="M17" i="10"/>
  <c r="N17" i="10"/>
  <c r="L18" i="10"/>
  <c r="M18" i="10"/>
  <c r="N18" i="10"/>
  <c r="L19" i="10"/>
  <c r="M19" i="10"/>
  <c r="N19" i="10"/>
  <c r="L20" i="10"/>
  <c r="M20" i="10"/>
  <c r="N20" i="10"/>
  <c r="N9" i="10"/>
  <c r="M9" i="10"/>
  <c r="L9" i="10"/>
  <c r="U7" i="14"/>
  <c r="V8" i="14"/>
  <c r="U9" i="14"/>
  <c r="V9" i="14"/>
  <c r="U10" i="14"/>
  <c r="V10" i="14"/>
  <c r="V11" i="14"/>
  <c r="U12" i="14"/>
  <c r="V12" i="14"/>
  <c r="V13" i="14"/>
  <c r="U14" i="14"/>
  <c r="V14" i="14"/>
  <c r="U15" i="14"/>
  <c r="V15" i="14"/>
  <c r="U16" i="14"/>
  <c r="V16" i="14"/>
  <c r="U17" i="14"/>
  <c r="V17" i="14"/>
  <c r="U18" i="14"/>
  <c r="V18" i="14"/>
  <c r="U19" i="14"/>
  <c r="V19" i="14"/>
  <c r="U20" i="14"/>
  <c r="V20" i="14"/>
  <c r="U21" i="14"/>
  <c r="V21" i="14"/>
  <c r="U22" i="14"/>
  <c r="V22" i="14"/>
  <c r="U23" i="14"/>
  <c r="V23" i="14"/>
  <c r="U24" i="14"/>
  <c r="V24" i="14"/>
  <c r="U25" i="14"/>
  <c r="V25" i="14"/>
  <c r="AG6" i="16"/>
  <c r="AF6" i="16"/>
  <c r="AE6" i="16"/>
  <c r="AD6" i="16"/>
  <c r="AC6" i="16"/>
  <c r="AB6" i="16"/>
  <c r="AA6" i="16"/>
  <c r="Z6" i="16"/>
  <c r="Y6" i="16"/>
  <c r="X6" i="16"/>
  <c r="W6" i="16"/>
  <c r="V6" i="16"/>
  <c r="U6" i="16"/>
  <c r="T6" i="16"/>
  <c r="S6" i="16"/>
  <c r="R6" i="16"/>
  <c r="Q6" i="16"/>
  <c r="P6" i="16"/>
  <c r="O6" i="16"/>
  <c r="N6" i="16"/>
  <c r="M6" i="16"/>
  <c r="L6" i="16"/>
  <c r="K6" i="16"/>
  <c r="J6" i="16"/>
  <c r="I6" i="16"/>
  <c r="H6" i="16"/>
  <c r="G6" i="16"/>
  <c r="E6" i="16"/>
  <c r="D6" i="16"/>
  <c r="C6" i="16"/>
  <c r="B6" i="16"/>
  <c r="G4" i="13" l="1"/>
  <c r="F19" i="6"/>
  <c r="AB4" i="13" s="1"/>
  <c r="G19" i="6"/>
  <c r="AK4" i="13" s="1"/>
  <c r="E19" i="6"/>
  <c r="S4" i="13" s="1"/>
  <c r="Y5" i="13"/>
  <c r="G20" i="6"/>
  <c r="AK5" i="13" s="1"/>
  <c r="I6" i="9"/>
  <c r="F6" i="16" s="1"/>
  <c r="X10" i="14"/>
  <c r="X7" i="14"/>
  <c r="O10" i="10"/>
  <c r="B25" i="14"/>
  <c r="J25" i="14" s="1"/>
  <c r="B24" i="14"/>
  <c r="J24" i="14" s="1"/>
  <c r="B23" i="14"/>
  <c r="J23" i="14" s="1"/>
  <c r="B22" i="14"/>
  <c r="J22" i="14" s="1"/>
  <c r="B21" i="14"/>
  <c r="J21" i="14" s="1"/>
  <c r="B20" i="14"/>
  <c r="J20" i="14" s="1"/>
  <c r="B19" i="14"/>
  <c r="J19" i="14" s="1"/>
  <c r="B18" i="14"/>
  <c r="J18" i="14" s="1"/>
  <c r="B17" i="14"/>
  <c r="J17" i="14" s="1"/>
  <c r="B16" i="14"/>
  <c r="J16" i="14" s="1"/>
  <c r="B15" i="14"/>
  <c r="J15" i="14" s="1"/>
  <c r="B14" i="14"/>
  <c r="J14" i="14" s="1"/>
  <c r="B13" i="14"/>
  <c r="J13" i="14" s="1"/>
  <c r="B12" i="14"/>
  <c r="J12" i="14" s="1"/>
  <c r="B11" i="14"/>
  <c r="J11" i="14" s="1"/>
  <c r="B10" i="14"/>
  <c r="J10" i="14" s="1"/>
  <c r="B9" i="14"/>
  <c r="J9" i="14" s="1"/>
  <c r="B8" i="14"/>
  <c r="J8" i="14" s="1"/>
  <c r="B7" i="14"/>
  <c r="J7" i="14" s="1"/>
  <c r="B6" i="14"/>
  <c r="J6" i="14" s="1"/>
  <c r="K6" i="14" l="1"/>
  <c r="D15" i="14"/>
  <c r="G15" i="14"/>
  <c r="C14" i="14"/>
  <c r="K22" i="14"/>
  <c r="C6" i="14"/>
  <c r="G12" i="14"/>
  <c r="L20" i="14"/>
  <c r="D7" i="14"/>
  <c r="L12" i="14"/>
  <c r="K14" i="14"/>
  <c r="D23" i="14"/>
  <c r="G7" i="14"/>
  <c r="G20" i="14"/>
  <c r="C22" i="14"/>
  <c r="G23" i="14"/>
  <c r="K15" i="14"/>
  <c r="G16" i="14"/>
  <c r="C18" i="14"/>
  <c r="D19" i="14"/>
  <c r="K23" i="14"/>
  <c r="G24" i="14"/>
  <c r="K11" i="14"/>
  <c r="K19" i="14"/>
  <c r="D8" i="14"/>
  <c r="C11" i="14"/>
  <c r="L11" i="14"/>
  <c r="D16" i="14"/>
  <c r="C19" i="14"/>
  <c r="L19" i="14"/>
  <c r="D24" i="14"/>
  <c r="K7" i="14"/>
  <c r="G8" i="14"/>
  <c r="C10" i="14"/>
  <c r="D11" i="14"/>
  <c r="C7" i="14"/>
  <c r="L7" i="14"/>
  <c r="L8" i="14"/>
  <c r="K10" i="14"/>
  <c r="G11" i="14"/>
  <c r="D12" i="14"/>
  <c r="C15" i="14"/>
  <c r="L15" i="14"/>
  <c r="L16" i="14"/>
  <c r="K18" i="14"/>
  <c r="G19" i="14"/>
  <c r="D20" i="14"/>
  <c r="C23" i="14"/>
  <c r="L23" i="14"/>
  <c r="L24" i="14"/>
  <c r="H13" i="14"/>
  <c r="H17" i="14"/>
  <c r="H21" i="14"/>
  <c r="H25" i="14"/>
  <c r="D6" i="14"/>
  <c r="L6" i="14"/>
  <c r="H8" i="14"/>
  <c r="C9" i="14"/>
  <c r="K9" i="14"/>
  <c r="D10" i="14"/>
  <c r="L10" i="14"/>
  <c r="H12" i="14"/>
  <c r="C13" i="14"/>
  <c r="K13" i="14"/>
  <c r="D14" i="14"/>
  <c r="L14" i="14"/>
  <c r="H16" i="14"/>
  <c r="C17" i="14"/>
  <c r="K17" i="14"/>
  <c r="D18" i="14"/>
  <c r="L18" i="14"/>
  <c r="H20" i="14"/>
  <c r="C21" i="14"/>
  <c r="K21" i="14"/>
  <c r="D22" i="14"/>
  <c r="L22" i="14"/>
  <c r="H24" i="14"/>
  <c r="C25" i="14"/>
  <c r="K25" i="14"/>
  <c r="H9" i="14"/>
  <c r="G6" i="14"/>
  <c r="H7" i="14"/>
  <c r="C8" i="14"/>
  <c r="K8" i="14"/>
  <c r="D9" i="14"/>
  <c r="L9" i="14"/>
  <c r="G10" i="14"/>
  <c r="H11" i="14"/>
  <c r="C12" i="14"/>
  <c r="K12" i="14"/>
  <c r="D13" i="14"/>
  <c r="L13" i="14"/>
  <c r="G14" i="14"/>
  <c r="H15" i="14"/>
  <c r="C16" i="14"/>
  <c r="K16" i="14"/>
  <c r="D17" i="14"/>
  <c r="L17" i="14"/>
  <c r="G18" i="14"/>
  <c r="H19" i="14"/>
  <c r="C20" i="14"/>
  <c r="K20" i="14"/>
  <c r="D21" i="14"/>
  <c r="L21" i="14"/>
  <c r="G22" i="14"/>
  <c r="H23" i="14"/>
  <c r="C24" i="14"/>
  <c r="K24" i="14"/>
  <c r="D25" i="14"/>
  <c r="L25" i="14"/>
  <c r="H6" i="14"/>
  <c r="G9" i="14"/>
  <c r="H10" i="14"/>
  <c r="G13" i="14"/>
  <c r="H14" i="14"/>
  <c r="G17" i="14"/>
  <c r="H18" i="14"/>
  <c r="G21" i="14"/>
  <c r="H22" i="14"/>
  <c r="G25" i="14"/>
  <c r="E6" i="14"/>
  <c r="I6" i="14"/>
  <c r="M6" i="14"/>
  <c r="E7" i="14"/>
  <c r="I7" i="14"/>
  <c r="M7" i="14"/>
  <c r="E8" i="14"/>
  <c r="I8" i="14"/>
  <c r="M8" i="14"/>
  <c r="E9" i="14"/>
  <c r="I9" i="14"/>
  <c r="M9" i="14"/>
  <c r="E10" i="14"/>
  <c r="I10" i="14"/>
  <c r="M10" i="14"/>
  <c r="E11" i="14"/>
  <c r="I11" i="14"/>
  <c r="M11" i="14"/>
  <c r="E12" i="14"/>
  <c r="I12" i="14"/>
  <c r="M12" i="14"/>
  <c r="E13" i="14"/>
  <c r="I13" i="14"/>
  <c r="M13" i="14"/>
  <c r="E14" i="14"/>
  <c r="I14" i="14"/>
  <c r="M14" i="14"/>
  <c r="E15" i="14"/>
  <c r="I15" i="14"/>
  <c r="M15" i="14"/>
  <c r="E16" i="14"/>
  <c r="I16" i="14"/>
  <c r="M16" i="14"/>
  <c r="E17" i="14"/>
  <c r="I17" i="14"/>
  <c r="M17" i="14"/>
  <c r="E18" i="14"/>
  <c r="I18" i="14"/>
  <c r="M18" i="14"/>
  <c r="E19" i="14"/>
  <c r="I19" i="14"/>
  <c r="M19" i="14"/>
  <c r="E20" i="14"/>
  <c r="I20" i="14"/>
  <c r="M20" i="14"/>
  <c r="E21" i="14"/>
  <c r="I21" i="14"/>
  <c r="M21" i="14"/>
  <c r="E22" i="14"/>
  <c r="I22" i="14"/>
  <c r="M22" i="14"/>
  <c r="E23" i="14"/>
  <c r="I23" i="14"/>
  <c r="M23" i="14"/>
  <c r="E24" i="14"/>
  <c r="I24" i="14"/>
  <c r="M24" i="14"/>
  <c r="E25" i="14"/>
  <c r="I25" i="14"/>
  <c r="M25" i="14"/>
  <c r="F6" i="14"/>
  <c r="F7" i="14"/>
  <c r="F8" i="14"/>
  <c r="F9" i="14"/>
  <c r="F10" i="14"/>
  <c r="F11" i="14"/>
  <c r="F12" i="14"/>
  <c r="F13" i="14"/>
  <c r="F14" i="14"/>
  <c r="F15" i="14"/>
  <c r="F16" i="14"/>
  <c r="F17" i="14"/>
  <c r="F18" i="14"/>
  <c r="F19" i="14"/>
  <c r="F20" i="14"/>
  <c r="F21" i="14"/>
  <c r="F22" i="14"/>
  <c r="F23" i="14"/>
  <c r="F24" i="14"/>
  <c r="F25" i="14"/>
  <c r="G25" i="2" l="1"/>
  <c r="G24" i="2"/>
  <c r="G23" i="2"/>
  <c r="G22" i="2"/>
  <c r="G21" i="2"/>
  <c r="G20" i="2"/>
  <c r="G19" i="2"/>
  <c r="G18" i="2"/>
  <c r="G17" i="2"/>
  <c r="G16" i="2"/>
  <c r="G15" i="2"/>
  <c r="G14" i="2"/>
  <c r="G13" i="2"/>
  <c r="G12" i="2"/>
  <c r="K20" i="10" l="1"/>
  <c r="K19" i="10"/>
  <c r="K18" i="10"/>
  <c r="K17" i="10"/>
  <c r="K16" i="10"/>
  <c r="K15" i="10"/>
  <c r="K14" i="10"/>
  <c r="K13" i="10"/>
  <c r="K12" i="10"/>
  <c r="K11" i="10"/>
  <c r="K10" i="10"/>
  <c r="K9" i="10"/>
  <c r="O9" i="10"/>
  <c r="H25" i="2"/>
  <c r="P25" i="2" s="1"/>
  <c r="E25" i="2"/>
  <c r="D25" i="2"/>
  <c r="C25" i="2"/>
  <c r="H24" i="2"/>
  <c r="P24" i="2" s="1"/>
  <c r="E24" i="2"/>
  <c r="D24" i="2"/>
  <c r="C24" i="2"/>
  <c r="H23" i="2"/>
  <c r="P23" i="2" s="1"/>
  <c r="E23" i="2"/>
  <c r="D23" i="2"/>
  <c r="C23" i="2"/>
  <c r="H22" i="2"/>
  <c r="P22" i="2" s="1"/>
  <c r="E22" i="2"/>
  <c r="D22" i="2"/>
  <c r="C22" i="2"/>
  <c r="H21" i="2"/>
  <c r="P21" i="2" s="1"/>
  <c r="E21" i="2"/>
  <c r="D21" i="2"/>
  <c r="C21" i="2"/>
  <c r="H20" i="2"/>
  <c r="P20" i="2" s="1"/>
  <c r="E20" i="2"/>
  <c r="D20" i="2"/>
  <c r="C20" i="2"/>
  <c r="H19" i="2"/>
  <c r="P19" i="2" s="1"/>
  <c r="E19" i="2"/>
  <c r="D19" i="2"/>
  <c r="C19" i="2"/>
  <c r="H18" i="2"/>
  <c r="P18" i="2" s="1"/>
  <c r="E18" i="2"/>
  <c r="D18" i="2"/>
  <c r="C18" i="2"/>
  <c r="H17" i="2"/>
  <c r="P17" i="2" s="1"/>
  <c r="E17" i="2"/>
  <c r="D17" i="2"/>
  <c r="C17" i="2"/>
  <c r="H16" i="2"/>
  <c r="P16" i="2" s="1"/>
  <c r="E16" i="2"/>
  <c r="D16" i="2"/>
  <c r="C16" i="2"/>
  <c r="H15" i="2"/>
  <c r="P15" i="2" s="1"/>
  <c r="E15" i="2"/>
  <c r="D15" i="2"/>
  <c r="C15" i="2"/>
  <c r="H14" i="2"/>
  <c r="P14" i="2" s="1"/>
  <c r="E14" i="2"/>
  <c r="D14" i="2"/>
  <c r="C14" i="2"/>
  <c r="H13" i="2"/>
  <c r="P13" i="2" s="1"/>
  <c r="U13" i="14" s="1"/>
  <c r="E13" i="2"/>
  <c r="D13" i="2"/>
  <c r="C13" i="2"/>
  <c r="H12" i="2"/>
  <c r="E12" i="2"/>
  <c r="D12" i="2"/>
  <c r="C12" i="2"/>
  <c r="H11" i="2"/>
  <c r="P11" i="2" s="1"/>
  <c r="P12" i="2" l="1"/>
  <c r="V7" i="14" s="1"/>
  <c r="U11" i="14"/>
  <c r="U8" i="14"/>
  <c r="E17" i="12"/>
  <c r="I7" i="18" s="1"/>
  <c r="K17" i="12"/>
  <c r="AJ7" i="18" s="1"/>
  <c r="K16" i="12"/>
  <c r="AJ5" i="18" s="1"/>
  <c r="I17" i="12"/>
  <c r="AA7" i="18" s="1"/>
  <c r="I16" i="12"/>
  <c r="AA5" i="18" s="1"/>
  <c r="G16" i="12"/>
  <c r="R5" i="18" s="1"/>
  <c r="G17" i="12"/>
  <c r="R7" i="18" s="1"/>
  <c r="E16" i="12"/>
  <c r="I5" i="18" s="1"/>
  <c r="U6" i="14" l="1"/>
  <c r="V6" i="14"/>
  <c r="E25" i="12"/>
  <c r="E24" i="12"/>
  <c r="M5" i="18" l="1"/>
  <c r="G11" i="12"/>
  <c r="M7" i="18"/>
  <c r="J20" i="10"/>
  <c r="J19" i="10"/>
  <c r="J18" i="10"/>
  <c r="J17" i="10"/>
  <c r="J16" i="10"/>
  <c r="J15" i="10"/>
  <c r="J14" i="10"/>
  <c r="J13" i="10"/>
  <c r="J12" i="10"/>
  <c r="J11" i="10"/>
  <c r="J10" i="10"/>
  <c r="J9" i="10"/>
  <c r="O13" i="10"/>
  <c r="O12" i="10"/>
  <c r="G25" i="12" l="1"/>
  <c r="O7" i="18"/>
  <c r="G24" i="12"/>
  <c r="O5" i="18"/>
  <c r="O16" i="10"/>
  <c r="O15" i="10"/>
  <c r="O14" i="10"/>
  <c r="O20" i="10"/>
  <c r="O19" i="10"/>
  <c r="O18" i="10"/>
  <c r="O17" i="10"/>
  <c r="O11" i="10"/>
  <c r="I10" i="12" l="1"/>
  <c r="V5" i="18"/>
  <c r="I11" i="12"/>
  <c r="V7" i="18"/>
  <c r="I25" i="12" l="1"/>
  <c r="X7" i="18"/>
  <c r="I24" i="12"/>
  <c r="X5" i="18"/>
  <c r="K10" i="12" l="1"/>
  <c r="AE5" i="18"/>
  <c r="K11" i="12"/>
  <c r="AE7" i="18"/>
  <c r="K25" i="12" l="1"/>
  <c r="AN7" i="18" s="1"/>
  <c r="AG7" i="18"/>
  <c r="K24" i="12"/>
  <c r="AN5" i="18" s="1"/>
  <c r="AG5" i="18"/>
</calcChain>
</file>

<file path=xl/sharedStrings.xml><?xml version="1.0" encoding="utf-8"?>
<sst xmlns="http://schemas.openxmlformats.org/spreadsheetml/2006/main" count="452" uniqueCount="253">
  <si>
    <t>親会社</t>
    <rPh sb="0" eb="3">
      <t>オヤガイシャ</t>
    </rPh>
    <phoneticPr fontId="2"/>
  </si>
  <si>
    <t>IMO番号</t>
    <rPh sb="3" eb="5">
      <t>バンゴウ</t>
    </rPh>
    <phoneticPr fontId="2"/>
  </si>
  <si>
    <t>船名</t>
    <rPh sb="0" eb="2">
      <t>センメイ</t>
    </rPh>
    <phoneticPr fontId="2"/>
  </si>
  <si>
    <t>建造国</t>
    <rPh sb="0" eb="2">
      <t>ケンゾウ</t>
    </rPh>
    <rPh sb="2" eb="3">
      <t>コク</t>
    </rPh>
    <phoneticPr fontId="2"/>
  </si>
  <si>
    <t>造船所</t>
    <rPh sb="0" eb="3">
      <t>ゾウセンジョ</t>
    </rPh>
    <phoneticPr fontId="2"/>
  </si>
  <si>
    <t>船種</t>
    <rPh sb="0" eb="2">
      <t>フナダネ</t>
    </rPh>
    <phoneticPr fontId="2"/>
  </si>
  <si>
    <t>船籍国</t>
    <rPh sb="0" eb="2">
      <t>センセキ</t>
    </rPh>
    <rPh sb="2" eb="3">
      <t>コク</t>
    </rPh>
    <phoneticPr fontId="2"/>
  </si>
  <si>
    <t>取得価額
（千円）</t>
    <rPh sb="0" eb="2">
      <t>シュトク</t>
    </rPh>
    <rPh sb="2" eb="4">
      <t>カガク</t>
    </rPh>
    <rPh sb="6" eb="8">
      <t>センエン</t>
    </rPh>
    <phoneticPr fontId="2"/>
  </si>
  <si>
    <t>特償率</t>
    <rPh sb="0" eb="2">
      <t>トクショウ</t>
    </rPh>
    <rPh sb="2" eb="3">
      <t>リツ</t>
    </rPh>
    <phoneticPr fontId="2"/>
  </si>
  <si>
    <t>新造</t>
    <rPh sb="0" eb="2">
      <t>シンゾウ</t>
    </rPh>
    <phoneticPr fontId="2"/>
  </si>
  <si>
    <t>○</t>
    <phoneticPr fontId="2"/>
  </si>
  <si>
    <t>令和４年度</t>
    <rPh sb="0" eb="2">
      <t>レイワ</t>
    </rPh>
    <rPh sb="3" eb="5">
      <t>ネンド</t>
    </rPh>
    <phoneticPr fontId="2"/>
  </si>
  <si>
    <t>取得年度における
特別償却実施額
（千円）</t>
    <rPh sb="0" eb="2">
      <t>シュトク</t>
    </rPh>
    <rPh sb="2" eb="4">
      <t>ネンド</t>
    </rPh>
    <rPh sb="9" eb="11">
      <t>トクベツ</t>
    </rPh>
    <rPh sb="11" eb="13">
      <t>ショウキャク</t>
    </rPh>
    <rPh sb="13" eb="16">
      <t>ジッシガク</t>
    </rPh>
    <rPh sb="18" eb="20">
      <t>センエン</t>
    </rPh>
    <phoneticPr fontId="2"/>
  </si>
  <si>
    <t>いずれの制度も非利用
（該当項目に○印をご記入願います）</t>
    <rPh sb="4" eb="6">
      <t>セイド</t>
    </rPh>
    <rPh sb="7" eb="8">
      <t>ヒ</t>
    </rPh>
    <rPh sb="8" eb="10">
      <t>リヨウ</t>
    </rPh>
    <rPh sb="12" eb="14">
      <t>ガイトウ</t>
    </rPh>
    <rPh sb="14" eb="16">
      <t>コウモク</t>
    </rPh>
    <rPh sb="18" eb="19">
      <t>シルシ</t>
    </rPh>
    <rPh sb="21" eb="23">
      <t>キニュウ</t>
    </rPh>
    <rPh sb="23" eb="24">
      <t>ネガ</t>
    </rPh>
    <phoneticPr fontId="2"/>
  </si>
  <si>
    <t>その他</t>
    <rPh sb="2" eb="3">
      <t>タ</t>
    </rPh>
    <phoneticPr fontId="2"/>
  </si>
  <si>
    <t>中古</t>
    <rPh sb="0" eb="2">
      <t>チュウコ</t>
    </rPh>
    <phoneticPr fontId="2"/>
  </si>
  <si>
    <t>保有法人</t>
  </si>
  <si>
    <t>日本法人</t>
    <rPh sb="0" eb="2">
      <t>ニホン</t>
    </rPh>
    <rPh sb="2" eb="4">
      <t>ホウジン</t>
    </rPh>
    <phoneticPr fontId="2"/>
  </si>
  <si>
    <t>海外法人</t>
    <rPh sb="0" eb="2">
      <t>カイガイ</t>
    </rPh>
    <rPh sb="2" eb="4">
      <t>ホウジン</t>
    </rPh>
    <phoneticPr fontId="2"/>
  </si>
  <si>
    <t>選択</t>
    <rPh sb="0" eb="2">
      <t>センタク</t>
    </rPh>
    <phoneticPr fontId="2"/>
  </si>
  <si>
    <t>〇</t>
  </si>
  <si>
    <t>(金額：千円）</t>
    <rPh sb="4" eb="5">
      <t>セン</t>
    </rPh>
    <phoneticPr fontId="2"/>
  </si>
  <si>
    <t>①前期末準備金残高</t>
  </si>
  <si>
    <t>外航日本籍船</t>
    <rPh sb="0" eb="4">
      <t>ガイコウニホン</t>
    </rPh>
    <rPh sb="4" eb="6">
      <t>セキセン</t>
    </rPh>
    <phoneticPr fontId="2"/>
  </si>
  <si>
    <t>②前期末特償繰越額</t>
  </si>
  <si>
    <t>③当期特償限度額</t>
  </si>
  <si>
    <t>④当期積立限度額</t>
  </si>
  <si>
    <t>⑤当期準備金繰入額</t>
  </si>
  <si>
    <t>⑦次期特償繰越額</t>
  </si>
  <si>
    <t>⑧当期準備金取崩額</t>
  </si>
  <si>
    <t>⑨当期末準備金残高</t>
  </si>
  <si>
    <t>資本金額（千円）</t>
    <rPh sb="0" eb="2">
      <t>シホン</t>
    </rPh>
    <rPh sb="2" eb="4">
      <t>キンガク</t>
    </rPh>
    <rPh sb="5" eb="7">
      <t>センエン</t>
    </rPh>
    <phoneticPr fontId="2"/>
  </si>
  <si>
    <t>常用従業員数（人）</t>
    <rPh sb="0" eb="2">
      <t>ジョウヨウ</t>
    </rPh>
    <rPh sb="2" eb="4">
      <t>ジュウギョウ</t>
    </rPh>
    <rPh sb="4" eb="6">
      <t>インスウ</t>
    </rPh>
    <rPh sb="7" eb="8">
      <t>ニン</t>
    </rPh>
    <phoneticPr fontId="2"/>
  </si>
  <si>
    <t>ご担当者</t>
    <rPh sb="1" eb="4">
      <t>タントウシャ</t>
    </rPh>
    <phoneticPr fontId="2"/>
  </si>
  <si>
    <t>ご連絡先</t>
    <rPh sb="1" eb="3">
      <t>レンラク</t>
    </rPh>
    <rPh sb="3" eb="4">
      <t>サキ</t>
    </rPh>
    <phoneticPr fontId="2"/>
  </si>
  <si>
    <t>メールアドレス</t>
    <phoneticPr fontId="2"/>
  </si>
  <si>
    <t>　　</t>
    <phoneticPr fontId="2"/>
  </si>
  <si>
    <t>保有隻数
（隻）</t>
    <rPh sb="0" eb="2">
      <t>ホユウ</t>
    </rPh>
    <rPh sb="2" eb="4">
      <t>セキスウ</t>
    </rPh>
    <rPh sb="6" eb="7">
      <t>セキ</t>
    </rPh>
    <phoneticPr fontId="2"/>
  </si>
  <si>
    <t>買　換　資　産</t>
    <rPh sb="0" eb="1">
      <t>バイ</t>
    </rPh>
    <rPh sb="2" eb="3">
      <t>カン</t>
    </rPh>
    <phoneticPr fontId="2"/>
  </si>
  <si>
    <t>船種</t>
  </si>
  <si>
    <t>簿価
（千円）</t>
    <rPh sb="0" eb="2">
      <t>ボカ</t>
    </rPh>
    <rPh sb="4" eb="6">
      <t>センエン</t>
    </rPh>
    <phoneticPr fontId="2"/>
  </si>
  <si>
    <t>売船益
（千円）</t>
    <rPh sb="5" eb="7">
      <t>センエン</t>
    </rPh>
    <phoneticPr fontId="2"/>
  </si>
  <si>
    <t>圧縮限度額
（千円）</t>
    <rPh sb="0" eb="2">
      <t>アッシュク</t>
    </rPh>
    <rPh sb="2" eb="5">
      <t>ゲンドガク</t>
    </rPh>
    <rPh sb="7" eb="9">
      <t>センエン</t>
    </rPh>
    <phoneticPr fontId="2"/>
  </si>
  <si>
    <t>（金額：千円）</t>
    <rPh sb="1" eb="3">
      <t>キンガク</t>
    </rPh>
    <rPh sb="4" eb="6">
      <t>センエン</t>
    </rPh>
    <phoneticPr fontId="2"/>
  </si>
  <si>
    <t>特別勘定繰入額</t>
    <rPh sb="0" eb="2">
      <t>トクベツ</t>
    </rPh>
    <rPh sb="2" eb="4">
      <t>カンジョウ</t>
    </rPh>
    <rPh sb="4" eb="6">
      <t>クリイレ</t>
    </rPh>
    <rPh sb="6" eb="7">
      <t>ガク</t>
    </rPh>
    <phoneticPr fontId="2"/>
  </si>
  <si>
    <t>外航日本籍船</t>
    <rPh sb="0" eb="2">
      <t>ガイコウ</t>
    </rPh>
    <rPh sb="2" eb="4">
      <t>ニホン</t>
    </rPh>
    <rPh sb="4" eb="5">
      <t>セキ</t>
    </rPh>
    <rPh sb="5" eb="6">
      <t>セン</t>
    </rPh>
    <phoneticPr fontId="2"/>
  </si>
  <si>
    <t>FOC船</t>
    <rPh sb="3" eb="4">
      <t>セン</t>
    </rPh>
    <phoneticPr fontId="2"/>
  </si>
  <si>
    <t>特別勘定取崩額</t>
    <rPh sb="0" eb="2">
      <t>トクベツ</t>
    </rPh>
    <rPh sb="2" eb="4">
      <t>カンジョウ</t>
    </rPh>
    <rPh sb="4" eb="5">
      <t>ト</t>
    </rPh>
    <rPh sb="5" eb="6">
      <t>クズ</t>
    </rPh>
    <rPh sb="6" eb="7">
      <t>ガク</t>
    </rPh>
    <phoneticPr fontId="2"/>
  </si>
  <si>
    <t>うち目的取崩額</t>
    <rPh sb="2" eb="4">
      <t>モクテキ</t>
    </rPh>
    <rPh sb="4" eb="6">
      <t>トリクズ</t>
    </rPh>
    <rPh sb="6" eb="7">
      <t>ガク</t>
    </rPh>
    <phoneticPr fontId="2"/>
  </si>
  <si>
    <t>期末特別勘定残高</t>
    <rPh sb="0" eb="2">
      <t>キマツ</t>
    </rPh>
    <rPh sb="2" eb="4">
      <t>トクベツ</t>
    </rPh>
    <rPh sb="4" eb="6">
      <t>カンジョウ</t>
    </rPh>
    <rPh sb="6" eb="8">
      <t>ザンダカ</t>
    </rPh>
    <phoneticPr fontId="2"/>
  </si>
  <si>
    <t>　        （金額：千円）</t>
    <rPh sb="13" eb="14">
      <t>セン</t>
    </rPh>
    <phoneticPr fontId="2"/>
  </si>
  <si>
    <t>前回の特別修繕費用</t>
    <rPh sb="0" eb="2">
      <t>ゼンカイ</t>
    </rPh>
    <rPh sb="3" eb="5">
      <t>トクベツ</t>
    </rPh>
    <rPh sb="5" eb="7">
      <t>シュウゼン</t>
    </rPh>
    <rPh sb="7" eb="9">
      <t>ヒヨウ</t>
    </rPh>
    <phoneticPr fontId="2"/>
  </si>
  <si>
    <t>前年度末残高</t>
    <phoneticPr fontId="2"/>
  </si>
  <si>
    <t>当期積立限度額</t>
    <rPh sb="0" eb="2">
      <t>トウキ</t>
    </rPh>
    <rPh sb="2" eb="4">
      <t>ツミタテ</t>
    </rPh>
    <rPh sb="4" eb="6">
      <t>ゲンド</t>
    </rPh>
    <rPh sb="6" eb="7">
      <t>ガク</t>
    </rPh>
    <phoneticPr fontId="2"/>
  </si>
  <si>
    <t>当期積立額
［繰入額］</t>
    <rPh sb="0" eb="2">
      <t>トウキ</t>
    </rPh>
    <rPh sb="2" eb="5">
      <t>ツミタテガク</t>
    </rPh>
    <phoneticPr fontId="2"/>
  </si>
  <si>
    <t>当期取崩額合計
①=②+③+④</t>
    <rPh sb="0" eb="2">
      <t>トウキ</t>
    </rPh>
    <rPh sb="2" eb="3">
      <t>ト</t>
    </rPh>
    <rPh sb="3" eb="4">
      <t>クズ</t>
    </rPh>
    <rPh sb="4" eb="5">
      <t>ガク</t>
    </rPh>
    <rPh sb="5" eb="7">
      <t>ゴウケイ</t>
    </rPh>
    <phoneticPr fontId="2"/>
  </si>
  <si>
    <t>うち目的取崩額②</t>
    <rPh sb="2" eb="4">
      <t>モクテキ</t>
    </rPh>
    <rPh sb="4" eb="6">
      <t>トリクズ</t>
    </rPh>
    <rPh sb="6" eb="7">
      <t>ガク</t>
    </rPh>
    <phoneticPr fontId="2"/>
  </si>
  <si>
    <t>うち２年経過後５年均等取崩額③※</t>
    <rPh sb="3" eb="4">
      <t>ネン</t>
    </rPh>
    <rPh sb="4" eb="6">
      <t>ケイカ</t>
    </rPh>
    <rPh sb="6" eb="7">
      <t>ゴ</t>
    </rPh>
    <rPh sb="8" eb="9">
      <t>ネン</t>
    </rPh>
    <rPh sb="9" eb="11">
      <t>キントウ</t>
    </rPh>
    <rPh sb="11" eb="13">
      <t>トリクズ</t>
    </rPh>
    <rPh sb="13" eb="14">
      <t>ガク</t>
    </rPh>
    <phoneticPr fontId="2"/>
  </si>
  <si>
    <t>うち目的外取崩額④</t>
    <rPh sb="2" eb="4">
      <t>モクテキ</t>
    </rPh>
    <rPh sb="4" eb="5">
      <t>ガイ</t>
    </rPh>
    <rPh sb="5" eb="7">
      <t>トリクズ</t>
    </rPh>
    <rPh sb="7" eb="8">
      <t>ガク</t>
    </rPh>
    <phoneticPr fontId="2"/>
  </si>
  <si>
    <t>当年度末残高</t>
    <phoneticPr fontId="2"/>
  </si>
  <si>
    <t>買換利用</t>
    <rPh sb="0" eb="2">
      <t>カイカエ</t>
    </rPh>
    <rPh sb="2" eb="4">
      <t>リヨウ</t>
    </rPh>
    <phoneticPr fontId="2"/>
  </si>
  <si>
    <t>事業者名</t>
    <rPh sb="0" eb="3">
      <t>ジギョウシャ</t>
    </rPh>
    <rPh sb="3" eb="4">
      <t>メイ</t>
    </rPh>
    <phoneticPr fontId="2"/>
  </si>
  <si>
    <t>前期末準備金残高</t>
    <rPh sb="0" eb="3">
      <t>ゼンキマツ</t>
    </rPh>
    <rPh sb="2" eb="3">
      <t>マツ</t>
    </rPh>
    <rPh sb="3" eb="6">
      <t>ジュンビキン</t>
    </rPh>
    <rPh sb="6" eb="8">
      <t>ザンダカ</t>
    </rPh>
    <phoneticPr fontId="2"/>
  </si>
  <si>
    <t>前期末特償繰越額</t>
    <rPh sb="0" eb="3">
      <t>ゼンキマツ</t>
    </rPh>
    <rPh sb="2" eb="3">
      <t>マツ</t>
    </rPh>
    <rPh sb="3" eb="4">
      <t>トク</t>
    </rPh>
    <rPh sb="4" eb="5">
      <t>ショウ</t>
    </rPh>
    <rPh sb="5" eb="7">
      <t>クリコシ</t>
    </rPh>
    <rPh sb="7" eb="8">
      <t>ガク</t>
    </rPh>
    <phoneticPr fontId="2"/>
  </si>
  <si>
    <t>当期特償限度額</t>
    <rPh sb="0" eb="2">
      <t>トウキ</t>
    </rPh>
    <rPh sb="2" eb="4">
      <t>トクショウ</t>
    </rPh>
    <rPh sb="4" eb="7">
      <t>ゲンドガク</t>
    </rPh>
    <phoneticPr fontId="2"/>
  </si>
  <si>
    <t>当期積立限度額</t>
    <rPh sb="0" eb="2">
      <t>トウキ</t>
    </rPh>
    <rPh sb="2" eb="4">
      <t>ツミタテ</t>
    </rPh>
    <rPh sb="4" eb="7">
      <t>ゲンドガク</t>
    </rPh>
    <phoneticPr fontId="2"/>
  </si>
  <si>
    <t>当期準備金繰入額</t>
    <rPh sb="0" eb="2">
      <t>トウキ</t>
    </rPh>
    <rPh sb="2" eb="5">
      <t>ジュンビキン</t>
    </rPh>
    <rPh sb="5" eb="8">
      <t>クリイレガク</t>
    </rPh>
    <phoneticPr fontId="2"/>
  </si>
  <si>
    <t>積立不足額</t>
    <rPh sb="0" eb="2">
      <t>ツミタテ</t>
    </rPh>
    <rPh sb="2" eb="5">
      <t>フソクガク</t>
    </rPh>
    <phoneticPr fontId="2"/>
  </si>
  <si>
    <t>次期特償繰越額</t>
    <rPh sb="0" eb="2">
      <t>ジキ</t>
    </rPh>
    <rPh sb="2" eb="4">
      <t>トクショウ</t>
    </rPh>
    <rPh sb="4" eb="6">
      <t>クリコシ</t>
    </rPh>
    <rPh sb="6" eb="7">
      <t>ガク</t>
    </rPh>
    <phoneticPr fontId="2"/>
  </si>
  <si>
    <t>当期準備金取崩額</t>
    <rPh sb="0" eb="2">
      <t>トウキ</t>
    </rPh>
    <rPh sb="2" eb="5">
      <t>ジュンビキン</t>
    </rPh>
    <rPh sb="5" eb="7">
      <t>トリクズシ</t>
    </rPh>
    <rPh sb="7" eb="8">
      <t>ガク</t>
    </rPh>
    <phoneticPr fontId="2"/>
  </si>
  <si>
    <t>はい</t>
    <phoneticPr fontId="2"/>
  </si>
  <si>
    <t>いいえ</t>
    <phoneticPr fontId="2"/>
  </si>
  <si>
    <t>①</t>
    <phoneticPr fontId="2"/>
  </si>
  <si>
    <t>②</t>
    <phoneticPr fontId="2"/>
  </si>
  <si>
    <t>A丸</t>
    <rPh sb="1" eb="2">
      <t>マル</t>
    </rPh>
    <phoneticPr fontId="2"/>
  </si>
  <si>
    <t>○○造船</t>
    <rPh sb="2" eb="4">
      <t>ゾウセン</t>
    </rPh>
    <phoneticPr fontId="2"/>
  </si>
  <si>
    <t>○</t>
  </si>
  <si>
    <t>○</t>
    <phoneticPr fontId="2"/>
  </si>
  <si>
    <t>令和５年度</t>
    <rPh sb="0" eb="2">
      <t>レイワ</t>
    </rPh>
    <rPh sb="3" eb="5">
      <t>ネンド</t>
    </rPh>
    <phoneticPr fontId="2"/>
  </si>
  <si>
    <t>隻数</t>
    <rPh sb="0" eb="2">
      <t>セキスウ</t>
    </rPh>
    <phoneticPr fontId="2"/>
  </si>
  <si>
    <t>特別勘定取崩額</t>
    <rPh sb="0" eb="2">
      <t>トクベツ</t>
    </rPh>
    <rPh sb="2" eb="4">
      <t>カンジョウ</t>
    </rPh>
    <rPh sb="4" eb="6">
      <t>トリクズシ</t>
    </rPh>
    <rPh sb="6" eb="7">
      <t>ガク</t>
    </rPh>
    <phoneticPr fontId="2"/>
  </si>
  <si>
    <t>うち自社
運航船
（隻）</t>
    <rPh sb="2" eb="4">
      <t>ジシャ</t>
    </rPh>
    <rPh sb="5" eb="7">
      <t>ウンコウ</t>
    </rPh>
    <rPh sb="7" eb="8">
      <t>セン</t>
    </rPh>
    <rPh sb="10" eb="11">
      <t>セキ</t>
    </rPh>
    <phoneticPr fontId="2"/>
  </si>
  <si>
    <t>【陸員】</t>
    <rPh sb="1" eb="2">
      <t>リク</t>
    </rPh>
    <rPh sb="2" eb="3">
      <t>イン</t>
    </rPh>
    <phoneticPr fontId="2"/>
  </si>
  <si>
    <t>【海員】</t>
    <rPh sb="1" eb="3">
      <t>カイイン</t>
    </rPh>
    <phoneticPr fontId="2"/>
  </si>
  <si>
    <t>【計】</t>
    <rPh sb="1" eb="2">
      <t>ケイ</t>
    </rPh>
    <phoneticPr fontId="2"/>
  </si>
  <si>
    <t>千円</t>
    <rPh sb="0" eb="2">
      <t>センエン</t>
    </rPh>
    <phoneticPr fontId="2"/>
  </si>
  <si>
    <t>【TEL】</t>
    <phoneticPr fontId="2"/>
  </si>
  <si>
    <t>【FAX】</t>
    <phoneticPr fontId="2"/>
  </si>
  <si>
    <t>【所属】</t>
    <rPh sb="1" eb="3">
      <t>ショゾク</t>
    </rPh>
    <phoneticPr fontId="2"/>
  </si>
  <si>
    <t>【氏名】</t>
    <rPh sb="1" eb="3">
      <t>シメイ</t>
    </rPh>
    <phoneticPr fontId="2"/>
  </si>
  <si>
    <t>（３）仕組船会社（特定外国子会社等）を含む保有隻数、自社運航船数、貸渡船数及び貸渡先の外国オペレーターについてご記入下さい。</t>
    <rPh sb="3" eb="5">
      <t>シク</t>
    </rPh>
    <rPh sb="5" eb="6">
      <t>セン</t>
    </rPh>
    <rPh sb="6" eb="8">
      <t>カイシャ</t>
    </rPh>
    <rPh sb="9" eb="11">
      <t>トクテイ</t>
    </rPh>
    <rPh sb="11" eb="13">
      <t>ガイコク</t>
    </rPh>
    <rPh sb="13" eb="16">
      <t>コガイシャ</t>
    </rPh>
    <rPh sb="16" eb="17">
      <t>トウ</t>
    </rPh>
    <rPh sb="19" eb="20">
      <t>フク</t>
    </rPh>
    <rPh sb="21" eb="23">
      <t>ホユウ</t>
    </rPh>
    <rPh sb="23" eb="25">
      <t>セキスウ</t>
    </rPh>
    <rPh sb="26" eb="28">
      <t>ジシャ</t>
    </rPh>
    <rPh sb="28" eb="30">
      <t>ウンコウ</t>
    </rPh>
    <rPh sb="30" eb="31">
      <t>セン</t>
    </rPh>
    <rPh sb="31" eb="32">
      <t>スウ</t>
    </rPh>
    <rPh sb="33" eb="35">
      <t>カシワタシ</t>
    </rPh>
    <rPh sb="35" eb="36">
      <t>セン</t>
    </rPh>
    <rPh sb="36" eb="37">
      <t>スウ</t>
    </rPh>
    <rPh sb="37" eb="38">
      <t>オヨ</t>
    </rPh>
    <rPh sb="39" eb="42">
      <t>カシワタシサキ</t>
    </rPh>
    <rPh sb="43" eb="45">
      <t>ガイコク</t>
    </rPh>
    <rPh sb="56" eb="58">
      <t>キニュウ</t>
    </rPh>
    <rPh sb="58" eb="59">
      <t>クダ</t>
    </rPh>
    <phoneticPr fontId="2"/>
  </si>
  <si>
    <t>うち邦船オペ
貸渡船
（隻）</t>
    <rPh sb="2" eb="4">
      <t>ホウセン</t>
    </rPh>
    <rPh sb="7" eb="9">
      <t>カシワタシ</t>
    </rPh>
    <rPh sb="9" eb="10">
      <t>セン</t>
    </rPh>
    <rPh sb="12" eb="13">
      <t>セキ</t>
    </rPh>
    <phoneticPr fontId="2"/>
  </si>
  <si>
    <t>うち外国オペ
貸渡船
（隻）</t>
    <rPh sb="2" eb="4">
      <t>ガイコク</t>
    </rPh>
    <rPh sb="7" eb="9">
      <t>カシワタシ</t>
    </rPh>
    <rPh sb="9" eb="10">
      <t>セン</t>
    </rPh>
    <rPh sb="12" eb="13">
      <t>セキ</t>
    </rPh>
    <phoneticPr fontId="2"/>
  </si>
  <si>
    <t>通し
番号</t>
    <rPh sb="0" eb="1">
      <t>トオ</t>
    </rPh>
    <rPh sb="3" eb="5">
      <t>バンゴウ</t>
    </rPh>
    <phoneticPr fontId="2"/>
  </si>
  <si>
    <t>建造国</t>
    <rPh sb="0" eb="3">
      <t>ケンゾウコク</t>
    </rPh>
    <phoneticPr fontId="2"/>
  </si>
  <si>
    <t>総トン数
（G/T）</t>
    <rPh sb="0" eb="1">
      <t>ソウ</t>
    </rPh>
    <rPh sb="3" eb="4">
      <t>スウ</t>
    </rPh>
    <phoneticPr fontId="2"/>
  </si>
  <si>
    <t>適用要件を
満たしていない</t>
    <rPh sb="0" eb="2">
      <t>テキヨウ</t>
    </rPh>
    <rPh sb="2" eb="4">
      <t>ヨウケン</t>
    </rPh>
    <rPh sb="6" eb="7">
      <t>ミ</t>
    </rPh>
    <phoneticPr fontId="2"/>
  </si>
  <si>
    <t>日本</t>
    <rPh sb="0" eb="2">
      <t>ニホン</t>
    </rPh>
    <phoneticPr fontId="2"/>
  </si>
  <si>
    <t>事業基盤
強化計画
認定</t>
    <rPh sb="0" eb="2">
      <t>ジギョウ</t>
    </rPh>
    <rPh sb="2" eb="4">
      <t>キバン</t>
    </rPh>
    <rPh sb="5" eb="7">
      <t>キョウカ</t>
    </rPh>
    <rPh sb="7" eb="9">
      <t>ケイカク</t>
    </rPh>
    <rPh sb="10" eb="12">
      <t>ニンテイ</t>
    </rPh>
    <phoneticPr fontId="2"/>
  </si>
  <si>
    <t>船種</t>
    <rPh sb="0" eb="2">
      <t>センシュ</t>
    </rPh>
    <phoneticPr fontId="2"/>
  </si>
  <si>
    <t xml:space="preserve">IMO番号
</t>
    <rPh sb="3" eb="5">
      <t>バンゴウ</t>
    </rPh>
    <phoneticPr fontId="2"/>
  </si>
  <si>
    <t xml:space="preserve">船名
</t>
    <rPh sb="0" eb="2">
      <t>センメイ</t>
    </rPh>
    <phoneticPr fontId="2"/>
  </si>
  <si>
    <t xml:space="preserve">取得価額
（千円）
</t>
    <rPh sb="0" eb="2">
      <t>シュトク</t>
    </rPh>
    <rPh sb="2" eb="4">
      <t>カガク</t>
    </rPh>
    <rPh sb="6" eb="8">
      <t>センエン</t>
    </rPh>
    <phoneticPr fontId="2"/>
  </si>
  <si>
    <t xml:space="preserve">取得年度
</t>
    <rPh sb="0" eb="2">
      <t>シュトク</t>
    </rPh>
    <rPh sb="2" eb="4">
      <t>ネンド</t>
    </rPh>
    <phoneticPr fontId="2"/>
  </si>
  <si>
    <t>上記①及び②とも「いいえ」の場合は、以降の調査票の作成は不要です。</t>
    <rPh sb="0" eb="2">
      <t>ジョウキ</t>
    </rPh>
    <rPh sb="18" eb="20">
      <t>イコウ</t>
    </rPh>
    <phoneticPr fontId="2"/>
  </si>
  <si>
    <t>○本制度が無くなった場合、経営上等の観点から、どのような支障が生じるか、具体的に記載願います。</t>
    <rPh sb="18" eb="20">
      <t>カンテン</t>
    </rPh>
    <phoneticPr fontId="2"/>
  </si>
  <si>
    <t>[当期積立額]</t>
    <phoneticPr fontId="2"/>
  </si>
  <si>
    <t>[前期から繰越した積立不足額]</t>
    <phoneticPr fontId="2"/>
  </si>
  <si>
    <t>（②＋③）</t>
    <phoneticPr fontId="2"/>
  </si>
  <si>
    <t>（④－⑤－⑥）</t>
    <phoneticPr fontId="2"/>
  </si>
  <si>
    <t>⑥当期において切捨てる積立不足額</t>
    <rPh sb="11" eb="13">
      <t>ツミタ</t>
    </rPh>
    <rPh sb="13" eb="16">
      <t>フソクガク</t>
    </rPh>
    <phoneticPr fontId="2"/>
  </si>
  <si>
    <t>（①＋⑤－⑧）</t>
    <phoneticPr fontId="2"/>
  </si>
  <si>
    <t>譲　渡　資　産</t>
    <rPh sb="0" eb="1">
      <t>ユズル</t>
    </rPh>
    <rPh sb="2" eb="3">
      <t>ワタリ</t>
    </rPh>
    <rPh sb="4" eb="5">
      <t>シ</t>
    </rPh>
    <rPh sb="6" eb="7">
      <t>サン</t>
    </rPh>
    <phoneticPr fontId="2"/>
  </si>
  <si>
    <t>圧縮記帳による
損金算入額
（千円）</t>
    <rPh sb="0" eb="2">
      <t>アッシュク</t>
    </rPh>
    <rPh sb="2" eb="4">
      <t>キチョウ</t>
    </rPh>
    <rPh sb="8" eb="10">
      <t>ソンキン</t>
    </rPh>
    <rPh sb="10" eb="12">
      <t>サンニュウ</t>
    </rPh>
    <rPh sb="12" eb="13">
      <t>ガク</t>
    </rPh>
    <rPh sb="15" eb="17">
      <t>センエン</t>
    </rPh>
    <phoneticPr fontId="2"/>
  </si>
  <si>
    <t xml:space="preserve">取得年度
</t>
    <rPh sb="0" eb="2">
      <t>シュトク</t>
    </rPh>
    <rPh sb="2" eb="4">
      <t>ネンド</t>
    </rPh>
    <phoneticPr fontId="2"/>
  </si>
  <si>
    <t xml:space="preserve">新造/中古
の別
</t>
    <rPh sb="0" eb="2">
      <t>シンゾウ</t>
    </rPh>
    <rPh sb="3" eb="5">
      <t>チュウコ</t>
    </rPh>
    <rPh sb="7" eb="8">
      <t>ベツ</t>
    </rPh>
    <phoneticPr fontId="2"/>
  </si>
  <si>
    <t>※船舶の場合：修繕費用×事業年度の月数／６０ヵ月×３／４</t>
    <phoneticPr fontId="2"/>
  </si>
  <si>
    <t>令和４年度末
（2022年度末）</t>
    <rPh sb="0" eb="2">
      <t>レイワ</t>
    </rPh>
    <rPh sb="3" eb="6">
      <t>ネンドマツ</t>
    </rPh>
    <rPh sb="12" eb="15">
      <t>ネンドマツ</t>
    </rPh>
    <phoneticPr fontId="2"/>
  </si>
  <si>
    <t>令和４年度
（2022年度）</t>
    <rPh sb="0" eb="2">
      <t>レイワ</t>
    </rPh>
    <phoneticPr fontId="2"/>
  </si>
  <si>
    <t xml:space="preserve">令和４年度
（2022年度）
</t>
    <phoneticPr fontId="2"/>
  </si>
  <si>
    <t>先進船舶</t>
    <rPh sb="0" eb="2">
      <t>センシン</t>
    </rPh>
    <rPh sb="2" eb="4">
      <t>センパク</t>
    </rPh>
    <phoneticPr fontId="2"/>
  </si>
  <si>
    <t>日本オペ</t>
    <rPh sb="0" eb="2">
      <t>ニホン</t>
    </rPh>
    <phoneticPr fontId="2"/>
  </si>
  <si>
    <t>外国オペ</t>
    <rPh sb="0" eb="2">
      <t>ガイコク</t>
    </rPh>
    <phoneticPr fontId="2"/>
  </si>
  <si>
    <t>外航船舶確保等計画</t>
    <rPh sb="0" eb="2">
      <t>ガイコウ</t>
    </rPh>
    <rPh sb="2" eb="4">
      <t>センパク</t>
    </rPh>
    <rPh sb="4" eb="6">
      <t>カクホ</t>
    </rPh>
    <rPh sb="6" eb="7">
      <t>トウ</t>
    </rPh>
    <rPh sb="7" eb="9">
      <t>ケイカク</t>
    </rPh>
    <phoneticPr fontId="2"/>
  </si>
  <si>
    <t>調査票２
の通し番号</t>
    <rPh sb="0" eb="3">
      <t>チョウサヒョウ</t>
    </rPh>
    <rPh sb="6" eb="7">
      <t>トオ</t>
    </rPh>
    <rPh sb="8" eb="10">
      <t>バンゴウ</t>
    </rPh>
    <phoneticPr fontId="2"/>
  </si>
  <si>
    <t>環境負荷低減船</t>
    <rPh sb="0" eb="2">
      <t>カンキョウ</t>
    </rPh>
    <rPh sb="2" eb="4">
      <t>フカ</t>
    </rPh>
    <rPh sb="4" eb="6">
      <t>テイゲン</t>
    </rPh>
    <rPh sb="6" eb="7">
      <t>セン</t>
    </rPh>
    <phoneticPr fontId="2"/>
  </si>
  <si>
    <t>特別償却
限度額
（千円）</t>
    <rPh sb="0" eb="2">
      <t>トクベツ</t>
    </rPh>
    <rPh sb="2" eb="4">
      <t>ショウキャク</t>
    </rPh>
    <rPh sb="5" eb="7">
      <t>ゲンド</t>
    </rPh>
    <rPh sb="7" eb="8">
      <t>ガク</t>
    </rPh>
    <rPh sb="10" eb="12">
      <t>センエン</t>
    </rPh>
    <phoneticPr fontId="2"/>
  </si>
  <si>
    <t>特別
償却率</t>
    <rPh sb="0" eb="2">
      <t>トクベツ</t>
    </rPh>
    <rPh sb="3" eb="6">
      <t>ショウキャクリツ</t>
    </rPh>
    <phoneticPr fontId="2"/>
  </si>
  <si>
    <t xml:space="preserve">船籍国
</t>
    <rPh sb="0" eb="2">
      <t>センセキ</t>
    </rPh>
    <rPh sb="2" eb="3">
      <t>コク</t>
    </rPh>
    <phoneticPr fontId="2"/>
  </si>
  <si>
    <t>外航船舶確保等計画</t>
    <rPh sb="0" eb="2">
      <t>ガイコウ</t>
    </rPh>
    <rPh sb="2" eb="4">
      <t>センパク</t>
    </rPh>
    <rPh sb="4" eb="7">
      <t>カクホトウ</t>
    </rPh>
    <rPh sb="7" eb="9">
      <t>ケイカク</t>
    </rPh>
    <phoneticPr fontId="2"/>
  </si>
  <si>
    <t>特償利用（先進船舶）</t>
    <rPh sb="0" eb="2">
      <t>トクショウ</t>
    </rPh>
    <rPh sb="2" eb="4">
      <t>リヨウ</t>
    </rPh>
    <rPh sb="5" eb="7">
      <t>センシン</t>
    </rPh>
    <rPh sb="7" eb="9">
      <t>センパク</t>
    </rPh>
    <phoneticPr fontId="2"/>
  </si>
  <si>
    <t>特償利用（環境負荷低減船）</t>
    <rPh sb="0" eb="2">
      <t>トクショウ</t>
    </rPh>
    <rPh sb="2" eb="4">
      <t>リヨウ</t>
    </rPh>
    <rPh sb="5" eb="7">
      <t>カンキョウ</t>
    </rPh>
    <rPh sb="7" eb="9">
      <t>フカ</t>
    </rPh>
    <rPh sb="9" eb="11">
      <t>テイゲン</t>
    </rPh>
    <rPh sb="11" eb="12">
      <t>セン</t>
    </rPh>
    <phoneticPr fontId="2"/>
  </si>
  <si>
    <t>取得
区分</t>
    <rPh sb="0" eb="2">
      <t>シュトク</t>
    </rPh>
    <rPh sb="3" eb="5">
      <t>クブン</t>
    </rPh>
    <phoneticPr fontId="2"/>
  </si>
  <si>
    <t>特別償却
限度額
（千円）</t>
    <rPh sb="0" eb="2">
      <t>トクベツ</t>
    </rPh>
    <rPh sb="2" eb="4">
      <t>ショウキャク</t>
    </rPh>
    <rPh sb="5" eb="8">
      <t>ゲンドガク</t>
    </rPh>
    <rPh sb="10" eb="12">
      <t>センエン</t>
    </rPh>
    <phoneticPr fontId="2"/>
  </si>
  <si>
    <t>損金算入額
（千円）</t>
    <rPh sb="0" eb="2">
      <t>ソンキン</t>
    </rPh>
    <rPh sb="2" eb="4">
      <t>サンニュウ</t>
    </rPh>
    <rPh sb="4" eb="5">
      <t>ガク</t>
    </rPh>
    <rPh sb="7" eb="9">
      <t>センエン</t>
    </rPh>
    <phoneticPr fontId="2"/>
  </si>
  <si>
    <r>
      <t xml:space="preserve">譲渡年度
</t>
    </r>
    <r>
      <rPr>
        <sz val="8"/>
        <rFont val="Meiryo UI"/>
        <family val="3"/>
        <charset val="128"/>
      </rPr>
      <t>（プルダウンより選択）</t>
    </r>
    <rPh sb="0" eb="2">
      <t>ジョウト</t>
    </rPh>
    <phoneticPr fontId="2"/>
  </si>
  <si>
    <r>
      <t xml:space="preserve">取得区分
</t>
    </r>
    <r>
      <rPr>
        <sz val="8"/>
        <rFont val="Meiryo UI"/>
        <family val="3"/>
        <charset val="128"/>
      </rPr>
      <t>（プルダウンより選択）</t>
    </r>
    <rPh sb="0" eb="2">
      <t>シュトク</t>
    </rPh>
    <rPh sb="2" eb="4">
      <t>クブン</t>
    </rPh>
    <phoneticPr fontId="2"/>
  </si>
  <si>
    <r>
      <t xml:space="preserve">保有法人
</t>
    </r>
    <r>
      <rPr>
        <sz val="8"/>
        <rFont val="Meiryo UI"/>
        <family val="3"/>
        <charset val="128"/>
      </rPr>
      <t>（プルダウンより選択）</t>
    </r>
    <rPh sb="0" eb="2">
      <t>ホユウ</t>
    </rPh>
    <rPh sb="2" eb="4">
      <t>ホウジン</t>
    </rPh>
    <rPh sb="13" eb="15">
      <t>センタク</t>
    </rPh>
    <phoneticPr fontId="2"/>
  </si>
  <si>
    <t>資本金
（千円）</t>
    <rPh sb="0" eb="3">
      <t>シホンキン</t>
    </rPh>
    <rPh sb="5" eb="7">
      <t>センエン</t>
    </rPh>
    <phoneticPr fontId="2"/>
  </si>
  <si>
    <t>常用従業員数</t>
    <rPh sb="0" eb="2">
      <t>ジョウヨウ</t>
    </rPh>
    <rPh sb="2" eb="5">
      <t>ジュウギョウイン</t>
    </rPh>
    <rPh sb="5" eb="6">
      <t>スウ</t>
    </rPh>
    <phoneticPr fontId="2"/>
  </si>
  <si>
    <t>陸員</t>
    <rPh sb="0" eb="1">
      <t>リク</t>
    </rPh>
    <rPh sb="1" eb="2">
      <t>イン</t>
    </rPh>
    <phoneticPr fontId="2"/>
  </si>
  <si>
    <t>海員</t>
    <rPh sb="0" eb="2">
      <t>カイイン</t>
    </rPh>
    <phoneticPr fontId="2"/>
  </si>
  <si>
    <t>計</t>
    <rPh sb="0" eb="1">
      <t>ケイ</t>
    </rPh>
    <phoneticPr fontId="2"/>
  </si>
  <si>
    <t>担当者</t>
    <rPh sb="0" eb="3">
      <t>タントウシャ</t>
    </rPh>
    <phoneticPr fontId="2"/>
  </si>
  <si>
    <t>所属</t>
    <rPh sb="0" eb="2">
      <t>ショゾク</t>
    </rPh>
    <phoneticPr fontId="2"/>
  </si>
  <si>
    <t>氏名</t>
    <rPh sb="0" eb="2">
      <t>シメイ</t>
    </rPh>
    <phoneticPr fontId="2"/>
  </si>
  <si>
    <t>連絡先</t>
    <rPh sb="0" eb="3">
      <t>レンラクサキ</t>
    </rPh>
    <phoneticPr fontId="2"/>
  </si>
  <si>
    <t>TEL</t>
    <phoneticPr fontId="2"/>
  </si>
  <si>
    <t>FAX</t>
    <phoneticPr fontId="2"/>
  </si>
  <si>
    <t>【E-mail】</t>
    <phoneticPr fontId="2"/>
  </si>
  <si>
    <t>仕組船を保有、取得又は取得予定</t>
    <rPh sb="0" eb="2">
      <t>シク</t>
    </rPh>
    <rPh sb="2" eb="3">
      <t>セン</t>
    </rPh>
    <rPh sb="4" eb="6">
      <t>ホユウ</t>
    </rPh>
    <rPh sb="7" eb="9">
      <t>シュトク</t>
    </rPh>
    <rPh sb="9" eb="10">
      <t>マタ</t>
    </rPh>
    <rPh sb="11" eb="13">
      <t>シュトク</t>
    </rPh>
    <rPh sb="13" eb="15">
      <t>ヨテイ</t>
    </rPh>
    <phoneticPr fontId="2"/>
  </si>
  <si>
    <t>外航日本船舶を保有、取得又は取得予定</t>
    <rPh sb="0" eb="2">
      <t>ガイコウ</t>
    </rPh>
    <rPh sb="2" eb="4">
      <t>ニホン</t>
    </rPh>
    <rPh sb="4" eb="6">
      <t>センパク</t>
    </rPh>
    <rPh sb="7" eb="9">
      <t>ホユウ</t>
    </rPh>
    <rPh sb="10" eb="12">
      <t>シュトク</t>
    </rPh>
    <rPh sb="12" eb="13">
      <t>マタ</t>
    </rPh>
    <rPh sb="14" eb="16">
      <t>シュトク</t>
    </rPh>
    <rPh sb="16" eb="18">
      <t>ヨテイ</t>
    </rPh>
    <phoneticPr fontId="2"/>
  </si>
  <si>
    <t>保有隻数</t>
    <rPh sb="0" eb="2">
      <t>ホユウ</t>
    </rPh>
    <rPh sb="2" eb="4">
      <t>セキスウ</t>
    </rPh>
    <phoneticPr fontId="2"/>
  </si>
  <si>
    <t>うち自社運航船</t>
    <rPh sb="2" eb="4">
      <t>ジシャ</t>
    </rPh>
    <rPh sb="4" eb="6">
      <t>ウンコウ</t>
    </rPh>
    <rPh sb="6" eb="7">
      <t>セン</t>
    </rPh>
    <phoneticPr fontId="2"/>
  </si>
  <si>
    <t>うち邦船オペ貸渡船</t>
    <rPh sb="2" eb="4">
      <t>ホウセン</t>
    </rPh>
    <rPh sb="6" eb="8">
      <t>カシワタシ</t>
    </rPh>
    <rPh sb="8" eb="9">
      <t>セン</t>
    </rPh>
    <phoneticPr fontId="2"/>
  </si>
  <si>
    <t>うち外国オペ貸渡船</t>
    <rPh sb="2" eb="4">
      <t>ガイコク</t>
    </rPh>
    <rPh sb="6" eb="8">
      <t>カシワタシ</t>
    </rPh>
    <rPh sb="8" eb="9">
      <t>セン</t>
    </rPh>
    <phoneticPr fontId="2"/>
  </si>
  <si>
    <t>主な貸渡先の外国オペレーター</t>
    <rPh sb="0" eb="1">
      <t>オモ</t>
    </rPh>
    <rPh sb="2" eb="5">
      <t>カシワタシサキ</t>
    </rPh>
    <rPh sb="6" eb="8">
      <t>ガイコク</t>
    </rPh>
    <phoneticPr fontId="2"/>
  </si>
  <si>
    <t>No</t>
    <phoneticPr fontId="2"/>
  </si>
  <si>
    <t>（１）事業概要</t>
    <rPh sb="3" eb="7">
      <t>ジギョウガイヨウ</t>
    </rPh>
    <phoneticPr fontId="2"/>
  </si>
  <si>
    <t>（２）外航船舶の保有等</t>
    <rPh sb="3" eb="5">
      <t>ガイコウ</t>
    </rPh>
    <rPh sb="5" eb="7">
      <t>センパク</t>
    </rPh>
    <rPh sb="8" eb="10">
      <t>ホユウ</t>
    </rPh>
    <rPh sb="10" eb="11">
      <t>トウ</t>
    </rPh>
    <phoneticPr fontId="2"/>
  </si>
  <si>
    <t>当期末準備金残高</t>
    <rPh sb="0" eb="1">
      <t>トウ</t>
    </rPh>
    <rPh sb="1" eb="3">
      <t>キマツ</t>
    </rPh>
    <rPh sb="2" eb="3">
      <t>マツ</t>
    </rPh>
    <rPh sb="3" eb="6">
      <t>ジュンビキン</t>
    </rPh>
    <rPh sb="6" eb="8">
      <t>ザンダカ</t>
    </rPh>
    <phoneticPr fontId="2"/>
  </si>
  <si>
    <t>外航日本船舶</t>
    <rPh sb="0" eb="2">
      <t>ガイコウ</t>
    </rPh>
    <rPh sb="2" eb="4">
      <t>ニホン</t>
    </rPh>
    <rPh sb="4" eb="6">
      <t>センパク</t>
    </rPh>
    <phoneticPr fontId="2"/>
  </si>
  <si>
    <t>区分</t>
    <rPh sb="0" eb="2">
      <t>クブン</t>
    </rPh>
    <phoneticPr fontId="2"/>
  </si>
  <si>
    <t>番号</t>
    <rPh sb="0" eb="1">
      <t>バン</t>
    </rPh>
    <rPh sb="1" eb="2">
      <t>ゴウ</t>
    </rPh>
    <phoneticPr fontId="2"/>
  </si>
  <si>
    <t>令和４年度（2022年度）</t>
    <rPh sb="0" eb="2">
      <t>レイワ</t>
    </rPh>
    <rPh sb="3" eb="5">
      <t>ネンド</t>
    </rPh>
    <rPh sb="10" eb="12">
      <t>ネンド</t>
    </rPh>
    <phoneticPr fontId="2"/>
  </si>
  <si>
    <t>1.事業の概要</t>
    <rPh sb="2" eb="4">
      <t>ジギョウ</t>
    </rPh>
    <rPh sb="5" eb="7">
      <t>ガイヨウ</t>
    </rPh>
    <phoneticPr fontId="2"/>
  </si>
  <si>
    <t>２．船舶の取得状況</t>
    <rPh sb="2" eb="4">
      <t>センパク</t>
    </rPh>
    <rPh sb="5" eb="7">
      <t>シュトク</t>
    </rPh>
    <rPh sb="7" eb="9">
      <t>ジョウキョウ</t>
    </rPh>
    <phoneticPr fontId="2"/>
  </si>
  <si>
    <t>3-1.特別償却利用状況</t>
    <rPh sb="4" eb="6">
      <t>トクベツ</t>
    </rPh>
    <rPh sb="6" eb="8">
      <t>ショウキャク</t>
    </rPh>
    <rPh sb="8" eb="10">
      <t>リヨウ</t>
    </rPh>
    <rPh sb="10" eb="12">
      <t>ジョウキョウ</t>
    </rPh>
    <phoneticPr fontId="2"/>
  </si>
  <si>
    <t>2.船舶の取得状況、3-1.特別償却利用状況、4-1.買換特例（圧縮記帳）取得状況</t>
    <rPh sb="2" eb="4">
      <t>センパク</t>
    </rPh>
    <rPh sb="5" eb="7">
      <t>シュトク</t>
    </rPh>
    <rPh sb="7" eb="9">
      <t>ジョウキョウ</t>
    </rPh>
    <rPh sb="14" eb="16">
      <t>トクベツ</t>
    </rPh>
    <rPh sb="16" eb="18">
      <t>ショウキャク</t>
    </rPh>
    <rPh sb="18" eb="20">
      <t>リヨウ</t>
    </rPh>
    <rPh sb="20" eb="22">
      <t>ジョウキョウ</t>
    </rPh>
    <rPh sb="27" eb="29">
      <t>カイカエ</t>
    </rPh>
    <rPh sb="29" eb="31">
      <t>トクレイ</t>
    </rPh>
    <rPh sb="32" eb="34">
      <t>アッシュク</t>
    </rPh>
    <rPh sb="34" eb="36">
      <t>キチョウ</t>
    </rPh>
    <rPh sb="37" eb="39">
      <t>シュトク</t>
    </rPh>
    <rPh sb="39" eb="41">
      <t>ジョウキョウ</t>
    </rPh>
    <phoneticPr fontId="2"/>
  </si>
  <si>
    <t>4-1.買換特例（圧縮記帳）利用状況</t>
    <rPh sb="4" eb="6">
      <t>カイカエ</t>
    </rPh>
    <rPh sb="6" eb="8">
      <t>トクレイ</t>
    </rPh>
    <rPh sb="9" eb="11">
      <t>アッシュク</t>
    </rPh>
    <rPh sb="11" eb="13">
      <t>キチョウ</t>
    </rPh>
    <rPh sb="14" eb="16">
      <t>リヨウ</t>
    </rPh>
    <rPh sb="16" eb="18">
      <t>ジョウキョウ</t>
    </rPh>
    <phoneticPr fontId="2"/>
  </si>
  <si>
    <t>特別勘定繰入額</t>
    <rPh sb="0" eb="2">
      <t>トクベツ</t>
    </rPh>
    <rPh sb="2" eb="4">
      <t>カンジョウ</t>
    </rPh>
    <rPh sb="4" eb="7">
      <t>クリイレガク</t>
    </rPh>
    <phoneticPr fontId="2"/>
  </si>
  <si>
    <t>うち目的取崩額</t>
    <rPh sb="2" eb="4">
      <t>モクテキ</t>
    </rPh>
    <rPh sb="4" eb="7">
      <t>トリクズシガク</t>
    </rPh>
    <phoneticPr fontId="2"/>
  </si>
  <si>
    <t>5.船舶の特別修繕準備金制度の利用状況</t>
    <rPh sb="2" eb="4">
      <t>センパク</t>
    </rPh>
    <rPh sb="5" eb="7">
      <t>トクベツ</t>
    </rPh>
    <rPh sb="7" eb="9">
      <t>シュウゼン</t>
    </rPh>
    <rPh sb="9" eb="12">
      <t>ジュンビキン</t>
    </rPh>
    <rPh sb="12" eb="14">
      <t>セイド</t>
    </rPh>
    <rPh sb="15" eb="17">
      <t>リヨウ</t>
    </rPh>
    <rPh sb="17" eb="19">
      <t>ジョウキョウ</t>
    </rPh>
    <phoneticPr fontId="2"/>
  </si>
  <si>
    <t>前年度末残高</t>
    <rPh sb="0" eb="4">
      <t>ゼンネンドマツ</t>
    </rPh>
    <rPh sb="4" eb="6">
      <t>ザンダカ</t>
    </rPh>
    <phoneticPr fontId="2"/>
  </si>
  <si>
    <t>当期積立額
［繰入額］</t>
    <rPh sb="0" eb="2">
      <t>トウキ</t>
    </rPh>
    <rPh sb="2" eb="5">
      <t>ツミタテガク</t>
    </rPh>
    <rPh sb="7" eb="10">
      <t>クリイレガク</t>
    </rPh>
    <phoneticPr fontId="2"/>
  </si>
  <si>
    <t>当期取崩額合計</t>
    <rPh sb="0" eb="2">
      <t>トウキ</t>
    </rPh>
    <rPh sb="2" eb="5">
      <t>トリクズシガク</t>
    </rPh>
    <rPh sb="5" eb="7">
      <t>ゴウケイ</t>
    </rPh>
    <phoneticPr fontId="2"/>
  </si>
  <si>
    <t>うち目的外取崩額</t>
    <rPh sb="2" eb="4">
      <t>モクテキ</t>
    </rPh>
    <rPh sb="4" eb="5">
      <t>ガイ</t>
    </rPh>
    <rPh sb="5" eb="8">
      <t>トリクズシガク</t>
    </rPh>
    <phoneticPr fontId="2"/>
  </si>
  <si>
    <t>年度末残高</t>
    <rPh sb="0" eb="3">
      <t>ネンドマツ</t>
    </rPh>
    <rPh sb="3" eb="5">
      <t>ザンダカ</t>
    </rPh>
    <phoneticPr fontId="2"/>
  </si>
  <si>
    <t>うち２年経過後
５年均等取崩額</t>
    <rPh sb="3" eb="4">
      <t>ネン</t>
    </rPh>
    <rPh sb="4" eb="7">
      <t>ケイカゴ</t>
    </rPh>
    <rPh sb="9" eb="10">
      <t>ネン</t>
    </rPh>
    <rPh sb="10" eb="12">
      <t>キントウ</t>
    </rPh>
    <rPh sb="12" eb="15">
      <t>トリクズシガク</t>
    </rPh>
    <phoneticPr fontId="2"/>
  </si>
  <si>
    <t>経営状況
による</t>
    <rPh sb="0" eb="2">
      <t>ケイエイ</t>
    </rPh>
    <rPh sb="2" eb="4">
      <t>ジョウキョウ</t>
    </rPh>
    <phoneticPr fontId="2"/>
  </si>
  <si>
    <t>（１）貴社の事業概要についてご記入下さい。</t>
    <rPh sb="3" eb="5">
      <t>キシャ</t>
    </rPh>
    <rPh sb="6" eb="8">
      <t>ジギョウ</t>
    </rPh>
    <rPh sb="8" eb="9">
      <t>オオムネ</t>
    </rPh>
    <rPh sb="9" eb="10">
      <t>ヨウ</t>
    </rPh>
    <rPh sb="15" eb="17">
      <t>キニュウ</t>
    </rPh>
    <rPh sb="17" eb="18">
      <t>クダ</t>
    </rPh>
    <phoneticPr fontId="2"/>
  </si>
  <si>
    <r>
      <t>事業基盤
強化計画
認定</t>
    </r>
    <r>
      <rPr>
        <vertAlign val="superscript"/>
        <sz val="11"/>
        <rFont val="Meiryo UI"/>
        <family val="3"/>
        <charset val="128"/>
      </rPr>
      <t>※3</t>
    </r>
    <rPh sb="0" eb="2">
      <t>ジギョウ</t>
    </rPh>
    <rPh sb="2" eb="4">
      <t>キバン</t>
    </rPh>
    <rPh sb="5" eb="7">
      <t>キョウカ</t>
    </rPh>
    <rPh sb="7" eb="9">
      <t>ケイカク</t>
    </rPh>
    <rPh sb="10" eb="12">
      <t>ニンテイ</t>
    </rPh>
    <phoneticPr fontId="2"/>
  </si>
  <si>
    <t>※3　当該取得船舶を建造した造船所が、海事産業強化法（改正造船法）に基づき事業基盤強化計画について大臣の認定を受けている場合に○を記して下さい。</t>
    <rPh sb="3" eb="5">
      <t>トウガイ</t>
    </rPh>
    <rPh sb="5" eb="7">
      <t>シュトク</t>
    </rPh>
    <rPh sb="7" eb="9">
      <t>センパク</t>
    </rPh>
    <rPh sb="10" eb="12">
      <t>ケンゾウ</t>
    </rPh>
    <rPh sb="14" eb="17">
      <t>ゾウセンジョ</t>
    </rPh>
    <rPh sb="19" eb="21">
      <t>カイジ</t>
    </rPh>
    <rPh sb="21" eb="23">
      <t>サンギョウ</t>
    </rPh>
    <rPh sb="23" eb="26">
      <t>キョウカホウ</t>
    </rPh>
    <rPh sb="27" eb="29">
      <t>カイセイ</t>
    </rPh>
    <rPh sb="29" eb="31">
      <t>ゾウセン</t>
    </rPh>
    <rPh sb="31" eb="32">
      <t>ホウ</t>
    </rPh>
    <rPh sb="34" eb="35">
      <t>モト</t>
    </rPh>
    <rPh sb="37" eb="39">
      <t>ジギョウ</t>
    </rPh>
    <rPh sb="39" eb="41">
      <t>キバン</t>
    </rPh>
    <rPh sb="41" eb="43">
      <t>キョウカ</t>
    </rPh>
    <rPh sb="43" eb="45">
      <t>ケイカク</t>
    </rPh>
    <rPh sb="49" eb="51">
      <t>ダイジン</t>
    </rPh>
    <rPh sb="52" eb="54">
      <t>ニンテイ</t>
    </rPh>
    <rPh sb="55" eb="56">
      <t>ウ</t>
    </rPh>
    <rPh sb="60" eb="62">
      <t>バアイ</t>
    </rPh>
    <rPh sb="65" eb="66">
      <t>シル</t>
    </rPh>
    <rPh sb="68" eb="69">
      <t>クダ</t>
    </rPh>
    <phoneticPr fontId="2"/>
  </si>
  <si>
    <t>３-２. 外航船舶に係る特別償却制度の利用状況 【準備金方式】</t>
    <rPh sb="5" eb="7">
      <t>ガイコウ</t>
    </rPh>
    <rPh sb="7" eb="9">
      <t>センパク</t>
    </rPh>
    <rPh sb="10" eb="11">
      <t>カカ</t>
    </rPh>
    <rPh sb="16" eb="18">
      <t>セイド</t>
    </rPh>
    <rPh sb="19" eb="21">
      <t>リヨウ</t>
    </rPh>
    <rPh sb="21" eb="23">
      <t>ジョウキョウ</t>
    </rPh>
    <rPh sb="25" eb="27">
      <t>ジュンビ</t>
    </rPh>
    <rPh sb="27" eb="28">
      <t>キン</t>
    </rPh>
    <rPh sb="28" eb="30">
      <t>ホウシキ</t>
    </rPh>
    <phoneticPr fontId="2"/>
  </si>
  <si>
    <t>３-１. 外航船舶に係る特別償却制度の利用状況</t>
    <rPh sb="5" eb="7">
      <t>ガイコウ</t>
    </rPh>
    <rPh sb="7" eb="9">
      <t>センパク</t>
    </rPh>
    <rPh sb="10" eb="11">
      <t>カカ</t>
    </rPh>
    <rPh sb="16" eb="18">
      <t>セイド</t>
    </rPh>
    <rPh sb="19" eb="21">
      <t>リヨウ</t>
    </rPh>
    <phoneticPr fontId="2"/>
  </si>
  <si>
    <t>2. 外航船舶の取得状況</t>
    <rPh sb="3" eb="5">
      <t>ガイコウ</t>
    </rPh>
    <rPh sb="5" eb="7">
      <t>センパク</t>
    </rPh>
    <rPh sb="8" eb="10">
      <t>シュトク</t>
    </rPh>
    <rPh sb="10" eb="12">
      <t>ジョウキョウ</t>
    </rPh>
    <phoneticPr fontId="2"/>
  </si>
  <si>
    <t>1. 事業の概要</t>
    <rPh sb="3" eb="5">
      <t>ジギョウ</t>
    </rPh>
    <rPh sb="6" eb="8">
      <t>ガイヨウ</t>
    </rPh>
    <phoneticPr fontId="2"/>
  </si>
  <si>
    <t>４-１. 外航船舶に係る買換特例（圧縮記帳）制度の利用状況</t>
    <rPh sb="5" eb="7">
      <t>ガイコウ</t>
    </rPh>
    <rPh sb="12" eb="14">
      <t>カイカ</t>
    </rPh>
    <rPh sb="14" eb="16">
      <t>トクレイ</t>
    </rPh>
    <rPh sb="22" eb="24">
      <t>セイド</t>
    </rPh>
    <rPh sb="25" eb="27">
      <t>リヨウ</t>
    </rPh>
    <rPh sb="27" eb="29">
      <t>ジョウキョウ</t>
    </rPh>
    <phoneticPr fontId="2"/>
  </si>
  <si>
    <t>※1　内航海運業法に基づく事業計画に使用船舶として記載されている（又は記載予定）のものは除きます（以下同様）。</t>
    <rPh sb="3" eb="5">
      <t>ナイコウ</t>
    </rPh>
    <rPh sb="5" eb="8">
      <t>カイウンギョウ</t>
    </rPh>
    <rPh sb="8" eb="9">
      <t>ホウ</t>
    </rPh>
    <rPh sb="10" eb="11">
      <t>モト</t>
    </rPh>
    <rPh sb="13" eb="15">
      <t>ジギョウ</t>
    </rPh>
    <rPh sb="15" eb="17">
      <t>ケイカク</t>
    </rPh>
    <rPh sb="18" eb="20">
      <t>シヨウ</t>
    </rPh>
    <rPh sb="20" eb="22">
      <t>センパク</t>
    </rPh>
    <rPh sb="25" eb="27">
      <t>キサイ</t>
    </rPh>
    <rPh sb="33" eb="34">
      <t>マタ</t>
    </rPh>
    <rPh sb="35" eb="37">
      <t>キサイ</t>
    </rPh>
    <rPh sb="37" eb="39">
      <t>ヨテイ</t>
    </rPh>
    <rPh sb="44" eb="45">
      <t>ノゾ</t>
    </rPh>
    <rPh sb="49" eb="51">
      <t>イカ</t>
    </rPh>
    <rPh sb="51" eb="53">
      <t>ドウヨウ</t>
    </rPh>
    <phoneticPr fontId="2"/>
  </si>
  <si>
    <t>※償却不足の繰り越しを利用した繰入額は記入しないでください。</t>
    <rPh sb="1" eb="3">
      <t>ショウキャク</t>
    </rPh>
    <rPh sb="3" eb="5">
      <t>フソク</t>
    </rPh>
    <rPh sb="6" eb="7">
      <t>ク</t>
    </rPh>
    <rPh sb="8" eb="9">
      <t>コ</t>
    </rPh>
    <rPh sb="11" eb="13">
      <t>リヨウ</t>
    </rPh>
    <rPh sb="15" eb="18">
      <t>クリイレガク</t>
    </rPh>
    <rPh sb="19" eb="21">
      <t>キニュウ</t>
    </rPh>
    <phoneticPr fontId="2"/>
  </si>
  <si>
    <t>○船舶の特別償却制度の利用がある事業者のうち、準備金方式による利益処分を行っている場合にご記入下さい。</t>
    <rPh sb="1" eb="3">
      <t>センパク</t>
    </rPh>
    <rPh sb="4" eb="6">
      <t>トクベツ</t>
    </rPh>
    <rPh sb="6" eb="8">
      <t>ショウキャク</t>
    </rPh>
    <rPh sb="8" eb="10">
      <t>セイド</t>
    </rPh>
    <rPh sb="11" eb="13">
      <t>リヨウ</t>
    </rPh>
    <rPh sb="16" eb="19">
      <t>ジギョウシャ</t>
    </rPh>
    <rPh sb="23" eb="26">
      <t>ジュンビキン</t>
    </rPh>
    <rPh sb="26" eb="28">
      <t>ホウシキ</t>
    </rPh>
    <rPh sb="47" eb="48">
      <t>クダ</t>
    </rPh>
    <phoneticPr fontId="2"/>
  </si>
  <si>
    <t>５．船舶の特別修繕準備金制度の利用状況</t>
    <rPh sb="12" eb="14">
      <t>セイド</t>
    </rPh>
    <rPh sb="15" eb="17">
      <t>リヨウ</t>
    </rPh>
    <rPh sb="17" eb="19">
      <t>ジョウキョウ</t>
    </rPh>
    <phoneticPr fontId="2"/>
  </si>
  <si>
    <t>４-２. 外航船舶に係る買換特例（圧縮記帳）制度の利用状況 【特別勘定】</t>
    <rPh sb="12" eb="14">
      <t>カイカエ</t>
    </rPh>
    <rPh sb="14" eb="16">
      <t>トクレイ</t>
    </rPh>
    <rPh sb="27" eb="29">
      <t>ジョウキョウ</t>
    </rPh>
    <rPh sb="31" eb="33">
      <t>トクベツ</t>
    </rPh>
    <rPh sb="33" eb="35">
      <t>カンジョウ</t>
    </rPh>
    <phoneticPr fontId="2"/>
  </si>
  <si>
    <t>（２）次の事項につきまして、該当している場合には「はい」に、該当していない場合には「いいえ」を選択して下さい。</t>
    <rPh sb="47" eb="49">
      <t>センタク</t>
    </rPh>
    <rPh sb="51" eb="52">
      <t>クダ</t>
    </rPh>
    <phoneticPr fontId="2"/>
  </si>
  <si>
    <r>
      <t>○</t>
    </r>
    <r>
      <rPr>
        <b/>
        <sz val="12"/>
        <rFont val="Meiryo UI"/>
        <family val="3"/>
        <charset val="128"/>
      </rPr>
      <t>該当欄には、税務申告書別表16（9）に記載する数字をご記入下さい。</t>
    </r>
    <rPh sb="1" eb="3">
      <t>ガイトウ</t>
    </rPh>
    <rPh sb="3" eb="4">
      <t>ラン</t>
    </rPh>
    <rPh sb="7" eb="9">
      <t>ゼイム</t>
    </rPh>
    <rPh sb="9" eb="12">
      <t>シンコクショ</t>
    </rPh>
    <rPh sb="12" eb="14">
      <t>ベッピョウ</t>
    </rPh>
    <rPh sb="20" eb="22">
      <t>キサイ</t>
    </rPh>
    <rPh sb="24" eb="26">
      <t>スウジ</t>
    </rPh>
    <rPh sb="28" eb="30">
      <t>キニュウ</t>
    </rPh>
    <rPh sb="30" eb="31">
      <t>クダ</t>
    </rPh>
    <phoneticPr fontId="2"/>
  </si>
  <si>
    <t>○「特別勘定」を利用している場合は、調査表４-２にもご記入下さい。</t>
    <rPh sb="29" eb="30">
      <t>クダ</t>
    </rPh>
    <phoneticPr fontId="2"/>
  </si>
  <si>
    <t>○「準備金方式」を利用している場合は、調査表３-２にもご記入下さい。</t>
    <rPh sb="30" eb="31">
      <t>クダ</t>
    </rPh>
    <phoneticPr fontId="2"/>
  </si>
  <si>
    <t>※2　外国籍FOC船とは、税務申告上の貴社特定外国子会社等を通じて租税特別措置法第66条の6に基づき税務処理を行う船舶をいいます（以下同様）。</t>
    <rPh sb="3" eb="6">
      <t>ガイコクセキ</t>
    </rPh>
    <rPh sb="28" eb="29">
      <t>トウ</t>
    </rPh>
    <rPh sb="50" eb="52">
      <t>ゼイム</t>
    </rPh>
    <rPh sb="52" eb="54">
      <t>ショリ</t>
    </rPh>
    <rPh sb="55" eb="56">
      <t>オコナ</t>
    </rPh>
    <rPh sb="57" eb="59">
      <t>センパク</t>
    </rPh>
    <rPh sb="65" eb="67">
      <t>イカ</t>
    </rPh>
    <rPh sb="67" eb="69">
      <t>ドウヨウ</t>
    </rPh>
    <phoneticPr fontId="2"/>
  </si>
  <si>
    <t>※積立期間終了から２年経過後の修繕準備金は、その後５年間で均等額を益金算入する（租税特別措置法第57条の8第4項）</t>
    <rPh sb="1" eb="3">
      <t>ツミタテ</t>
    </rPh>
    <rPh sb="3" eb="5">
      <t>キカン</t>
    </rPh>
    <rPh sb="5" eb="7">
      <t>シュウリョウ</t>
    </rPh>
    <rPh sb="10" eb="11">
      <t>ネン</t>
    </rPh>
    <rPh sb="11" eb="13">
      <t>ケイカ</t>
    </rPh>
    <rPh sb="13" eb="14">
      <t>ゴ</t>
    </rPh>
    <rPh sb="15" eb="17">
      <t>シュウゼン</t>
    </rPh>
    <rPh sb="17" eb="20">
      <t>ジュンビキン</t>
    </rPh>
    <rPh sb="24" eb="25">
      <t>ゴ</t>
    </rPh>
    <rPh sb="26" eb="28">
      <t>ネンカン</t>
    </rPh>
    <rPh sb="29" eb="31">
      <t>キントウ</t>
    </rPh>
    <rPh sb="31" eb="32">
      <t>ガク</t>
    </rPh>
    <rPh sb="33" eb="35">
      <t>エキキン</t>
    </rPh>
    <rPh sb="35" eb="37">
      <t>サンニュウ</t>
    </rPh>
    <rPh sb="40" eb="42">
      <t>ソゼイ</t>
    </rPh>
    <rPh sb="42" eb="44">
      <t>トクベツ</t>
    </rPh>
    <rPh sb="44" eb="47">
      <t>ソチホウ</t>
    </rPh>
    <rPh sb="47" eb="48">
      <t>ダイ</t>
    </rPh>
    <rPh sb="50" eb="51">
      <t>ジョウ</t>
    </rPh>
    <rPh sb="53" eb="54">
      <t>ダイ</t>
    </rPh>
    <rPh sb="55" eb="56">
      <t>コウ</t>
    </rPh>
    <phoneticPr fontId="2"/>
  </si>
  <si>
    <t>（３）保有隻数、自社運航船数、貸渡船数及び貸渡先の外国オペレーター</t>
    <rPh sb="3" eb="5">
      <t>ホユウ</t>
    </rPh>
    <phoneticPr fontId="2"/>
  </si>
  <si>
    <t>令和５年度（2023年度）</t>
    <rPh sb="0" eb="2">
      <t>レイワ</t>
    </rPh>
    <rPh sb="3" eb="5">
      <t>ネンド</t>
    </rPh>
    <rPh sb="10" eb="12">
      <t>ネンド</t>
    </rPh>
    <phoneticPr fontId="2"/>
  </si>
  <si>
    <t>3-2. 外航船舶に係る特別償却制度の利用状況 【準備金方式】</t>
    <rPh sb="5" eb="7">
      <t>ガイコウ</t>
    </rPh>
    <rPh sb="7" eb="9">
      <t>センパク</t>
    </rPh>
    <rPh sb="10" eb="11">
      <t>カカ</t>
    </rPh>
    <rPh sb="12" eb="14">
      <t>トクベツ</t>
    </rPh>
    <rPh sb="14" eb="16">
      <t>ショウキャク</t>
    </rPh>
    <rPh sb="16" eb="18">
      <t>セイド</t>
    </rPh>
    <rPh sb="19" eb="21">
      <t>リヨウ</t>
    </rPh>
    <rPh sb="21" eb="23">
      <t>ジョウキョウ</t>
    </rPh>
    <rPh sb="25" eb="28">
      <t>ジュンビキン</t>
    </rPh>
    <rPh sb="28" eb="30">
      <t>ホウシキ</t>
    </rPh>
    <phoneticPr fontId="2"/>
  </si>
  <si>
    <t>4-2. 外航船舶に係る買換特例（圧縮記帳）制度の利用状況 【特別勘定】</t>
    <rPh sb="5" eb="7">
      <t>ガイコウ</t>
    </rPh>
    <rPh sb="7" eb="9">
      <t>センパク</t>
    </rPh>
    <rPh sb="10" eb="11">
      <t>カカ</t>
    </rPh>
    <rPh sb="12" eb="14">
      <t>カイカエ</t>
    </rPh>
    <rPh sb="14" eb="16">
      <t>トクレイ</t>
    </rPh>
    <rPh sb="17" eb="19">
      <t>アッシュク</t>
    </rPh>
    <rPh sb="19" eb="21">
      <t>キチョウ</t>
    </rPh>
    <rPh sb="22" eb="24">
      <t>セイド</t>
    </rPh>
    <rPh sb="25" eb="27">
      <t>リヨウ</t>
    </rPh>
    <rPh sb="27" eb="29">
      <t>ジョウキョウ</t>
    </rPh>
    <rPh sb="31" eb="33">
      <t>トクベツ</t>
    </rPh>
    <rPh sb="33" eb="35">
      <t>カンジョウ</t>
    </rPh>
    <phoneticPr fontId="2"/>
  </si>
  <si>
    <t>金額</t>
    <rPh sb="0" eb="2">
      <t>キンガク</t>
    </rPh>
    <phoneticPr fontId="2"/>
  </si>
  <si>
    <t>税制特例措置未利用理由</t>
    <rPh sb="0" eb="2">
      <t>ゼイセイ</t>
    </rPh>
    <rPh sb="2" eb="6">
      <t>トクレイソチ</t>
    </rPh>
    <rPh sb="6" eb="7">
      <t>ミ</t>
    </rPh>
    <rPh sb="7" eb="9">
      <t>リヨウ</t>
    </rPh>
    <rPh sb="9" eb="11">
      <t>リユウ</t>
    </rPh>
    <phoneticPr fontId="2"/>
  </si>
  <si>
    <t xml:space="preserve">船種
</t>
    <rPh sb="0" eb="2">
      <t>フナダネ</t>
    </rPh>
    <phoneticPr fontId="2"/>
  </si>
  <si>
    <t>例1</t>
    <rPh sb="0" eb="1">
      <t>レイ</t>
    </rPh>
    <phoneticPr fontId="2"/>
  </si>
  <si>
    <t>例2</t>
    <rPh sb="0" eb="1">
      <t>レイ</t>
    </rPh>
    <phoneticPr fontId="2"/>
  </si>
  <si>
    <t>B丸</t>
    <rPh sb="1" eb="2">
      <t>マル</t>
    </rPh>
    <phoneticPr fontId="2"/>
  </si>
  <si>
    <t>日本</t>
    <rPh sb="0" eb="2">
      <t>ニホン</t>
    </rPh>
    <phoneticPr fontId="2"/>
  </si>
  <si>
    <t>△△造船</t>
    <rPh sb="2" eb="4">
      <t>ゾウセン</t>
    </rPh>
    <phoneticPr fontId="2"/>
  </si>
  <si>
    <t>ばら積み貨物船</t>
    <rPh sb="2" eb="3">
      <t>ヅ</t>
    </rPh>
    <rPh sb="4" eb="7">
      <t>カモツセン</t>
    </rPh>
    <phoneticPr fontId="2"/>
  </si>
  <si>
    <t>自動車運搬船</t>
    <rPh sb="0" eb="3">
      <t>ジドウシャ</t>
    </rPh>
    <rPh sb="3" eb="6">
      <t>ウンパンセン</t>
    </rPh>
    <phoneticPr fontId="2"/>
  </si>
  <si>
    <t>パナマ</t>
    <phoneticPr fontId="2"/>
  </si>
  <si>
    <t>例1</t>
    <rPh sb="0" eb="1">
      <t>レイ</t>
    </rPh>
    <phoneticPr fontId="2"/>
  </si>
  <si>
    <r>
      <t xml:space="preserve">主な貸渡先の外国オペレーター
</t>
    </r>
    <r>
      <rPr>
        <sz val="10"/>
        <rFont val="Meiryo UI"/>
        <family val="3"/>
        <charset val="128"/>
      </rPr>
      <t>　※貸渡先の外国オペレーターの名称とその所在国（カッコ書き）をご記入ください。
　　　【記入例】マースク（デンマーク）、MSC（スイス）</t>
    </r>
    <rPh sb="0" eb="1">
      <t>オモ</t>
    </rPh>
    <rPh sb="2" eb="5">
      <t>カシワタシサキ</t>
    </rPh>
    <rPh sb="6" eb="8">
      <t>ガイコク</t>
    </rPh>
    <rPh sb="17" eb="20">
      <t>カシワタシサキ</t>
    </rPh>
    <rPh sb="21" eb="23">
      <t>ガイコク</t>
    </rPh>
    <rPh sb="30" eb="32">
      <t>メイショウ</t>
    </rPh>
    <rPh sb="35" eb="37">
      <t>ショザイ</t>
    </rPh>
    <rPh sb="37" eb="38">
      <t>コク</t>
    </rPh>
    <rPh sb="42" eb="43">
      <t>ガ</t>
    </rPh>
    <rPh sb="47" eb="49">
      <t>キニュウ</t>
    </rPh>
    <rPh sb="59" eb="61">
      <t>キニュウ</t>
    </rPh>
    <rPh sb="61" eb="62">
      <t>レイ</t>
    </rPh>
    <phoneticPr fontId="2"/>
  </si>
  <si>
    <t>令和５年度末
（2023年度末）</t>
    <rPh sb="0" eb="2">
      <t>レイワ</t>
    </rPh>
    <rPh sb="3" eb="5">
      <t>ネンド</t>
    </rPh>
    <rPh sb="5" eb="6">
      <t>マツ</t>
    </rPh>
    <rPh sb="12" eb="15">
      <t>ネンドマツ</t>
    </rPh>
    <phoneticPr fontId="2"/>
  </si>
  <si>
    <r>
      <t>○令和３年度から令和６年度までの間に取得した（又は取得予定の）外航船舶（日本籍船</t>
    </r>
    <r>
      <rPr>
        <b/>
        <vertAlign val="superscript"/>
        <sz val="12"/>
        <rFont val="Meiryo UI"/>
        <family val="3"/>
        <charset val="128"/>
      </rPr>
      <t>※1</t>
    </r>
    <r>
      <rPr>
        <b/>
        <sz val="12"/>
        <rFont val="Meiryo UI"/>
        <family val="3"/>
        <charset val="128"/>
      </rPr>
      <t>／外国籍FOC船</t>
    </r>
    <r>
      <rPr>
        <b/>
        <vertAlign val="superscript"/>
        <sz val="12"/>
        <rFont val="Meiryo UI"/>
        <family val="3"/>
        <charset val="128"/>
      </rPr>
      <t>※2</t>
    </r>
    <r>
      <rPr>
        <b/>
        <sz val="12"/>
        <rFont val="Meiryo UI"/>
        <family val="3"/>
        <charset val="128"/>
      </rPr>
      <t>の全て）についてご記入下さい。</t>
    </r>
    <rPh sb="1" eb="3">
      <t>レイワ</t>
    </rPh>
    <rPh sb="4" eb="6">
      <t>ネンド</t>
    </rPh>
    <rPh sb="8" eb="10">
      <t>レイワ</t>
    </rPh>
    <rPh sb="11" eb="13">
      <t>ネンド</t>
    </rPh>
    <rPh sb="16" eb="17">
      <t>アイダ</t>
    </rPh>
    <rPh sb="18" eb="20">
      <t>シュトク</t>
    </rPh>
    <rPh sb="23" eb="24">
      <t>マタ</t>
    </rPh>
    <rPh sb="25" eb="27">
      <t>シュトク</t>
    </rPh>
    <rPh sb="27" eb="29">
      <t>ヨテイ</t>
    </rPh>
    <rPh sb="31" eb="33">
      <t>ガイコウ</t>
    </rPh>
    <rPh sb="33" eb="35">
      <t>センパク</t>
    </rPh>
    <rPh sb="36" eb="39">
      <t>ニホンセキ</t>
    </rPh>
    <rPh sb="39" eb="40">
      <t>セン</t>
    </rPh>
    <rPh sb="43" eb="46">
      <t>ガイコクセキ</t>
    </rPh>
    <rPh sb="49" eb="50">
      <t>セン</t>
    </rPh>
    <rPh sb="53" eb="54">
      <t>スベ</t>
    </rPh>
    <rPh sb="63" eb="64">
      <t>クダ</t>
    </rPh>
    <phoneticPr fontId="2"/>
  </si>
  <si>
    <t>令和４年度
（2022年度）</t>
    <phoneticPr fontId="2"/>
  </si>
  <si>
    <t xml:space="preserve">令和５年度
（2023年度）
</t>
    <phoneticPr fontId="2"/>
  </si>
  <si>
    <t>その他
(具体的な理由をご記載ください）</t>
    <rPh sb="2" eb="3">
      <t>タ</t>
    </rPh>
    <rPh sb="5" eb="8">
      <t>グタイテキ</t>
    </rPh>
    <rPh sb="9" eb="11">
      <t>リユウ</t>
    </rPh>
    <rPh sb="13" eb="15">
      <t>キサイ</t>
    </rPh>
    <phoneticPr fontId="2"/>
  </si>
  <si>
    <t>令和５年度
（2023年度）</t>
    <rPh sb="0" eb="2">
      <t>レイワ</t>
    </rPh>
    <phoneticPr fontId="2"/>
  </si>
  <si>
    <r>
      <t xml:space="preserve">特別償却利用
</t>
    </r>
    <r>
      <rPr>
        <b/>
        <u/>
        <sz val="9"/>
        <color rgb="FFFF0000"/>
        <rFont val="Meiryo UI"/>
        <family val="3"/>
        <charset val="128"/>
      </rPr>
      <t>（該当する場合、○を記入し、調査票3に進んでください。）</t>
    </r>
    <rPh sb="0" eb="2">
      <t>トクベツ</t>
    </rPh>
    <rPh sb="2" eb="4">
      <t>ショウキャク</t>
    </rPh>
    <rPh sb="4" eb="6">
      <t>リヨウ</t>
    </rPh>
    <rPh sb="12" eb="14">
      <t>バアイ</t>
    </rPh>
    <rPh sb="17" eb="19">
      <t>キニュウ</t>
    </rPh>
    <rPh sb="21" eb="24">
      <t>チョウサヒョウ</t>
    </rPh>
    <rPh sb="26" eb="27">
      <t>スス</t>
    </rPh>
    <phoneticPr fontId="2"/>
  </si>
  <si>
    <r>
      <t xml:space="preserve">買換特例利用
</t>
    </r>
    <r>
      <rPr>
        <b/>
        <u/>
        <sz val="9"/>
        <color rgb="FFFF0000"/>
        <rFont val="Meiryo UI"/>
        <family val="3"/>
        <charset val="128"/>
      </rPr>
      <t>（該当する場合、○を記入し、調査票4に進んでください。）</t>
    </r>
    <rPh sb="0" eb="2">
      <t>カイカエ</t>
    </rPh>
    <rPh sb="2" eb="4">
      <t>トクレイ</t>
    </rPh>
    <rPh sb="4" eb="6">
      <t>リヨウ</t>
    </rPh>
    <rPh sb="17" eb="19">
      <t>キニュウ</t>
    </rPh>
    <rPh sb="21" eb="24">
      <t>チョウサヒョウ</t>
    </rPh>
    <rPh sb="26" eb="27">
      <t>スス</t>
    </rPh>
    <phoneticPr fontId="2"/>
  </si>
  <si>
    <r>
      <rPr>
        <b/>
        <sz val="11"/>
        <rFont val="Meiryo UI"/>
        <family val="3"/>
        <charset val="128"/>
      </rPr>
      <t>外航船舶確保等計画制度の活用について興味がある</t>
    </r>
    <r>
      <rPr>
        <sz val="11"/>
        <rFont val="Meiryo UI"/>
        <family val="3"/>
        <charset val="128"/>
      </rPr>
      <t xml:space="preserve">。
</t>
    </r>
    <r>
      <rPr>
        <sz val="10"/>
        <rFont val="Meiryo UI"/>
        <family val="3"/>
        <charset val="128"/>
      </rPr>
      <t>※３　別添制度説明資料も併せてご確認ください。</t>
    </r>
    <rPh sb="0" eb="2">
      <t>ガイコウ</t>
    </rPh>
    <rPh sb="2" eb="4">
      <t>センパク</t>
    </rPh>
    <rPh sb="4" eb="6">
      <t>カクホ</t>
    </rPh>
    <rPh sb="6" eb="7">
      <t>トウ</t>
    </rPh>
    <rPh sb="7" eb="9">
      <t>ケイカク</t>
    </rPh>
    <rPh sb="9" eb="11">
      <t>セイド</t>
    </rPh>
    <rPh sb="12" eb="14">
      <t>カツヨウ</t>
    </rPh>
    <rPh sb="18" eb="20">
      <t>キョウミ</t>
    </rPh>
    <rPh sb="28" eb="30">
      <t>ベッテン</t>
    </rPh>
    <rPh sb="30" eb="32">
      <t>セイド</t>
    </rPh>
    <rPh sb="32" eb="34">
      <t>セツメイ</t>
    </rPh>
    <rPh sb="34" eb="36">
      <t>シリョウ</t>
    </rPh>
    <rPh sb="37" eb="38">
      <t>アワ</t>
    </rPh>
    <rPh sb="41" eb="43">
      <t>カクニン</t>
    </rPh>
    <phoneticPr fontId="2"/>
  </si>
  <si>
    <t>③</t>
    <phoneticPr fontId="2"/>
  </si>
  <si>
    <t>令和６年度末
（2024年度末）</t>
    <rPh sb="0" eb="2">
      <t>レイワ</t>
    </rPh>
    <rPh sb="3" eb="5">
      <t>ネンド</t>
    </rPh>
    <rPh sb="5" eb="6">
      <t>マツ</t>
    </rPh>
    <rPh sb="12" eb="15">
      <t>ネンドマツ</t>
    </rPh>
    <phoneticPr fontId="2"/>
  </si>
  <si>
    <t>令和７年度末（見込）
（2025年度末）</t>
    <rPh sb="0" eb="2">
      <t>レイワ</t>
    </rPh>
    <rPh sb="3" eb="5">
      <t>ネンド</t>
    </rPh>
    <rPh sb="5" eb="6">
      <t>マツ</t>
    </rPh>
    <rPh sb="7" eb="9">
      <t>ミコミ</t>
    </rPh>
    <rPh sb="16" eb="19">
      <t>ネンドマツ</t>
    </rPh>
    <phoneticPr fontId="2"/>
  </si>
  <si>
    <r>
      <rPr>
        <b/>
        <sz val="11"/>
        <rFont val="Meiryo UI"/>
        <family val="3"/>
        <charset val="128"/>
      </rPr>
      <t>令和4年度～令和7年度において、外航日本船舶</t>
    </r>
    <r>
      <rPr>
        <b/>
        <vertAlign val="superscript"/>
        <sz val="11"/>
        <rFont val="Meiryo UI"/>
        <family val="3"/>
        <charset val="128"/>
      </rPr>
      <t>※1</t>
    </r>
    <r>
      <rPr>
        <b/>
        <sz val="11"/>
        <rFont val="Meiryo UI"/>
        <family val="3"/>
        <charset val="128"/>
      </rPr>
      <t>を保有、取得又は取得を予定している</t>
    </r>
    <r>
      <rPr>
        <sz val="11"/>
        <rFont val="Meiryo UI"/>
        <family val="3"/>
        <charset val="128"/>
      </rPr>
      <t xml:space="preserve">
</t>
    </r>
    <r>
      <rPr>
        <sz val="10"/>
        <rFont val="Meiryo UI"/>
        <family val="3"/>
        <charset val="128"/>
      </rPr>
      <t>※1 内航海運業法に基づく事業計画に使用船舶として記載されているものは除く</t>
    </r>
    <rPh sb="18" eb="20">
      <t>ニホン</t>
    </rPh>
    <rPh sb="25" eb="27">
      <t>ホユウ</t>
    </rPh>
    <rPh sb="30" eb="31">
      <t>マタ</t>
    </rPh>
    <rPh sb="32" eb="34">
      <t>シュトク</t>
    </rPh>
    <phoneticPr fontId="2"/>
  </si>
  <si>
    <r>
      <rPr>
        <b/>
        <sz val="11"/>
        <rFont val="Meiryo UI"/>
        <family val="3"/>
        <charset val="128"/>
      </rPr>
      <t>令和4年度～令和7年度において、貴社の仕組船会社（特定外国子会社等）が外航船舶</t>
    </r>
    <r>
      <rPr>
        <b/>
        <vertAlign val="superscript"/>
        <sz val="11"/>
        <rFont val="Meiryo UI"/>
        <family val="3"/>
        <charset val="128"/>
      </rPr>
      <t>※2</t>
    </r>
    <r>
      <rPr>
        <b/>
        <sz val="11"/>
        <rFont val="Meiryo UI"/>
        <family val="3"/>
        <charset val="128"/>
      </rPr>
      <t>を保有、取得又は取得を予定している</t>
    </r>
    <r>
      <rPr>
        <sz val="11"/>
        <rFont val="Meiryo UI"/>
        <family val="3"/>
        <charset val="128"/>
      </rPr>
      <t xml:space="preserve">
</t>
    </r>
    <r>
      <rPr>
        <sz val="10"/>
        <rFont val="Meiryo UI"/>
        <family val="3"/>
        <charset val="128"/>
      </rPr>
      <t>※2 税務申告上の貴社特定外国子会社等を通じて租税特別措置法第６６条の６に基づき税務処理を行うもの。</t>
    </r>
    <rPh sb="0" eb="2">
      <t>レイワ</t>
    </rPh>
    <rPh sb="3" eb="5">
      <t>ネンド</t>
    </rPh>
    <rPh sb="6" eb="8">
      <t>レイワ</t>
    </rPh>
    <rPh sb="9" eb="11">
      <t>ネンド</t>
    </rPh>
    <rPh sb="42" eb="44">
      <t>ホユウ</t>
    </rPh>
    <rPh sb="47" eb="48">
      <t>マタ</t>
    </rPh>
    <rPh sb="49" eb="51">
      <t>シュトク</t>
    </rPh>
    <phoneticPr fontId="2"/>
  </si>
  <si>
    <t xml:space="preserve">令和6年度
（2024年度）
</t>
    <phoneticPr fontId="2"/>
  </si>
  <si>
    <t>令和7年度
（2025年度）
（見込）</t>
    <phoneticPr fontId="2"/>
  </si>
  <si>
    <t xml:space="preserve">令和7年度
（2025年度）
（見込み）
</t>
    <rPh sb="16" eb="18">
      <t>ミコ</t>
    </rPh>
    <phoneticPr fontId="2"/>
  </si>
  <si>
    <t>令和６年度</t>
    <rPh sb="0" eb="2">
      <t>レイワ</t>
    </rPh>
    <rPh sb="3" eb="5">
      <t>ネンド</t>
    </rPh>
    <phoneticPr fontId="2"/>
  </si>
  <si>
    <t>令和７年度</t>
    <rPh sb="0" eb="2">
      <t>レイワ</t>
    </rPh>
    <rPh sb="3" eb="5">
      <t>ネンド</t>
    </rPh>
    <phoneticPr fontId="2"/>
  </si>
  <si>
    <t>令和4年度（2022年度）</t>
    <rPh sb="0" eb="2">
      <t>レイワ</t>
    </rPh>
    <rPh sb="3" eb="5">
      <t>ネンド</t>
    </rPh>
    <rPh sb="10" eb="12">
      <t>ネンド</t>
    </rPh>
    <phoneticPr fontId="2"/>
  </si>
  <si>
    <t>令和6年度（2024年度）</t>
    <rPh sb="0" eb="2">
      <t>レイワ</t>
    </rPh>
    <rPh sb="3" eb="5">
      <t>ネンド</t>
    </rPh>
    <rPh sb="10" eb="12">
      <t>ネンド</t>
    </rPh>
    <phoneticPr fontId="2"/>
  </si>
  <si>
    <t>令和7年度（2025年度）見込み</t>
    <rPh sb="0" eb="2">
      <t>レイワ</t>
    </rPh>
    <rPh sb="3" eb="5">
      <t>ネンド</t>
    </rPh>
    <rPh sb="10" eb="12">
      <t>ネンド</t>
    </rPh>
    <rPh sb="13" eb="15">
      <t>ミコ</t>
    </rPh>
    <phoneticPr fontId="2"/>
  </si>
  <si>
    <t>令和5年度（2023年度）</t>
    <rPh sb="0" eb="2">
      <t>レイワ</t>
    </rPh>
    <rPh sb="3" eb="5">
      <t>ネンド</t>
    </rPh>
    <rPh sb="10" eb="12">
      <t>ネンド</t>
    </rPh>
    <phoneticPr fontId="2"/>
  </si>
  <si>
    <t>令和6年度
（2024年度）</t>
    <rPh sb="0" eb="2">
      <t>レイワ</t>
    </rPh>
    <phoneticPr fontId="2"/>
  </si>
  <si>
    <t>令和7年度
（2025年度）
（見込）</t>
    <rPh sb="0" eb="2">
      <t>レイワ</t>
    </rPh>
    <phoneticPr fontId="2"/>
  </si>
  <si>
    <t>○令和４年度から令和７年度までの間に取得した（又は取得予定の）外航船舶（日本籍船／外国籍FOC船の全て）の法人税に係る税務処理について、
　 船舶に係る買換特例（圧縮記帳）制度を利用した（または利用予定の）船舶がある場合にご記入下さい。</t>
    <rPh sb="1" eb="3">
      <t>レイワ</t>
    </rPh>
    <rPh sb="4" eb="6">
      <t>ネンド</t>
    </rPh>
    <rPh sb="8" eb="10">
      <t>レイワ</t>
    </rPh>
    <rPh sb="11" eb="13">
      <t>ネンド</t>
    </rPh>
    <rPh sb="16" eb="17">
      <t>アイダ</t>
    </rPh>
    <rPh sb="18" eb="20">
      <t>シュトク</t>
    </rPh>
    <rPh sb="23" eb="24">
      <t>マタ</t>
    </rPh>
    <rPh sb="25" eb="27">
      <t>シュトク</t>
    </rPh>
    <rPh sb="27" eb="29">
      <t>ヨテイ</t>
    </rPh>
    <rPh sb="31" eb="33">
      <t>ガイコウ</t>
    </rPh>
    <rPh sb="33" eb="35">
      <t>センパク</t>
    </rPh>
    <rPh sb="36" eb="39">
      <t>ニホンセキ</t>
    </rPh>
    <rPh sb="39" eb="40">
      <t>セン</t>
    </rPh>
    <rPh sb="41" eb="44">
      <t>ガイコクセキ</t>
    </rPh>
    <rPh sb="47" eb="48">
      <t>セン</t>
    </rPh>
    <rPh sb="49" eb="50">
      <t>スベ</t>
    </rPh>
    <rPh sb="74" eb="75">
      <t>カカ</t>
    </rPh>
    <rPh sb="76" eb="78">
      <t>カイカエ</t>
    </rPh>
    <rPh sb="78" eb="80">
      <t>トクレイ</t>
    </rPh>
    <rPh sb="81" eb="83">
      <t>アッシュク</t>
    </rPh>
    <rPh sb="83" eb="85">
      <t>キチョウ</t>
    </rPh>
    <rPh sb="114" eb="115">
      <t>クダ</t>
    </rPh>
    <phoneticPr fontId="2"/>
  </si>
  <si>
    <t>○令和４年度から令和７年度までの間に取得した（又は取得予定の）外航船舶（日本籍船／外国籍FOC船の全て）の法人税に
　 係る税務処理について、租税特別措置法第65条の7に基づく買換特例（圧縮記帳）制度における特別勘定を利用した（または
　 利用予定の）船舶がある場合にご記入下さい。</t>
    <rPh sb="1" eb="3">
      <t>レイワ</t>
    </rPh>
    <rPh sb="4" eb="6">
      <t>ネンド</t>
    </rPh>
    <rPh sb="8" eb="10">
      <t>レイワ</t>
    </rPh>
    <rPh sb="11" eb="13">
      <t>ネンド</t>
    </rPh>
    <rPh sb="16" eb="17">
      <t>アイダ</t>
    </rPh>
    <rPh sb="18" eb="20">
      <t>シュトク</t>
    </rPh>
    <rPh sb="23" eb="24">
      <t>マタ</t>
    </rPh>
    <rPh sb="25" eb="27">
      <t>シュトク</t>
    </rPh>
    <rPh sb="27" eb="29">
      <t>ヨテイ</t>
    </rPh>
    <rPh sb="31" eb="33">
      <t>ガイコウ</t>
    </rPh>
    <rPh sb="33" eb="35">
      <t>センパク</t>
    </rPh>
    <rPh sb="36" eb="39">
      <t>ニホンセキ</t>
    </rPh>
    <rPh sb="39" eb="40">
      <t>セン</t>
    </rPh>
    <rPh sb="41" eb="44">
      <t>ガイコクセキ</t>
    </rPh>
    <rPh sb="47" eb="48">
      <t>セン</t>
    </rPh>
    <rPh sb="49" eb="50">
      <t>スベ</t>
    </rPh>
    <rPh sb="98" eb="100">
      <t>セイド</t>
    </rPh>
    <rPh sb="137" eb="138">
      <t>クダ</t>
    </rPh>
    <phoneticPr fontId="2"/>
  </si>
  <si>
    <t>その他
（具体的な理由があればご記載ください。）</t>
    <rPh sb="2" eb="3">
      <t>タ</t>
    </rPh>
    <rPh sb="5" eb="8">
      <t>グタイテキ</t>
    </rPh>
    <rPh sb="9" eb="11">
      <t>リユウ</t>
    </rPh>
    <rPh sb="16" eb="18">
      <t>キサイ</t>
    </rPh>
    <phoneticPr fontId="2"/>
  </si>
  <si>
    <t>日本の造船所で建造しなかった理由
（該当項目に○印をご記入願います。）</t>
    <rPh sb="0" eb="2">
      <t>ニホン</t>
    </rPh>
    <rPh sb="3" eb="6">
      <t>ゾウセンジョ</t>
    </rPh>
    <rPh sb="7" eb="9">
      <t>ケンゾウ</t>
    </rPh>
    <rPh sb="14" eb="16">
      <t>リユウ</t>
    </rPh>
    <rPh sb="18" eb="20">
      <t>ガイトウ</t>
    </rPh>
    <rPh sb="20" eb="22">
      <t>コウモク</t>
    </rPh>
    <rPh sb="24" eb="25">
      <t>ジルシ</t>
    </rPh>
    <rPh sb="27" eb="30">
      <t>キニュウネガ</t>
    </rPh>
    <phoneticPr fontId="2"/>
  </si>
  <si>
    <t>船価差のため</t>
    <rPh sb="0" eb="1">
      <t>セン</t>
    </rPh>
    <rPh sb="1" eb="2">
      <t>カ</t>
    </rPh>
    <rPh sb="2" eb="3">
      <t>サ</t>
    </rPh>
    <phoneticPr fontId="2"/>
  </si>
  <si>
    <t>船台の空き状状況</t>
    <rPh sb="0" eb="2">
      <t>センダイ</t>
    </rPh>
    <rPh sb="3" eb="4">
      <t>ア</t>
    </rPh>
    <rPh sb="5" eb="6">
      <t>ジョウ</t>
    </rPh>
    <rPh sb="6" eb="8">
      <t>ジョウキョウ</t>
    </rPh>
    <phoneticPr fontId="2"/>
  </si>
  <si>
    <t>○令和4年度から令和7年度までの間に外航船舶（日本籍船／外国籍FOC船の全て）の法人税に係る税務処理について、租税特別措置法第57条の8に
　 基づく船舶の特別修繕準備金制度を利用した（または利用予定の）船舶がある場合にご記入下さい。</t>
    <rPh sb="1" eb="3">
      <t>レイワ</t>
    </rPh>
    <rPh sb="4" eb="6">
      <t>ネンド</t>
    </rPh>
    <rPh sb="8" eb="10">
      <t>レイワ</t>
    </rPh>
    <rPh sb="11" eb="13">
      <t>ネンド</t>
    </rPh>
    <rPh sb="16" eb="17">
      <t>アイダ</t>
    </rPh>
    <rPh sb="20" eb="22">
      <t>センパク</t>
    </rPh>
    <rPh sb="23" eb="26">
      <t>ニホンセキ</t>
    </rPh>
    <rPh sb="26" eb="27">
      <t>セン</t>
    </rPh>
    <rPh sb="28" eb="31">
      <t>ガイコクセキ</t>
    </rPh>
    <rPh sb="34" eb="35">
      <t>セン</t>
    </rPh>
    <rPh sb="36" eb="37">
      <t>スベ</t>
    </rPh>
    <rPh sb="113" eb="114">
      <t>クダ</t>
    </rPh>
    <phoneticPr fontId="2"/>
  </si>
  <si>
    <t>令和６年度（2024年度）</t>
    <rPh sb="0" eb="2">
      <t>レイワ</t>
    </rPh>
    <rPh sb="3" eb="5">
      <t>ネンド</t>
    </rPh>
    <rPh sb="10" eb="12">
      <t>ネンド</t>
    </rPh>
    <phoneticPr fontId="2"/>
  </si>
  <si>
    <t>令和７年度（2025年度）</t>
    <rPh sb="0" eb="2">
      <t>レイワ</t>
    </rPh>
    <rPh sb="3" eb="5">
      <t>ネンド</t>
    </rPh>
    <rPh sb="10" eb="12">
      <t>ネンド</t>
    </rPh>
    <phoneticPr fontId="2"/>
  </si>
  <si>
    <t>○本制度の適用要件である環境負荷低減船設備要件について、ご意見ありましたら具体的に記載願います。</t>
    <rPh sb="1" eb="2">
      <t>ホン</t>
    </rPh>
    <rPh sb="2" eb="4">
      <t>セイド</t>
    </rPh>
    <rPh sb="5" eb="7">
      <t>テキヨウ</t>
    </rPh>
    <rPh sb="7" eb="9">
      <t>ヨウケン</t>
    </rPh>
    <rPh sb="12" eb="14">
      <t>カンキョウ</t>
    </rPh>
    <rPh sb="14" eb="16">
      <t>フカ</t>
    </rPh>
    <rPh sb="16" eb="18">
      <t>テイゲン</t>
    </rPh>
    <rPh sb="18" eb="19">
      <t>セン</t>
    </rPh>
    <rPh sb="19" eb="21">
      <t>セツビ</t>
    </rPh>
    <rPh sb="21" eb="23">
      <t>ヨウケン</t>
    </rPh>
    <rPh sb="29" eb="31">
      <t>イケン</t>
    </rPh>
    <rPh sb="37" eb="40">
      <t>グタイテキ</t>
    </rPh>
    <rPh sb="41" eb="43">
      <t>キサイ</t>
    </rPh>
    <rPh sb="43" eb="44">
      <t>ネガ</t>
    </rPh>
    <phoneticPr fontId="2"/>
  </si>
  <si>
    <t>○本制度の適用要件である先進船舶の設備要件について、ご意見ありましたら具体的に記載願います。</t>
    <rPh sb="1" eb="2">
      <t>ホン</t>
    </rPh>
    <rPh sb="2" eb="4">
      <t>セイド</t>
    </rPh>
    <rPh sb="5" eb="7">
      <t>テキヨウ</t>
    </rPh>
    <rPh sb="7" eb="9">
      <t>ヨウケン</t>
    </rPh>
    <rPh sb="12" eb="14">
      <t>センシン</t>
    </rPh>
    <rPh sb="14" eb="16">
      <t>センパク</t>
    </rPh>
    <rPh sb="17" eb="19">
      <t>セツビ</t>
    </rPh>
    <rPh sb="19" eb="21">
      <t>ヨウケン</t>
    </rPh>
    <rPh sb="27" eb="29">
      <t>イケン</t>
    </rPh>
    <rPh sb="35" eb="38">
      <t>グタイテキ</t>
    </rPh>
    <rPh sb="39" eb="41">
      <t>キサイ</t>
    </rPh>
    <rPh sb="41" eb="42">
      <t>ネガ</t>
    </rPh>
    <phoneticPr fontId="2"/>
  </si>
  <si>
    <t>○令和４年度から令和７年度までの間に取得した（または取得予定の）外航船舶（日本籍船／外国籍FOC船の全て）の法人税に係る税務処理について、
　 船舶の特別償却制度を利用した（または利用する予定の）船舶がある場合にご記入下さい。</t>
    <rPh sb="1" eb="3">
      <t>レイワ</t>
    </rPh>
    <rPh sb="4" eb="6">
      <t>ネンド</t>
    </rPh>
    <rPh sb="8" eb="10">
      <t>レイワ</t>
    </rPh>
    <rPh sb="11" eb="13">
      <t>ネンド</t>
    </rPh>
    <rPh sb="16" eb="17">
      <t>アイダ</t>
    </rPh>
    <rPh sb="18" eb="20">
      <t>シュトク</t>
    </rPh>
    <rPh sb="26" eb="28">
      <t>シュトク</t>
    </rPh>
    <rPh sb="28" eb="30">
      <t>ヨテイ</t>
    </rPh>
    <rPh sb="34" eb="36">
      <t>センパク</t>
    </rPh>
    <rPh sb="37" eb="40">
      <t>ニホンセキ</t>
    </rPh>
    <rPh sb="40" eb="41">
      <t>セン</t>
    </rPh>
    <rPh sb="42" eb="45">
      <t>ガイコクセキ</t>
    </rPh>
    <rPh sb="48" eb="49">
      <t>セン</t>
    </rPh>
    <rPh sb="50" eb="51">
      <t>スベ</t>
    </rPh>
    <rPh sb="54" eb="57">
      <t>ホウジンゼイ</t>
    </rPh>
    <rPh sb="109" eb="11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</si>
</sst>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b/>
      <sz val="14"/>
      <name val="Meiryo UI"/>
      <family val="3"/>
      <charset val="128"/>
    </font>
    <font>
      <sz val="12"/>
      <name val="Meiryo UI"/>
      <family val="3"/>
      <charset val="128"/>
    </font>
    <font>
      <sz val="11"/>
      <name val="Meiryo UI"/>
      <family val="3"/>
      <charset val="128"/>
    </font>
    <font>
      <sz val="9"/>
      <name val="Meiryo UI"/>
      <family val="3"/>
      <charset val="128"/>
    </font>
    <font>
      <b/>
      <sz val="12"/>
      <name val="Meiryo UI"/>
      <family val="3"/>
      <charset val="128"/>
    </font>
    <font>
      <b/>
      <sz val="11"/>
      <name val="Meiryo UI"/>
      <family val="3"/>
      <charset val="128"/>
    </font>
    <font>
      <sz val="11"/>
      <color rgb="FFFF0000"/>
      <name val="Meiryo UI"/>
      <family val="3"/>
      <charset val="128"/>
    </font>
    <font>
      <b/>
      <u/>
      <sz val="11"/>
      <color rgb="FFFF0000"/>
      <name val="Meiryo UI"/>
      <family val="3"/>
      <charset val="128"/>
    </font>
    <font>
      <sz val="10"/>
      <name val="Meiryo UI"/>
      <family val="3"/>
      <charset val="128"/>
    </font>
    <font>
      <vertAlign val="superscript"/>
      <sz val="11"/>
      <name val="Meiryo UI"/>
      <family val="3"/>
      <charset val="128"/>
    </font>
    <font>
      <u/>
      <sz val="11"/>
      <name val="Meiryo UI"/>
      <family val="3"/>
      <charset val="128"/>
    </font>
    <font>
      <b/>
      <sz val="9"/>
      <color theme="0"/>
      <name val="Meiryo UI"/>
      <family val="3"/>
      <charset val="128"/>
    </font>
    <font>
      <sz val="8"/>
      <name val="Meiryo UI"/>
      <family val="3"/>
      <charset val="128"/>
    </font>
    <font>
      <b/>
      <vertAlign val="superscript"/>
      <sz val="11"/>
      <name val="Meiryo UI"/>
      <family val="3"/>
      <charset val="128"/>
    </font>
    <font>
      <u/>
      <sz val="11"/>
      <color theme="10"/>
      <name val="ＭＳ Ｐゴシック"/>
      <family val="3"/>
      <charset val="128"/>
    </font>
    <font>
      <b/>
      <vertAlign val="superscript"/>
      <sz val="12"/>
      <name val="Meiryo UI"/>
      <family val="3"/>
      <charset val="128"/>
    </font>
    <font>
      <b/>
      <sz val="11"/>
      <color theme="0"/>
      <name val="Meiryo UI"/>
      <family val="3"/>
      <charset val="128"/>
    </font>
    <font>
      <b/>
      <u/>
      <sz val="9"/>
      <color rgb="FFFF0000"/>
      <name val="Meiryo UI"/>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7030A0"/>
        <bgColor indexed="64"/>
      </patternFill>
    </fill>
    <fill>
      <patternFill patternType="solid">
        <fgColor theme="5" tint="0.39997558519241921"/>
        <bgColor indexed="64"/>
      </patternFill>
    </fill>
    <fill>
      <patternFill patternType="solid">
        <fgColor theme="7" tint="-0.249977111117893"/>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auto="1"/>
      </top>
      <bottom/>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Down="1">
      <left style="medium">
        <color indexed="64"/>
      </left>
      <right style="hair">
        <color indexed="64"/>
      </right>
      <top style="medium">
        <color indexed="64"/>
      </top>
      <bottom style="hair">
        <color indexed="64"/>
      </bottom>
      <diagonal style="thin">
        <color indexed="64"/>
      </diagonal>
    </border>
    <border diagonalDown="1">
      <left style="hair">
        <color indexed="64"/>
      </left>
      <right style="hair">
        <color indexed="64"/>
      </right>
      <top style="medium">
        <color indexed="64"/>
      </top>
      <bottom style="hair">
        <color indexed="64"/>
      </bottom>
      <diagonal style="thin">
        <color indexed="64"/>
      </diagonal>
    </border>
    <border diagonalDown="1">
      <left style="hair">
        <color indexed="64"/>
      </left>
      <right style="thin">
        <color indexed="64"/>
      </right>
      <top style="medium">
        <color indexed="64"/>
      </top>
      <bottom style="hair">
        <color indexed="64"/>
      </bottom>
      <diagonal style="thin">
        <color indexed="64"/>
      </diagonal>
    </border>
    <border diagonalDown="1">
      <left style="medium">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medium">
        <color indexed="64"/>
      </top>
      <bottom/>
      <diagonal/>
    </border>
    <border diagonalDown="1">
      <left style="thin">
        <color auto="1"/>
      </left>
      <right style="thin">
        <color indexed="64"/>
      </right>
      <top style="thin">
        <color indexed="64"/>
      </top>
      <bottom/>
      <diagonal style="thin">
        <color auto="1"/>
      </diagonal>
    </border>
    <border diagonalDown="1">
      <left style="thin">
        <color auto="1"/>
      </left>
      <right style="thin">
        <color indexed="64"/>
      </right>
      <top/>
      <bottom/>
      <diagonal style="thin">
        <color auto="1"/>
      </diagonal>
    </border>
    <border>
      <left style="thin">
        <color indexed="64"/>
      </left>
      <right style="medium">
        <color indexed="64"/>
      </right>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5">
    <xf numFmtId="0" fontId="0" fillId="0" borderId="0"/>
    <xf numFmtId="38" fontId="1" fillId="0" borderId="0" applyFont="0" applyFill="0" applyBorder="0" applyAlignment="0" applyProtection="0"/>
    <xf numFmtId="0" fontId="3"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cellStyleXfs>
  <cellXfs count="607">
    <xf numFmtId="0" fontId="0" fillId="0" borderId="0" xfId="0"/>
    <xf numFmtId="0" fontId="4" fillId="0" borderId="0" xfId="0" applyFont="1" applyAlignment="1">
      <alignment vertical="center"/>
    </xf>
    <xf numFmtId="0" fontId="4" fillId="0" borderId="0" xfId="0" applyFont="1" applyAlignment="1">
      <alignment vertical="center"/>
    </xf>
    <xf numFmtId="0" fontId="6" fillId="0" borderId="0" xfId="0" applyFont="1" applyFill="1"/>
    <xf numFmtId="0" fontId="6" fillId="0" borderId="0" xfId="0" applyFont="1"/>
    <xf numFmtId="0" fontId="5" fillId="0" borderId="0" xfId="0" applyFont="1" applyAlignment="1">
      <alignment horizontal="left" vertical="center" wrapText="1"/>
    </xf>
    <xf numFmtId="0" fontId="6"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1" xfId="0" applyFont="1" applyBorder="1" applyAlignment="1">
      <alignment horizontal="center" vertical="center" wrapText="1" shrinkToFit="1"/>
    </xf>
    <xf numFmtId="0" fontId="5" fillId="0" borderId="0" xfId="0" applyFont="1" applyBorder="1" applyAlignment="1">
      <alignment vertical="center"/>
    </xf>
    <xf numFmtId="0" fontId="5" fillId="0" borderId="0" xfId="0" applyFont="1" applyBorder="1" applyAlignment="1">
      <alignment horizontal="right" vertical="center" wrapText="1" shrinkToFit="1"/>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Alignment="1">
      <alignment vertical="center"/>
    </xf>
    <xf numFmtId="0" fontId="5" fillId="0" borderId="0" xfId="0" applyFont="1" applyFill="1" applyAlignment="1">
      <alignment vertical="center"/>
    </xf>
    <xf numFmtId="0" fontId="6" fillId="0" borderId="0" xfId="0" applyFont="1" applyAlignment="1">
      <alignment vertical="center"/>
    </xf>
    <xf numFmtId="38" fontId="6" fillId="0" borderId="3" xfId="1" applyFont="1" applyFill="1" applyBorder="1" applyAlignment="1">
      <alignment vertical="center"/>
    </xf>
    <xf numFmtId="38" fontId="6" fillId="0" borderId="4" xfId="1" applyFont="1" applyFill="1" applyBorder="1" applyAlignment="1">
      <alignment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9" fillId="0" borderId="0" xfId="0" applyFont="1" applyFill="1" applyAlignment="1">
      <alignment vertical="center"/>
    </xf>
    <xf numFmtId="0" fontId="6" fillId="0" borderId="0" xfId="0" applyFont="1" applyFill="1" applyBorder="1" applyAlignment="1">
      <alignment vertical="center"/>
    </xf>
    <xf numFmtId="0" fontId="5" fillId="0" borderId="0" xfId="0" applyFont="1" applyBorder="1" applyAlignment="1">
      <alignment horizontal="center" vertical="center" wrapText="1" shrinkToFit="1"/>
    </xf>
    <xf numFmtId="0" fontId="5" fillId="0" borderId="0" xfId="0" applyFont="1" applyFill="1" applyBorder="1" applyAlignment="1">
      <alignment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right" vertical="center"/>
    </xf>
    <xf numFmtId="38" fontId="6" fillId="0" borderId="1" xfId="1" applyFont="1" applyFill="1" applyBorder="1" applyAlignment="1">
      <alignment horizontal="righ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NumberFormat="1" applyFont="1" applyFill="1" applyAlignment="1">
      <alignment horizontal="right"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38" fontId="7" fillId="0" borderId="1" xfId="1" applyFont="1" applyFill="1" applyBorder="1" applyAlignment="1">
      <alignment vertical="center"/>
    </xf>
    <xf numFmtId="0" fontId="7" fillId="0" borderId="0" xfId="0" applyFont="1" applyFill="1" applyAlignment="1">
      <alignment horizontal="left" vertical="center"/>
    </xf>
    <xf numFmtId="0" fontId="7" fillId="2" borderId="0" xfId="0" applyFont="1" applyFill="1" applyAlignment="1">
      <alignment vertical="center"/>
    </xf>
    <xf numFmtId="38" fontId="7" fillId="0" borderId="0" xfId="1" applyFont="1" applyFill="1" applyAlignment="1">
      <alignment vertical="center"/>
    </xf>
    <xf numFmtId="38" fontId="7" fillId="0" borderId="0" xfId="1" applyFont="1" applyFill="1" applyAlignment="1">
      <alignment horizontal="center" vertical="center"/>
    </xf>
    <xf numFmtId="0" fontId="7" fillId="0" borderId="0" xfId="0" applyNumberFormat="1" applyFont="1" applyFill="1" applyAlignment="1">
      <alignment vertical="center"/>
    </xf>
    <xf numFmtId="0" fontId="5" fillId="0" borderId="0" xfId="0" applyFont="1" applyAlignment="1">
      <alignment vertical="center" wrapText="1"/>
    </xf>
    <xf numFmtId="0" fontId="8" fillId="0" borderId="0" xfId="0" applyFont="1" applyAlignment="1">
      <alignment vertical="center"/>
    </xf>
    <xf numFmtId="0" fontId="4" fillId="0" borderId="0" xfId="0" applyFont="1" applyFill="1" applyAlignment="1">
      <alignment vertical="center"/>
    </xf>
    <xf numFmtId="0" fontId="6" fillId="4" borderId="108" xfId="0" applyFont="1" applyFill="1" applyBorder="1" applyAlignment="1">
      <alignment horizontal="center" vertical="center"/>
    </xf>
    <xf numFmtId="0" fontId="6" fillId="4" borderId="1" xfId="0" applyFont="1" applyFill="1" applyBorder="1" applyAlignment="1">
      <alignment horizontal="center" vertical="center" wrapText="1"/>
    </xf>
    <xf numFmtId="0" fontId="8" fillId="0" borderId="0" xfId="0" applyFont="1" applyFill="1" applyBorder="1" applyAlignment="1">
      <alignment horizontal="left" vertical="center" inden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6" fillId="0" borderId="0" xfId="0" applyFont="1" applyFill="1" applyAlignment="1">
      <alignment horizontal="right" vertical="center"/>
    </xf>
    <xf numFmtId="176" fontId="6" fillId="0" borderId="8" xfId="1" applyNumberFormat="1" applyFont="1" applyFill="1" applyBorder="1" applyAlignment="1">
      <alignment vertical="center"/>
    </xf>
    <xf numFmtId="176" fontId="6" fillId="0" borderId="9" xfId="1" applyNumberFormat="1" applyFont="1" applyFill="1" applyBorder="1" applyAlignment="1">
      <alignment vertical="center"/>
    </xf>
    <xf numFmtId="176" fontId="6" fillId="0" borderId="69" xfId="1" applyNumberFormat="1" applyFont="1" applyFill="1" applyBorder="1" applyAlignment="1">
      <alignment vertical="center"/>
    </xf>
    <xf numFmtId="176" fontId="6" fillId="0" borderId="106" xfId="1" applyNumberFormat="1" applyFont="1" applyFill="1" applyBorder="1" applyAlignment="1">
      <alignment vertical="center"/>
    </xf>
    <xf numFmtId="176" fontId="6" fillId="0" borderId="60" xfId="1" applyNumberFormat="1" applyFont="1" applyFill="1" applyBorder="1" applyAlignment="1">
      <alignment vertical="center"/>
    </xf>
    <xf numFmtId="176" fontId="6" fillId="0" borderId="2" xfId="1" applyNumberFormat="1" applyFont="1" applyFill="1" applyBorder="1" applyAlignment="1">
      <alignment vertical="center"/>
    </xf>
    <xf numFmtId="176" fontId="6" fillId="0" borderId="39" xfId="1" applyNumberFormat="1" applyFont="1" applyFill="1" applyBorder="1" applyAlignment="1">
      <alignment vertical="center"/>
    </xf>
    <xf numFmtId="176" fontId="6" fillId="0" borderId="23" xfId="1" applyNumberFormat="1" applyFont="1" applyFill="1" applyBorder="1" applyAlignment="1">
      <alignment vertical="center"/>
    </xf>
    <xf numFmtId="176" fontId="6" fillId="0" borderId="1" xfId="1" applyNumberFormat="1" applyFont="1" applyFill="1" applyBorder="1" applyAlignment="1">
      <alignment vertical="center"/>
    </xf>
    <xf numFmtId="176" fontId="6" fillId="0" borderId="13" xfId="1" applyNumberFormat="1" applyFont="1" applyFill="1" applyBorder="1" applyAlignment="1">
      <alignment vertical="center"/>
    </xf>
    <xf numFmtId="176" fontId="6" fillId="0" borderId="6" xfId="1" applyNumberFormat="1" applyFont="1" applyFill="1" applyBorder="1" applyAlignment="1">
      <alignment vertical="center"/>
    </xf>
    <xf numFmtId="0" fontId="6" fillId="0" borderId="0" xfId="0" applyFont="1" applyFill="1" applyAlignment="1">
      <alignment horizontal="right" vertical="center"/>
    </xf>
    <xf numFmtId="0" fontId="6" fillId="0" borderId="29"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9" fillId="0" borderId="0" xfId="0" applyFont="1" applyFill="1" applyAlignment="1">
      <alignment vertical="center"/>
    </xf>
    <xf numFmtId="38" fontId="7" fillId="0" borderId="1" xfId="1" applyFont="1" applyFill="1" applyBorder="1" applyAlignment="1">
      <alignment horizontal="center" vertical="center"/>
    </xf>
    <xf numFmtId="0" fontId="6" fillId="0" borderId="0" xfId="0" applyFont="1" applyFill="1" applyAlignment="1">
      <alignment horizontal="center" vertical="center" shrinkToFit="1"/>
    </xf>
    <xf numFmtId="0" fontId="6" fillId="0" borderId="46" xfId="0" applyFont="1" applyFill="1" applyBorder="1" applyAlignment="1">
      <alignment vertical="center"/>
    </xf>
    <xf numFmtId="0" fontId="6" fillId="0" borderId="35" xfId="0" applyFont="1" applyFill="1" applyBorder="1" applyAlignment="1">
      <alignment vertical="center"/>
    </xf>
    <xf numFmtId="0" fontId="6" fillId="0" borderId="45" xfId="0" applyFont="1" applyFill="1" applyBorder="1" applyAlignment="1">
      <alignment vertical="center"/>
    </xf>
    <xf numFmtId="0" fontId="6" fillId="0" borderId="49" xfId="0" applyFont="1" applyFill="1" applyBorder="1" applyAlignment="1">
      <alignment vertical="center"/>
    </xf>
    <xf numFmtId="0" fontId="6" fillId="0" borderId="50" xfId="0" applyFont="1" applyFill="1" applyBorder="1" applyAlignment="1">
      <alignment vertical="center"/>
    </xf>
    <xf numFmtId="0" fontId="6" fillId="0" borderId="48" xfId="0" applyFont="1" applyFill="1" applyBorder="1" applyAlignment="1">
      <alignment vertical="center"/>
    </xf>
    <xf numFmtId="0" fontId="6" fillId="0" borderId="52" xfId="0" applyFont="1" applyFill="1" applyBorder="1" applyAlignment="1">
      <alignment vertical="center"/>
    </xf>
    <xf numFmtId="0" fontId="6" fillId="0" borderId="53" xfId="0" applyFont="1" applyFill="1" applyBorder="1" applyAlignment="1">
      <alignment vertical="center"/>
    </xf>
    <xf numFmtId="0" fontId="6" fillId="0" borderId="51" xfId="0" applyFont="1" applyFill="1" applyBorder="1" applyAlignment="1">
      <alignment vertical="center"/>
    </xf>
    <xf numFmtId="0" fontId="6" fillId="0" borderId="55" xfId="0" applyFont="1" applyFill="1" applyBorder="1" applyAlignment="1">
      <alignment vertical="center"/>
    </xf>
    <xf numFmtId="0" fontId="6" fillId="0" borderId="37" xfId="0" applyFont="1" applyFill="1" applyBorder="1" applyAlignment="1">
      <alignment vertical="center"/>
    </xf>
    <xf numFmtId="0" fontId="6" fillId="0" borderId="54" xfId="0" applyFont="1" applyFill="1" applyBorder="1" applyAlignment="1">
      <alignment vertical="center"/>
    </xf>
    <xf numFmtId="0" fontId="6" fillId="0" borderId="58" xfId="0" applyFont="1" applyFill="1" applyBorder="1" applyAlignment="1">
      <alignment vertical="center"/>
    </xf>
    <xf numFmtId="0" fontId="6" fillId="0" borderId="38" xfId="0" applyFont="1" applyFill="1" applyBorder="1" applyAlignment="1">
      <alignment vertical="center"/>
    </xf>
    <xf numFmtId="0" fontId="6" fillId="0" borderId="57" xfId="0" applyFont="1" applyFill="1" applyBorder="1" applyAlignment="1">
      <alignment vertical="center"/>
    </xf>
    <xf numFmtId="0" fontId="6" fillId="0" borderId="60" xfId="0" applyFont="1" applyFill="1" applyBorder="1" applyAlignment="1">
      <alignment vertical="center"/>
    </xf>
    <xf numFmtId="0" fontId="6" fillId="0" borderId="36" xfId="0" applyFont="1" applyFill="1" applyBorder="1" applyAlignment="1">
      <alignment vertical="center"/>
    </xf>
    <xf numFmtId="0" fontId="6" fillId="0" borderId="63" xfId="0" applyFont="1" applyFill="1" applyBorder="1" applyAlignment="1">
      <alignment vertical="center"/>
    </xf>
    <xf numFmtId="0" fontId="6" fillId="0" borderId="40" xfId="0" applyFont="1" applyFill="1" applyBorder="1" applyAlignment="1">
      <alignment vertical="center"/>
    </xf>
    <xf numFmtId="0" fontId="6" fillId="0" borderId="62" xfId="0" applyFont="1" applyFill="1" applyBorder="1" applyAlignment="1">
      <alignment vertical="center"/>
    </xf>
    <xf numFmtId="0" fontId="6" fillId="0" borderId="0" xfId="0" applyFont="1" applyFill="1" applyAlignment="1">
      <alignment shrinkToFit="1"/>
    </xf>
    <xf numFmtId="0" fontId="6" fillId="0" borderId="0" xfId="0" applyFont="1" applyFill="1" applyAlignment="1">
      <alignment horizontal="center" shrinkToFit="1"/>
    </xf>
    <xf numFmtId="38" fontId="6" fillId="0" borderId="0" xfId="1" applyFont="1" applyFill="1" applyAlignment="1">
      <alignment horizontal="center" shrinkToFit="1"/>
    </xf>
    <xf numFmtId="38" fontId="6" fillId="0" borderId="0" xfId="1" applyFont="1" applyFill="1" applyAlignment="1">
      <alignment horizontal="center" vertical="center" shrinkToFit="1"/>
    </xf>
    <xf numFmtId="0" fontId="6" fillId="0" borderId="0" xfId="0" applyFont="1" applyFill="1" applyAlignment="1">
      <alignment vertical="center" shrinkToFit="1"/>
    </xf>
    <xf numFmtId="38" fontId="6" fillId="0" borderId="74" xfId="1" applyFont="1" applyFill="1" applyBorder="1" applyAlignment="1">
      <alignment horizontal="right" vertical="center" shrinkToFit="1"/>
    </xf>
    <xf numFmtId="0" fontId="6" fillId="0" borderId="75" xfId="0" applyFont="1" applyFill="1" applyBorder="1" applyAlignment="1">
      <alignment horizontal="right" vertical="center"/>
    </xf>
    <xf numFmtId="38" fontId="6" fillId="0" borderId="87" xfId="1" applyFont="1" applyFill="1" applyBorder="1" applyAlignment="1">
      <alignment horizontal="right" vertical="center"/>
    </xf>
    <xf numFmtId="0" fontId="6" fillId="0" borderId="83" xfId="0" applyFont="1" applyFill="1" applyBorder="1" applyAlignment="1">
      <alignment horizontal="right" vertical="center"/>
    </xf>
    <xf numFmtId="0" fontId="6" fillId="0" borderId="74" xfId="0" applyFont="1" applyFill="1" applyBorder="1" applyAlignment="1">
      <alignment horizontal="right" vertical="center"/>
    </xf>
    <xf numFmtId="0" fontId="6" fillId="0" borderId="75" xfId="0" applyFont="1" applyFill="1" applyBorder="1" applyAlignment="1">
      <alignment horizontal="right" vertical="center" wrapText="1"/>
    </xf>
    <xf numFmtId="0" fontId="6" fillId="0" borderId="87" xfId="0" applyFont="1" applyFill="1" applyBorder="1" applyAlignment="1">
      <alignment horizontal="right" vertical="center" wrapText="1"/>
    </xf>
    <xf numFmtId="0" fontId="6" fillId="0" borderId="80" xfId="0" applyFont="1" applyFill="1" applyBorder="1" applyAlignment="1">
      <alignment horizontal="right" vertical="center" wrapText="1"/>
    </xf>
    <xf numFmtId="38" fontId="6" fillId="0" borderId="76" xfId="1" applyFont="1" applyFill="1" applyBorder="1" applyAlignment="1">
      <alignment horizontal="right" vertical="center" shrinkToFit="1"/>
    </xf>
    <xf numFmtId="0" fontId="6" fillId="0" borderId="77" xfId="0" applyFont="1" applyFill="1" applyBorder="1" applyAlignment="1">
      <alignment horizontal="right" vertical="center"/>
    </xf>
    <xf numFmtId="38" fontId="6" fillId="0" borderId="88" xfId="1" applyFont="1" applyFill="1" applyBorder="1" applyAlignment="1">
      <alignment horizontal="right" vertical="center"/>
    </xf>
    <xf numFmtId="0" fontId="6" fillId="0" borderId="82" xfId="0" applyFont="1" applyFill="1" applyBorder="1" applyAlignment="1">
      <alignment horizontal="right" vertical="center"/>
    </xf>
    <xf numFmtId="0" fontId="6" fillId="0" borderId="84" xfId="0" applyFont="1" applyFill="1" applyBorder="1" applyAlignment="1">
      <alignment horizontal="right" vertical="center"/>
    </xf>
    <xf numFmtId="0" fontId="6" fillId="0" borderId="77" xfId="0" applyFont="1" applyFill="1" applyBorder="1" applyAlignment="1">
      <alignment horizontal="right" vertical="center" wrapText="1"/>
    </xf>
    <xf numFmtId="0" fontId="6" fillId="0" borderId="82" xfId="0" applyFont="1" applyFill="1" applyBorder="1" applyAlignment="1">
      <alignment horizontal="right" vertical="center" wrapText="1"/>
    </xf>
    <xf numFmtId="0" fontId="6" fillId="0" borderId="88" xfId="0" applyFont="1" applyFill="1" applyBorder="1" applyAlignment="1">
      <alignment horizontal="right" vertical="center"/>
    </xf>
    <xf numFmtId="0" fontId="6" fillId="0" borderId="76" xfId="0" applyFont="1" applyFill="1" applyBorder="1" applyAlignment="1">
      <alignment horizontal="right" vertical="center"/>
    </xf>
    <xf numFmtId="0" fontId="6" fillId="0" borderId="88" xfId="0" applyFont="1" applyFill="1" applyBorder="1" applyAlignment="1">
      <alignment horizontal="right" vertical="center" wrapText="1"/>
    </xf>
    <xf numFmtId="0" fontId="6" fillId="0" borderId="103" xfId="0" applyFont="1" applyFill="1" applyBorder="1" applyAlignment="1">
      <alignment horizontal="right" vertical="center"/>
    </xf>
    <xf numFmtId="38" fontId="6" fillId="0" borderId="94" xfId="1" applyFont="1" applyFill="1" applyBorder="1" applyAlignment="1">
      <alignment horizontal="right" vertical="center" shrinkToFit="1"/>
    </xf>
    <xf numFmtId="0" fontId="6" fillId="0" borderId="95" xfId="0" applyFont="1" applyFill="1" applyBorder="1" applyAlignment="1">
      <alignment horizontal="right" vertical="center"/>
    </xf>
    <xf numFmtId="0" fontId="6" fillId="0" borderId="85" xfId="0" applyFont="1" applyFill="1" applyBorder="1" applyAlignment="1">
      <alignment horizontal="right" vertical="center"/>
    </xf>
    <xf numFmtId="0" fontId="6" fillId="0" borderId="94" xfId="0" applyFont="1" applyFill="1" applyBorder="1" applyAlignment="1">
      <alignment horizontal="right" vertical="center"/>
    </xf>
    <xf numFmtId="0" fontId="6" fillId="0" borderId="95" xfId="0" applyFont="1" applyFill="1" applyBorder="1" applyAlignment="1">
      <alignment horizontal="right" vertical="center" wrapText="1"/>
    </xf>
    <xf numFmtId="0" fontId="6" fillId="0" borderId="89" xfId="0" applyFont="1" applyFill="1" applyBorder="1" applyAlignment="1">
      <alignment horizontal="right" vertical="center" wrapText="1"/>
    </xf>
    <xf numFmtId="0" fontId="6" fillId="0" borderId="73" xfId="0" applyFont="1" applyFill="1" applyBorder="1" applyAlignment="1">
      <alignment horizontal="right" vertical="center" wrapText="1"/>
    </xf>
    <xf numFmtId="0" fontId="6" fillId="0" borderId="96" xfId="0" applyFont="1" applyFill="1" applyBorder="1" applyAlignment="1">
      <alignment horizontal="right" vertical="center"/>
    </xf>
    <xf numFmtId="0" fontId="6" fillId="0" borderId="86" xfId="0" applyFont="1" applyFill="1" applyBorder="1" applyAlignment="1">
      <alignment horizontal="right" vertical="center"/>
    </xf>
    <xf numFmtId="0" fontId="6" fillId="0" borderId="96" xfId="0" applyFont="1" applyFill="1" applyBorder="1" applyAlignment="1">
      <alignment horizontal="right" vertical="center" wrapText="1"/>
    </xf>
    <xf numFmtId="0" fontId="6" fillId="0" borderId="72" xfId="0" applyFont="1" applyFill="1" applyBorder="1" applyAlignment="1">
      <alignment horizontal="right" vertical="center" wrapText="1"/>
    </xf>
    <xf numFmtId="38" fontId="6" fillId="0" borderId="105" xfId="1" applyFont="1" applyFill="1" applyBorder="1" applyAlignment="1">
      <alignment horizontal="right" vertical="center" shrinkToFit="1"/>
    </xf>
    <xf numFmtId="0" fontId="6" fillId="0" borderId="93" xfId="0" applyFont="1" applyFill="1" applyBorder="1" applyAlignment="1">
      <alignment horizontal="right" vertical="center"/>
    </xf>
    <xf numFmtId="0" fontId="6" fillId="0" borderId="113" xfId="0" applyFont="1" applyFill="1" applyBorder="1" applyAlignment="1">
      <alignment horizontal="right" vertical="center"/>
    </xf>
    <xf numFmtId="0" fontId="6" fillId="0" borderId="105" xfId="0" applyFont="1" applyFill="1" applyBorder="1" applyAlignment="1">
      <alignment horizontal="right" vertical="center"/>
    </xf>
    <xf numFmtId="0" fontId="6" fillId="0" borderId="93" xfId="0" applyFont="1" applyFill="1" applyBorder="1" applyAlignment="1">
      <alignment horizontal="right" vertical="center" wrapText="1"/>
    </xf>
    <xf numFmtId="0" fontId="6" fillId="0" borderId="123" xfId="0" applyFont="1" applyFill="1" applyBorder="1" applyAlignment="1">
      <alignment horizontal="right" vertical="center" wrapText="1"/>
    </xf>
    <xf numFmtId="0" fontId="6" fillId="0" borderId="78" xfId="0" applyFont="1" applyFill="1" applyBorder="1" applyAlignment="1">
      <alignment horizontal="right"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29"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0" xfId="0" applyFont="1" applyFill="1" applyBorder="1" applyAlignment="1">
      <alignment horizontal="right" vertical="center"/>
    </xf>
    <xf numFmtId="38" fontId="6" fillId="0" borderId="10" xfId="1" applyFont="1" applyFill="1" applyBorder="1" applyAlignment="1">
      <alignment horizontal="right"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2" xfId="0" applyFont="1" applyFill="1" applyBorder="1" applyAlignment="1">
      <alignment horizontal="center" vertical="center" wrapText="1"/>
    </xf>
    <xf numFmtId="38" fontId="7" fillId="5" borderId="6" xfId="1" applyFont="1" applyFill="1" applyBorder="1" applyAlignment="1">
      <alignment horizontal="center" vertical="center" wrapText="1"/>
    </xf>
    <xf numFmtId="0" fontId="6" fillId="0" borderId="0" xfId="0" applyFont="1" applyBorder="1" applyAlignment="1">
      <alignment vertical="center"/>
    </xf>
    <xf numFmtId="38" fontId="6" fillId="0" borderId="1" xfId="1" applyFont="1" applyFill="1" applyBorder="1" applyAlignment="1" applyProtection="1">
      <alignment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7"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1" xfId="0" applyNumberFormat="1" applyFont="1" applyFill="1" applyBorder="1" applyAlignment="1">
      <alignment horizontal="center" vertical="center"/>
    </xf>
    <xf numFmtId="38" fontId="7" fillId="8" borderId="1" xfId="1" applyFont="1" applyFill="1" applyBorder="1" applyAlignment="1">
      <alignment horizontal="center" vertical="center" wrapText="1"/>
    </xf>
    <xf numFmtId="0" fontId="6" fillId="11" borderId="28" xfId="0" applyFont="1" applyFill="1" applyBorder="1" applyAlignment="1">
      <alignment horizontal="center" vertical="center" wrapText="1" shrinkToFit="1"/>
    </xf>
    <xf numFmtId="0" fontId="6" fillId="11" borderId="33" xfId="0" applyFont="1" applyFill="1" applyBorder="1" applyAlignment="1">
      <alignment horizontal="center" vertical="center" shrinkToFit="1"/>
    </xf>
    <xf numFmtId="0" fontId="6" fillId="11" borderId="10" xfId="0" applyFont="1" applyFill="1" applyBorder="1" applyAlignment="1">
      <alignment horizontal="center" vertical="center" wrapText="1" shrinkToFit="1"/>
    </xf>
    <xf numFmtId="0" fontId="6" fillId="11" borderId="34" xfId="0" applyFont="1" applyFill="1" applyBorder="1" applyAlignment="1">
      <alignment horizontal="center" vertical="center" wrapText="1" shrinkToFit="1"/>
    </xf>
    <xf numFmtId="0" fontId="6" fillId="11" borderId="10" xfId="0" applyFont="1" applyFill="1" applyBorder="1" applyAlignment="1">
      <alignment horizontal="center" vertical="top" wrapText="1" shrinkToFit="1"/>
    </xf>
    <xf numFmtId="0" fontId="6" fillId="11" borderId="15" xfId="0" applyFont="1" applyFill="1" applyBorder="1" applyAlignment="1">
      <alignment horizontal="center" vertical="center" wrapText="1"/>
    </xf>
    <xf numFmtId="38" fontId="6" fillId="12" borderId="7" xfId="1" applyFont="1" applyFill="1" applyBorder="1" applyAlignment="1">
      <alignment horizontal="center" vertical="center" wrapText="1"/>
    </xf>
    <xf numFmtId="38" fontId="6" fillId="12" borderId="7" xfId="1" applyFont="1" applyFill="1" applyBorder="1" applyAlignment="1" applyProtection="1">
      <alignment horizontal="center" vertical="center"/>
      <protection locked="0"/>
    </xf>
    <xf numFmtId="38" fontId="6" fillId="12" borderId="7" xfId="1" applyFont="1" applyFill="1" applyBorder="1" applyAlignment="1">
      <alignment vertical="center" wrapText="1"/>
    </xf>
    <xf numFmtId="38" fontId="6" fillId="12" borderId="1" xfId="1" applyFont="1" applyFill="1" applyBorder="1" applyAlignment="1">
      <alignment horizontal="center" vertical="center" wrapText="1"/>
    </xf>
    <xf numFmtId="38" fontId="6" fillId="12" borderId="1" xfId="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protection locked="0"/>
    </xf>
    <xf numFmtId="38" fontId="6" fillId="12" borderId="10" xfId="1" applyFont="1" applyFill="1" applyBorder="1" applyAlignment="1">
      <alignment horizontal="center" vertical="center" wrapText="1"/>
    </xf>
    <xf numFmtId="0" fontId="6" fillId="12" borderId="10" xfId="0" applyFont="1" applyFill="1" applyBorder="1" applyAlignment="1" applyProtection="1">
      <alignment horizontal="center" vertical="center"/>
      <protection locked="0"/>
    </xf>
    <xf numFmtId="0" fontId="6" fillId="13" borderId="19" xfId="0" applyFont="1" applyFill="1" applyBorder="1" applyAlignment="1">
      <alignment horizontal="center" vertical="top" wrapText="1"/>
    </xf>
    <xf numFmtId="0" fontId="6" fillId="13" borderId="20" xfId="0" applyFont="1" applyFill="1" applyBorder="1" applyAlignment="1">
      <alignment horizontal="center" vertical="top" wrapText="1"/>
    </xf>
    <xf numFmtId="0" fontId="6" fillId="11" borderId="45" xfId="0" applyFont="1" applyFill="1" applyBorder="1" applyAlignment="1">
      <alignment horizontal="center" vertical="center"/>
    </xf>
    <xf numFmtId="0" fontId="6" fillId="11" borderId="48"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54" xfId="0" applyFont="1" applyFill="1" applyBorder="1" applyAlignment="1">
      <alignment horizontal="center" vertical="center"/>
    </xf>
    <xf numFmtId="0" fontId="6" fillId="11" borderId="57" xfId="0" applyFont="1" applyFill="1" applyBorder="1" applyAlignment="1">
      <alignment horizontal="center" vertical="center"/>
    </xf>
    <xf numFmtId="0" fontId="6" fillId="11" borderId="62" xfId="0" applyFont="1" applyFill="1" applyBorder="1" applyAlignment="1">
      <alignment horizontal="center" vertical="center"/>
    </xf>
    <xf numFmtId="0" fontId="6" fillId="6" borderId="19" xfId="0" applyFont="1" applyFill="1" applyBorder="1" applyAlignment="1">
      <alignment horizontal="center" vertical="top" wrapText="1"/>
    </xf>
    <xf numFmtId="0" fontId="6" fillId="6" borderId="20" xfId="0" applyFont="1" applyFill="1" applyBorder="1" applyAlignment="1">
      <alignment horizontal="center" vertical="top" wrapText="1"/>
    </xf>
    <xf numFmtId="0" fontId="6" fillId="6" borderId="21" xfId="0" applyFont="1" applyFill="1" applyBorder="1" applyAlignment="1">
      <alignment vertical="center" shrinkToFit="1"/>
    </xf>
    <xf numFmtId="0" fontId="6" fillId="6" borderId="22" xfId="0" applyFont="1" applyFill="1" applyBorder="1" applyAlignment="1">
      <alignment vertical="center" shrinkToFit="1"/>
    </xf>
    <xf numFmtId="0" fontId="6" fillId="6" borderId="25" xfId="0" applyFont="1" applyFill="1" applyBorder="1" applyAlignment="1">
      <alignment horizontal="left" vertical="center" indent="1" shrinkToFit="1"/>
    </xf>
    <xf numFmtId="0" fontId="6" fillId="5" borderId="8" xfId="0" applyFont="1" applyFill="1" applyBorder="1" applyAlignment="1">
      <alignment horizontal="left" vertical="center" shrinkToFit="1"/>
    </xf>
    <xf numFmtId="0" fontId="6" fillId="5" borderId="69" xfId="0" applyFont="1" applyFill="1" applyBorder="1" applyAlignment="1">
      <alignment horizontal="left" vertical="center" shrinkToFit="1"/>
    </xf>
    <xf numFmtId="0" fontId="6" fillId="5" borderId="2" xfId="0" applyFont="1" applyFill="1" applyBorder="1" applyAlignment="1">
      <alignment horizontal="left" vertical="center" shrinkToFit="1"/>
    </xf>
    <xf numFmtId="0" fontId="6" fillId="5" borderId="23" xfId="0" applyFont="1" applyFill="1" applyBorder="1" applyAlignment="1">
      <alignment horizontal="left" vertical="center" shrinkToFit="1"/>
    </xf>
    <xf numFmtId="0" fontId="6" fillId="5" borderId="6" xfId="0" applyFont="1" applyFill="1" applyBorder="1" applyAlignment="1">
      <alignment horizontal="left" vertical="center" shrinkToFit="1"/>
    </xf>
    <xf numFmtId="0" fontId="6" fillId="5" borderId="26" xfId="0" applyFont="1" applyFill="1" applyBorder="1" applyAlignment="1">
      <alignment horizontal="left" vertical="center" shrinkToFit="1"/>
    </xf>
    <xf numFmtId="0" fontId="12" fillId="5" borderId="1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7" fillId="0" borderId="1" xfId="0" applyNumberFormat="1" applyFont="1" applyFill="1" applyBorder="1" applyAlignment="1">
      <alignment vertical="center"/>
    </xf>
    <xf numFmtId="0" fontId="4" fillId="0" borderId="0" xfId="0" applyFont="1" applyAlignment="1">
      <alignment vertical="center"/>
    </xf>
    <xf numFmtId="38" fontId="6" fillId="12" borderId="1" xfId="1" applyFont="1" applyFill="1" applyBorder="1" applyAlignment="1">
      <alignment vertical="center" wrapText="1"/>
    </xf>
    <xf numFmtId="38" fontId="6" fillId="12" borderId="7" xfId="1" applyFont="1" applyFill="1" applyBorder="1" applyAlignment="1" applyProtection="1">
      <alignment vertical="center" wrapText="1"/>
      <protection locked="0"/>
    </xf>
    <xf numFmtId="38" fontId="6" fillId="12" borderId="1" xfId="1" applyFont="1" applyFill="1" applyBorder="1" applyAlignment="1" applyProtection="1">
      <alignment vertical="center" wrapText="1"/>
      <protection locked="0"/>
    </xf>
    <xf numFmtId="49" fontId="6" fillId="0" borderId="27" xfId="0" applyNumberFormat="1" applyFont="1" applyFill="1" applyBorder="1" applyAlignment="1" applyProtection="1">
      <alignment horizontal="center" vertical="center" wrapText="1"/>
      <protection locked="0"/>
    </xf>
    <xf numFmtId="38" fontId="6" fillId="0" borderId="7" xfId="1" applyFont="1" applyFill="1" applyBorder="1" applyAlignment="1" applyProtection="1">
      <alignment vertical="center"/>
      <protection locked="0"/>
    </xf>
    <xf numFmtId="0" fontId="6" fillId="0" borderId="27" xfId="0" applyFont="1" applyFill="1" applyBorder="1" applyAlignment="1" applyProtection="1">
      <alignment horizontal="center" vertical="center"/>
      <protection locked="0"/>
    </xf>
    <xf numFmtId="0" fontId="6" fillId="12" borderId="4" xfId="0" applyFont="1" applyFill="1" applyBorder="1" applyAlignment="1" applyProtection="1">
      <alignment horizontal="center" vertical="center"/>
      <protection locked="0"/>
    </xf>
    <xf numFmtId="38" fontId="6" fillId="12" borderId="1" xfId="1" applyFont="1" applyFill="1" applyBorder="1" applyAlignment="1">
      <alignment vertical="center"/>
    </xf>
    <xf numFmtId="38" fontId="6" fillId="0" borderId="3" xfId="1" applyFont="1" applyFill="1" applyBorder="1" applyAlignment="1">
      <alignment horizontal="center" vertical="center"/>
    </xf>
    <xf numFmtId="9" fontId="6" fillId="0" borderId="3" xfId="3" applyFont="1" applyFill="1" applyBorder="1" applyAlignment="1" applyProtection="1">
      <alignment horizontal="center" vertical="center"/>
      <protection locked="0"/>
    </xf>
    <xf numFmtId="0" fontId="6" fillId="12" borderId="33" xfId="0" applyFont="1" applyFill="1" applyBorder="1" applyAlignment="1" applyProtection="1">
      <alignment horizontal="center" vertical="center"/>
      <protection locked="0"/>
    </xf>
    <xf numFmtId="38" fontId="6" fillId="12" borderId="10" xfId="1" applyFont="1" applyFill="1" applyBorder="1" applyAlignment="1">
      <alignment vertical="center"/>
    </xf>
    <xf numFmtId="38" fontId="6" fillId="0" borderId="14" xfId="1" applyFont="1" applyFill="1" applyBorder="1" applyAlignment="1">
      <alignment horizontal="center" vertical="center"/>
    </xf>
    <xf numFmtId="38" fontId="6" fillId="0" borderId="12" xfId="1" applyFont="1" applyFill="1" applyBorder="1" applyAlignment="1" applyProtection="1">
      <alignment vertical="center"/>
      <protection locked="0"/>
    </xf>
    <xf numFmtId="38" fontId="6" fillId="0" borderId="13" xfId="1" applyFont="1" applyFill="1" applyBorder="1" applyAlignment="1" applyProtection="1">
      <alignment vertical="center"/>
      <protection locked="0"/>
    </xf>
    <xf numFmtId="38" fontId="6" fillId="0" borderId="13" xfId="1" applyFont="1" applyBorder="1" applyAlignment="1" applyProtection="1">
      <alignment vertical="center"/>
      <protection locked="0"/>
    </xf>
    <xf numFmtId="38" fontId="6" fillId="0" borderId="15" xfId="1" applyFont="1" applyBorder="1" applyAlignment="1" applyProtection="1">
      <alignment vertical="center"/>
      <protection locked="0"/>
    </xf>
    <xf numFmtId="0" fontId="6" fillId="4" borderId="145" xfId="0" applyFont="1" applyFill="1" applyBorder="1" applyAlignment="1">
      <alignment horizontal="center" vertical="center"/>
    </xf>
    <xf numFmtId="0" fontId="6" fillId="0" borderId="0" xfId="0" applyFont="1" applyFill="1" applyAlignment="1">
      <alignment horizontal="center" vertical="center"/>
    </xf>
    <xf numFmtId="38" fontId="7" fillId="16" borderId="56" xfId="1" applyFont="1" applyFill="1" applyBorder="1" applyAlignment="1">
      <alignment horizontal="center" vertical="center" wrapText="1"/>
    </xf>
    <xf numFmtId="38" fontId="7" fillId="16" borderId="6" xfId="1" applyFont="1" applyFill="1" applyBorder="1" applyAlignment="1">
      <alignment horizontal="center" vertical="center" wrapText="1"/>
    </xf>
    <xf numFmtId="38" fontId="7" fillId="6" borderId="4" xfId="1" applyFont="1" applyFill="1" applyBorder="1" applyAlignment="1">
      <alignment horizontal="center" vertical="center"/>
    </xf>
    <xf numFmtId="0" fontId="7" fillId="0" borderId="1" xfId="2" applyFont="1" applyFill="1" applyBorder="1" applyAlignment="1">
      <alignment vertical="center"/>
    </xf>
    <xf numFmtId="0" fontId="7" fillId="0" borderId="1" xfId="0" applyFont="1" applyFill="1" applyBorder="1" applyAlignment="1">
      <alignment vertical="center"/>
    </xf>
    <xf numFmtId="38" fontId="7" fillId="11" borderId="1" xfId="1" applyFont="1" applyFill="1" applyBorder="1" applyAlignment="1">
      <alignment horizontal="center" vertical="center"/>
    </xf>
    <xf numFmtId="38" fontId="7" fillId="11" borderId="3" xfId="1" applyFont="1" applyFill="1" applyBorder="1" applyAlignment="1">
      <alignment horizontal="center" vertical="center"/>
    </xf>
    <xf numFmtId="38" fontId="7" fillId="5" borderId="1" xfId="1" applyFont="1" applyFill="1" applyBorder="1" applyAlignment="1">
      <alignment horizontal="center" vertical="center"/>
    </xf>
    <xf numFmtId="38" fontId="7" fillId="8" borderId="1" xfId="1" applyFont="1" applyFill="1" applyBorder="1" applyAlignment="1">
      <alignment horizontal="center" vertical="center"/>
    </xf>
    <xf numFmtId="38" fontId="7" fillId="14" borderId="1" xfId="1" applyFont="1" applyFill="1" applyBorder="1" applyAlignment="1">
      <alignment horizontal="center" vertical="center"/>
    </xf>
    <xf numFmtId="38" fontId="7" fillId="14" borderId="3" xfId="1" applyFont="1" applyFill="1" applyBorder="1" applyAlignment="1">
      <alignment horizontal="center" vertical="center"/>
    </xf>
    <xf numFmtId="0" fontId="7" fillId="17" borderId="60" xfId="2" applyFont="1" applyFill="1" applyBorder="1" applyAlignment="1">
      <alignment horizontal="center" vertical="center" wrapText="1"/>
    </xf>
    <xf numFmtId="38" fontId="7" fillId="16" borderId="2" xfId="1" applyFont="1" applyFill="1" applyBorder="1" applyAlignment="1">
      <alignment horizontal="center" vertical="center"/>
    </xf>
    <xf numFmtId="38" fontId="7" fillId="16" borderId="56" xfId="1" applyFont="1" applyFill="1" applyBorder="1" applyAlignment="1">
      <alignment horizontal="center" vertical="center"/>
    </xf>
    <xf numFmtId="38" fontId="7" fillId="16" borderId="4" xfId="1" applyFont="1" applyFill="1" applyBorder="1" applyAlignment="1">
      <alignment horizontal="center" vertical="center"/>
    </xf>
    <xf numFmtId="38" fontId="7" fillId="16" borderId="6" xfId="1" applyFont="1" applyFill="1" applyBorder="1" applyAlignment="1">
      <alignment horizontal="center" vertical="center"/>
    </xf>
    <xf numFmtId="38" fontId="7" fillId="6" borderId="2" xfId="1" applyFont="1" applyFill="1" applyBorder="1" applyAlignment="1">
      <alignment horizontal="center" vertical="center"/>
    </xf>
    <xf numFmtId="38" fontId="7" fillId="6" borderId="56" xfId="1" applyFont="1" applyFill="1" applyBorder="1" applyAlignment="1">
      <alignment horizontal="center" vertical="center"/>
    </xf>
    <xf numFmtId="38" fontId="7" fillId="6" borderId="6" xfId="1" applyFont="1" applyFill="1" applyBorder="1" applyAlignment="1">
      <alignment horizontal="center" vertical="center"/>
    </xf>
    <xf numFmtId="38" fontId="7" fillId="14" borderId="1" xfId="1" applyFont="1" applyFill="1" applyBorder="1" applyAlignment="1">
      <alignment horizontal="center" vertical="center" wrapText="1"/>
    </xf>
    <xf numFmtId="38" fontId="7" fillId="11" borderId="1" xfId="1" applyFont="1" applyFill="1" applyBorder="1" applyAlignment="1">
      <alignment horizontal="center" vertical="center" wrapText="1"/>
    </xf>
    <xf numFmtId="38" fontId="7" fillId="13" borderId="16" xfId="1" applyFont="1" applyFill="1" applyBorder="1" applyAlignment="1">
      <alignment horizontal="center" vertical="center"/>
    </xf>
    <xf numFmtId="38" fontId="7" fillId="13" borderId="4" xfId="1" applyFont="1" applyFill="1" applyBorder="1" applyAlignment="1">
      <alignment horizontal="center" vertical="center"/>
    </xf>
    <xf numFmtId="38" fontId="7" fillId="15" borderId="16" xfId="1" applyFont="1" applyFill="1" applyBorder="1" applyAlignment="1">
      <alignment horizontal="center" vertical="center"/>
    </xf>
    <xf numFmtId="38" fontId="7" fillId="15" borderId="4" xfId="1" applyFont="1" applyFill="1" applyBorder="1" applyAlignment="1">
      <alignment horizontal="center" vertical="center"/>
    </xf>
    <xf numFmtId="38" fontId="6" fillId="6" borderId="114" xfId="1" applyFont="1" applyFill="1" applyBorder="1" applyAlignment="1">
      <alignment horizontal="center" vertical="center" shrinkToFit="1"/>
    </xf>
    <xf numFmtId="0" fontId="6" fillId="5" borderId="68" xfId="0" applyFont="1" applyFill="1" applyBorder="1" applyAlignment="1">
      <alignment horizontal="center" vertical="center" shrinkToFit="1"/>
    </xf>
    <xf numFmtId="0" fontId="6" fillId="5" borderId="70" xfId="0" applyFont="1" applyFill="1" applyBorder="1" applyAlignment="1">
      <alignment horizontal="center" vertical="center" shrinkToFit="1"/>
    </xf>
    <xf numFmtId="0" fontId="6" fillId="5" borderId="90" xfId="0" applyFont="1" applyFill="1" applyBorder="1" applyAlignment="1">
      <alignment horizontal="center" vertical="center" shrinkToFit="1"/>
    </xf>
    <xf numFmtId="0" fontId="6" fillId="5" borderId="122"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6" fillId="5" borderId="40" xfId="0" applyFont="1" applyFill="1" applyBorder="1" applyAlignment="1">
      <alignment horizontal="center" vertical="center" shrinkToFit="1"/>
    </xf>
    <xf numFmtId="0" fontId="6" fillId="5" borderId="77" xfId="0" applyFont="1" applyFill="1" applyBorder="1" applyAlignment="1">
      <alignment horizontal="center" vertical="center" wrapText="1"/>
    </xf>
    <xf numFmtId="0" fontId="6" fillId="5" borderId="82" xfId="0" applyFont="1" applyFill="1" applyBorder="1" applyAlignment="1">
      <alignment horizontal="center" vertical="center" wrapText="1"/>
    </xf>
    <xf numFmtId="38" fontId="6" fillId="12" borderId="104" xfId="1" applyFont="1" applyFill="1" applyBorder="1" applyAlignment="1">
      <alignment horizontal="right" vertical="center" shrinkToFit="1"/>
    </xf>
    <xf numFmtId="38" fontId="6" fillId="12" borderId="76" xfId="1" applyFont="1" applyFill="1" applyBorder="1" applyAlignment="1">
      <alignment horizontal="right" vertical="center" shrinkToFit="1"/>
    </xf>
    <xf numFmtId="38" fontId="6" fillId="12" borderId="105" xfId="1" applyFont="1" applyFill="1" applyBorder="1" applyAlignment="1">
      <alignment horizontal="right" vertical="center" shrinkToFit="1"/>
    </xf>
    <xf numFmtId="38" fontId="6" fillId="0" borderId="6" xfId="1" applyFont="1" applyFill="1" applyBorder="1" applyAlignment="1">
      <alignment horizontal="right" vertical="center"/>
    </xf>
    <xf numFmtId="38" fontId="6" fillId="12" borderId="74" xfId="1" applyFont="1" applyFill="1" applyBorder="1" applyAlignment="1">
      <alignment horizontal="right" vertical="center" shrinkToFit="1"/>
    </xf>
    <xf numFmtId="38" fontId="6" fillId="12" borderId="124" xfId="1" applyFont="1" applyFill="1" applyBorder="1" applyAlignment="1">
      <alignment horizontal="right" vertical="center" shrinkToFit="1"/>
    </xf>
    <xf numFmtId="38" fontId="7" fillId="0" borderId="1" xfId="0" applyNumberFormat="1" applyFont="1" applyFill="1" applyBorder="1" applyAlignment="1">
      <alignment vertical="center"/>
    </xf>
    <xf numFmtId="0" fontId="6" fillId="0" borderId="109" xfId="0" applyFont="1" applyFill="1" applyBorder="1" applyAlignment="1">
      <alignment horizontal="center" vertical="center"/>
    </xf>
    <xf numFmtId="0" fontId="6" fillId="12" borderId="109" xfId="0" applyFont="1" applyFill="1" applyBorder="1" applyAlignment="1">
      <alignment horizontal="center" vertical="center"/>
    </xf>
    <xf numFmtId="0" fontId="6" fillId="0" borderId="12" xfId="0" applyFont="1" applyFill="1" applyBorder="1" applyAlignment="1">
      <alignment horizontal="center" vertical="center"/>
    </xf>
    <xf numFmtId="38" fontId="7" fillId="16" borderId="16" xfId="1" applyFont="1" applyFill="1" applyBorder="1" applyAlignment="1">
      <alignment horizontal="center" vertical="center" wrapText="1"/>
    </xf>
    <xf numFmtId="38" fontId="7" fillId="16" borderId="4" xfId="1" applyFont="1" applyFill="1" applyBorder="1" applyAlignment="1">
      <alignment horizontal="center" vertical="center" wrapText="1"/>
    </xf>
    <xf numFmtId="9" fontId="7" fillId="0" borderId="1" xfId="3" applyFont="1" applyFill="1" applyBorder="1" applyAlignment="1">
      <alignment horizontal="center" vertical="center"/>
    </xf>
    <xf numFmtId="9" fontId="6" fillId="0" borderId="3" xfId="3" applyFont="1" applyBorder="1" applyAlignment="1" applyProtection="1">
      <alignment horizontal="center" vertical="center"/>
      <protection locked="0"/>
    </xf>
    <xf numFmtId="9" fontId="6" fillId="0" borderId="14" xfId="3" applyFont="1" applyBorder="1" applyAlignment="1" applyProtection="1">
      <alignment horizontal="center" vertical="center"/>
      <protection locked="0"/>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38" fontId="6" fillId="12" borderId="7" xfId="1" applyFont="1" applyFill="1" applyBorder="1" applyAlignment="1" applyProtection="1">
      <alignment vertical="center"/>
      <protection locked="0"/>
    </xf>
    <xf numFmtId="38" fontId="6" fillId="12" borderId="1" xfId="1" applyFont="1" applyFill="1" applyBorder="1" applyAlignment="1" applyProtection="1">
      <alignment vertical="center"/>
      <protection locked="0"/>
    </xf>
    <xf numFmtId="38" fontId="6" fillId="12" borderId="10" xfId="1" applyFont="1" applyFill="1" applyBorder="1" applyAlignment="1" applyProtection="1">
      <alignment horizontal="center" vertical="center"/>
      <protection locked="0"/>
    </xf>
    <xf numFmtId="38" fontId="6" fillId="12" borderId="10" xfId="1" applyFont="1" applyFill="1" applyBorder="1" applyAlignment="1" applyProtection="1">
      <alignment vertical="center"/>
      <protection locked="0"/>
    </xf>
    <xf numFmtId="38" fontId="6" fillId="0" borderId="12" xfId="1" applyFont="1" applyFill="1" applyBorder="1" applyAlignment="1" applyProtection="1">
      <alignment vertical="center" wrapText="1"/>
      <protection locked="0"/>
    </xf>
    <xf numFmtId="38" fontId="6" fillId="0" borderId="13" xfId="1" applyFont="1" applyFill="1" applyBorder="1" applyAlignment="1" applyProtection="1">
      <alignment vertical="center" wrapText="1"/>
      <protection locked="0"/>
    </xf>
    <xf numFmtId="38" fontId="6" fillId="0" borderId="15" xfId="1" applyFont="1" applyFill="1" applyBorder="1" applyAlignment="1" applyProtection="1">
      <alignment vertical="center" wrapText="1"/>
      <protection locked="0"/>
    </xf>
    <xf numFmtId="176" fontId="6" fillId="12" borderId="60" xfId="1" applyNumberFormat="1" applyFont="1" applyFill="1" applyBorder="1" applyAlignment="1">
      <alignment vertical="center"/>
    </xf>
    <xf numFmtId="176" fontId="6" fillId="12" borderId="69" xfId="1" applyNumberFormat="1" applyFont="1" applyFill="1" applyBorder="1" applyAlignment="1">
      <alignment vertical="center"/>
    </xf>
    <xf numFmtId="176" fontId="6" fillId="12" borderId="23" xfId="1" applyNumberFormat="1" applyFont="1" applyFill="1" applyBorder="1" applyAlignment="1">
      <alignment vertical="center"/>
    </xf>
    <xf numFmtId="176" fontId="6" fillId="12" borderId="6" xfId="1" applyNumberFormat="1" applyFont="1" applyFill="1" applyBorder="1" applyAlignment="1">
      <alignment vertical="center"/>
    </xf>
    <xf numFmtId="176" fontId="6" fillId="12" borderId="2" xfId="1" applyNumberFormat="1" applyFont="1" applyFill="1" applyBorder="1" applyAlignment="1">
      <alignment vertical="center"/>
    </xf>
    <xf numFmtId="176" fontId="6" fillId="12" borderId="26" xfId="1" applyNumberFormat="1" applyFont="1" applyFill="1" applyBorder="1" applyAlignment="1">
      <alignment vertical="center"/>
    </xf>
    <xf numFmtId="176" fontId="6" fillId="12" borderId="36" xfId="1" applyNumberFormat="1" applyFont="1" applyFill="1" applyBorder="1" applyAlignment="1">
      <alignment vertical="center"/>
    </xf>
    <xf numFmtId="176" fontId="6" fillId="12" borderId="106" xfId="1" applyNumberFormat="1" applyFont="1" applyFill="1" applyBorder="1" applyAlignment="1">
      <alignment vertical="center"/>
    </xf>
    <xf numFmtId="176" fontId="6" fillId="12" borderId="148" xfId="1" applyNumberFormat="1" applyFont="1" applyFill="1" applyBorder="1" applyAlignment="1">
      <alignment vertical="center"/>
    </xf>
    <xf numFmtId="176" fontId="6" fillId="12" borderId="149" xfId="1" applyNumberFormat="1" applyFont="1" applyFill="1" applyBorder="1" applyAlignment="1">
      <alignment vertical="center"/>
    </xf>
    <xf numFmtId="176" fontId="6" fillId="12" borderId="39" xfId="1" applyNumberFormat="1" applyFont="1" applyFill="1" applyBorder="1" applyAlignment="1">
      <alignment vertical="center"/>
    </xf>
    <xf numFmtId="176" fontId="6" fillId="12" borderId="107" xfId="1" applyNumberFormat="1" applyFont="1" applyFill="1" applyBorder="1" applyAlignment="1">
      <alignment vertical="center"/>
    </xf>
    <xf numFmtId="0" fontId="7" fillId="0" borderId="1" xfId="2" applyFont="1" applyFill="1" applyBorder="1" applyAlignment="1">
      <alignment horizontal="center" vertical="center"/>
    </xf>
    <xf numFmtId="0" fontId="7" fillId="2" borderId="1" xfId="2" applyFont="1" applyFill="1" applyBorder="1" applyAlignment="1">
      <alignment horizontal="center" vertical="center"/>
    </xf>
    <xf numFmtId="38" fontId="7" fillId="2" borderId="1" xfId="1" applyFont="1" applyFill="1" applyBorder="1" applyAlignment="1">
      <alignment vertical="center"/>
    </xf>
    <xf numFmtId="0" fontId="7" fillId="2" borderId="1" xfId="0" applyFont="1" applyFill="1" applyBorder="1" applyAlignment="1">
      <alignment vertical="center"/>
    </xf>
    <xf numFmtId="49" fontId="6" fillId="0" borderId="29"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horizontal="center" vertical="center" wrapText="1"/>
      <protection locked="0"/>
    </xf>
    <xf numFmtId="38" fontId="6" fillId="0" borderId="10" xfId="1" applyFont="1" applyFill="1" applyBorder="1" applyAlignment="1" applyProtection="1">
      <alignment vertical="center"/>
      <protection locked="0"/>
    </xf>
    <xf numFmtId="38" fontId="6" fillId="12" borderId="10" xfId="1" applyFont="1" applyFill="1" applyBorder="1" applyAlignment="1" applyProtection="1">
      <alignment vertical="center" wrapText="1"/>
      <protection locked="0"/>
    </xf>
    <xf numFmtId="0" fontId="6" fillId="2"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12" xfId="0" applyFont="1" applyFill="1" applyBorder="1" applyAlignment="1" applyProtection="1">
      <alignment horizontal="center" vertical="center"/>
      <protection locked="0"/>
    </xf>
    <xf numFmtId="38" fontId="6" fillId="2" borderId="7" xfId="1" applyFont="1" applyFill="1" applyBorder="1" applyAlignment="1">
      <alignment vertical="center"/>
    </xf>
    <xf numFmtId="38" fontId="6" fillId="2" borderId="11" xfId="1" applyFont="1" applyFill="1" applyBorder="1" applyAlignment="1">
      <alignment horizontal="center" vertical="center"/>
    </xf>
    <xf numFmtId="9" fontId="6" fillId="2" borderId="11" xfId="3" applyFont="1" applyFill="1" applyBorder="1" applyAlignment="1" applyProtection="1">
      <alignment horizontal="center" vertical="center"/>
      <protection locked="0"/>
    </xf>
    <xf numFmtId="38" fontId="6" fillId="2" borderId="12" xfId="1" applyFont="1" applyFill="1" applyBorder="1" applyAlignment="1" applyProtection="1">
      <alignment vertical="center"/>
      <protection locked="0"/>
    </xf>
    <xf numFmtId="0" fontId="6" fillId="2" borderId="29" xfId="0" applyFont="1" applyFill="1" applyBorder="1" applyAlignment="1" applyProtection="1">
      <alignment horizontal="center" vertical="center"/>
      <protection locked="0"/>
    </xf>
    <xf numFmtId="38" fontId="6" fillId="2" borderId="1" xfId="1" applyFont="1" applyFill="1" applyBorder="1" applyAlignment="1">
      <alignment horizontal="center" vertical="center" wrapText="1"/>
    </xf>
    <xf numFmtId="38" fontId="6" fillId="2" borderId="1" xfId="1" applyFont="1" applyFill="1" applyBorder="1" applyAlignment="1" applyProtection="1">
      <alignment horizontal="center"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Alignment="1">
      <alignment vertical="center" wrapText="1"/>
    </xf>
    <xf numFmtId="38" fontId="6" fillId="2" borderId="1" xfId="1" applyFont="1" applyFill="1" applyBorder="1" applyAlignment="1" applyProtection="1">
      <alignment vertical="center" wrapText="1"/>
      <protection locked="0"/>
    </xf>
    <xf numFmtId="38" fontId="6" fillId="2" borderId="13" xfId="1" applyFont="1" applyFill="1" applyBorder="1" applyAlignment="1" applyProtection="1">
      <alignment vertical="center" wrapText="1"/>
      <protection locked="0"/>
    </xf>
    <xf numFmtId="0" fontId="6" fillId="3" borderId="2" xfId="0" applyFont="1" applyFill="1" applyBorder="1" applyAlignment="1">
      <alignment horizontal="center" vertical="center" wrapText="1" shrinkToFit="1"/>
    </xf>
    <xf numFmtId="0" fontId="6" fillId="0" borderId="134" xfId="0" applyFont="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6" xfId="0" applyFont="1" applyBorder="1" applyAlignment="1">
      <alignment horizontal="left" vertical="center" wrapText="1" shrinkToFit="1"/>
    </xf>
    <xf numFmtId="0" fontId="6" fillId="0" borderId="6" xfId="0" applyFont="1" applyFill="1" applyBorder="1" applyAlignment="1">
      <alignment horizontal="center" vertical="center"/>
    </xf>
    <xf numFmtId="0" fontId="6" fillId="2" borderId="27"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7" xfId="0" applyFont="1" applyFill="1" applyBorder="1" applyAlignment="1">
      <alignment vertical="center" wrapText="1" shrinkToFit="1"/>
    </xf>
    <xf numFmtId="0" fontId="6" fillId="2" borderId="7" xfId="0" applyFont="1" applyFill="1" applyBorder="1" applyAlignment="1">
      <alignment horizontal="center" vertical="center"/>
    </xf>
    <xf numFmtId="38" fontId="6" fillId="2" borderId="7" xfId="1" applyFont="1" applyFill="1" applyBorder="1" applyAlignment="1">
      <alignment horizontal="right" vertical="center"/>
    </xf>
    <xf numFmtId="0" fontId="6" fillId="2" borderId="28"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10" xfId="0" applyFont="1" applyFill="1" applyBorder="1" applyAlignment="1">
      <alignment vertical="center" wrapText="1" shrinkToFit="1"/>
    </xf>
    <xf numFmtId="0" fontId="6" fillId="2" borderId="10" xfId="0" applyFont="1" applyFill="1" applyBorder="1" applyAlignment="1">
      <alignment horizontal="center" vertical="center"/>
    </xf>
    <xf numFmtId="38" fontId="6" fillId="2" borderId="10" xfId="1" applyFont="1" applyFill="1" applyBorder="1" applyAlignment="1">
      <alignment horizontal="right" vertical="center"/>
    </xf>
    <xf numFmtId="0" fontId="6" fillId="11" borderId="15" xfId="0" applyFont="1" applyFill="1" applyBorder="1" applyAlignment="1">
      <alignment horizontal="center" vertical="center" wrapText="1" shrinkToFit="1"/>
    </xf>
    <xf numFmtId="38" fontId="6" fillId="0" borderId="15" xfId="1" applyFont="1" applyFill="1" applyBorder="1" applyAlignment="1" applyProtection="1">
      <alignment vertical="center"/>
      <protection locked="0"/>
    </xf>
    <xf numFmtId="0" fontId="6" fillId="2" borderId="137" xfId="0" applyFont="1" applyFill="1" applyBorder="1" applyAlignment="1">
      <alignment horizontal="center" vertical="center" wrapText="1" shrinkToFit="1"/>
    </xf>
    <xf numFmtId="0" fontId="6" fillId="2" borderId="147" xfId="0" applyFont="1" applyFill="1" applyBorder="1" applyAlignment="1">
      <alignment horizontal="center" vertical="center" shrinkToFit="1"/>
    </xf>
    <xf numFmtId="38" fontId="6" fillId="2" borderId="60" xfId="1" applyFont="1" applyFill="1" applyBorder="1" applyAlignment="1">
      <alignment vertical="center" wrapText="1" shrinkToFit="1"/>
    </xf>
    <xf numFmtId="38" fontId="6" fillId="2" borderId="60" xfId="1" applyFont="1" applyFill="1" applyBorder="1" applyAlignment="1">
      <alignment horizontal="right" vertical="center" wrapText="1" shrinkToFit="1"/>
    </xf>
    <xf numFmtId="38" fontId="6" fillId="2" borderId="36" xfId="1" applyFont="1" applyFill="1" applyBorder="1" applyAlignment="1">
      <alignment vertical="center" wrapText="1" shrinkToFit="1"/>
    </xf>
    <xf numFmtId="38" fontId="6" fillId="0" borderId="7" xfId="1" applyFont="1" applyFill="1" applyBorder="1" applyAlignment="1" applyProtection="1">
      <alignment horizontal="center" vertical="center"/>
      <protection locked="0"/>
    </xf>
    <xf numFmtId="38" fontId="6" fillId="0" borderId="1" xfId="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6" borderId="22" xfId="0" applyFont="1" applyFill="1" applyBorder="1" applyAlignment="1">
      <alignment horizontal="left" vertical="top" indent="1" shrinkToFit="1"/>
    </xf>
    <xf numFmtId="0" fontId="6" fillId="6" borderId="21" xfId="0" applyFont="1" applyFill="1" applyBorder="1" applyAlignment="1">
      <alignment shrinkToFit="1"/>
    </xf>
    <xf numFmtId="0" fontId="6" fillId="6" borderId="116" xfId="0" applyFont="1" applyFill="1" applyBorder="1" applyAlignment="1">
      <alignment horizontal="center" vertical="top" wrapText="1"/>
    </xf>
    <xf numFmtId="0" fontId="6" fillId="6" borderId="92" xfId="0" applyFont="1" applyFill="1" applyBorder="1" applyAlignment="1">
      <alignment horizontal="center" vertical="top" wrapText="1"/>
    </xf>
    <xf numFmtId="0" fontId="6" fillId="6" borderId="115" xfId="0" applyFont="1" applyFill="1" applyBorder="1" applyAlignment="1">
      <alignment horizontal="center" vertical="top" wrapText="1"/>
    </xf>
    <xf numFmtId="0" fontId="6" fillId="3" borderId="39" xfId="0" applyFont="1" applyFill="1" applyBorder="1" applyAlignment="1">
      <alignment horizontal="center" vertical="center" wrapText="1" shrinkToFit="1"/>
    </xf>
    <xf numFmtId="0" fontId="8" fillId="0" borderId="0" xfId="0" applyFont="1" applyFill="1" applyAlignment="1">
      <alignment vertical="center"/>
    </xf>
    <xf numFmtId="0" fontId="6" fillId="0" borderId="1" xfId="0" applyFont="1" applyFill="1" applyBorder="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vertical="center"/>
    </xf>
    <xf numFmtId="0" fontId="6" fillId="0" borderId="15" xfId="0" applyFont="1" applyFill="1" applyBorder="1" applyAlignment="1">
      <alignment horizontal="left" vertical="center"/>
    </xf>
    <xf numFmtId="0" fontId="4" fillId="0" borderId="0" xfId="0" applyFont="1" applyAlignment="1">
      <alignmen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6" fillId="3" borderId="65" xfId="0" applyFont="1" applyFill="1" applyBorder="1" applyAlignment="1">
      <alignment horizontal="center" vertical="center" wrapText="1"/>
    </xf>
    <xf numFmtId="0" fontId="6" fillId="2" borderId="11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3"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5" xfId="0" applyFont="1" applyFill="1" applyBorder="1" applyAlignment="1">
      <alignment horizontal="left" vertical="center"/>
    </xf>
    <xf numFmtId="0" fontId="6" fillId="0" borderId="149" xfId="0" applyFont="1" applyFill="1" applyBorder="1" applyAlignment="1">
      <alignment horizontal="left"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6" fillId="0" borderId="21" xfId="0" applyFont="1" applyFill="1" applyBorder="1" applyAlignment="1">
      <alignment vertical="center"/>
    </xf>
    <xf numFmtId="0" fontId="6" fillId="0" borderId="25" xfId="0" applyFont="1" applyFill="1" applyBorder="1" applyAlignment="1">
      <alignment vertical="center"/>
    </xf>
    <xf numFmtId="0" fontId="6" fillId="0" borderId="61" xfId="0" applyFont="1" applyFill="1" applyBorder="1" applyAlignment="1">
      <alignment vertical="center"/>
    </xf>
    <xf numFmtId="0" fontId="18" fillId="0" borderId="144" xfId="4" applyFill="1" applyBorder="1" applyAlignment="1">
      <alignment horizontal="left" vertical="center" indent="1"/>
    </xf>
    <xf numFmtId="0" fontId="10" fillId="0" borderId="127" xfId="0" applyFont="1" applyFill="1" applyBorder="1" applyAlignment="1">
      <alignment horizontal="left" vertical="center" indent="1"/>
    </xf>
    <xf numFmtId="0" fontId="10" fillId="0" borderId="128" xfId="0" applyFont="1" applyFill="1" applyBorder="1" applyAlignment="1">
      <alignment horizontal="left" vertical="center" indent="1"/>
    </xf>
    <xf numFmtId="0" fontId="6" fillId="3" borderId="2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46" xfId="0" applyFont="1" applyFill="1" applyBorder="1" applyAlignment="1">
      <alignment horizontal="center" vertical="center"/>
    </xf>
    <xf numFmtId="0" fontId="6" fillId="0" borderId="111" xfId="0" applyFont="1" applyFill="1" applyBorder="1" applyAlignment="1">
      <alignment horizontal="left" vertical="center" indent="1"/>
    </xf>
    <xf numFmtId="0" fontId="6" fillId="0" borderId="16"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126" xfId="0" applyFont="1" applyFill="1" applyBorder="1" applyAlignment="1">
      <alignment horizontal="left" vertical="center" indent="1"/>
    </xf>
    <xf numFmtId="0" fontId="6" fillId="18" borderId="3" xfId="0" applyFont="1" applyFill="1" applyBorder="1" applyAlignment="1">
      <alignment horizontal="center" vertical="center"/>
    </xf>
    <xf numFmtId="0" fontId="6" fillId="18" borderId="16"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5" xfId="0" applyFont="1" applyFill="1" applyBorder="1" applyAlignment="1">
      <alignment horizontal="left" vertical="center"/>
    </xf>
    <xf numFmtId="0" fontId="6" fillId="0" borderId="11" xfId="0" applyFont="1" applyFill="1" applyBorder="1" applyAlignment="1">
      <alignment vertical="center" wrapText="1"/>
    </xf>
    <xf numFmtId="0" fontId="6" fillId="0" borderId="30" xfId="0" applyFont="1" applyFill="1" applyBorder="1" applyAlignment="1">
      <alignment vertical="center" wrapText="1"/>
    </xf>
    <xf numFmtId="0" fontId="6" fillId="0" borderId="112" xfId="0" applyFont="1" applyFill="1" applyBorder="1" applyAlignment="1">
      <alignment vertical="center" wrapText="1"/>
    </xf>
    <xf numFmtId="0" fontId="6" fillId="0" borderId="14" xfId="0" applyFont="1" applyFill="1" applyBorder="1" applyAlignment="1">
      <alignment vertical="center" wrapText="1"/>
    </xf>
    <xf numFmtId="0" fontId="6" fillId="0" borderId="127" xfId="0" applyFont="1" applyFill="1" applyBorder="1" applyAlignment="1">
      <alignment vertical="center" wrapText="1"/>
    </xf>
    <xf numFmtId="0" fontId="6" fillId="0" borderId="33" xfId="0" applyFont="1" applyFill="1" applyBorder="1" applyAlignment="1">
      <alignment vertical="center" wrapText="1"/>
    </xf>
    <xf numFmtId="0" fontId="6" fillId="3" borderId="12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29" xfId="0" applyFont="1" applyFill="1" applyBorder="1" applyAlignment="1">
      <alignment horizontal="center" vertical="center"/>
    </xf>
    <xf numFmtId="0" fontId="6" fillId="3" borderId="130"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67"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6" xfId="0" applyFont="1" applyFill="1" applyBorder="1" applyAlignment="1">
      <alignment horizontal="left" vertical="center"/>
    </xf>
    <xf numFmtId="0" fontId="6" fillId="0" borderId="126" xfId="0" applyFont="1" applyFill="1" applyBorder="1" applyAlignment="1">
      <alignment horizontal="left" vertical="center"/>
    </xf>
    <xf numFmtId="0" fontId="4" fillId="0" borderId="0" xfId="0" applyFont="1" applyAlignment="1">
      <alignment vertical="center"/>
    </xf>
    <xf numFmtId="0" fontId="6" fillId="3" borderId="12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2" xfId="0" applyFont="1" applyFill="1" applyBorder="1" applyAlignment="1">
      <alignment horizontal="center" vertical="center"/>
    </xf>
    <xf numFmtId="0" fontId="6" fillId="4" borderId="1" xfId="0" applyFont="1" applyFill="1" applyBorder="1" applyAlignment="1">
      <alignment vertical="center" wrapText="1"/>
    </xf>
    <xf numFmtId="0" fontId="6" fillId="4" borderId="13" xfId="0" applyFont="1" applyFill="1" applyBorder="1" applyAlignment="1">
      <alignment vertical="center" wrapText="1"/>
    </xf>
    <xf numFmtId="0" fontId="11"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vertical="center"/>
    </xf>
    <xf numFmtId="0" fontId="6" fillId="0" borderId="11" xfId="0" applyFont="1" applyFill="1" applyBorder="1" applyAlignment="1">
      <alignment horizontal="left" vertical="center" indent="1"/>
    </xf>
    <xf numFmtId="0" fontId="6" fillId="0" borderId="30" xfId="0" applyFont="1" applyFill="1" applyBorder="1" applyAlignment="1">
      <alignment horizontal="left" vertical="center" indent="1"/>
    </xf>
    <xf numFmtId="0" fontId="6" fillId="0" borderId="32" xfId="0" applyFont="1" applyFill="1" applyBorder="1" applyAlignment="1">
      <alignment horizontal="left" vertical="center" indent="1"/>
    </xf>
    <xf numFmtId="0" fontId="6" fillId="0" borderId="110" xfId="0" applyFont="1" applyFill="1" applyBorder="1" applyAlignment="1">
      <alignment horizontal="left" vertical="center" indent="1"/>
    </xf>
    <xf numFmtId="0" fontId="6" fillId="0" borderId="109" xfId="0" applyFont="1" applyFill="1" applyBorder="1" applyAlignment="1">
      <alignment horizontal="left" vertical="center" indent="1"/>
    </xf>
    <xf numFmtId="0" fontId="6" fillId="3" borderId="31" xfId="0" applyFont="1" applyFill="1" applyBorder="1" applyAlignment="1">
      <alignment horizontal="center" vertical="center"/>
    </xf>
    <xf numFmtId="0" fontId="6" fillId="18" borderId="3" xfId="0" applyFont="1" applyFill="1" applyBorder="1" applyAlignment="1">
      <alignment vertical="center"/>
    </xf>
    <xf numFmtId="0" fontId="6" fillId="18" borderId="16" xfId="0" applyFont="1" applyFill="1" applyBorder="1" applyAlignment="1">
      <alignment vertical="center"/>
    </xf>
    <xf numFmtId="0" fontId="6" fillId="18" borderId="126" xfId="0" applyFont="1" applyFill="1" applyBorder="1" applyAlignment="1">
      <alignment vertical="center"/>
    </xf>
    <xf numFmtId="0" fontId="6" fillId="3" borderId="3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8" fillId="0" borderId="0" xfId="0" applyFont="1" applyFill="1" applyBorder="1" applyAlignment="1">
      <alignment horizontal="left" vertical="center"/>
    </xf>
    <xf numFmtId="0" fontId="4" fillId="0" borderId="0" xfId="0" applyFont="1" applyAlignment="1">
      <alignment horizontal="left" vertical="center"/>
    </xf>
    <xf numFmtId="0" fontId="6" fillId="0" borderId="0" xfId="0" applyFont="1" applyFill="1" applyBorder="1" applyAlignment="1">
      <alignment horizontal="left" vertical="center"/>
    </xf>
    <xf numFmtId="0" fontId="6" fillId="3" borderId="132" xfId="0" applyFont="1" applyFill="1" applyBorder="1" applyAlignment="1">
      <alignment horizontal="center" vertical="center" wrapText="1"/>
    </xf>
    <xf numFmtId="0" fontId="6" fillId="3" borderId="13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1" xfId="0" applyFont="1" applyFill="1" applyBorder="1" applyAlignment="1">
      <alignment horizontal="center" vertical="center" wrapText="1" shrinkToFit="1"/>
    </xf>
    <xf numFmtId="0" fontId="6" fillId="3" borderId="30" xfId="0" applyFont="1" applyFill="1" applyBorder="1" applyAlignment="1">
      <alignment horizontal="center" vertical="center" wrapText="1" shrinkToFit="1"/>
    </xf>
    <xf numFmtId="0" fontId="6" fillId="3" borderId="112" xfId="0" applyFont="1" applyFill="1" applyBorder="1" applyAlignment="1">
      <alignment horizontal="center" vertical="center" wrapText="1" shrinkToFit="1"/>
    </xf>
    <xf numFmtId="0" fontId="6" fillId="3" borderId="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133" xfId="0" applyFont="1" applyFill="1" applyBorder="1" applyAlignment="1">
      <alignment horizontal="center" vertical="center"/>
    </xf>
    <xf numFmtId="0" fontId="6" fillId="3" borderId="142" xfId="0" applyFont="1" applyFill="1" applyBorder="1" applyAlignment="1">
      <alignment horizontal="center" vertical="center"/>
    </xf>
    <xf numFmtId="0" fontId="6" fillId="0" borderId="43" xfId="0" applyFont="1" applyFill="1" applyBorder="1" applyAlignment="1">
      <alignment horizontal="left" vertical="center"/>
    </xf>
    <xf numFmtId="0" fontId="6" fillId="0" borderId="44" xfId="0" applyFont="1" applyFill="1" applyBorder="1" applyAlignment="1">
      <alignment horizontal="left" vertical="center"/>
    </xf>
    <xf numFmtId="0" fontId="6" fillId="0" borderId="21" xfId="0" applyFont="1" applyFill="1" applyBorder="1" applyAlignment="1">
      <alignment horizontal="left" vertical="center"/>
    </xf>
    <xf numFmtId="0" fontId="6" fillId="0" borderId="25" xfId="0" applyFont="1" applyFill="1" applyBorder="1" applyAlignment="1">
      <alignment horizontal="left" vertical="center"/>
    </xf>
    <xf numFmtId="0" fontId="6" fillId="0" borderId="61" xfId="0" applyFont="1" applyFill="1" applyBorder="1" applyAlignment="1">
      <alignment horizontal="left" vertical="center"/>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136"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6" fillId="6" borderId="143" xfId="0" applyFont="1" applyFill="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Fill="1" applyBorder="1" applyAlignment="1">
      <alignment horizontal="left" vertical="center" wrapText="1" indent="1"/>
    </xf>
    <xf numFmtId="0" fontId="6" fillId="0" borderId="0" xfId="0" applyFont="1" applyFill="1" applyBorder="1" applyAlignment="1">
      <alignment horizontal="left" vertical="center" indent="2"/>
    </xf>
    <xf numFmtId="0" fontId="6" fillId="6" borderId="135" xfId="0" applyFont="1" applyFill="1" applyBorder="1" applyAlignment="1">
      <alignment horizontal="left" vertical="center" wrapText="1" indent="1"/>
    </xf>
    <xf numFmtId="0" fontId="6" fillId="6" borderId="44" xfId="0" applyFont="1" applyFill="1" applyBorder="1" applyAlignment="1">
      <alignment horizontal="left" vertical="center" wrapText="1" indent="1"/>
    </xf>
    <xf numFmtId="0" fontId="6" fillId="6" borderId="140" xfId="0" applyFont="1" applyFill="1" applyBorder="1" applyAlignment="1">
      <alignment horizontal="left" vertical="center" wrapText="1" indent="1"/>
    </xf>
    <xf numFmtId="0" fontId="6" fillId="6" borderId="132" xfId="0" applyFont="1" applyFill="1" applyBorder="1" applyAlignment="1">
      <alignment horizontal="center" vertical="center" wrapText="1"/>
    </xf>
    <xf numFmtId="0" fontId="6" fillId="6" borderId="137" xfId="0" applyFont="1" applyFill="1" applyBorder="1" applyAlignment="1">
      <alignment horizontal="center" vertical="center" wrapText="1"/>
    </xf>
    <xf numFmtId="0" fontId="6" fillId="6" borderId="138" xfId="0" applyFont="1" applyFill="1" applyBorder="1" applyAlignment="1">
      <alignment horizontal="center" vertical="center" wrapText="1"/>
    </xf>
    <xf numFmtId="0" fontId="6" fillId="6" borderId="24" xfId="0" applyFont="1" applyFill="1" applyBorder="1" applyAlignment="1">
      <alignment horizontal="left" vertical="center" shrinkToFit="1"/>
    </xf>
    <xf numFmtId="0" fontId="6" fillId="6" borderId="22" xfId="0" applyFont="1" applyFill="1" applyBorder="1" applyAlignment="1">
      <alignment horizontal="left" vertical="center" shrinkToFit="1"/>
    </xf>
    <xf numFmtId="0" fontId="6" fillId="0" borderId="0" xfId="0" applyFont="1" applyFill="1" applyAlignment="1">
      <alignment horizontal="right" vertical="center"/>
    </xf>
    <xf numFmtId="0" fontId="4" fillId="0" borderId="0" xfId="0" applyFont="1" applyFill="1" applyAlignment="1">
      <alignment vertical="center"/>
    </xf>
    <xf numFmtId="0" fontId="5" fillId="0" borderId="0" xfId="0" applyFont="1" applyFill="1" applyBorder="1" applyAlignment="1">
      <alignment horizontal="left" vertical="center" inden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21" xfId="0" applyFont="1" applyFill="1" applyBorder="1" applyAlignment="1">
      <alignment horizontal="left" vertical="center" shrinkToFit="1"/>
    </xf>
    <xf numFmtId="0" fontId="20" fillId="10" borderId="43" xfId="0" applyFont="1" applyFill="1" applyBorder="1" applyAlignment="1">
      <alignment horizontal="center" vertical="center" shrinkToFit="1"/>
    </xf>
    <xf numFmtId="0" fontId="20" fillId="10" borderId="44" xfId="0" applyFont="1" applyFill="1" applyBorder="1" applyAlignment="1">
      <alignment horizontal="center" vertical="center" shrinkToFit="1"/>
    </xf>
    <xf numFmtId="0" fontId="20" fillId="10" borderId="150" xfId="0" applyFont="1" applyFill="1" applyBorder="1" applyAlignment="1">
      <alignment horizontal="center" vertical="center" shrinkToFit="1"/>
    </xf>
    <xf numFmtId="0" fontId="8" fillId="0" borderId="0" xfId="0" applyFont="1" applyFill="1" applyAlignment="1">
      <alignment horizontal="left" vertical="center" wrapText="1" indent="1"/>
    </xf>
    <xf numFmtId="0" fontId="20" fillId="10" borderId="31" xfId="0" applyFont="1" applyFill="1" applyBorder="1" applyAlignment="1">
      <alignment horizontal="center" vertical="center" shrinkToFit="1"/>
    </xf>
    <xf numFmtId="0" fontId="20" fillId="10" borderId="30" xfId="0" applyFont="1" applyFill="1" applyBorder="1" applyAlignment="1">
      <alignment horizontal="center" vertical="center" shrinkToFit="1"/>
    </xf>
    <xf numFmtId="0" fontId="20" fillId="10" borderId="32" xfId="0" applyFont="1" applyFill="1" applyBorder="1" applyAlignment="1">
      <alignment horizontal="center" vertical="center" shrinkToFit="1"/>
    </xf>
    <xf numFmtId="0" fontId="6" fillId="13" borderId="21" xfId="0" applyFont="1" applyFill="1" applyBorder="1" applyAlignment="1">
      <alignment horizontal="center" vertical="center"/>
    </xf>
    <xf numFmtId="0" fontId="6" fillId="13" borderId="0" xfId="0" applyFont="1" applyFill="1" applyBorder="1" applyAlignment="1">
      <alignment horizontal="center" vertical="center"/>
    </xf>
    <xf numFmtId="0" fontId="6" fillId="13" borderId="25" xfId="0" applyFont="1" applyFill="1" applyBorder="1" applyAlignment="1">
      <alignment horizontal="center" vertical="center"/>
    </xf>
    <xf numFmtId="0" fontId="6" fillId="13" borderId="61" xfId="0" applyFont="1" applyFill="1" applyBorder="1" applyAlignment="1">
      <alignment horizontal="center" vertical="center"/>
    </xf>
    <xf numFmtId="0" fontId="4" fillId="0" borderId="0" xfId="0" applyFont="1" applyFill="1" applyAlignment="1">
      <alignment horizontal="left" vertical="center"/>
    </xf>
    <xf numFmtId="0" fontId="6" fillId="13" borderId="17"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42" xfId="0" applyFont="1" applyFill="1" applyBorder="1" applyAlignment="1">
      <alignment horizontal="center" vertical="center"/>
    </xf>
    <xf numFmtId="0" fontId="6" fillId="13" borderId="43" xfId="0" applyFont="1" applyFill="1" applyBorder="1" applyAlignment="1">
      <alignment horizontal="center" vertical="center"/>
    </xf>
    <xf numFmtId="0" fontId="6" fillId="13" borderId="44" xfId="0" applyFont="1" applyFill="1" applyBorder="1" applyAlignment="1">
      <alignment horizontal="center" vertical="center"/>
    </xf>
    <xf numFmtId="0" fontId="6" fillId="13" borderId="22" xfId="0" applyFont="1" applyFill="1" applyBorder="1" applyAlignment="1">
      <alignment horizontal="center" vertical="center"/>
    </xf>
    <xf numFmtId="0" fontId="6" fillId="13" borderId="47" xfId="0" applyFont="1" applyFill="1" applyBorder="1" applyAlignment="1">
      <alignment horizontal="center" vertical="center"/>
    </xf>
    <xf numFmtId="0" fontId="6" fillId="13" borderId="56" xfId="0" applyFont="1" applyFill="1" applyBorder="1" applyAlignment="1">
      <alignment horizontal="center" vertical="center"/>
    </xf>
    <xf numFmtId="0" fontId="6" fillId="13" borderId="59" xfId="0" applyFont="1" applyFill="1" applyBorder="1" applyAlignment="1">
      <alignment horizontal="center" vertical="center"/>
    </xf>
    <xf numFmtId="0" fontId="6" fillId="6" borderId="91" xfId="0" applyFont="1" applyFill="1" applyBorder="1" applyAlignment="1">
      <alignment horizontal="center" vertical="top" wrapText="1"/>
    </xf>
    <xf numFmtId="0" fontId="6" fillId="6" borderId="117" xfId="0" applyFont="1" applyFill="1" applyBorder="1" applyAlignment="1">
      <alignment horizontal="center" vertical="top" wrapText="1"/>
    </xf>
    <xf numFmtId="0" fontId="14" fillId="0" borderId="0" xfId="0" applyFont="1" applyFill="1" applyAlignment="1">
      <alignment horizontal="left" vertical="center" indent="2"/>
    </xf>
    <xf numFmtId="0" fontId="6" fillId="6" borderId="97" xfId="0" applyFont="1" applyFill="1" applyBorder="1" applyAlignment="1">
      <alignment horizontal="center" vertical="center" shrinkToFit="1"/>
    </xf>
    <xf numFmtId="0" fontId="6" fillId="6" borderId="98" xfId="0" applyFont="1" applyFill="1" applyBorder="1" applyAlignment="1">
      <alignment horizontal="center" vertical="center" shrinkToFit="1"/>
    </xf>
    <xf numFmtId="0" fontId="6" fillId="6" borderId="99" xfId="0" applyFont="1" applyFill="1" applyBorder="1" applyAlignment="1">
      <alignment horizontal="center" vertical="center" shrinkToFit="1"/>
    </xf>
    <xf numFmtId="0" fontId="6" fillId="6" borderId="100" xfId="0" applyFont="1" applyFill="1" applyBorder="1" applyAlignment="1">
      <alignment horizontal="center" vertical="center" shrinkToFit="1"/>
    </xf>
    <xf numFmtId="0" fontId="6" fillId="6" borderId="101" xfId="0" applyFont="1" applyFill="1" applyBorder="1" applyAlignment="1">
      <alignment horizontal="center" vertical="center" shrinkToFit="1"/>
    </xf>
    <xf numFmtId="0" fontId="6" fillId="6" borderId="102" xfId="0" applyFont="1" applyFill="1" applyBorder="1" applyAlignment="1">
      <alignment horizontal="center" vertical="center" shrinkToFi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6" borderId="79" xfId="0" applyFont="1" applyFill="1" applyBorder="1" applyAlignment="1">
      <alignment horizontal="center" vertical="center" shrinkToFit="1"/>
    </xf>
    <xf numFmtId="0" fontId="6" fillId="6" borderId="83" xfId="0" applyFont="1" applyFill="1" applyBorder="1" applyAlignment="1">
      <alignment horizontal="center" vertical="center" shrinkToFit="1"/>
    </xf>
    <xf numFmtId="0" fontId="6" fillId="6" borderId="81" xfId="0" applyFont="1" applyFill="1" applyBorder="1" applyAlignment="1">
      <alignment horizontal="center" vertical="center" shrinkToFit="1"/>
    </xf>
    <xf numFmtId="0" fontId="6" fillId="6" borderId="84" xfId="0" applyFont="1" applyFill="1" applyBorder="1" applyAlignment="1">
      <alignment horizontal="center" vertical="center" shrinkToFit="1"/>
    </xf>
    <xf numFmtId="0" fontId="6" fillId="6" borderId="79" xfId="0" applyFont="1" applyFill="1" applyBorder="1" applyAlignment="1">
      <alignment horizontal="center" vertical="center" wrapText="1" shrinkToFit="1"/>
    </xf>
    <xf numFmtId="0" fontId="6" fillId="6" borderId="118" xfId="0" applyFont="1" applyFill="1" applyBorder="1" applyAlignment="1">
      <alignment horizontal="center" vertical="center" shrinkToFit="1"/>
    </xf>
    <xf numFmtId="0" fontId="6" fillId="6" borderId="119" xfId="0" applyFont="1" applyFill="1" applyBorder="1" applyAlignment="1">
      <alignment horizontal="center" vertical="center" textRotation="255" shrinkToFit="1"/>
    </xf>
    <xf numFmtId="0" fontId="6" fillId="6" borderId="120" xfId="0" applyFont="1" applyFill="1" applyBorder="1" applyAlignment="1">
      <alignment horizontal="center" vertical="center" textRotation="255" shrinkToFit="1"/>
    </xf>
    <xf numFmtId="0" fontId="6" fillId="6" borderId="121" xfId="0" applyFont="1" applyFill="1" applyBorder="1" applyAlignment="1">
      <alignment horizontal="center" vertical="center" textRotation="255" shrinkToFit="1"/>
    </xf>
    <xf numFmtId="0" fontId="6" fillId="6" borderId="38" xfId="0" applyFont="1" applyFill="1" applyBorder="1" applyAlignment="1">
      <alignment horizontal="left" vertical="center" wrapText="1" shrinkToFit="1"/>
    </xf>
    <xf numFmtId="0" fontId="6" fillId="6" borderId="37" xfId="0" applyFont="1" applyFill="1" applyBorder="1" applyAlignment="1">
      <alignment horizontal="left" vertical="center" wrapText="1" shrinkToFit="1"/>
    </xf>
    <xf numFmtId="0" fontId="6" fillId="6" borderId="50" xfId="0" applyFont="1" applyFill="1" applyBorder="1" applyAlignment="1">
      <alignment horizontal="left" vertical="center" shrinkToFit="1"/>
    </xf>
    <xf numFmtId="0" fontId="6" fillId="6" borderId="53" xfId="0" applyFont="1" applyFill="1" applyBorder="1" applyAlignment="1">
      <alignment horizontal="left" vertical="center" wrapText="1" shrinkToFit="1"/>
    </xf>
    <xf numFmtId="0" fontId="6" fillId="6" borderId="37" xfId="0" applyFont="1" applyFill="1" applyBorder="1" applyAlignment="1">
      <alignment horizontal="left" vertical="center" shrinkToFit="1"/>
    </xf>
    <xf numFmtId="0" fontId="6" fillId="6" borderId="71" xfId="0" applyFont="1" applyFill="1" applyBorder="1" applyAlignment="1">
      <alignment horizontal="center" vertical="center" shrinkToFit="1"/>
    </xf>
    <xf numFmtId="0" fontId="6" fillId="6" borderId="86" xfId="0" applyFont="1" applyFill="1" applyBorder="1" applyAlignment="1">
      <alignment horizontal="center" vertical="center" shrinkToFit="1"/>
    </xf>
    <xf numFmtId="0" fontId="15" fillId="7" borderId="2"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7" fillId="16" borderId="1" xfId="0" applyFont="1" applyFill="1" applyBorder="1" applyAlignment="1">
      <alignment horizontal="center" vertical="center"/>
    </xf>
    <xf numFmtId="0" fontId="7" fillId="16" borderId="1" xfId="0" applyFont="1" applyFill="1" applyBorder="1" applyAlignment="1">
      <alignment horizontal="center" vertical="center" wrapText="1"/>
    </xf>
    <xf numFmtId="0" fontId="15" fillId="7" borderId="59" xfId="0" applyFont="1" applyFill="1" applyBorder="1" applyAlignment="1">
      <alignment horizontal="center" vertical="center"/>
    </xf>
    <xf numFmtId="0" fontId="15" fillId="7" borderId="47" xfId="0" applyFont="1" applyFill="1" applyBorder="1" applyAlignment="1">
      <alignment horizontal="center" vertical="center"/>
    </xf>
    <xf numFmtId="0" fontId="7" fillId="20" borderId="3" xfId="0" applyFont="1" applyFill="1" applyBorder="1" applyAlignment="1">
      <alignment horizontal="center" vertical="center"/>
    </xf>
    <xf numFmtId="0" fontId="7" fillId="20" borderId="16" xfId="0" applyFont="1" applyFill="1" applyBorder="1" applyAlignment="1">
      <alignment horizontal="center" vertical="center"/>
    </xf>
    <xf numFmtId="0" fontId="7" fillId="20" borderId="4" xfId="0" applyFont="1" applyFill="1" applyBorder="1" applyAlignment="1">
      <alignment horizontal="center" vertical="center"/>
    </xf>
    <xf numFmtId="0" fontId="7" fillId="16" borderId="56" xfId="0" applyNumberFormat="1" applyFont="1" applyFill="1" applyBorder="1" applyAlignment="1">
      <alignment horizontal="center" vertical="center"/>
    </xf>
    <xf numFmtId="0" fontId="7" fillId="16" borderId="66" xfId="0" applyNumberFormat="1" applyFont="1" applyFill="1" applyBorder="1" applyAlignment="1">
      <alignment horizontal="center" vertical="center"/>
    </xf>
    <xf numFmtId="0" fontId="7" fillId="16" borderId="65" xfId="0" applyNumberFormat="1" applyFont="1" applyFill="1" applyBorder="1" applyAlignment="1">
      <alignment horizontal="center" vertical="center"/>
    </xf>
    <xf numFmtId="0" fontId="7" fillId="16" borderId="59" xfId="0" applyNumberFormat="1" applyFont="1" applyFill="1" applyBorder="1" applyAlignment="1">
      <alignment horizontal="center" vertical="center"/>
    </xf>
    <xf numFmtId="0" fontId="7" fillId="16" borderId="47" xfId="0" applyNumberFormat="1" applyFont="1" applyFill="1" applyBorder="1" applyAlignment="1">
      <alignment horizontal="center" vertical="center"/>
    </xf>
    <xf numFmtId="0" fontId="7" fillId="16" borderId="64" xfId="0" applyNumberFormat="1" applyFont="1" applyFill="1" applyBorder="1" applyAlignment="1">
      <alignment horizontal="center" vertical="center"/>
    </xf>
    <xf numFmtId="0" fontId="7" fillId="16" borderId="56" xfId="0" applyFont="1" applyFill="1" applyBorder="1" applyAlignment="1">
      <alignment horizontal="center" vertical="center"/>
    </xf>
    <xf numFmtId="0" fontId="7" fillId="16" borderId="65" xfId="0" applyFont="1" applyFill="1" applyBorder="1" applyAlignment="1">
      <alignment horizontal="center" vertical="center"/>
    </xf>
    <xf numFmtId="0" fontId="7" fillId="16" borderId="59" xfId="0" applyFont="1" applyFill="1" applyBorder="1" applyAlignment="1">
      <alignment horizontal="center" vertical="center"/>
    </xf>
    <xf numFmtId="0" fontId="7" fillId="16" borderId="64" xfId="0" applyFont="1" applyFill="1" applyBorder="1" applyAlignment="1">
      <alignment horizontal="center" vertical="center"/>
    </xf>
    <xf numFmtId="0" fontId="7" fillId="16" borderId="66" xfId="0" applyFont="1" applyFill="1" applyBorder="1" applyAlignment="1">
      <alignment horizontal="center" vertical="center"/>
    </xf>
    <xf numFmtId="0" fontId="7" fillId="16" borderId="47"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4" xfId="0" applyFont="1" applyFill="1" applyBorder="1" applyAlignment="1">
      <alignment horizontal="center" vertical="center"/>
    </xf>
    <xf numFmtId="38" fontId="7" fillId="16" borderId="2" xfId="1" applyFont="1" applyFill="1" applyBorder="1" applyAlignment="1">
      <alignment vertical="center" wrapText="1"/>
    </xf>
    <xf numFmtId="38" fontId="7" fillId="16" borderId="60" xfId="1" applyFont="1" applyFill="1" applyBorder="1" applyAlignment="1">
      <alignment vertical="center" wrapText="1"/>
    </xf>
    <xf numFmtId="38" fontId="7" fillId="16" borderId="6" xfId="1" applyFont="1" applyFill="1" applyBorder="1" applyAlignment="1">
      <alignment vertical="center" wrapText="1"/>
    </xf>
    <xf numFmtId="0" fontId="7" fillId="13" borderId="2" xfId="0" applyFont="1" applyFill="1" applyBorder="1" applyAlignment="1">
      <alignment horizontal="center" vertical="center" wrapText="1"/>
    </xf>
    <xf numFmtId="0" fontId="7" fillId="13" borderId="60" xfId="0" applyFont="1" applyFill="1" applyBorder="1" applyAlignment="1">
      <alignment horizontal="center" vertical="center"/>
    </xf>
    <xf numFmtId="0" fontId="7" fillId="13" borderId="6" xfId="0" applyFont="1" applyFill="1" applyBorder="1" applyAlignment="1">
      <alignment horizontal="center" vertical="center"/>
    </xf>
    <xf numFmtId="0" fontId="15" fillId="21" borderId="139" xfId="0" applyFont="1" applyFill="1" applyBorder="1" applyAlignment="1">
      <alignment horizontal="center" vertical="center"/>
    </xf>
    <xf numFmtId="0" fontId="15" fillId="21" borderId="0" xfId="0" applyFont="1" applyFill="1" applyBorder="1" applyAlignment="1">
      <alignment horizontal="center" vertical="center"/>
    </xf>
    <xf numFmtId="0" fontId="7" fillId="4" borderId="1" xfId="0" applyFont="1" applyFill="1" applyBorder="1" applyAlignment="1">
      <alignment horizontal="center" vertical="center" wrapText="1"/>
    </xf>
    <xf numFmtId="38" fontId="7" fillId="13" borderId="2" xfId="1" applyFont="1" applyFill="1" applyBorder="1" applyAlignment="1">
      <alignment horizontal="center" vertical="center" wrapText="1"/>
    </xf>
    <xf numFmtId="38" fontId="7" fillId="13" borderId="60" xfId="1" applyFont="1" applyFill="1" applyBorder="1" applyAlignment="1">
      <alignment horizontal="center" vertical="center" wrapText="1"/>
    </xf>
    <xf numFmtId="38" fontId="7" fillId="13" borderId="6" xfId="1" applyFont="1" applyFill="1" applyBorder="1" applyAlignment="1">
      <alignment horizontal="center" vertical="center" wrapText="1"/>
    </xf>
    <xf numFmtId="38" fontId="7" fillId="6" borderId="139" xfId="1" applyFont="1" applyFill="1" applyBorder="1" applyAlignment="1">
      <alignment horizontal="center" vertical="center" wrapText="1"/>
    </xf>
    <xf numFmtId="38" fontId="7" fillId="6" borderId="59" xfId="1" applyFont="1" applyFill="1" applyBorder="1" applyAlignment="1">
      <alignment horizontal="center" vertical="center" wrapText="1"/>
    </xf>
    <xf numFmtId="38" fontId="7" fillId="5" borderId="3" xfId="1" applyFont="1" applyFill="1" applyBorder="1" applyAlignment="1">
      <alignment horizontal="center" vertical="center" wrapText="1"/>
    </xf>
    <xf numFmtId="38" fontId="7" fillId="5" borderId="4" xfId="1" applyFont="1" applyFill="1" applyBorder="1" applyAlignment="1">
      <alignment horizontal="center" vertical="center" wrapText="1"/>
    </xf>
    <xf numFmtId="38" fontId="7" fillId="6" borderId="2" xfId="1" applyFont="1" applyFill="1" applyBorder="1" applyAlignment="1">
      <alignment horizontal="center" vertical="center" wrapText="1"/>
    </xf>
    <xf numFmtId="38" fontId="7" fillId="6" borderId="60" xfId="1" applyFont="1" applyFill="1" applyBorder="1" applyAlignment="1">
      <alignment horizontal="center" vertical="center" wrapText="1"/>
    </xf>
    <xf numFmtId="38" fontId="7" fillId="6" borderId="6" xfId="1" applyFont="1" applyFill="1" applyBorder="1" applyAlignment="1">
      <alignment horizontal="center" vertical="center" wrapText="1"/>
    </xf>
    <xf numFmtId="38" fontId="7" fillId="8" borderId="1" xfId="1" applyFont="1" applyFill="1" applyBorder="1" applyAlignment="1">
      <alignment horizontal="center" vertical="center" wrapText="1"/>
    </xf>
    <xf numFmtId="38" fontId="7" fillId="6" borderId="56" xfId="1" applyFont="1" applyFill="1" applyBorder="1" applyAlignment="1">
      <alignment horizontal="left" vertical="center" wrapText="1" indent="1"/>
    </xf>
    <xf numFmtId="38" fontId="7" fillId="6" borderId="66" xfId="1" applyFont="1" applyFill="1" applyBorder="1" applyAlignment="1">
      <alignment horizontal="left" vertical="center" wrapText="1" indent="1"/>
    </xf>
    <xf numFmtId="38" fontId="7" fillId="6" borderId="65" xfId="1" applyFont="1" applyFill="1" applyBorder="1" applyAlignment="1">
      <alignment horizontal="left" vertical="center" wrapText="1" indent="1"/>
    </xf>
    <xf numFmtId="0" fontId="9" fillId="0" borderId="0" xfId="0" applyFont="1" applyFill="1" applyAlignment="1">
      <alignment vertical="center"/>
    </xf>
    <xf numFmtId="0" fontId="7" fillId="17" borderId="56" xfId="0" applyFont="1" applyFill="1" applyBorder="1" applyAlignment="1">
      <alignment horizontal="center" vertical="center" wrapText="1"/>
    </xf>
    <xf numFmtId="0" fontId="7" fillId="17" borderId="139" xfId="0" applyFont="1" applyFill="1" applyBorder="1" applyAlignment="1">
      <alignment horizontal="center" vertical="center" wrapText="1"/>
    </xf>
    <xf numFmtId="0" fontId="7" fillId="17" borderId="59" xfId="0" applyFont="1" applyFill="1" applyBorder="1" applyAlignment="1">
      <alignment horizontal="center" vertical="center" wrapText="1"/>
    </xf>
    <xf numFmtId="0" fontId="7" fillId="17" borderId="141" xfId="0" applyFont="1" applyFill="1" applyBorder="1" applyAlignment="1">
      <alignment horizontal="center" vertical="center"/>
    </xf>
    <xf numFmtId="0" fontId="7" fillId="17" borderId="142" xfId="0" applyFont="1" applyFill="1" applyBorder="1" applyAlignment="1">
      <alignment horizontal="center" vertical="center"/>
    </xf>
    <xf numFmtId="0" fontId="7" fillId="17" borderId="5" xfId="0" applyFont="1" applyFill="1" applyBorder="1" applyAlignment="1">
      <alignment horizontal="center" vertical="center"/>
    </xf>
    <xf numFmtId="38" fontId="15" fillId="9" borderId="16" xfId="1" applyFont="1" applyFill="1" applyBorder="1" applyAlignment="1">
      <alignment horizontal="center" vertical="center"/>
    </xf>
    <xf numFmtId="38" fontId="15" fillId="9" borderId="4" xfId="1" applyFont="1" applyFill="1" applyBorder="1" applyAlignment="1">
      <alignment horizontal="center" vertical="center"/>
    </xf>
    <xf numFmtId="0" fontId="15" fillId="10" borderId="3"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4"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2" xfId="0" applyNumberFormat="1" applyFont="1" applyFill="1" applyBorder="1" applyAlignment="1">
      <alignment horizontal="center" vertical="center"/>
    </xf>
    <xf numFmtId="0" fontId="7" fillId="8" borderId="60" xfId="0" applyNumberFormat="1" applyFont="1" applyFill="1" applyBorder="1" applyAlignment="1">
      <alignment horizontal="center" vertical="center"/>
    </xf>
    <xf numFmtId="0" fontId="7" fillId="8" borderId="6" xfId="0" applyNumberFormat="1" applyFont="1" applyFill="1" applyBorder="1" applyAlignment="1">
      <alignment horizontal="center" vertical="center"/>
    </xf>
    <xf numFmtId="0" fontId="7" fillId="8" borderId="1" xfId="0" applyNumberFormat="1" applyFont="1" applyFill="1" applyBorder="1" applyAlignment="1">
      <alignment horizontal="center" vertical="center"/>
    </xf>
    <xf numFmtId="0" fontId="7" fillId="8" borderId="2" xfId="0" applyFont="1" applyFill="1" applyBorder="1" applyAlignment="1">
      <alignment horizontal="center" vertical="center"/>
    </xf>
    <xf numFmtId="0" fontId="7" fillId="8" borderId="60"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60" xfId="0" applyFont="1" applyFill="1" applyBorder="1" applyAlignment="1">
      <alignment horizontal="center" vertical="center" wrapText="1"/>
    </xf>
    <xf numFmtId="0" fontId="7" fillId="8" borderId="6" xfId="0" applyFont="1" applyFill="1" applyBorder="1" applyAlignment="1">
      <alignment horizontal="center" vertical="center" wrapText="1"/>
    </xf>
    <xf numFmtId="38" fontId="15" fillId="10" borderId="3" xfId="1" applyFont="1" applyFill="1" applyBorder="1" applyAlignment="1">
      <alignment horizontal="center" vertical="center"/>
    </xf>
    <xf numFmtId="38" fontId="15" fillId="10" borderId="16" xfId="1" applyFont="1" applyFill="1" applyBorder="1" applyAlignment="1">
      <alignment horizontal="center" vertical="center"/>
    </xf>
    <xf numFmtId="38" fontId="15" fillId="9" borderId="3" xfId="1" applyFont="1" applyFill="1" applyBorder="1" applyAlignment="1">
      <alignment horizontal="center" vertical="center"/>
    </xf>
    <xf numFmtId="0" fontId="7" fillId="0" borderId="2" xfId="2" applyFont="1" applyFill="1" applyBorder="1" applyAlignment="1">
      <alignment vertical="center"/>
    </xf>
    <xf numFmtId="0" fontId="7" fillId="0" borderId="6" xfId="2" applyFont="1" applyFill="1" applyBorder="1" applyAlignment="1">
      <alignment vertical="center"/>
    </xf>
    <xf numFmtId="0" fontId="7" fillId="0" borderId="2" xfId="2" applyFont="1" applyFill="1" applyBorder="1" applyAlignment="1">
      <alignment horizontal="center" vertical="center"/>
    </xf>
    <xf numFmtId="0" fontId="7" fillId="0" borderId="6" xfId="2" applyFont="1" applyFill="1" applyBorder="1" applyAlignment="1">
      <alignment horizontal="center" vertical="center"/>
    </xf>
    <xf numFmtId="0" fontId="7" fillId="17" borderId="2" xfId="2" applyFont="1" applyFill="1" applyBorder="1" applyAlignment="1">
      <alignment horizontal="center" vertical="center" shrinkToFit="1"/>
    </xf>
    <xf numFmtId="0" fontId="7" fillId="17" borderId="6" xfId="2" applyFont="1" applyFill="1" applyBorder="1" applyAlignment="1">
      <alignment horizontal="center" vertical="center" shrinkToFit="1"/>
    </xf>
    <xf numFmtId="0" fontId="7" fillId="17" borderId="2" xfId="2" applyFont="1" applyFill="1" applyBorder="1" applyAlignment="1">
      <alignment horizontal="center" vertical="center" wrapText="1"/>
    </xf>
    <xf numFmtId="0" fontId="7" fillId="17" borderId="60" xfId="2" applyFont="1" applyFill="1" applyBorder="1" applyAlignment="1">
      <alignment horizontal="center" vertical="center" wrapText="1"/>
    </xf>
    <xf numFmtId="0" fontId="7" fillId="17" borderId="60" xfId="2" applyFont="1" applyFill="1" applyBorder="1" applyAlignment="1">
      <alignment horizontal="center" vertical="center" shrinkToFit="1"/>
    </xf>
    <xf numFmtId="38" fontId="15" fillId="19" borderId="3" xfId="1" applyFont="1" applyFill="1" applyBorder="1" applyAlignment="1">
      <alignment horizontal="center" vertical="center"/>
    </xf>
    <xf numFmtId="38" fontId="15" fillId="19" borderId="16" xfId="1" applyFont="1" applyFill="1" applyBorder="1" applyAlignment="1">
      <alignment horizontal="center" vertical="center"/>
    </xf>
    <xf numFmtId="38" fontId="15" fillId="19" borderId="4" xfId="1" applyFont="1" applyFill="1" applyBorder="1" applyAlignment="1">
      <alignment horizontal="center" vertical="center"/>
    </xf>
    <xf numFmtId="38" fontId="15" fillId="7" borderId="3" xfId="1" applyFont="1" applyFill="1" applyBorder="1" applyAlignment="1">
      <alignment horizontal="center" vertical="center"/>
    </xf>
    <xf numFmtId="38" fontId="15" fillId="7" borderId="16" xfId="1" applyFont="1" applyFill="1" applyBorder="1" applyAlignment="1">
      <alignment horizontal="center" vertical="center"/>
    </xf>
    <xf numFmtId="38" fontId="7" fillId="15" borderId="2" xfId="1" applyFont="1" applyFill="1" applyBorder="1" applyAlignment="1">
      <alignment horizontal="center" vertical="center"/>
    </xf>
    <xf numFmtId="38" fontId="7" fillId="15" borderId="6" xfId="1" applyFont="1" applyFill="1" applyBorder="1" applyAlignment="1">
      <alignment horizontal="center" vertical="center"/>
    </xf>
    <xf numFmtId="38" fontId="7" fillId="13" borderId="2" xfId="1" applyFont="1" applyFill="1" applyBorder="1" applyAlignment="1">
      <alignment horizontal="center" vertical="center"/>
    </xf>
    <xf numFmtId="38" fontId="7" fillId="13" borderId="6" xfId="1" applyFont="1" applyFill="1" applyBorder="1" applyAlignment="1">
      <alignment horizontal="center" vertical="center"/>
    </xf>
    <xf numFmtId="0" fontId="7" fillId="0" borderId="60" xfId="2" applyFont="1" applyFill="1" applyBorder="1" applyAlignment="1">
      <alignment vertical="center"/>
    </xf>
    <xf numFmtId="0" fontId="7" fillId="0" borderId="60" xfId="2" applyFont="1" applyFill="1" applyBorder="1" applyAlignment="1">
      <alignment horizontal="center" vertical="center"/>
    </xf>
    <xf numFmtId="0" fontId="7" fillId="17" borderId="56" xfId="2" applyFont="1" applyFill="1" applyBorder="1" applyAlignment="1">
      <alignment horizontal="center" vertical="center" shrinkToFit="1"/>
    </xf>
    <xf numFmtId="0" fontId="7" fillId="17" borderId="65" xfId="2" applyFont="1" applyFill="1" applyBorder="1" applyAlignment="1">
      <alignment horizontal="center" vertical="center" shrinkToFit="1"/>
    </xf>
    <xf numFmtId="0" fontId="7" fillId="17" borderId="139" xfId="2" applyFont="1" applyFill="1" applyBorder="1" applyAlignment="1">
      <alignment horizontal="center" vertical="center" shrinkToFit="1"/>
    </xf>
    <xf numFmtId="0" fontId="7" fillId="17" borderId="147" xfId="2" applyFont="1" applyFill="1" applyBorder="1" applyAlignment="1">
      <alignment horizontal="center" vertical="center" shrinkToFit="1"/>
    </xf>
    <xf numFmtId="0" fontId="7" fillId="17" borderId="59" xfId="2" applyFont="1" applyFill="1" applyBorder="1" applyAlignment="1">
      <alignment horizontal="center" vertical="center" shrinkToFit="1"/>
    </xf>
    <xf numFmtId="0" fontId="7" fillId="17" borderId="64" xfId="2" applyFont="1" applyFill="1" applyBorder="1" applyAlignment="1">
      <alignment horizontal="center" vertical="center" shrinkToFit="1"/>
    </xf>
    <xf numFmtId="0" fontId="7" fillId="17" borderId="6" xfId="2" applyFont="1" applyFill="1" applyBorder="1" applyAlignment="1">
      <alignment horizontal="center" vertical="center" wrapText="1"/>
    </xf>
    <xf numFmtId="38" fontId="7" fillId="15" borderId="2" xfId="1" applyFont="1" applyFill="1" applyBorder="1" applyAlignment="1">
      <alignment horizontal="center" vertical="center" wrapText="1"/>
    </xf>
    <xf numFmtId="38" fontId="7" fillId="15" borderId="56" xfId="1" applyFont="1" applyFill="1" applyBorder="1" applyAlignment="1">
      <alignment horizontal="center" vertical="center"/>
    </xf>
    <xf numFmtId="38" fontId="7" fillId="13" borderId="56" xfId="1" applyFont="1" applyFill="1" applyBorder="1" applyAlignment="1">
      <alignment horizontal="center" vertical="center"/>
    </xf>
  </cellXfs>
  <cellStyles count="5">
    <cellStyle name="パーセント" xfId="3" builtinId="5"/>
    <cellStyle name="ハイパーリンク" xfId="4" builtinId="8"/>
    <cellStyle name="桁区切り" xfId="1" builtinId="6"/>
    <cellStyle name="標準" xfId="0" builtinId="0"/>
    <cellStyle name="標準 2" xfId="2" xr:uid="{00000000-0005-0000-0000-000004000000}"/>
  </cellStyles>
  <dxfs count="1">
    <dxf>
      <fill>
        <patternFill>
          <bgColor theme="1"/>
        </patternFill>
      </fill>
    </dxf>
  </dxfs>
  <tableStyles count="0" defaultTableStyle="TableStyleMedium2" defaultPivotStyle="PivotStyleLight16"/>
  <colors>
    <mruColors>
      <color rgb="FFFFFFCC"/>
      <color rgb="FFFFFF99"/>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685800</xdr:colOff>
      <xdr:row>17</xdr:row>
      <xdr:rowOff>210911</xdr:rowOff>
    </xdr:from>
    <xdr:to>
      <xdr:col>3</xdr:col>
      <xdr:colOff>2721</xdr:colOff>
      <xdr:row>18</xdr:row>
      <xdr:rowOff>201386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409700" y="6021161"/>
          <a:ext cx="745671" cy="276225"/>
        </a:xfrm>
        <a:prstGeom prst="rect">
          <a:avLst/>
        </a:prstGeom>
        <a:solidFill>
          <a:srgbClr val="FFFFFF">
            <a:alpha val="0"/>
          </a:srgbClr>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185057</xdr:colOff>
      <xdr:row>18</xdr:row>
      <xdr:rowOff>251732</xdr:rowOff>
    </xdr:from>
    <xdr:to>
      <xdr:col>2</xdr:col>
      <xdr:colOff>371475</xdr:colOff>
      <xdr:row>18</xdr:row>
      <xdr:rowOff>451757</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470807" y="6347732"/>
          <a:ext cx="624568" cy="200025"/>
        </a:xfrm>
        <a:prstGeom prst="rect">
          <a:avLst/>
        </a:prstGeom>
        <a:solidFill>
          <a:srgbClr val="FFFFFF">
            <a:alpha val="0"/>
          </a:srgbClr>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　度</a:t>
          </a:r>
        </a:p>
      </xdr:txBody>
    </xdr:sp>
    <xdr:clientData/>
  </xdr:twoCellAnchor>
  <xdr:twoCellAnchor>
    <xdr:from>
      <xdr:col>0</xdr:col>
      <xdr:colOff>57149</xdr:colOff>
      <xdr:row>0</xdr:row>
      <xdr:rowOff>60326</xdr:rowOff>
    </xdr:from>
    <xdr:to>
      <xdr:col>2</xdr:col>
      <xdr:colOff>773249</xdr:colOff>
      <xdr:row>0</xdr:row>
      <xdr:rowOff>348326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57149" y="60326"/>
          <a:ext cx="1440000" cy="288000"/>
        </a:xfrm>
        <a:prstGeom prst="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atin typeface="+mj-ea"/>
              <a:ea typeface="+mj-ea"/>
            </a:rPr>
            <a:t>調査票１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452157</xdr:colOff>
      <xdr:row>7</xdr:row>
      <xdr:rowOff>48187</xdr:rowOff>
    </xdr:from>
    <xdr:to>
      <xdr:col>3</xdr:col>
      <xdr:colOff>6723</xdr:colOff>
      <xdr:row>7</xdr:row>
      <xdr:rowOff>339540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4157" y="1715062"/>
          <a:ext cx="60231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区分</a:t>
          </a:r>
        </a:p>
      </xdr:txBody>
    </xdr:sp>
    <xdr:clientData/>
  </xdr:twoCellAnchor>
  <xdr:twoCellAnchor>
    <xdr:from>
      <xdr:col>2</xdr:col>
      <xdr:colOff>8405</xdr:colOff>
      <xdr:row>8</xdr:row>
      <xdr:rowOff>45387</xdr:rowOff>
    </xdr:from>
    <xdr:to>
      <xdr:col>2</xdr:col>
      <xdr:colOff>658346</xdr:colOff>
      <xdr:row>8</xdr:row>
      <xdr:rowOff>336740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70405" y="2112312"/>
          <a:ext cx="64994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年度</a:t>
          </a:r>
          <a:endParaRPr kumimoji="1" lang="en-US" altLang="ja-JP" sz="1100"/>
        </a:p>
        <a:p>
          <a:pPr algn="ctr"/>
          <a:endParaRPr kumimoji="1" lang="ja-JP" altLang="en-US" sz="1100"/>
        </a:p>
      </xdr:txBody>
    </xdr:sp>
    <xdr:clientData/>
  </xdr:twoCellAnchor>
  <xdr:twoCellAnchor>
    <xdr:from>
      <xdr:col>0</xdr:col>
      <xdr:colOff>47625</xdr:colOff>
      <xdr:row>0</xdr:row>
      <xdr:rowOff>47624</xdr:rowOff>
    </xdr:from>
    <xdr:to>
      <xdr:col>2</xdr:col>
      <xdr:colOff>725625</xdr:colOff>
      <xdr:row>0</xdr:row>
      <xdr:rowOff>335624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47625" y="47624"/>
          <a:ext cx="1440000" cy="288000"/>
        </a:xfrm>
        <a:prstGeom prst="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atin typeface="+mj-ea"/>
              <a:ea typeface="+mj-ea"/>
            </a:rPr>
            <a:t>調査票２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7</xdr:row>
      <xdr:rowOff>180974</xdr:rowOff>
    </xdr:from>
    <xdr:to>
      <xdr:col>7</xdr:col>
      <xdr:colOff>892425</xdr:colOff>
      <xdr:row>8</xdr:row>
      <xdr:rowOff>160949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09675" y="2514599"/>
          <a:ext cx="5588250" cy="180000"/>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黄色い部分は自動入力されます</a:t>
          </a:r>
        </a:p>
      </xdr:txBody>
    </xdr:sp>
    <xdr:clientData/>
  </xdr:twoCellAnchor>
  <xdr:twoCellAnchor>
    <xdr:from>
      <xdr:col>0</xdr:col>
      <xdr:colOff>57148</xdr:colOff>
      <xdr:row>0</xdr:row>
      <xdr:rowOff>57149</xdr:rowOff>
    </xdr:from>
    <xdr:to>
      <xdr:col>2</xdr:col>
      <xdr:colOff>258898</xdr:colOff>
      <xdr:row>0</xdr:row>
      <xdr:rowOff>345149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57148" y="57149"/>
          <a:ext cx="1440000" cy="288000"/>
        </a:xfrm>
        <a:prstGeom prst="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atin typeface="+mj-ea"/>
              <a:ea typeface="+mj-ea"/>
            </a:rPr>
            <a:t>調査票３－１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417421</xdr:colOff>
      <xdr:row>5</xdr:row>
      <xdr:rowOff>317134</xdr:rowOff>
    </xdr:from>
    <xdr:to>
      <xdr:col>1</xdr:col>
      <xdr:colOff>988921</xdr:colOff>
      <xdr:row>5</xdr:row>
      <xdr:rowOff>536209</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03171" y="1879234"/>
          <a:ext cx="571500" cy="21907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区　分</a:t>
          </a:r>
        </a:p>
      </xdr:txBody>
    </xdr:sp>
    <xdr:clientData/>
  </xdr:twoCellAnchor>
  <xdr:twoCellAnchor>
    <xdr:from>
      <xdr:col>2</xdr:col>
      <xdr:colOff>190499</xdr:colOff>
      <xdr:row>5</xdr:row>
      <xdr:rowOff>105902</xdr:rowOff>
    </xdr:from>
    <xdr:to>
      <xdr:col>2</xdr:col>
      <xdr:colOff>826440</xdr:colOff>
      <xdr:row>5</xdr:row>
      <xdr:rowOff>361950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3047999" y="1668002"/>
          <a:ext cx="635941" cy="256048"/>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年　度</a:t>
          </a:r>
        </a:p>
      </xdr:txBody>
    </xdr:sp>
    <xdr:clientData/>
  </xdr:twoCellAnchor>
  <xdr:twoCellAnchor>
    <xdr:from>
      <xdr:col>0</xdr:col>
      <xdr:colOff>57150</xdr:colOff>
      <xdr:row>0</xdr:row>
      <xdr:rowOff>47625</xdr:rowOff>
    </xdr:from>
    <xdr:to>
      <xdr:col>1</xdr:col>
      <xdr:colOff>1211400</xdr:colOff>
      <xdr:row>0</xdr:row>
      <xdr:rowOff>335625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7150" y="47625"/>
          <a:ext cx="1440000" cy="288000"/>
        </a:xfrm>
        <a:prstGeom prst="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atin typeface="+mj-ea"/>
              <a:ea typeface="+mj-ea"/>
            </a:rPr>
            <a:t>調査票３－２</a:t>
          </a:r>
        </a:p>
      </xdr:txBody>
    </xdr:sp>
    <xdr:clientData/>
  </xdr:twoCellAnchor>
  <xdr:twoCellAnchor>
    <xdr:from>
      <xdr:col>3</xdr:col>
      <xdr:colOff>76200</xdr:colOff>
      <xdr:row>5</xdr:row>
      <xdr:rowOff>619125</xdr:rowOff>
    </xdr:from>
    <xdr:to>
      <xdr:col>6</xdr:col>
      <xdr:colOff>1369950</xdr:colOff>
      <xdr:row>5</xdr:row>
      <xdr:rowOff>799125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076700" y="1962150"/>
          <a:ext cx="5580000" cy="180000"/>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黄色い部分は自動入力されます</a:t>
          </a:r>
        </a:p>
      </xdr:txBody>
    </xdr:sp>
    <xdr:clientData/>
  </xdr:twoCellAnchor>
  <xdr:twoCellAnchor>
    <xdr:from>
      <xdr:col>2</xdr:col>
      <xdr:colOff>76200</xdr:colOff>
      <xdr:row>5</xdr:row>
      <xdr:rowOff>615950</xdr:rowOff>
    </xdr:from>
    <xdr:to>
      <xdr:col>5</xdr:col>
      <xdr:colOff>1303275</xdr:colOff>
      <xdr:row>5</xdr:row>
      <xdr:rowOff>799125</xdr:rowOff>
    </xdr:to>
    <xdr:sp macro="" textlink="">
      <xdr:nvSpPr>
        <xdr:cNvPr id="4" name="正方形/長方形 3">
          <a:extLst>
            <a:ext uri="{FF2B5EF4-FFF2-40B4-BE49-F238E27FC236}">
              <a16:creationId xmlns:a16="http://schemas.microsoft.com/office/drawing/2014/main" id="{2A559AC4-79AC-4E96-9B2C-609828EEAF34}"/>
            </a:ext>
          </a:extLst>
        </xdr:cNvPr>
        <xdr:cNvSpPr/>
      </xdr:nvSpPr>
      <xdr:spPr>
        <a:xfrm>
          <a:off x="2686050" y="1958975"/>
          <a:ext cx="4884675" cy="183175"/>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黄色い部分は自動入力されます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6</xdr:row>
      <xdr:rowOff>428625</xdr:rowOff>
    </xdr:from>
    <xdr:to>
      <xdr:col>15</xdr:col>
      <xdr:colOff>1083600</xdr:colOff>
      <xdr:row>6</xdr:row>
      <xdr:rowOff>608625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086600" y="2647950"/>
          <a:ext cx="4284000" cy="180000"/>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黄色い部分は自動入力されます。</a:t>
          </a:r>
        </a:p>
      </xdr:txBody>
    </xdr:sp>
    <xdr:clientData/>
  </xdr:twoCellAnchor>
  <xdr:twoCellAnchor>
    <xdr:from>
      <xdr:col>0</xdr:col>
      <xdr:colOff>47625</xdr:colOff>
      <xdr:row>0</xdr:row>
      <xdr:rowOff>47625</xdr:rowOff>
    </xdr:from>
    <xdr:to>
      <xdr:col>2</xdr:col>
      <xdr:colOff>87450</xdr:colOff>
      <xdr:row>0</xdr:row>
      <xdr:rowOff>335625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47625" y="47625"/>
          <a:ext cx="1440000" cy="288000"/>
        </a:xfrm>
        <a:prstGeom prst="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atin typeface="+mj-ea"/>
              <a:ea typeface="+mj-ea"/>
            </a:rPr>
            <a:t>調査票４－１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xdr:row>
      <xdr:rowOff>276225</xdr:rowOff>
    </xdr:from>
    <xdr:to>
      <xdr:col>2</xdr:col>
      <xdr:colOff>523875</xdr:colOff>
      <xdr:row>4</xdr:row>
      <xdr:rowOff>485775</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571500" y="1724025"/>
          <a:ext cx="523875" cy="2095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3</xdr:col>
      <xdr:colOff>533400</xdr:colOff>
      <xdr:row>4</xdr:row>
      <xdr:rowOff>114300</xdr:rowOff>
    </xdr:from>
    <xdr:to>
      <xdr:col>3</xdr:col>
      <xdr:colOff>981075</xdr:colOff>
      <xdr:row>4</xdr:row>
      <xdr:rowOff>323850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247900" y="1562100"/>
          <a:ext cx="4476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　度</a:t>
          </a:r>
        </a:p>
      </xdr:txBody>
    </xdr:sp>
    <xdr:clientData/>
  </xdr:twoCellAnchor>
  <xdr:twoCellAnchor>
    <xdr:from>
      <xdr:col>0</xdr:col>
      <xdr:colOff>57150</xdr:colOff>
      <xdr:row>0</xdr:row>
      <xdr:rowOff>57150</xdr:rowOff>
    </xdr:from>
    <xdr:to>
      <xdr:col>2</xdr:col>
      <xdr:colOff>925650</xdr:colOff>
      <xdr:row>0</xdr:row>
      <xdr:rowOff>345150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57150" y="57150"/>
          <a:ext cx="1440000" cy="288000"/>
        </a:xfrm>
        <a:prstGeom prst="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atin typeface="+mj-ea"/>
              <a:ea typeface="+mj-ea"/>
            </a:rPr>
            <a:t>調査票４－２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144235</xdr:colOff>
      <xdr:row>5</xdr:row>
      <xdr:rowOff>684439</xdr:rowOff>
    </xdr:from>
    <xdr:to>
      <xdr:col>2</xdr:col>
      <xdr:colOff>634092</xdr:colOff>
      <xdr:row>6</xdr:row>
      <xdr:rowOff>95250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763360" y="2351314"/>
          <a:ext cx="489857" cy="26806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3</xdr:col>
      <xdr:colOff>361950</xdr:colOff>
      <xdr:row>5</xdr:row>
      <xdr:rowOff>219075</xdr:rowOff>
    </xdr:from>
    <xdr:to>
      <xdr:col>3</xdr:col>
      <xdr:colOff>809625</xdr:colOff>
      <xdr:row>5</xdr:row>
      <xdr:rowOff>485775</xdr:rowOff>
    </xdr:to>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2409825" y="1885950"/>
          <a:ext cx="44767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　度</a:t>
          </a:r>
        </a:p>
      </xdr:txBody>
    </xdr:sp>
    <xdr:clientData/>
  </xdr:twoCellAnchor>
  <xdr:twoCellAnchor>
    <xdr:from>
      <xdr:col>4</xdr:col>
      <xdr:colOff>95249</xdr:colOff>
      <xdr:row>5</xdr:row>
      <xdr:rowOff>623927</xdr:rowOff>
    </xdr:from>
    <xdr:to>
      <xdr:col>11</xdr:col>
      <xdr:colOff>513749</xdr:colOff>
      <xdr:row>5</xdr:row>
      <xdr:rowOff>803927</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3286124" y="2290802"/>
          <a:ext cx="7848000" cy="180000"/>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黄色の部分は自動入力されます</a:t>
          </a:r>
        </a:p>
      </xdr:txBody>
    </xdr:sp>
    <xdr:clientData/>
  </xdr:twoCellAnchor>
  <xdr:twoCellAnchor>
    <xdr:from>
      <xdr:col>0</xdr:col>
      <xdr:colOff>47625</xdr:colOff>
      <xdr:row>0</xdr:row>
      <xdr:rowOff>47625</xdr:rowOff>
    </xdr:from>
    <xdr:to>
      <xdr:col>2</xdr:col>
      <xdr:colOff>868500</xdr:colOff>
      <xdr:row>0</xdr:row>
      <xdr:rowOff>335625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47625" y="47625"/>
          <a:ext cx="1440000" cy="288000"/>
        </a:xfrm>
        <a:prstGeom prst="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atin typeface="+mj-ea"/>
              <a:ea typeface="+mj-ea"/>
            </a:rPr>
            <a:t>調査票５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375957</xdr:colOff>
      <xdr:row>1</xdr:row>
      <xdr:rowOff>104775</xdr:rowOff>
    </xdr:from>
    <xdr:to>
      <xdr:col>1</xdr:col>
      <xdr:colOff>857250</xdr:colOff>
      <xdr:row>2</xdr:row>
      <xdr:rowOff>123825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6482" y="304800"/>
          <a:ext cx="4812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1">
              <a:solidFill>
                <a:sysClr val="windowText" lastClr="000000"/>
              </a:solidFill>
            </a:rPr>
            <a:t>区分</a:t>
          </a:r>
        </a:p>
      </xdr:txBody>
    </xdr:sp>
    <xdr:clientData/>
  </xdr:twoCellAnchor>
  <xdr:twoCellAnchor>
    <xdr:from>
      <xdr:col>1</xdr:col>
      <xdr:colOff>0</xdr:colOff>
      <xdr:row>3</xdr:row>
      <xdr:rowOff>169212</xdr:rowOff>
    </xdr:from>
    <xdr:to>
      <xdr:col>1</xdr:col>
      <xdr:colOff>523875</xdr:colOff>
      <xdr:row>4</xdr:row>
      <xdr:rowOff>114300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90525" y="731187"/>
          <a:ext cx="523875" cy="135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1">
              <a:solidFill>
                <a:sysClr val="windowText" lastClr="000000"/>
              </a:solidFill>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27"/>
  <sheetViews>
    <sheetView showGridLines="0" tabSelected="1" showRuler="0" view="pageBreakPreview" zoomScaleNormal="70" zoomScaleSheetLayoutView="100" zoomScalePageLayoutView="70" workbookViewId="0">
      <selection activeCell="B8" sqref="B8:C9"/>
    </sheetView>
  </sheetViews>
  <sheetFormatPr defaultColWidth="8.90625" defaultRowHeight="15" x14ac:dyDescent="0.35"/>
  <cols>
    <col min="1" max="1" width="3.7265625" style="3" customWidth="1"/>
    <col min="2" max="2" width="5.7265625" style="3" customWidth="1"/>
    <col min="3" max="3" width="16.26953125" style="3" customWidth="1"/>
    <col min="4" max="13" width="11.26953125" style="3" customWidth="1"/>
    <col min="14" max="14" width="3.7265625" style="3" customWidth="1"/>
    <col min="15" max="15" width="8.90625" style="3" hidden="1" customWidth="1"/>
    <col min="16" max="21" width="8.90625" style="3" customWidth="1"/>
    <col min="22" max="256" width="8.90625" style="3"/>
    <col min="257" max="257" width="3.90625" style="3" customWidth="1"/>
    <col min="258" max="258" width="33.08984375" style="3" customWidth="1"/>
    <col min="259" max="266" width="11.90625" style="3" customWidth="1"/>
    <col min="267" max="267" width="12.453125" style="3" customWidth="1"/>
    <col min="268" max="512" width="8.90625" style="3"/>
    <col min="513" max="513" width="3.90625" style="3" customWidth="1"/>
    <col min="514" max="514" width="33.08984375" style="3" customWidth="1"/>
    <col min="515" max="522" width="11.90625" style="3" customWidth="1"/>
    <col min="523" max="523" width="12.453125" style="3" customWidth="1"/>
    <col min="524" max="768" width="8.90625" style="3"/>
    <col min="769" max="769" width="3.90625" style="3" customWidth="1"/>
    <col min="770" max="770" width="33.08984375" style="3" customWidth="1"/>
    <col min="771" max="778" width="11.90625" style="3" customWidth="1"/>
    <col min="779" max="779" width="12.453125" style="3" customWidth="1"/>
    <col min="780" max="1024" width="8.90625" style="3"/>
    <col min="1025" max="1025" width="3.90625" style="3" customWidth="1"/>
    <col min="1026" max="1026" width="33.08984375" style="3" customWidth="1"/>
    <col min="1027" max="1034" width="11.90625" style="3" customWidth="1"/>
    <col min="1035" max="1035" width="12.453125" style="3" customWidth="1"/>
    <col min="1036" max="1280" width="8.90625" style="3"/>
    <col min="1281" max="1281" width="3.90625" style="3" customWidth="1"/>
    <col min="1282" max="1282" width="33.08984375" style="3" customWidth="1"/>
    <col min="1283" max="1290" width="11.90625" style="3" customWidth="1"/>
    <col min="1291" max="1291" width="12.453125" style="3" customWidth="1"/>
    <col min="1292" max="1536" width="8.90625" style="3"/>
    <col min="1537" max="1537" width="3.90625" style="3" customWidth="1"/>
    <col min="1538" max="1538" width="33.08984375" style="3" customWidth="1"/>
    <col min="1539" max="1546" width="11.90625" style="3" customWidth="1"/>
    <col min="1547" max="1547" width="12.453125" style="3" customWidth="1"/>
    <col min="1548" max="1792" width="8.90625" style="3"/>
    <col min="1793" max="1793" width="3.90625" style="3" customWidth="1"/>
    <col min="1794" max="1794" width="33.08984375" style="3" customWidth="1"/>
    <col min="1795" max="1802" width="11.90625" style="3" customWidth="1"/>
    <col min="1803" max="1803" width="12.453125" style="3" customWidth="1"/>
    <col min="1804" max="2048" width="8.90625" style="3"/>
    <col min="2049" max="2049" width="3.90625" style="3" customWidth="1"/>
    <col min="2050" max="2050" width="33.08984375" style="3" customWidth="1"/>
    <col min="2051" max="2058" width="11.90625" style="3" customWidth="1"/>
    <col min="2059" max="2059" width="12.453125" style="3" customWidth="1"/>
    <col min="2060" max="2304" width="8.90625" style="3"/>
    <col min="2305" max="2305" width="3.90625" style="3" customWidth="1"/>
    <col min="2306" max="2306" width="33.08984375" style="3" customWidth="1"/>
    <col min="2307" max="2314" width="11.90625" style="3" customWidth="1"/>
    <col min="2315" max="2315" width="12.453125" style="3" customWidth="1"/>
    <col min="2316" max="2560" width="8.90625" style="3"/>
    <col min="2561" max="2561" width="3.90625" style="3" customWidth="1"/>
    <col min="2562" max="2562" width="33.08984375" style="3" customWidth="1"/>
    <col min="2563" max="2570" width="11.90625" style="3" customWidth="1"/>
    <col min="2571" max="2571" width="12.453125" style="3" customWidth="1"/>
    <col min="2572" max="2816" width="8.90625" style="3"/>
    <col min="2817" max="2817" width="3.90625" style="3" customWidth="1"/>
    <col min="2818" max="2818" width="33.08984375" style="3" customWidth="1"/>
    <col min="2819" max="2826" width="11.90625" style="3" customWidth="1"/>
    <col min="2827" max="2827" width="12.453125" style="3" customWidth="1"/>
    <col min="2828" max="3072" width="8.90625" style="3"/>
    <col min="3073" max="3073" width="3.90625" style="3" customWidth="1"/>
    <col min="3074" max="3074" width="33.08984375" style="3" customWidth="1"/>
    <col min="3075" max="3082" width="11.90625" style="3" customWidth="1"/>
    <col min="3083" max="3083" width="12.453125" style="3" customWidth="1"/>
    <col min="3084" max="3328" width="8.90625" style="3"/>
    <col min="3329" max="3329" width="3.90625" style="3" customWidth="1"/>
    <col min="3330" max="3330" width="33.08984375" style="3" customWidth="1"/>
    <col min="3331" max="3338" width="11.90625" style="3" customWidth="1"/>
    <col min="3339" max="3339" width="12.453125" style="3" customWidth="1"/>
    <col min="3340" max="3584" width="8.90625" style="3"/>
    <col min="3585" max="3585" width="3.90625" style="3" customWidth="1"/>
    <col min="3586" max="3586" width="33.08984375" style="3" customWidth="1"/>
    <col min="3587" max="3594" width="11.90625" style="3" customWidth="1"/>
    <col min="3595" max="3595" width="12.453125" style="3" customWidth="1"/>
    <col min="3596" max="3840" width="8.90625" style="3"/>
    <col min="3841" max="3841" width="3.90625" style="3" customWidth="1"/>
    <col min="3842" max="3842" width="33.08984375" style="3" customWidth="1"/>
    <col min="3843" max="3850" width="11.90625" style="3" customWidth="1"/>
    <col min="3851" max="3851" width="12.453125" style="3" customWidth="1"/>
    <col min="3852" max="4096" width="8.90625" style="3"/>
    <col min="4097" max="4097" width="3.90625" style="3" customWidth="1"/>
    <col min="4098" max="4098" width="33.08984375" style="3" customWidth="1"/>
    <col min="4099" max="4106" width="11.90625" style="3" customWidth="1"/>
    <col min="4107" max="4107" width="12.453125" style="3" customWidth="1"/>
    <col min="4108" max="4352" width="8.90625" style="3"/>
    <col min="4353" max="4353" width="3.90625" style="3" customWidth="1"/>
    <col min="4354" max="4354" width="33.08984375" style="3" customWidth="1"/>
    <col min="4355" max="4362" width="11.90625" style="3" customWidth="1"/>
    <col min="4363" max="4363" width="12.453125" style="3" customWidth="1"/>
    <col min="4364" max="4608" width="8.90625" style="3"/>
    <col min="4609" max="4609" width="3.90625" style="3" customWidth="1"/>
    <col min="4610" max="4610" width="33.08984375" style="3" customWidth="1"/>
    <col min="4611" max="4618" width="11.90625" style="3" customWidth="1"/>
    <col min="4619" max="4619" width="12.453125" style="3" customWidth="1"/>
    <col min="4620" max="4864" width="8.90625" style="3"/>
    <col min="4865" max="4865" width="3.90625" style="3" customWidth="1"/>
    <col min="4866" max="4866" width="33.08984375" style="3" customWidth="1"/>
    <col min="4867" max="4874" width="11.90625" style="3" customWidth="1"/>
    <col min="4875" max="4875" width="12.453125" style="3" customWidth="1"/>
    <col min="4876" max="5120" width="8.90625" style="3"/>
    <col min="5121" max="5121" width="3.90625" style="3" customWidth="1"/>
    <col min="5122" max="5122" width="33.08984375" style="3" customWidth="1"/>
    <col min="5123" max="5130" width="11.90625" style="3" customWidth="1"/>
    <col min="5131" max="5131" width="12.453125" style="3" customWidth="1"/>
    <col min="5132" max="5376" width="8.90625" style="3"/>
    <col min="5377" max="5377" width="3.90625" style="3" customWidth="1"/>
    <col min="5378" max="5378" width="33.08984375" style="3" customWidth="1"/>
    <col min="5379" max="5386" width="11.90625" style="3" customWidth="1"/>
    <col min="5387" max="5387" width="12.453125" style="3" customWidth="1"/>
    <col min="5388" max="5632" width="8.90625" style="3"/>
    <col min="5633" max="5633" width="3.90625" style="3" customWidth="1"/>
    <col min="5634" max="5634" width="33.08984375" style="3" customWidth="1"/>
    <col min="5635" max="5642" width="11.90625" style="3" customWidth="1"/>
    <col min="5643" max="5643" width="12.453125" style="3" customWidth="1"/>
    <col min="5644" max="5888" width="8.90625" style="3"/>
    <col min="5889" max="5889" width="3.90625" style="3" customWidth="1"/>
    <col min="5890" max="5890" width="33.08984375" style="3" customWidth="1"/>
    <col min="5891" max="5898" width="11.90625" style="3" customWidth="1"/>
    <col min="5899" max="5899" width="12.453125" style="3" customWidth="1"/>
    <col min="5900" max="6144" width="8.90625" style="3"/>
    <col min="6145" max="6145" width="3.90625" style="3" customWidth="1"/>
    <col min="6146" max="6146" width="33.08984375" style="3" customWidth="1"/>
    <col min="6147" max="6154" width="11.90625" style="3" customWidth="1"/>
    <col min="6155" max="6155" width="12.453125" style="3" customWidth="1"/>
    <col min="6156" max="6400" width="8.90625" style="3"/>
    <col min="6401" max="6401" width="3.90625" style="3" customWidth="1"/>
    <col min="6402" max="6402" width="33.08984375" style="3" customWidth="1"/>
    <col min="6403" max="6410" width="11.90625" style="3" customWidth="1"/>
    <col min="6411" max="6411" width="12.453125" style="3" customWidth="1"/>
    <col min="6412" max="6656" width="8.90625" style="3"/>
    <col min="6657" max="6657" width="3.90625" style="3" customWidth="1"/>
    <col min="6658" max="6658" width="33.08984375" style="3" customWidth="1"/>
    <col min="6659" max="6666" width="11.90625" style="3" customWidth="1"/>
    <col min="6667" max="6667" width="12.453125" style="3" customWidth="1"/>
    <col min="6668" max="6912" width="8.90625" style="3"/>
    <col min="6913" max="6913" width="3.90625" style="3" customWidth="1"/>
    <col min="6914" max="6914" width="33.08984375" style="3" customWidth="1"/>
    <col min="6915" max="6922" width="11.90625" style="3" customWidth="1"/>
    <col min="6923" max="6923" width="12.453125" style="3" customWidth="1"/>
    <col min="6924" max="7168" width="8.90625" style="3"/>
    <col min="7169" max="7169" width="3.90625" style="3" customWidth="1"/>
    <col min="7170" max="7170" width="33.08984375" style="3" customWidth="1"/>
    <col min="7171" max="7178" width="11.90625" style="3" customWidth="1"/>
    <col min="7179" max="7179" width="12.453125" style="3" customWidth="1"/>
    <col min="7180" max="7424" width="8.90625" style="3"/>
    <col min="7425" max="7425" width="3.90625" style="3" customWidth="1"/>
    <col min="7426" max="7426" width="33.08984375" style="3" customWidth="1"/>
    <col min="7427" max="7434" width="11.90625" style="3" customWidth="1"/>
    <col min="7435" max="7435" width="12.453125" style="3" customWidth="1"/>
    <col min="7436" max="7680" width="8.90625" style="3"/>
    <col min="7681" max="7681" width="3.90625" style="3" customWidth="1"/>
    <col min="7682" max="7682" width="33.08984375" style="3" customWidth="1"/>
    <col min="7683" max="7690" width="11.90625" style="3" customWidth="1"/>
    <col min="7691" max="7691" width="12.453125" style="3" customWidth="1"/>
    <col min="7692" max="7936" width="8.90625" style="3"/>
    <col min="7937" max="7937" width="3.90625" style="3" customWidth="1"/>
    <col min="7938" max="7938" width="33.08984375" style="3" customWidth="1"/>
    <col min="7939" max="7946" width="11.90625" style="3" customWidth="1"/>
    <col min="7947" max="7947" width="12.453125" style="3" customWidth="1"/>
    <col min="7948" max="8192" width="8.90625" style="3"/>
    <col min="8193" max="8193" width="3.90625" style="3" customWidth="1"/>
    <col min="8194" max="8194" width="33.08984375" style="3" customWidth="1"/>
    <col min="8195" max="8202" width="11.90625" style="3" customWidth="1"/>
    <col min="8203" max="8203" width="12.453125" style="3" customWidth="1"/>
    <col min="8204" max="8448" width="8.90625" style="3"/>
    <col min="8449" max="8449" width="3.90625" style="3" customWidth="1"/>
    <col min="8450" max="8450" width="33.08984375" style="3" customWidth="1"/>
    <col min="8451" max="8458" width="11.90625" style="3" customWidth="1"/>
    <col min="8459" max="8459" width="12.453125" style="3" customWidth="1"/>
    <col min="8460" max="8704" width="8.90625" style="3"/>
    <col min="8705" max="8705" width="3.90625" style="3" customWidth="1"/>
    <col min="8706" max="8706" width="33.08984375" style="3" customWidth="1"/>
    <col min="8707" max="8714" width="11.90625" style="3" customWidth="1"/>
    <col min="8715" max="8715" width="12.453125" style="3" customWidth="1"/>
    <col min="8716" max="8960" width="8.90625" style="3"/>
    <col min="8961" max="8961" width="3.90625" style="3" customWidth="1"/>
    <col min="8962" max="8962" width="33.08984375" style="3" customWidth="1"/>
    <col min="8963" max="8970" width="11.90625" style="3" customWidth="1"/>
    <col min="8971" max="8971" width="12.453125" style="3" customWidth="1"/>
    <col min="8972" max="9216" width="8.90625" style="3"/>
    <col min="9217" max="9217" width="3.90625" style="3" customWidth="1"/>
    <col min="9218" max="9218" width="33.08984375" style="3" customWidth="1"/>
    <col min="9219" max="9226" width="11.90625" style="3" customWidth="1"/>
    <col min="9227" max="9227" width="12.453125" style="3" customWidth="1"/>
    <col min="9228" max="9472" width="8.90625" style="3"/>
    <col min="9473" max="9473" width="3.90625" style="3" customWidth="1"/>
    <col min="9474" max="9474" width="33.08984375" style="3" customWidth="1"/>
    <col min="9475" max="9482" width="11.90625" style="3" customWidth="1"/>
    <col min="9483" max="9483" width="12.453125" style="3" customWidth="1"/>
    <col min="9484" max="9728" width="8.90625" style="3"/>
    <col min="9729" max="9729" width="3.90625" style="3" customWidth="1"/>
    <col min="9730" max="9730" width="33.08984375" style="3" customWidth="1"/>
    <col min="9731" max="9738" width="11.90625" style="3" customWidth="1"/>
    <col min="9739" max="9739" width="12.453125" style="3" customWidth="1"/>
    <col min="9740" max="9984" width="8.90625" style="3"/>
    <col min="9985" max="9985" width="3.90625" style="3" customWidth="1"/>
    <col min="9986" max="9986" width="33.08984375" style="3" customWidth="1"/>
    <col min="9987" max="9994" width="11.90625" style="3" customWidth="1"/>
    <col min="9995" max="9995" width="12.453125" style="3" customWidth="1"/>
    <col min="9996" max="10240" width="8.90625" style="3"/>
    <col min="10241" max="10241" width="3.90625" style="3" customWidth="1"/>
    <col min="10242" max="10242" width="33.08984375" style="3" customWidth="1"/>
    <col min="10243" max="10250" width="11.90625" style="3" customWidth="1"/>
    <col min="10251" max="10251" width="12.453125" style="3" customWidth="1"/>
    <col min="10252" max="10496" width="8.90625" style="3"/>
    <col min="10497" max="10497" width="3.90625" style="3" customWidth="1"/>
    <col min="10498" max="10498" width="33.08984375" style="3" customWidth="1"/>
    <col min="10499" max="10506" width="11.90625" style="3" customWidth="1"/>
    <col min="10507" max="10507" width="12.453125" style="3" customWidth="1"/>
    <col min="10508" max="10752" width="8.90625" style="3"/>
    <col min="10753" max="10753" width="3.90625" style="3" customWidth="1"/>
    <col min="10754" max="10754" width="33.08984375" style="3" customWidth="1"/>
    <col min="10755" max="10762" width="11.90625" style="3" customWidth="1"/>
    <col min="10763" max="10763" width="12.453125" style="3" customWidth="1"/>
    <col min="10764" max="11008" width="8.90625" style="3"/>
    <col min="11009" max="11009" width="3.90625" style="3" customWidth="1"/>
    <col min="11010" max="11010" width="33.08984375" style="3" customWidth="1"/>
    <col min="11011" max="11018" width="11.90625" style="3" customWidth="1"/>
    <col min="11019" max="11019" width="12.453125" style="3" customWidth="1"/>
    <col min="11020" max="11264" width="8.90625" style="3"/>
    <col min="11265" max="11265" width="3.90625" style="3" customWidth="1"/>
    <col min="11266" max="11266" width="33.08984375" style="3" customWidth="1"/>
    <col min="11267" max="11274" width="11.90625" style="3" customWidth="1"/>
    <col min="11275" max="11275" width="12.453125" style="3" customWidth="1"/>
    <col min="11276" max="11520" width="8.90625" style="3"/>
    <col min="11521" max="11521" width="3.90625" style="3" customWidth="1"/>
    <col min="11522" max="11522" width="33.08984375" style="3" customWidth="1"/>
    <col min="11523" max="11530" width="11.90625" style="3" customWidth="1"/>
    <col min="11531" max="11531" width="12.453125" style="3" customWidth="1"/>
    <col min="11532" max="11776" width="8.90625" style="3"/>
    <col min="11777" max="11777" width="3.90625" style="3" customWidth="1"/>
    <col min="11778" max="11778" width="33.08984375" style="3" customWidth="1"/>
    <col min="11779" max="11786" width="11.90625" style="3" customWidth="1"/>
    <col min="11787" max="11787" width="12.453125" style="3" customWidth="1"/>
    <col min="11788" max="12032" width="8.90625" style="3"/>
    <col min="12033" max="12033" width="3.90625" style="3" customWidth="1"/>
    <col min="12034" max="12034" width="33.08984375" style="3" customWidth="1"/>
    <col min="12035" max="12042" width="11.90625" style="3" customWidth="1"/>
    <col min="12043" max="12043" width="12.453125" style="3" customWidth="1"/>
    <col min="12044" max="12288" width="8.90625" style="3"/>
    <col min="12289" max="12289" width="3.90625" style="3" customWidth="1"/>
    <col min="12290" max="12290" width="33.08984375" style="3" customWidth="1"/>
    <col min="12291" max="12298" width="11.90625" style="3" customWidth="1"/>
    <col min="12299" max="12299" width="12.453125" style="3" customWidth="1"/>
    <col min="12300" max="12544" width="8.90625" style="3"/>
    <col min="12545" max="12545" width="3.90625" style="3" customWidth="1"/>
    <col min="12546" max="12546" width="33.08984375" style="3" customWidth="1"/>
    <col min="12547" max="12554" width="11.90625" style="3" customWidth="1"/>
    <col min="12555" max="12555" width="12.453125" style="3" customWidth="1"/>
    <col min="12556" max="12800" width="8.90625" style="3"/>
    <col min="12801" max="12801" width="3.90625" style="3" customWidth="1"/>
    <col min="12802" max="12802" width="33.08984375" style="3" customWidth="1"/>
    <col min="12803" max="12810" width="11.90625" style="3" customWidth="1"/>
    <col min="12811" max="12811" width="12.453125" style="3" customWidth="1"/>
    <col min="12812" max="13056" width="8.90625" style="3"/>
    <col min="13057" max="13057" width="3.90625" style="3" customWidth="1"/>
    <col min="13058" max="13058" width="33.08984375" style="3" customWidth="1"/>
    <col min="13059" max="13066" width="11.90625" style="3" customWidth="1"/>
    <col min="13067" max="13067" width="12.453125" style="3" customWidth="1"/>
    <col min="13068" max="13312" width="8.90625" style="3"/>
    <col min="13313" max="13313" width="3.90625" style="3" customWidth="1"/>
    <col min="13314" max="13314" width="33.08984375" style="3" customWidth="1"/>
    <col min="13315" max="13322" width="11.90625" style="3" customWidth="1"/>
    <col min="13323" max="13323" width="12.453125" style="3" customWidth="1"/>
    <col min="13324" max="13568" width="8.90625" style="3"/>
    <col min="13569" max="13569" width="3.90625" style="3" customWidth="1"/>
    <col min="13570" max="13570" width="33.08984375" style="3" customWidth="1"/>
    <col min="13571" max="13578" width="11.90625" style="3" customWidth="1"/>
    <col min="13579" max="13579" width="12.453125" style="3" customWidth="1"/>
    <col min="13580" max="13824" width="8.90625" style="3"/>
    <col min="13825" max="13825" width="3.90625" style="3" customWidth="1"/>
    <col min="13826" max="13826" width="33.08984375" style="3" customWidth="1"/>
    <col min="13827" max="13834" width="11.90625" style="3" customWidth="1"/>
    <col min="13835" max="13835" width="12.453125" style="3" customWidth="1"/>
    <col min="13836" max="14080" width="8.90625" style="3"/>
    <col min="14081" max="14081" width="3.90625" style="3" customWidth="1"/>
    <col min="14082" max="14082" width="33.08984375" style="3" customWidth="1"/>
    <col min="14083" max="14090" width="11.90625" style="3" customWidth="1"/>
    <col min="14091" max="14091" width="12.453125" style="3" customWidth="1"/>
    <col min="14092" max="14336" width="8.90625" style="3"/>
    <col min="14337" max="14337" width="3.90625" style="3" customWidth="1"/>
    <col min="14338" max="14338" width="33.08984375" style="3" customWidth="1"/>
    <col min="14339" max="14346" width="11.90625" style="3" customWidth="1"/>
    <col min="14347" max="14347" width="12.453125" style="3" customWidth="1"/>
    <col min="14348" max="14592" width="8.90625" style="3"/>
    <col min="14593" max="14593" width="3.90625" style="3" customWidth="1"/>
    <col min="14594" max="14594" width="33.08984375" style="3" customWidth="1"/>
    <col min="14595" max="14602" width="11.90625" style="3" customWidth="1"/>
    <col min="14603" max="14603" width="12.453125" style="3" customWidth="1"/>
    <col min="14604" max="14848" width="8.90625" style="3"/>
    <col min="14849" max="14849" width="3.90625" style="3" customWidth="1"/>
    <col min="14850" max="14850" width="33.08984375" style="3" customWidth="1"/>
    <col min="14851" max="14858" width="11.90625" style="3" customWidth="1"/>
    <col min="14859" max="14859" width="12.453125" style="3" customWidth="1"/>
    <col min="14860" max="15104" width="8.90625" style="3"/>
    <col min="15105" max="15105" width="3.90625" style="3" customWidth="1"/>
    <col min="15106" max="15106" width="33.08984375" style="3" customWidth="1"/>
    <col min="15107" max="15114" width="11.90625" style="3" customWidth="1"/>
    <col min="15115" max="15115" width="12.453125" style="3" customWidth="1"/>
    <col min="15116" max="15360" width="8.90625" style="3"/>
    <col min="15361" max="15361" width="3.90625" style="3" customWidth="1"/>
    <col min="15362" max="15362" width="33.08984375" style="3" customWidth="1"/>
    <col min="15363" max="15370" width="11.90625" style="3" customWidth="1"/>
    <col min="15371" max="15371" width="12.453125" style="3" customWidth="1"/>
    <col min="15372" max="15616" width="8.90625" style="3"/>
    <col min="15617" max="15617" width="3.90625" style="3" customWidth="1"/>
    <col min="15618" max="15618" width="33.08984375" style="3" customWidth="1"/>
    <col min="15619" max="15626" width="11.90625" style="3" customWidth="1"/>
    <col min="15627" max="15627" width="12.453125" style="3" customWidth="1"/>
    <col min="15628" max="15872" width="8.90625" style="3"/>
    <col min="15873" max="15873" width="3.90625" style="3" customWidth="1"/>
    <col min="15874" max="15874" width="33.08984375" style="3" customWidth="1"/>
    <col min="15875" max="15882" width="11.90625" style="3" customWidth="1"/>
    <col min="15883" max="15883" width="12.453125" style="3" customWidth="1"/>
    <col min="15884" max="16128" width="8.90625" style="3"/>
    <col min="16129" max="16129" width="3.90625" style="3" customWidth="1"/>
    <col min="16130" max="16130" width="33.08984375" style="3" customWidth="1"/>
    <col min="16131" max="16138" width="11.90625" style="3" customWidth="1"/>
    <col min="16139" max="16139" width="12.453125" style="3" customWidth="1"/>
    <col min="16140" max="16384" width="8.90625" style="3"/>
  </cols>
  <sheetData>
    <row r="1" spans="2:15" ht="30" customHeight="1" x14ac:dyDescent="0.35"/>
    <row r="2" spans="2:15" s="18" customFormat="1" ht="18.75" customHeight="1" x14ac:dyDescent="0.2">
      <c r="B2" s="386" t="s">
        <v>186</v>
      </c>
      <c r="C2" s="386"/>
      <c r="D2" s="386"/>
      <c r="E2" s="386"/>
      <c r="F2" s="386"/>
      <c r="G2" s="386"/>
      <c r="H2" s="386"/>
      <c r="I2" s="386"/>
      <c r="J2" s="386"/>
      <c r="K2" s="386"/>
      <c r="L2" s="386"/>
    </row>
    <row r="3" spans="2:15" s="6" customFormat="1" ht="18.75" customHeight="1" thickBot="1" x14ac:dyDescent="0.25">
      <c r="B3" s="398" t="s">
        <v>180</v>
      </c>
      <c r="C3" s="398"/>
      <c r="D3" s="398"/>
      <c r="E3" s="398"/>
      <c r="F3" s="398"/>
      <c r="G3" s="398"/>
      <c r="H3" s="398"/>
      <c r="I3" s="398"/>
      <c r="J3" s="8"/>
    </row>
    <row r="4" spans="2:15" s="6" customFormat="1" ht="22.5" customHeight="1" x14ac:dyDescent="0.2">
      <c r="B4" s="404" t="s">
        <v>61</v>
      </c>
      <c r="C4" s="391"/>
      <c r="D4" s="399"/>
      <c r="E4" s="400"/>
      <c r="F4" s="400"/>
      <c r="G4" s="400"/>
      <c r="H4" s="400"/>
      <c r="I4" s="400"/>
      <c r="J4" s="400"/>
      <c r="K4" s="400"/>
      <c r="L4" s="400"/>
      <c r="M4" s="401"/>
    </row>
    <row r="5" spans="2:15" s="6" customFormat="1" ht="22.5" customHeight="1" x14ac:dyDescent="0.2">
      <c r="B5" s="387" t="s">
        <v>31</v>
      </c>
      <c r="C5" s="388"/>
      <c r="D5" s="19"/>
      <c r="E5" s="20" t="s">
        <v>85</v>
      </c>
      <c r="F5" s="405"/>
      <c r="G5" s="406"/>
      <c r="H5" s="406"/>
      <c r="I5" s="406"/>
      <c r="J5" s="406"/>
      <c r="K5" s="406"/>
      <c r="L5" s="406"/>
      <c r="M5" s="407"/>
    </row>
    <row r="6" spans="2:15" s="6" customFormat="1" ht="22.5" customHeight="1" x14ac:dyDescent="0.2">
      <c r="B6" s="387" t="s">
        <v>32</v>
      </c>
      <c r="C6" s="388"/>
      <c r="D6" s="46" t="s">
        <v>82</v>
      </c>
      <c r="E6" s="248"/>
      <c r="F6" s="46" t="s">
        <v>83</v>
      </c>
      <c r="G6" s="206"/>
      <c r="H6" s="46" t="s">
        <v>84</v>
      </c>
      <c r="I6" s="249">
        <f>E6+G6</f>
        <v>0</v>
      </c>
      <c r="J6" s="365"/>
      <c r="K6" s="366"/>
      <c r="L6" s="366"/>
      <c r="M6" s="366"/>
    </row>
    <row r="7" spans="2:15" s="6" customFormat="1" ht="22.5" customHeight="1" x14ac:dyDescent="0.2">
      <c r="B7" s="387" t="s">
        <v>33</v>
      </c>
      <c r="C7" s="388"/>
      <c r="D7" s="46" t="s">
        <v>88</v>
      </c>
      <c r="E7" s="361"/>
      <c r="F7" s="362"/>
      <c r="G7" s="362"/>
      <c r="H7" s="363"/>
      <c r="I7" s="46" t="s">
        <v>89</v>
      </c>
      <c r="J7" s="361"/>
      <c r="K7" s="362"/>
      <c r="L7" s="362"/>
      <c r="M7" s="364"/>
    </row>
    <row r="8" spans="2:15" s="6" customFormat="1" ht="22.5" customHeight="1" x14ac:dyDescent="0.2">
      <c r="B8" s="357" t="s">
        <v>34</v>
      </c>
      <c r="C8" s="358"/>
      <c r="D8" s="46" t="s">
        <v>86</v>
      </c>
      <c r="E8" s="402"/>
      <c r="F8" s="402"/>
      <c r="G8" s="361"/>
      <c r="H8" s="403"/>
      <c r="I8" s="46" t="s">
        <v>87</v>
      </c>
      <c r="J8" s="361"/>
      <c r="K8" s="362"/>
      <c r="L8" s="362"/>
      <c r="M8" s="364"/>
    </row>
    <row r="9" spans="2:15" s="6" customFormat="1" ht="22.5" customHeight="1" thickBot="1" x14ac:dyDescent="0.25">
      <c r="B9" s="359"/>
      <c r="C9" s="360"/>
      <c r="D9" s="205" t="s">
        <v>149</v>
      </c>
      <c r="E9" s="354"/>
      <c r="F9" s="355"/>
      <c r="G9" s="355"/>
      <c r="H9" s="355"/>
      <c r="I9" s="355"/>
      <c r="J9" s="355"/>
      <c r="K9" s="355"/>
      <c r="L9" s="355"/>
      <c r="M9" s="356"/>
    </row>
    <row r="10" spans="2:15" s="6" customFormat="1" ht="22.5" customHeight="1" x14ac:dyDescent="0.2">
      <c r="B10" s="15"/>
      <c r="C10" s="15"/>
      <c r="D10" s="21"/>
      <c r="E10" s="21"/>
      <c r="F10" s="21"/>
      <c r="G10" s="21"/>
      <c r="H10" s="21"/>
      <c r="I10" s="21"/>
      <c r="J10" s="21"/>
    </row>
    <row r="11" spans="2:15" s="6" customFormat="1" ht="22.5" customHeight="1" thickBot="1" x14ac:dyDescent="0.25">
      <c r="B11" s="398" t="s">
        <v>193</v>
      </c>
      <c r="C11" s="398"/>
      <c r="D11" s="398"/>
      <c r="E11" s="398"/>
      <c r="F11" s="398"/>
      <c r="G11" s="398"/>
      <c r="H11" s="398"/>
      <c r="I11" s="398"/>
      <c r="J11" s="398"/>
      <c r="K11" s="398"/>
      <c r="L11" s="398"/>
      <c r="M11" s="8"/>
    </row>
    <row r="12" spans="2:15" s="6" customFormat="1" ht="37.5" customHeight="1" x14ac:dyDescent="0.2">
      <c r="B12" s="131" t="s">
        <v>72</v>
      </c>
      <c r="C12" s="369" t="s">
        <v>228</v>
      </c>
      <c r="D12" s="370"/>
      <c r="E12" s="370"/>
      <c r="F12" s="370"/>
      <c r="G12" s="370"/>
      <c r="H12" s="370"/>
      <c r="I12" s="370"/>
      <c r="J12" s="370"/>
      <c r="K12" s="370"/>
      <c r="L12" s="371"/>
      <c r="M12" s="250"/>
      <c r="O12" s="6" t="s">
        <v>70</v>
      </c>
    </row>
    <row r="13" spans="2:15" s="6" customFormat="1" ht="37.5" customHeight="1" thickBot="1" x14ac:dyDescent="0.25">
      <c r="B13" s="132" t="s">
        <v>73</v>
      </c>
      <c r="C13" s="372" t="s">
        <v>229</v>
      </c>
      <c r="D13" s="373"/>
      <c r="E13" s="373"/>
      <c r="F13" s="373"/>
      <c r="G13" s="373"/>
      <c r="H13" s="373"/>
      <c r="I13" s="373"/>
      <c r="J13" s="373"/>
      <c r="K13" s="373"/>
      <c r="L13" s="374"/>
      <c r="M13" s="140"/>
      <c r="O13" s="6" t="s">
        <v>71</v>
      </c>
    </row>
    <row r="14" spans="2:15" s="6" customFormat="1" ht="37.5" customHeight="1" thickBot="1" x14ac:dyDescent="0.25">
      <c r="B14" s="132" t="s">
        <v>225</v>
      </c>
      <c r="C14" s="372" t="s">
        <v>224</v>
      </c>
      <c r="D14" s="373"/>
      <c r="E14" s="373"/>
      <c r="F14" s="373"/>
      <c r="G14" s="373"/>
      <c r="H14" s="373"/>
      <c r="I14" s="373"/>
      <c r="J14" s="373"/>
      <c r="K14" s="373"/>
      <c r="L14" s="374"/>
      <c r="M14" s="140"/>
    </row>
    <row r="15" spans="2:15" s="6" customFormat="1" ht="22.5" customHeight="1" x14ac:dyDescent="0.2">
      <c r="C15" s="396" t="s">
        <v>104</v>
      </c>
      <c r="D15" s="397"/>
      <c r="E15" s="397"/>
      <c r="F15" s="397"/>
      <c r="G15" s="397"/>
      <c r="H15" s="397"/>
      <c r="I15" s="397"/>
      <c r="J15" s="397"/>
      <c r="K15" s="397"/>
      <c r="L15" s="397"/>
    </row>
    <row r="16" spans="2:15" s="6" customFormat="1" ht="22.5" customHeight="1" x14ac:dyDescent="0.2"/>
    <row r="17" spans="2:13" s="6" customFormat="1" ht="22.5" customHeight="1" thickBot="1" x14ac:dyDescent="0.25">
      <c r="B17" s="398" t="s">
        <v>90</v>
      </c>
      <c r="C17" s="398"/>
      <c r="D17" s="398"/>
      <c r="E17" s="398"/>
      <c r="F17" s="398"/>
      <c r="G17" s="398"/>
      <c r="H17" s="398"/>
      <c r="I17" s="398"/>
      <c r="J17" s="398"/>
      <c r="K17" s="398"/>
      <c r="L17" s="398"/>
      <c r="M17" s="398"/>
    </row>
    <row r="18" spans="2:13" s="6" customFormat="1" ht="22.5" customHeight="1" x14ac:dyDescent="0.2">
      <c r="B18" s="379" t="s">
        <v>36</v>
      </c>
      <c r="C18" s="380"/>
      <c r="D18" s="389" t="s">
        <v>37</v>
      </c>
      <c r="E18" s="391"/>
      <c r="F18" s="392"/>
      <c r="G18" s="392"/>
      <c r="H18" s="392"/>
      <c r="I18" s="392"/>
      <c r="J18" s="392"/>
      <c r="K18" s="392"/>
      <c r="L18" s="392"/>
      <c r="M18" s="393"/>
    </row>
    <row r="19" spans="2:13" s="6" customFormat="1" ht="52.5" customHeight="1" x14ac:dyDescent="0.2">
      <c r="B19" s="381"/>
      <c r="C19" s="382"/>
      <c r="D19" s="390"/>
      <c r="E19" s="47" t="s">
        <v>81</v>
      </c>
      <c r="F19" s="47" t="s">
        <v>91</v>
      </c>
      <c r="G19" s="47" t="s">
        <v>92</v>
      </c>
      <c r="H19" s="394" t="s">
        <v>215</v>
      </c>
      <c r="I19" s="394"/>
      <c r="J19" s="394"/>
      <c r="K19" s="394"/>
      <c r="L19" s="394"/>
      <c r="M19" s="395"/>
    </row>
    <row r="20" spans="2:13" s="6" customFormat="1" ht="33.75" customHeight="1" x14ac:dyDescent="0.2">
      <c r="B20" s="375" t="s">
        <v>117</v>
      </c>
      <c r="C20" s="376"/>
      <c r="D20" s="28"/>
      <c r="E20" s="28"/>
      <c r="F20" s="28"/>
      <c r="G20" s="28"/>
      <c r="H20" s="383"/>
      <c r="I20" s="384"/>
      <c r="J20" s="384"/>
      <c r="K20" s="384"/>
      <c r="L20" s="384"/>
      <c r="M20" s="385"/>
    </row>
    <row r="21" spans="2:13" s="6" customFormat="1" ht="33.75" customHeight="1" x14ac:dyDescent="0.2">
      <c r="B21" s="375" t="s">
        <v>216</v>
      </c>
      <c r="C21" s="376"/>
      <c r="D21" s="28"/>
      <c r="E21" s="28"/>
      <c r="F21" s="28"/>
      <c r="G21" s="28"/>
      <c r="H21" s="383"/>
      <c r="I21" s="384"/>
      <c r="J21" s="384"/>
      <c r="K21" s="384"/>
      <c r="L21" s="384"/>
      <c r="M21" s="385"/>
    </row>
    <row r="22" spans="2:13" s="6" customFormat="1" ht="33.75" customHeight="1" thickBot="1" x14ac:dyDescent="0.25">
      <c r="B22" s="377" t="s">
        <v>226</v>
      </c>
      <c r="C22" s="378"/>
      <c r="D22" s="137"/>
      <c r="E22" s="137"/>
      <c r="F22" s="137"/>
      <c r="G22" s="137"/>
      <c r="H22" s="367"/>
      <c r="I22" s="367"/>
      <c r="J22" s="367"/>
      <c r="K22" s="367"/>
      <c r="L22" s="367"/>
      <c r="M22" s="368"/>
    </row>
    <row r="23" spans="2:13" s="6" customFormat="1" ht="33.75" customHeight="1" thickBot="1" x14ac:dyDescent="0.25">
      <c r="B23" s="377" t="s">
        <v>227</v>
      </c>
      <c r="C23" s="378"/>
      <c r="D23" s="137"/>
      <c r="E23" s="137"/>
      <c r="F23" s="137"/>
      <c r="G23" s="137"/>
      <c r="H23" s="367"/>
      <c r="I23" s="367"/>
      <c r="J23" s="367"/>
      <c r="K23" s="367"/>
      <c r="L23" s="367"/>
      <c r="M23" s="368"/>
    </row>
    <row r="24" spans="2:13" s="6" customFormat="1" ht="22.5" customHeight="1" x14ac:dyDescent="0.2"/>
    <row r="25" spans="2:13" s="6" customFormat="1" ht="18.75" customHeight="1" x14ac:dyDescent="0.2"/>
    <row r="26" spans="2:13" s="6" customFormat="1" x14ac:dyDescent="0.2"/>
    <row r="27" spans="2:13" s="6" customFormat="1" x14ac:dyDescent="0.2"/>
  </sheetData>
  <mergeCells count="33">
    <mergeCell ref="B2:L2"/>
    <mergeCell ref="B6:C6"/>
    <mergeCell ref="B7:C7"/>
    <mergeCell ref="D18:D19"/>
    <mergeCell ref="E18:M18"/>
    <mergeCell ref="H19:M19"/>
    <mergeCell ref="C15:L15"/>
    <mergeCell ref="B17:M17"/>
    <mergeCell ref="B3:I3"/>
    <mergeCell ref="B11:L11"/>
    <mergeCell ref="D4:M4"/>
    <mergeCell ref="E8:H8"/>
    <mergeCell ref="J8:M8"/>
    <mergeCell ref="B4:C4"/>
    <mergeCell ref="B5:C5"/>
    <mergeCell ref="F5:M5"/>
    <mergeCell ref="H22:M22"/>
    <mergeCell ref="H23:M23"/>
    <mergeCell ref="C12:L12"/>
    <mergeCell ref="C13:L13"/>
    <mergeCell ref="B21:C21"/>
    <mergeCell ref="B22:C22"/>
    <mergeCell ref="B23:C23"/>
    <mergeCell ref="B18:C19"/>
    <mergeCell ref="B20:C20"/>
    <mergeCell ref="C14:L14"/>
    <mergeCell ref="H21:M21"/>
    <mergeCell ref="H20:M20"/>
    <mergeCell ref="E9:M9"/>
    <mergeCell ref="B8:C9"/>
    <mergeCell ref="E7:H7"/>
    <mergeCell ref="J7:M7"/>
    <mergeCell ref="J6:M6"/>
  </mergeCells>
  <phoneticPr fontId="2"/>
  <dataValidations count="1">
    <dataValidation type="list" allowBlank="1" showInputMessage="1" showErrorMessage="1" sqref="M12:M14" xr:uid="{00000000-0002-0000-0000-000000000000}">
      <formula1>$O$12:$O$13</formula1>
    </dataValidation>
  </dataValidations>
  <printOptions horizontalCentered="1"/>
  <pageMargins left="0.39370078740157483" right="0.39370078740157483" top="0.39370078740157483" bottom="0.39370078740157483" header="0.43307086614173229" footer="0.19685039370078741"/>
  <pageSetup paperSize="9" scale="86" orientation="landscape" useFirstPageNumber="1"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34"/>
  <sheetViews>
    <sheetView view="pageBreakPreview" zoomScale="85" zoomScaleNormal="40" zoomScaleSheetLayoutView="85" zoomScalePageLayoutView="55" workbookViewId="0">
      <pane xSplit="2" ySplit="11" topLeftCell="C12" activePane="bottomRight" state="frozen"/>
      <selection activeCell="G12" sqref="G12"/>
      <selection pane="topRight" activeCell="G12" sqref="G12"/>
      <selection pane="bottomLeft" activeCell="G12" sqref="G12"/>
      <selection pane="bottomRight" activeCell="G12" sqref="G12"/>
    </sheetView>
  </sheetViews>
  <sheetFormatPr defaultColWidth="8.90625" defaultRowHeight="16" x14ac:dyDescent="0.2"/>
  <cols>
    <col min="1" max="1" width="3.7265625" style="17" customWidth="1"/>
    <col min="2" max="2" width="6.26953125" style="17" customWidth="1"/>
    <col min="3" max="3" width="13.7265625" style="17" customWidth="1"/>
    <col min="4" max="5" width="15" style="17" customWidth="1"/>
    <col min="6" max="6" width="11.26953125" style="17" customWidth="1"/>
    <col min="7" max="7" width="12.453125" style="17" customWidth="1"/>
    <col min="8" max="8" width="11.26953125" style="17" customWidth="1"/>
    <col min="9" max="9" width="13.54296875" style="17" customWidth="1"/>
    <col min="10" max="10" width="10" style="17" customWidth="1"/>
    <col min="11" max="11" width="16.26953125" style="17" customWidth="1"/>
    <col min="12" max="12" width="13.7265625" style="17" customWidth="1"/>
    <col min="13" max="14" width="12.453125" style="17" customWidth="1"/>
    <col min="15" max="16" width="15" style="17" customWidth="1"/>
    <col min="17" max="18" width="13.08984375" style="17" customWidth="1"/>
    <col min="19" max="19" width="38.08984375" style="17" customWidth="1"/>
    <col min="20" max="21" width="13.08984375" style="17" customWidth="1"/>
    <col min="22" max="22" width="38.08984375" style="17" customWidth="1"/>
    <col min="23" max="23" width="3.7265625" style="17" customWidth="1"/>
    <col min="24" max="24" width="5.453125" style="17" hidden="1" customWidth="1"/>
    <col min="25" max="25" width="21.36328125" style="17" hidden="1" customWidth="1"/>
    <col min="26" max="26" width="9.26953125" style="17" hidden="1" customWidth="1"/>
    <col min="27" max="27" width="5.453125" style="17" hidden="1" customWidth="1"/>
    <col min="28" max="28" width="8.6328125" style="17" customWidth="1"/>
    <col min="29" max="33" width="8.90625" style="17" customWidth="1"/>
    <col min="34" max="258" width="8.90625" style="17"/>
    <col min="259" max="259" width="3.7265625" style="17" customWidth="1"/>
    <col min="260" max="260" width="16.36328125" style="17" customWidth="1"/>
    <col min="261" max="261" width="5.453125" style="17" bestFit="1" customWidth="1"/>
    <col min="262" max="262" width="17.6328125" style="17" customWidth="1"/>
    <col min="263" max="263" width="18.453125" style="17" bestFit="1" customWidth="1"/>
    <col min="264" max="275" width="15" style="17" customWidth="1"/>
    <col min="276" max="514" width="8.90625" style="17"/>
    <col min="515" max="515" width="3.7265625" style="17" customWidth="1"/>
    <col min="516" max="516" width="16.36328125" style="17" customWidth="1"/>
    <col min="517" max="517" width="5.453125" style="17" bestFit="1" customWidth="1"/>
    <col min="518" max="518" width="17.6328125" style="17" customWidth="1"/>
    <col min="519" max="519" width="18.453125" style="17" bestFit="1" customWidth="1"/>
    <col min="520" max="531" width="15" style="17" customWidth="1"/>
    <col min="532" max="770" width="8.90625" style="17"/>
    <col min="771" max="771" width="3.7265625" style="17" customWidth="1"/>
    <col min="772" max="772" width="16.36328125" style="17" customWidth="1"/>
    <col min="773" max="773" width="5.453125" style="17" bestFit="1" customWidth="1"/>
    <col min="774" max="774" width="17.6328125" style="17" customWidth="1"/>
    <col min="775" max="775" width="18.453125" style="17" bestFit="1" customWidth="1"/>
    <col min="776" max="787" width="15" style="17" customWidth="1"/>
    <col min="788" max="1026" width="8.90625" style="17"/>
    <col min="1027" max="1027" width="3.7265625" style="17" customWidth="1"/>
    <col min="1028" max="1028" width="16.36328125" style="17" customWidth="1"/>
    <col min="1029" max="1029" width="5.453125" style="17" bestFit="1" customWidth="1"/>
    <col min="1030" max="1030" width="17.6328125" style="17" customWidth="1"/>
    <col min="1031" max="1031" width="18.453125" style="17" bestFit="1" customWidth="1"/>
    <col min="1032" max="1043" width="15" style="17" customWidth="1"/>
    <col min="1044" max="1282" width="8.90625" style="17"/>
    <col min="1283" max="1283" width="3.7265625" style="17" customWidth="1"/>
    <col min="1284" max="1284" width="16.36328125" style="17" customWidth="1"/>
    <col min="1285" max="1285" width="5.453125" style="17" bestFit="1" customWidth="1"/>
    <col min="1286" max="1286" width="17.6328125" style="17" customWidth="1"/>
    <col min="1287" max="1287" width="18.453125" style="17" bestFit="1" customWidth="1"/>
    <col min="1288" max="1299" width="15" style="17" customWidth="1"/>
    <col min="1300" max="1538" width="8.90625" style="17"/>
    <col min="1539" max="1539" width="3.7265625" style="17" customWidth="1"/>
    <col min="1540" max="1540" width="16.36328125" style="17" customWidth="1"/>
    <col min="1541" max="1541" width="5.453125" style="17" bestFit="1" customWidth="1"/>
    <col min="1542" max="1542" width="17.6328125" style="17" customWidth="1"/>
    <col min="1543" max="1543" width="18.453125" style="17" bestFit="1" customWidth="1"/>
    <col min="1544" max="1555" width="15" style="17" customWidth="1"/>
    <col min="1556" max="1794" width="8.90625" style="17"/>
    <col min="1795" max="1795" width="3.7265625" style="17" customWidth="1"/>
    <col min="1796" max="1796" width="16.36328125" style="17" customWidth="1"/>
    <col min="1797" max="1797" width="5.453125" style="17" bestFit="1" customWidth="1"/>
    <col min="1798" max="1798" width="17.6328125" style="17" customWidth="1"/>
    <col min="1799" max="1799" width="18.453125" style="17" bestFit="1" customWidth="1"/>
    <col min="1800" max="1811" width="15" style="17" customWidth="1"/>
    <col min="1812" max="2050" width="8.90625" style="17"/>
    <col min="2051" max="2051" width="3.7265625" style="17" customWidth="1"/>
    <col min="2052" max="2052" width="16.36328125" style="17" customWidth="1"/>
    <col min="2053" max="2053" width="5.453125" style="17" bestFit="1" customWidth="1"/>
    <col min="2054" max="2054" width="17.6328125" style="17" customWidth="1"/>
    <col min="2055" max="2055" width="18.453125" style="17" bestFit="1" customWidth="1"/>
    <col min="2056" max="2067" width="15" style="17" customWidth="1"/>
    <col min="2068" max="2306" width="8.90625" style="17"/>
    <col min="2307" max="2307" width="3.7265625" style="17" customWidth="1"/>
    <col min="2308" max="2308" width="16.36328125" style="17" customWidth="1"/>
    <col min="2309" max="2309" width="5.453125" style="17" bestFit="1" customWidth="1"/>
    <col min="2310" max="2310" width="17.6328125" style="17" customWidth="1"/>
    <col min="2311" max="2311" width="18.453125" style="17" bestFit="1" customWidth="1"/>
    <col min="2312" max="2323" width="15" style="17" customWidth="1"/>
    <col min="2324" max="2562" width="8.90625" style="17"/>
    <col min="2563" max="2563" width="3.7265625" style="17" customWidth="1"/>
    <col min="2564" max="2564" width="16.36328125" style="17" customWidth="1"/>
    <col min="2565" max="2565" width="5.453125" style="17" bestFit="1" customWidth="1"/>
    <col min="2566" max="2566" width="17.6328125" style="17" customWidth="1"/>
    <col min="2567" max="2567" width="18.453125" style="17" bestFit="1" customWidth="1"/>
    <col min="2568" max="2579" width="15" style="17" customWidth="1"/>
    <col min="2580" max="2818" width="8.90625" style="17"/>
    <col min="2819" max="2819" width="3.7265625" style="17" customWidth="1"/>
    <col min="2820" max="2820" width="16.36328125" style="17" customWidth="1"/>
    <col min="2821" max="2821" width="5.453125" style="17" bestFit="1" customWidth="1"/>
    <col min="2822" max="2822" width="17.6328125" style="17" customWidth="1"/>
    <col min="2823" max="2823" width="18.453125" style="17" bestFit="1" customWidth="1"/>
    <col min="2824" max="2835" width="15" style="17" customWidth="1"/>
    <col min="2836" max="3074" width="8.90625" style="17"/>
    <col min="3075" max="3075" width="3.7265625" style="17" customWidth="1"/>
    <col min="3076" max="3076" width="16.36328125" style="17" customWidth="1"/>
    <col min="3077" max="3077" width="5.453125" style="17" bestFit="1" customWidth="1"/>
    <col min="3078" max="3078" width="17.6328125" style="17" customWidth="1"/>
    <col min="3079" max="3079" width="18.453125" style="17" bestFit="1" customWidth="1"/>
    <col min="3080" max="3091" width="15" style="17" customWidth="1"/>
    <col min="3092" max="3330" width="8.90625" style="17"/>
    <col min="3331" max="3331" width="3.7265625" style="17" customWidth="1"/>
    <col min="3332" max="3332" width="16.36328125" style="17" customWidth="1"/>
    <col min="3333" max="3333" width="5.453125" style="17" bestFit="1" customWidth="1"/>
    <col min="3334" max="3334" width="17.6328125" style="17" customWidth="1"/>
    <col min="3335" max="3335" width="18.453125" style="17" bestFit="1" customWidth="1"/>
    <col min="3336" max="3347" width="15" style="17" customWidth="1"/>
    <col min="3348" max="3586" width="8.90625" style="17"/>
    <col min="3587" max="3587" width="3.7265625" style="17" customWidth="1"/>
    <col min="3588" max="3588" width="16.36328125" style="17" customWidth="1"/>
    <col min="3589" max="3589" width="5.453125" style="17" bestFit="1" customWidth="1"/>
    <col min="3590" max="3590" width="17.6328125" style="17" customWidth="1"/>
    <col min="3591" max="3591" width="18.453125" style="17" bestFit="1" customWidth="1"/>
    <col min="3592" max="3603" width="15" style="17" customWidth="1"/>
    <col min="3604" max="3842" width="8.90625" style="17"/>
    <col min="3843" max="3843" width="3.7265625" style="17" customWidth="1"/>
    <col min="3844" max="3844" width="16.36328125" style="17" customWidth="1"/>
    <col min="3845" max="3845" width="5.453125" style="17" bestFit="1" customWidth="1"/>
    <col min="3846" max="3846" width="17.6328125" style="17" customWidth="1"/>
    <col min="3847" max="3847" width="18.453125" style="17" bestFit="1" customWidth="1"/>
    <col min="3848" max="3859" width="15" style="17" customWidth="1"/>
    <col min="3860" max="4098" width="8.90625" style="17"/>
    <col min="4099" max="4099" width="3.7265625" style="17" customWidth="1"/>
    <col min="4100" max="4100" width="16.36328125" style="17" customWidth="1"/>
    <col min="4101" max="4101" width="5.453125" style="17" bestFit="1" customWidth="1"/>
    <col min="4102" max="4102" width="17.6328125" style="17" customWidth="1"/>
    <col min="4103" max="4103" width="18.453125" style="17" bestFit="1" customWidth="1"/>
    <col min="4104" max="4115" width="15" style="17" customWidth="1"/>
    <col min="4116" max="4354" width="8.90625" style="17"/>
    <col min="4355" max="4355" width="3.7265625" style="17" customWidth="1"/>
    <col min="4356" max="4356" width="16.36328125" style="17" customWidth="1"/>
    <col min="4357" max="4357" width="5.453125" style="17" bestFit="1" customWidth="1"/>
    <col min="4358" max="4358" width="17.6328125" style="17" customWidth="1"/>
    <col min="4359" max="4359" width="18.453125" style="17" bestFit="1" customWidth="1"/>
    <col min="4360" max="4371" width="15" style="17" customWidth="1"/>
    <col min="4372" max="4610" width="8.90625" style="17"/>
    <col min="4611" max="4611" width="3.7265625" style="17" customWidth="1"/>
    <col min="4612" max="4612" width="16.36328125" style="17" customWidth="1"/>
    <col min="4613" max="4613" width="5.453125" style="17" bestFit="1" customWidth="1"/>
    <col min="4614" max="4614" width="17.6328125" style="17" customWidth="1"/>
    <col min="4615" max="4615" width="18.453125" style="17" bestFit="1" customWidth="1"/>
    <col min="4616" max="4627" width="15" style="17" customWidth="1"/>
    <col min="4628" max="4866" width="8.90625" style="17"/>
    <col min="4867" max="4867" width="3.7265625" style="17" customWidth="1"/>
    <col min="4868" max="4868" width="16.36328125" style="17" customWidth="1"/>
    <col min="4869" max="4869" width="5.453125" style="17" bestFit="1" customWidth="1"/>
    <col min="4870" max="4870" width="17.6328125" style="17" customWidth="1"/>
    <col min="4871" max="4871" width="18.453125" style="17" bestFit="1" customWidth="1"/>
    <col min="4872" max="4883" width="15" style="17" customWidth="1"/>
    <col min="4884" max="5122" width="8.90625" style="17"/>
    <col min="5123" max="5123" width="3.7265625" style="17" customWidth="1"/>
    <col min="5124" max="5124" width="16.36328125" style="17" customWidth="1"/>
    <col min="5125" max="5125" width="5.453125" style="17" bestFit="1" customWidth="1"/>
    <col min="5126" max="5126" width="17.6328125" style="17" customWidth="1"/>
    <col min="5127" max="5127" width="18.453125" style="17" bestFit="1" customWidth="1"/>
    <col min="5128" max="5139" width="15" style="17" customWidth="1"/>
    <col min="5140" max="5378" width="8.90625" style="17"/>
    <col min="5379" max="5379" width="3.7265625" style="17" customWidth="1"/>
    <col min="5380" max="5380" width="16.36328125" style="17" customWidth="1"/>
    <col min="5381" max="5381" width="5.453125" style="17" bestFit="1" customWidth="1"/>
    <col min="5382" max="5382" width="17.6328125" style="17" customWidth="1"/>
    <col min="5383" max="5383" width="18.453125" style="17" bestFit="1" customWidth="1"/>
    <col min="5384" max="5395" width="15" style="17" customWidth="1"/>
    <col min="5396" max="5634" width="8.90625" style="17"/>
    <col min="5635" max="5635" width="3.7265625" style="17" customWidth="1"/>
    <col min="5636" max="5636" width="16.36328125" style="17" customWidth="1"/>
    <col min="5637" max="5637" width="5.453125" style="17" bestFit="1" customWidth="1"/>
    <col min="5638" max="5638" width="17.6328125" style="17" customWidth="1"/>
    <col min="5639" max="5639" width="18.453125" style="17" bestFit="1" customWidth="1"/>
    <col min="5640" max="5651" width="15" style="17" customWidth="1"/>
    <col min="5652" max="5890" width="8.90625" style="17"/>
    <col min="5891" max="5891" width="3.7265625" style="17" customWidth="1"/>
    <col min="5892" max="5892" width="16.36328125" style="17" customWidth="1"/>
    <col min="5893" max="5893" width="5.453125" style="17" bestFit="1" customWidth="1"/>
    <col min="5894" max="5894" width="17.6328125" style="17" customWidth="1"/>
    <col min="5895" max="5895" width="18.453125" style="17" bestFit="1" customWidth="1"/>
    <col min="5896" max="5907" width="15" style="17" customWidth="1"/>
    <col min="5908" max="6146" width="8.90625" style="17"/>
    <col min="6147" max="6147" width="3.7265625" style="17" customWidth="1"/>
    <col min="6148" max="6148" width="16.36328125" style="17" customWidth="1"/>
    <col min="6149" max="6149" width="5.453125" style="17" bestFit="1" customWidth="1"/>
    <col min="6150" max="6150" width="17.6328125" style="17" customWidth="1"/>
    <col min="6151" max="6151" width="18.453125" style="17" bestFit="1" customWidth="1"/>
    <col min="6152" max="6163" width="15" style="17" customWidth="1"/>
    <col min="6164" max="6402" width="8.90625" style="17"/>
    <col min="6403" max="6403" width="3.7265625" style="17" customWidth="1"/>
    <col min="6404" max="6404" width="16.36328125" style="17" customWidth="1"/>
    <col min="6405" max="6405" width="5.453125" style="17" bestFit="1" customWidth="1"/>
    <col min="6406" max="6406" width="17.6328125" style="17" customWidth="1"/>
    <col min="6407" max="6407" width="18.453125" style="17" bestFit="1" customWidth="1"/>
    <col min="6408" max="6419" width="15" style="17" customWidth="1"/>
    <col min="6420" max="6658" width="8.90625" style="17"/>
    <col min="6659" max="6659" width="3.7265625" style="17" customWidth="1"/>
    <col min="6660" max="6660" width="16.36328125" style="17" customWidth="1"/>
    <col min="6661" max="6661" width="5.453125" style="17" bestFit="1" customWidth="1"/>
    <col min="6662" max="6662" width="17.6328125" style="17" customWidth="1"/>
    <col min="6663" max="6663" width="18.453125" style="17" bestFit="1" customWidth="1"/>
    <col min="6664" max="6675" width="15" style="17" customWidth="1"/>
    <col min="6676" max="6914" width="8.90625" style="17"/>
    <col min="6915" max="6915" width="3.7265625" style="17" customWidth="1"/>
    <col min="6916" max="6916" width="16.36328125" style="17" customWidth="1"/>
    <col min="6917" max="6917" width="5.453125" style="17" bestFit="1" customWidth="1"/>
    <col min="6918" max="6918" width="17.6328125" style="17" customWidth="1"/>
    <col min="6919" max="6919" width="18.453125" style="17" bestFit="1" customWidth="1"/>
    <col min="6920" max="6931" width="15" style="17" customWidth="1"/>
    <col min="6932" max="7170" width="8.90625" style="17"/>
    <col min="7171" max="7171" width="3.7265625" style="17" customWidth="1"/>
    <col min="7172" max="7172" width="16.36328125" style="17" customWidth="1"/>
    <col min="7173" max="7173" width="5.453125" style="17" bestFit="1" customWidth="1"/>
    <col min="7174" max="7174" width="17.6328125" style="17" customWidth="1"/>
    <col min="7175" max="7175" width="18.453125" style="17" bestFit="1" customWidth="1"/>
    <col min="7176" max="7187" width="15" style="17" customWidth="1"/>
    <col min="7188" max="7426" width="8.90625" style="17"/>
    <col min="7427" max="7427" width="3.7265625" style="17" customWidth="1"/>
    <col min="7428" max="7428" width="16.36328125" style="17" customWidth="1"/>
    <col min="7429" max="7429" width="5.453125" style="17" bestFit="1" customWidth="1"/>
    <col min="7430" max="7430" width="17.6328125" style="17" customWidth="1"/>
    <col min="7431" max="7431" width="18.453125" style="17" bestFit="1" customWidth="1"/>
    <col min="7432" max="7443" width="15" style="17" customWidth="1"/>
    <col min="7444" max="7682" width="8.90625" style="17"/>
    <col min="7683" max="7683" width="3.7265625" style="17" customWidth="1"/>
    <col min="7684" max="7684" width="16.36328125" style="17" customWidth="1"/>
    <col min="7685" max="7685" width="5.453125" style="17" bestFit="1" customWidth="1"/>
    <col min="7686" max="7686" width="17.6328125" style="17" customWidth="1"/>
    <col min="7687" max="7687" width="18.453125" style="17" bestFit="1" customWidth="1"/>
    <col min="7688" max="7699" width="15" style="17" customWidth="1"/>
    <col min="7700" max="7938" width="8.90625" style="17"/>
    <col min="7939" max="7939" width="3.7265625" style="17" customWidth="1"/>
    <col min="7940" max="7940" width="16.36328125" style="17" customWidth="1"/>
    <col min="7941" max="7941" width="5.453125" style="17" bestFit="1" customWidth="1"/>
    <col min="7942" max="7942" width="17.6328125" style="17" customWidth="1"/>
    <col min="7943" max="7943" width="18.453125" style="17" bestFit="1" customWidth="1"/>
    <col min="7944" max="7955" width="15" style="17" customWidth="1"/>
    <col min="7956" max="8194" width="8.90625" style="17"/>
    <col min="8195" max="8195" width="3.7265625" style="17" customWidth="1"/>
    <col min="8196" max="8196" width="16.36328125" style="17" customWidth="1"/>
    <col min="8197" max="8197" width="5.453125" style="17" bestFit="1" customWidth="1"/>
    <col min="8198" max="8198" width="17.6328125" style="17" customWidth="1"/>
    <col min="8199" max="8199" width="18.453125" style="17" bestFit="1" customWidth="1"/>
    <col min="8200" max="8211" width="15" style="17" customWidth="1"/>
    <col min="8212" max="8450" width="8.90625" style="17"/>
    <col min="8451" max="8451" width="3.7265625" style="17" customWidth="1"/>
    <col min="8452" max="8452" width="16.36328125" style="17" customWidth="1"/>
    <col min="8453" max="8453" width="5.453125" style="17" bestFit="1" customWidth="1"/>
    <col min="8454" max="8454" width="17.6328125" style="17" customWidth="1"/>
    <col min="8455" max="8455" width="18.453125" style="17" bestFit="1" customWidth="1"/>
    <col min="8456" max="8467" width="15" style="17" customWidth="1"/>
    <col min="8468" max="8706" width="8.90625" style="17"/>
    <col min="8707" max="8707" width="3.7265625" style="17" customWidth="1"/>
    <col min="8708" max="8708" width="16.36328125" style="17" customWidth="1"/>
    <col min="8709" max="8709" width="5.453125" style="17" bestFit="1" customWidth="1"/>
    <col min="8710" max="8710" width="17.6328125" style="17" customWidth="1"/>
    <col min="8711" max="8711" width="18.453125" style="17" bestFit="1" customWidth="1"/>
    <col min="8712" max="8723" width="15" style="17" customWidth="1"/>
    <col min="8724" max="8962" width="8.90625" style="17"/>
    <col min="8963" max="8963" width="3.7265625" style="17" customWidth="1"/>
    <col min="8964" max="8964" width="16.36328125" style="17" customWidth="1"/>
    <col min="8965" max="8965" width="5.453125" style="17" bestFit="1" customWidth="1"/>
    <col min="8966" max="8966" width="17.6328125" style="17" customWidth="1"/>
    <col min="8967" max="8967" width="18.453125" style="17" bestFit="1" customWidth="1"/>
    <col min="8968" max="8979" width="15" style="17" customWidth="1"/>
    <col min="8980" max="9218" width="8.90625" style="17"/>
    <col min="9219" max="9219" width="3.7265625" style="17" customWidth="1"/>
    <col min="9220" max="9220" width="16.36328125" style="17" customWidth="1"/>
    <col min="9221" max="9221" width="5.453125" style="17" bestFit="1" customWidth="1"/>
    <col min="9222" max="9222" width="17.6328125" style="17" customWidth="1"/>
    <col min="9223" max="9223" width="18.453125" style="17" bestFit="1" customWidth="1"/>
    <col min="9224" max="9235" width="15" style="17" customWidth="1"/>
    <col min="9236" max="9474" width="8.90625" style="17"/>
    <col min="9475" max="9475" width="3.7265625" style="17" customWidth="1"/>
    <col min="9476" max="9476" width="16.36328125" style="17" customWidth="1"/>
    <col min="9477" max="9477" width="5.453125" style="17" bestFit="1" customWidth="1"/>
    <col min="9478" max="9478" width="17.6328125" style="17" customWidth="1"/>
    <col min="9479" max="9479" width="18.453125" style="17" bestFit="1" customWidth="1"/>
    <col min="9480" max="9491" width="15" style="17" customWidth="1"/>
    <col min="9492" max="9730" width="8.90625" style="17"/>
    <col min="9731" max="9731" width="3.7265625" style="17" customWidth="1"/>
    <col min="9732" max="9732" width="16.36328125" style="17" customWidth="1"/>
    <col min="9733" max="9733" width="5.453125" style="17" bestFit="1" customWidth="1"/>
    <col min="9734" max="9734" width="17.6328125" style="17" customWidth="1"/>
    <col min="9735" max="9735" width="18.453125" style="17" bestFit="1" customWidth="1"/>
    <col min="9736" max="9747" width="15" style="17" customWidth="1"/>
    <col min="9748" max="9986" width="8.90625" style="17"/>
    <col min="9987" max="9987" width="3.7265625" style="17" customWidth="1"/>
    <col min="9988" max="9988" width="16.36328125" style="17" customWidth="1"/>
    <col min="9989" max="9989" width="5.453125" style="17" bestFit="1" customWidth="1"/>
    <col min="9990" max="9990" width="17.6328125" style="17" customWidth="1"/>
    <col min="9991" max="9991" width="18.453125" style="17" bestFit="1" customWidth="1"/>
    <col min="9992" max="10003" width="15" style="17" customWidth="1"/>
    <col min="10004" max="10242" width="8.90625" style="17"/>
    <col min="10243" max="10243" width="3.7265625" style="17" customWidth="1"/>
    <col min="10244" max="10244" width="16.36328125" style="17" customWidth="1"/>
    <col min="10245" max="10245" width="5.453125" style="17" bestFit="1" customWidth="1"/>
    <col min="10246" max="10246" width="17.6328125" style="17" customWidth="1"/>
    <col min="10247" max="10247" width="18.453125" style="17" bestFit="1" customWidth="1"/>
    <col min="10248" max="10259" width="15" style="17" customWidth="1"/>
    <col min="10260" max="10498" width="8.90625" style="17"/>
    <col min="10499" max="10499" width="3.7265625" style="17" customWidth="1"/>
    <col min="10500" max="10500" width="16.36328125" style="17" customWidth="1"/>
    <col min="10501" max="10501" width="5.453125" style="17" bestFit="1" customWidth="1"/>
    <col min="10502" max="10502" width="17.6328125" style="17" customWidth="1"/>
    <col min="10503" max="10503" width="18.453125" style="17" bestFit="1" customWidth="1"/>
    <col min="10504" max="10515" width="15" style="17" customWidth="1"/>
    <col min="10516" max="10754" width="8.90625" style="17"/>
    <col min="10755" max="10755" width="3.7265625" style="17" customWidth="1"/>
    <col min="10756" max="10756" width="16.36328125" style="17" customWidth="1"/>
    <col min="10757" max="10757" width="5.453125" style="17" bestFit="1" customWidth="1"/>
    <col min="10758" max="10758" width="17.6328125" style="17" customWidth="1"/>
    <col min="10759" max="10759" width="18.453125" style="17" bestFit="1" customWidth="1"/>
    <col min="10760" max="10771" width="15" style="17" customWidth="1"/>
    <col min="10772" max="11010" width="8.90625" style="17"/>
    <col min="11011" max="11011" width="3.7265625" style="17" customWidth="1"/>
    <col min="11012" max="11012" width="16.36328125" style="17" customWidth="1"/>
    <col min="11013" max="11013" width="5.453125" style="17" bestFit="1" customWidth="1"/>
    <col min="11014" max="11014" width="17.6328125" style="17" customWidth="1"/>
    <col min="11015" max="11015" width="18.453125" style="17" bestFit="1" customWidth="1"/>
    <col min="11016" max="11027" width="15" style="17" customWidth="1"/>
    <col min="11028" max="11266" width="8.90625" style="17"/>
    <col min="11267" max="11267" width="3.7265625" style="17" customWidth="1"/>
    <col min="11268" max="11268" width="16.36328125" style="17" customWidth="1"/>
    <col min="11269" max="11269" width="5.453125" style="17" bestFit="1" customWidth="1"/>
    <col min="11270" max="11270" width="17.6328125" style="17" customWidth="1"/>
    <col min="11271" max="11271" width="18.453125" style="17" bestFit="1" customWidth="1"/>
    <col min="11272" max="11283" width="15" style="17" customWidth="1"/>
    <col min="11284" max="11522" width="8.90625" style="17"/>
    <col min="11523" max="11523" width="3.7265625" style="17" customWidth="1"/>
    <col min="11524" max="11524" width="16.36328125" style="17" customWidth="1"/>
    <col min="11525" max="11525" width="5.453125" style="17" bestFit="1" customWidth="1"/>
    <col min="11526" max="11526" width="17.6328125" style="17" customWidth="1"/>
    <col min="11527" max="11527" width="18.453125" style="17" bestFit="1" customWidth="1"/>
    <col min="11528" max="11539" width="15" style="17" customWidth="1"/>
    <col min="11540" max="11778" width="8.90625" style="17"/>
    <col min="11779" max="11779" width="3.7265625" style="17" customWidth="1"/>
    <col min="11780" max="11780" width="16.36328125" style="17" customWidth="1"/>
    <col min="11781" max="11781" width="5.453125" style="17" bestFit="1" customWidth="1"/>
    <col min="11782" max="11782" width="17.6328125" style="17" customWidth="1"/>
    <col min="11783" max="11783" width="18.453125" style="17" bestFit="1" customWidth="1"/>
    <col min="11784" max="11795" width="15" style="17" customWidth="1"/>
    <col min="11796" max="12034" width="8.90625" style="17"/>
    <col min="12035" max="12035" width="3.7265625" style="17" customWidth="1"/>
    <col min="12036" max="12036" width="16.36328125" style="17" customWidth="1"/>
    <col min="12037" max="12037" width="5.453125" style="17" bestFit="1" customWidth="1"/>
    <col min="12038" max="12038" width="17.6328125" style="17" customWidth="1"/>
    <col min="12039" max="12039" width="18.453125" style="17" bestFit="1" customWidth="1"/>
    <col min="12040" max="12051" width="15" style="17" customWidth="1"/>
    <col min="12052" max="12290" width="8.90625" style="17"/>
    <col min="12291" max="12291" width="3.7265625" style="17" customWidth="1"/>
    <col min="12292" max="12292" width="16.36328125" style="17" customWidth="1"/>
    <col min="12293" max="12293" width="5.453125" style="17" bestFit="1" customWidth="1"/>
    <col min="12294" max="12294" width="17.6328125" style="17" customWidth="1"/>
    <col min="12295" max="12295" width="18.453125" style="17" bestFit="1" customWidth="1"/>
    <col min="12296" max="12307" width="15" style="17" customWidth="1"/>
    <col min="12308" max="12546" width="8.90625" style="17"/>
    <col min="12547" max="12547" width="3.7265625" style="17" customWidth="1"/>
    <col min="12548" max="12548" width="16.36328125" style="17" customWidth="1"/>
    <col min="12549" max="12549" width="5.453125" style="17" bestFit="1" customWidth="1"/>
    <col min="12550" max="12550" width="17.6328125" style="17" customWidth="1"/>
    <col min="12551" max="12551" width="18.453125" style="17" bestFit="1" customWidth="1"/>
    <col min="12552" max="12563" width="15" style="17" customWidth="1"/>
    <col min="12564" max="12802" width="8.90625" style="17"/>
    <col min="12803" max="12803" width="3.7265625" style="17" customWidth="1"/>
    <col min="12804" max="12804" width="16.36328125" style="17" customWidth="1"/>
    <col min="12805" max="12805" width="5.453125" style="17" bestFit="1" customWidth="1"/>
    <col min="12806" max="12806" width="17.6328125" style="17" customWidth="1"/>
    <col min="12807" max="12807" width="18.453125" style="17" bestFit="1" customWidth="1"/>
    <col min="12808" max="12819" width="15" style="17" customWidth="1"/>
    <col min="12820" max="13058" width="8.90625" style="17"/>
    <col min="13059" max="13059" width="3.7265625" style="17" customWidth="1"/>
    <col min="13060" max="13060" width="16.36328125" style="17" customWidth="1"/>
    <col min="13061" max="13061" width="5.453125" style="17" bestFit="1" customWidth="1"/>
    <col min="13062" max="13062" width="17.6328125" style="17" customWidth="1"/>
    <col min="13063" max="13063" width="18.453125" style="17" bestFit="1" customWidth="1"/>
    <col min="13064" max="13075" width="15" style="17" customWidth="1"/>
    <col min="13076" max="13314" width="8.90625" style="17"/>
    <col min="13315" max="13315" width="3.7265625" style="17" customWidth="1"/>
    <col min="13316" max="13316" width="16.36328125" style="17" customWidth="1"/>
    <col min="13317" max="13317" width="5.453125" style="17" bestFit="1" customWidth="1"/>
    <col min="13318" max="13318" width="17.6328125" style="17" customWidth="1"/>
    <col min="13319" max="13319" width="18.453125" style="17" bestFit="1" customWidth="1"/>
    <col min="13320" max="13331" width="15" style="17" customWidth="1"/>
    <col min="13332" max="13570" width="8.90625" style="17"/>
    <col min="13571" max="13571" width="3.7265625" style="17" customWidth="1"/>
    <col min="13572" max="13572" width="16.36328125" style="17" customWidth="1"/>
    <col min="13573" max="13573" width="5.453125" style="17" bestFit="1" customWidth="1"/>
    <col min="13574" max="13574" width="17.6328125" style="17" customWidth="1"/>
    <col min="13575" max="13575" width="18.453125" style="17" bestFit="1" customWidth="1"/>
    <col min="13576" max="13587" width="15" style="17" customWidth="1"/>
    <col min="13588" max="13826" width="8.90625" style="17"/>
    <col min="13827" max="13827" width="3.7265625" style="17" customWidth="1"/>
    <col min="13828" max="13828" width="16.36328125" style="17" customWidth="1"/>
    <col min="13829" max="13829" width="5.453125" style="17" bestFit="1" customWidth="1"/>
    <col min="13830" max="13830" width="17.6328125" style="17" customWidth="1"/>
    <col min="13831" max="13831" width="18.453125" style="17" bestFit="1" customWidth="1"/>
    <col min="13832" max="13843" width="15" style="17" customWidth="1"/>
    <col min="13844" max="14082" width="8.90625" style="17"/>
    <col min="14083" max="14083" width="3.7265625" style="17" customWidth="1"/>
    <col min="14084" max="14084" width="16.36328125" style="17" customWidth="1"/>
    <col min="14085" max="14085" width="5.453125" style="17" bestFit="1" customWidth="1"/>
    <col min="14086" max="14086" width="17.6328125" style="17" customWidth="1"/>
    <col min="14087" max="14087" width="18.453125" style="17" bestFit="1" customWidth="1"/>
    <col min="14088" max="14099" width="15" style="17" customWidth="1"/>
    <col min="14100" max="14338" width="8.90625" style="17"/>
    <col min="14339" max="14339" width="3.7265625" style="17" customWidth="1"/>
    <col min="14340" max="14340" width="16.36328125" style="17" customWidth="1"/>
    <col min="14341" max="14341" width="5.453125" style="17" bestFit="1" customWidth="1"/>
    <col min="14342" max="14342" width="17.6328125" style="17" customWidth="1"/>
    <col min="14343" max="14343" width="18.453125" style="17" bestFit="1" customWidth="1"/>
    <col min="14344" max="14355" width="15" style="17" customWidth="1"/>
    <col min="14356" max="14594" width="8.90625" style="17"/>
    <col min="14595" max="14595" width="3.7265625" style="17" customWidth="1"/>
    <col min="14596" max="14596" width="16.36328125" style="17" customWidth="1"/>
    <col min="14597" max="14597" width="5.453125" style="17" bestFit="1" customWidth="1"/>
    <col min="14598" max="14598" width="17.6328125" style="17" customWidth="1"/>
    <col min="14599" max="14599" width="18.453125" style="17" bestFit="1" customWidth="1"/>
    <col min="14600" max="14611" width="15" style="17" customWidth="1"/>
    <col min="14612" max="14850" width="8.90625" style="17"/>
    <col min="14851" max="14851" width="3.7265625" style="17" customWidth="1"/>
    <col min="14852" max="14852" width="16.36328125" style="17" customWidth="1"/>
    <col min="14853" max="14853" width="5.453125" style="17" bestFit="1" customWidth="1"/>
    <col min="14854" max="14854" width="17.6328125" style="17" customWidth="1"/>
    <col min="14855" max="14855" width="18.453125" style="17" bestFit="1" customWidth="1"/>
    <col min="14856" max="14867" width="15" style="17" customWidth="1"/>
    <col min="14868" max="15106" width="8.90625" style="17"/>
    <col min="15107" max="15107" width="3.7265625" style="17" customWidth="1"/>
    <col min="15108" max="15108" width="16.36328125" style="17" customWidth="1"/>
    <col min="15109" max="15109" width="5.453125" style="17" bestFit="1" customWidth="1"/>
    <col min="15110" max="15110" width="17.6328125" style="17" customWidth="1"/>
    <col min="15111" max="15111" width="18.453125" style="17" bestFit="1" customWidth="1"/>
    <col min="15112" max="15123" width="15" style="17" customWidth="1"/>
    <col min="15124" max="15362" width="8.90625" style="17"/>
    <col min="15363" max="15363" width="3.7265625" style="17" customWidth="1"/>
    <col min="15364" max="15364" width="16.36328125" style="17" customWidth="1"/>
    <col min="15365" max="15365" width="5.453125" style="17" bestFit="1" customWidth="1"/>
    <col min="15366" max="15366" width="17.6328125" style="17" customWidth="1"/>
    <col min="15367" max="15367" width="18.453125" style="17" bestFit="1" customWidth="1"/>
    <col min="15368" max="15379" width="15" style="17" customWidth="1"/>
    <col min="15380" max="15618" width="8.90625" style="17"/>
    <col min="15619" max="15619" width="3.7265625" style="17" customWidth="1"/>
    <col min="15620" max="15620" width="16.36328125" style="17" customWidth="1"/>
    <col min="15621" max="15621" width="5.453125" style="17" bestFit="1" customWidth="1"/>
    <col min="15622" max="15622" width="17.6328125" style="17" customWidth="1"/>
    <col min="15623" max="15623" width="18.453125" style="17" bestFit="1" customWidth="1"/>
    <col min="15624" max="15635" width="15" style="17" customWidth="1"/>
    <col min="15636" max="15874" width="8.90625" style="17"/>
    <col min="15875" max="15875" width="3.7265625" style="17" customWidth="1"/>
    <col min="15876" max="15876" width="16.36328125" style="17" customWidth="1"/>
    <col min="15877" max="15877" width="5.453125" style="17" bestFit="1" customWidth="1"/>
    <col min="15878" max="15878" width="17.6328125" style="17" customWidth="1"/>
    <col min="15879" max="15879" width="18.453125" style="17" bestFit="1" customWidth="1"/>
    <col min="15880" max="15891" width="15" style="17" customWidth="1"/>
    <col min="15892" max="16130" width="8.90625" style="17"/>
    <col min="16131" max="16131" width="3.7265625" style="17" customWidth="1"/>
    <col min="16132" max="16132" width="16.36328125" style="17" customWidth="1"/>
    <col min="16133" max="16133" width="5.453125" style="17" bestFit="1" customWidth="1"/>
    <col min="16134" max="16134" width="17.6328125" style="17" customWidth="1"/>
    <col min="16135" max="16135" width="18.453125" style="17" bestFit="1" customWidth="1"/>
    <col min="16136" max="16147" width="15" style="17" customWidth="1"/>
    <col min="16148" max="16384" width="8.90625" style="17"/>
  </cols>
  <sheetData>
    <row r="1" spans="2:42" ht="30" customHeight="1" x14ac:dyDescent="0.2"/>
    <row r="2" spans="2:42" s="16" customFormat="1" ht="18.75" customHeight="1" x14ac:dyDescent="0.2">
      <c r="B2" s="411" t="s">
        <v>185</v>
      </c>
      <c r="C2" s="411"/>
      <c r="D2" s="411"/>
      <c r="E2" s="411"/>
      <c r="F2" s="411"/>
      <c r="G2" s="411"/>
      <c r="H2" s="411"/>
      <c r="I2" s="411"/>
      <c r="J2" s="411"/>
      <c r="K2" s="411"/>
      <c r="L2" s="411"/>
      <c r="M2" s="411"/>
      <c r="N2" s="337"/>
      <c r="O2" s="337"/>
      <c r="P2" s="337"/>
      <c r="Q2" s="337"/>
      <c r="R2" s="337"/>
      <c r="S2" s="337"/>
      <c r="T2" s="337"/>
      <c r="U2" s="337"/>
      <c r="V2" s="337"/>
      <c r="W2" s="1"/>
    </row>
    <row r="3" spans="2:42" ht="18.75" customHeight="1" x14ac:dyDescent="0.2">
      <c r="B3" s="410" t="s">
        <v>217</v>
      </c>
      <c r="C3" s="410"/>
      <c r="D3" s="410"/>
      <c r="E3" s="410"/>
      <c r="F3" s="410"/>
      <c r="G3" s="410"/>
      <c r="H3" s="410"/>
      <c r="I3" s="410"/>
      <c r="J3" s="410"/>
      <c r="K3" s="410"/>
      <c r="L3" s="410"/>
      <c r="M3" s="410"/>
      <c r="N3" s="338"/>
      <c r="O3" s="338"/>
      <c r="P3" s="338"/>
      <c r="Q3" s="338"/>
      <c r="R3" s="338"/>
      <c r="S3" s="338"/>
      <c r="T3" s="338"/>
      <c r="U3" s="338"/>
      <c r="V3" s="338"/>
      <c r="W3" s="48"/>
      <c r="X3" s="7"/>
      <c r="Y3" s="7"/>
      <c r="Z3" s="7"/>
      <c r="AA3" s="7"/>
      <c r="AB3" s="7"/>
      <c r="AC3" s="7"/>
      <c r="AD3" s="7"/>
      <c r="AE3" s="7"/>
      <c r="AF3" s="7"/>
      <c r="AG3" s="7"/>
      <c r="AH3" s="7"/>
      <c r="AI3" s="7"/>
      <c r="AJ3" s="7"/>
      <c r="AK3" s="7"/>
      <c r="AL3" s="7"/>
      <c r="AM3" s="7"/>
      <c r="AN3" s="7"/>
      <c r="AO3" s="7"/>
      <c r="AP3" s="7"/>
    </row>
    <row r="4" spans="2:42" ht="18.75" customHeight="1" x14ac:dyDescent="0.2">
      <c r="C4" s="412" t="s">
        <v>188</v>
      </c>
      <c r="D4" s="412"/>
      <c r="E4" s="412"/>
      <c r="F4" s="412"/>
      <c r="G4" s="412"/>
      <c r="H4" s="412"/>
      <c r="I4" s="412"/>
      <c r="J4" s="412"/>
      <c r="K4" s="412"/>
      <c r="L4" s="412"/>
      <c r="M4" s="412"/>
      <c r="N4" s="339"/>
      <c r="O4" s="339"/>
      <c r="P4" s="339"/>
      <c r="Q4" s="339"/>
      <c r="R4" s="339"/>
      <c r="S4" s="339"/>
      <c r="T4" s="339"/>
      <c r="U4" s="339"/>
      <c r="V4" s="339"/>
      <c r="W4" s="8"/>
      <c r="X4" s="7"/>
      <c r="Y4" s="7"/>
      <c r="Z4" s="7"/>
      <c r="AA4" s="7"/>
      <c r="AB4" s="7"/>
      <c r="AC4" s="7"/>
      <c r="AD4" s="7"/>
      <c r="AE4" s="7"/>
      <c r="AF4" s="7"/>
      <c r="AG4" s="7"/>
      <c r="AH4" s="7"/>
      <c r="AI4" s="7"/>
      <c r="AJ4" s="7"/>
      <c r="AK4" s="7"/>
      <c r="AL4" s="7"/>
      <c r="AM4" s="7"/>
      <c r="AN4" s="7"/>
      <c r="AO4" s="7"/>
      <c r="AP4" s="7"/>
    </row>
    <row r="5" spans="2:42" ht="18.75" customHeight="1" x14ac:dyDescent="0.2">
      <c r="C5" s="412" t="s">
        <v>197</v>
      </c>
      <c r="D5" s="412"/>
      <c r="E5" s="412"/>
      <c r="F5" s="412"/>
      <c r="G5" s="412"/>
      <c r="H5" s="412"/>
      <c r="I5" s="412"/>
      <c r="J5" s="412"/>
      <c r="K5" s="412"/>
      <c r="L5" s="412"/>
      <c r="M5" s="412"/>
      <c r="N5" s="339"/>
      <c r="O5" s="339"/>
      <c r="P5" s="339"/>
      <c r="Q5" s="339"/>
      <c r="R5" s="339"/>
      <c r="S5" s="339"/>
      <c r="T5" s="339"/>
      <c r="U5" s="339"/>
      <c r="V5" s="339"/>
      <c r="W5" s="8"/>
      <c r="X5" s="7"/>
      <c r="Y5" s="7"/>
      <c r="Z5" s="7"/>
      <c r="AA5" s="7"/>
      <c r="AB5" s="7"/>
      <c r="AC5" s="7"/>
      <c r="AD5" s="7"/>
      <c r="AE5" s="7"/>
      <c r="AF5" s="7"/>
      <c r="AG5" s="7"/>
      <c r="AH5" s="7"/>
      <c r="AI5" s="7"/>
      <c r="AJ5" s="7"/>
      <c r="AK5" s="7"/>
      <c r="AL5" s="7"/>
      <c r="AM5" s="7"/>
      <c r="AN5" s="7"/>
      <c r="AO5" s="7"/>
      <c r="AP5" s="7"/>
    </row>
    <row r="6" spans="2:42" ht="18.75" customHeight="1" x14ac:dyDescent="0.2">
      <c r="C6" s="412" t="s">
        <v>182</v>
      </c>
      <c r="D6" s="412"/>
      <c r="E6" s="412"/>
      <c r="F6" s="412"/>
      <c r="G6" s="412"/>
      <c r="H6" s="412"/>
      <c r="I6" s="412"/>
      <c r="J6" s="412"/>
      <c r="K6" s="412"/>
      <c r="L6" s="412"/>
      <c r="M6" s="412"/>
      <c r="N6" s="8"/>
      <c r="O6" s="8"/>
      <c r="P6" s="8"/>
      <c r="Q6" s="8"/>
      <c r="R6" s="8"/>
      <c r="S6" s="8"/>
      <c r="T6" s="335"/>
      <c r="U6" s="335"/>
      <c r="V6" s="335"/>
      <c r="W6" s="8"/>
      <c r="X6" s="7"/>
      <c r="Y6" s="7"/>
      <c r="Z6" s="7"/>
      <c r="AA6" s="7"/>
      <c r="AB6" s="7"/>
      <c r="AC6" s="7"/>
      <c r="AD6" s="7"/>
      <c r="AE6" s="7"/>
      <c r="AF6" s="7"/>
      <c r="AG6" s="7"/>
      <c r="AH6" s="7"/>
      <c r="AI6" s="7"/>
      <c r="AJ6" s="7"/>
      <c r="AK6" s="7"/>
      <c r="AL6" s="7"/>
      <c r="AM6" s="7"/>
      <c r="AN6" s="7"/>
      <c r="AO6" s="7"/>
      <c r="AP6" s="7"/>
    </row>
    <row r="7" spans="2:42" ht="7.5" customHeight="1" thickBot="1" x14ac:dyDescent="0.25">
      <c r="C7" s="8"/>
      <c r="D7" s="8"/>
      <c r="E7" s="8"/>
      <c r="F7" s="8"/>
      <c r="G7" s="8"/>
      <c r="H7" s="8"/>
      <c r="I7" s="8"/>
      <c r="J7" s="8"/>
      <c r="K7" s="8"/>
      <c r="L7" s="8"/>
      <c r="M7" s="8"/>
      <c r="N7" s="8"/>
      <c r="O7" s="8"/>
      <c r="P7" s="8"/>
      <c r="Q7" s="8"/>
      <c r="R7" s="8"/>
      <c r="S7" s="8"/>
      <c r="T7" s="335"/>
      <c r="U7" s="335"/>
      <c r="V7" s="335"/>
      <c r="W7" s="8"/>
      <c r="X7" s="7"/>
      <c r="Y7" s="7"/>
      <c r="Z7" s="7"/>
      <c r="AA7" s="7"/>
      <c r="AB7" s="7"/>
      <c r="AC7" s="7"/>
      <c r="AD7" s="7"/>
      <c r="AE7" s="7"/>
      <c r="AF7" s="7"/>
      <c r="AG7" s="7"/>
      <c r="AH7" s="7"/>
      <c r="AI7" s="7"/>
      <c r="AJ7" s="7"/>
      <c r="AK7" s="7"/>
      <c r="AL7" s="7"/>
      <c r="AM7" s="7"/>
      <c r="AN7" s="7"/>
      <c r="AO7" s="7"/>
      <c r="AP7" s="7"/>
    </row>
    <row r="8" spans="2:42" s="18" customFormat="1" ht="31.5" customHeight="1" x14ac:dyDescent="0.2">
      <c r="B8" s="413" t="s">
        <v>93</v>
      </c>
      <c r="C8" s="422"/>
      <c r="D8" s="415" t="s">
        <v>136</v>
      </c>
      <c r="E8" s="415" t="s">
        <v>137</v>
      </c>
      <c r="F8" s="420" t="s">
        <v>1</v>
      </c>
      <c r="G8" s="420" t="s">
        <v>2</v>
      </c>
      <c r="H8" s="420" t="s">
        <v>94</v>
      </c>
      <c r="I8" s="420" t="s">
        <v>4</v>
      </c>
      <c r="J8" s="415" t="s">
        <v>181</v>
      </c>
      <c r="K8" s="420" t="s">
        <v>5</v>
      </c>
      <c r="L8" s="415" t="s">
        <v>6</v>
      </c>
      <c r="M8" s="415" t="s">
        <v>95</v>
      </c>
      <c r="N8" s="415" t="s">
        <v>7</v>
      </c>
      <c r="O8" s="415" t="s">
        <v>222</v>
      </c>
      <c r="P8" s="415" t="s">
        <v>223</v>
      </c>
      <c r="Q8" s="417" t="s">
        <v>13</v>
      </c>
      <c r="R8" s="418"/>
      <c r="S8" s="419"/>
      <c r="T8" s="389" t="s">
        <v>244</v>
      </c>
      <c r="U8" s="408"/>
      <c r="V8" s="409"/>
      <c r="W8" s="49"/>
      <c r="Z8" s="18" t="s">
        <v>16</v>
      </c>
      <c r="AA8" s="18" t="s">
        <v>19</v>
      </c>
    </row>
    <row r="9" spans="2:42" s="18" customFormat="1" ht="31.5" customHeight="1" thickBot="1" x14ac:dyDescent="0.25">
      <c r="B9" s="414"/>
      <c r="C9" s="423"/>
      <c r="D9" s="416"/>
      <c r="E9" s="416"/>
      <c r="F9" s="421"/>
      <c r="G9" s="421"/>
      <c r="H9" s="421"/>
      <c r="I9" s="421"/>
      <c r="J9" s="421"/>
      <c r="K9" s="421"/>
      <c r="L9" s="416"/>
      <c r="M9" s="416"/>
      <c r="N9" s="416"/>
      <c r="O9" s="416"/>
      <c r="P9" s="416"/>
      <c r="Q9" s="141" t="s">
        <v>96</v>
      </c>
      <c r="R9" s="299" t="s">
        <v>179</v>
      </c>
      <c r="S9" s="299" t="s">
        <v>220</v>
      </c>
      <c r="T9" s="340" t="s">
        <v>245</v>
      </c>
      <c r="U9" s="141" t="s">
        <v>246</v>
      </c>
      <c r="V9" s="331" t="s">
        <v>243</v>
      </c>
      <c r="W9" s="50"/>
      <c r="X9" s="18" t="s">
        <v>9</v>
      </c>
      <c r="Y9" s="18" t="s">
        <v>11</v>
      </c>
      <c r="Z9" s="18" t="s">
        <v>17</v>
      </c>
      <c r="AA9" s="18" t="s">
        <v>10</v>
      </c>
    </row>
    <row r="10" spans="2:42" s="18" customFormat="1" ht="22.5" customHeight="1" x14ac:dyDescent="0.2">
      <c r="B10" s="305" t="s">
        <v>206</v>
      </c>
      <c r="C10" s="306" t="s">
        <v>78</v>
      </c>
      <c r="D10" s="306" t="s">
        <v>9</v>
      </c>
      <c r="E10" s="306" t="s">
        <v>17</v>
      </c>
      <c r="F10" s="306">
        <v>1234567</v>
      </c>
      <c r="G10" s="306" t="s">
        <v>74</v>
      </c>
      <c r="H10" s="306" t="s">
        <v>97</v>
      </c>
      <c r="I10" s="307" t="s">
        <v>75</v>
      </c>
      <c r="J10" s="306" t="s">
        <v>76</v>
      </c>
      <c r="K10" s="308" t="s">
        <v>212</v>
      </c>
      <c r="L10" s="306" t="s">
        <v>97</v>
      </c>
      <c r="M10" s="309">
        <v>100000</v>
      </c>
      <c r="N10" s="309">
        <v>5000000</v>
      </c>
      <c r="O10" s="308" t="s">
        <v>20</v>
      </c>
      <c r="P10" s="308"/>
      <c r="Q10" s="308"/>
      <c r="R10" s="308"/>
      <c r="S10" s="308"/>
      <c r="T10" s="341"/>
      <c r="U10" s="308"/>
      <c r="V10" s="346"/>
      <c r="W10" s="15"/>
      <c r="X10" s="18" t="s">
        <v>15</v>
      </c>
      <c r="Y10" s="18" t="s">
        <v>78</v>
      </c>
      <c r="Z10" s="18" t="s">
        <v>18</v>
      </c>
    </row>
    <row r="11" spans="2:42" s="18" customFormat="1" ht="22.5" customHeight="1" thickBot="1" x14ac:dyDescent="0.25">
      <c r="B11" s="310" t="s">
        <v>207</v>
      </c>
      <c r="C11" s="311" t="s">
        <v>11</v>
      </c>
      <c r="D11" s="311" t="s">
        <v>15</v>
      </c>
      <c r="E11" s="311" t="s">
        <v>18</v>
      </c>
      <c r="F11" s="311">
        <v>7654321</v>
      </c>
      <c r="G11" s="311" t="s">
        <v>208</v>
      </c>
      <c r="H11" s="311" t="s">
        <v>209</v>
      </c>
      <c r="I11" s="312" t="s">
        <v>210</v>
      </c>
      <c r="J11" s="311" t="s">
        <v>76</v>
      </c>
      <c r="K11" s="313" t="s">
        <v>211</v>
      </c>
      <c r="L11" s="311" t="s">
        <v>213</v>
      </c>
      <c r="M11" s="314">
        <v>50000</v>
      </c>
      <c r="N11" s="314">
        <v>100000</v>
      </c>
      <c r="O11" s="313"/>
      <c r="P11" s="313" t="s">
        <v>76</v>
      </c>
      <c r="Q11" s="313"/>
      <c r="R11" s="313"/>
      <c r="S11" s="313"/>
      <c r="T11" s="342"/>
      <c r="U11" s="313"/>
      <c r="V11" s="347"/>
      <c r="W11" s="15"/>
      <c r="Y11" s="18" t="s">
        <v>233</v>
      </c>
    </row>
    <row r="12" spans="2:42" s="18" customFormat="1" ht="22.5" customHeight="1" x14ac:dyDescent="0.2">
      <c r="B12" s="300">
        <v>1</v>
      </c>
      <c r="C12" s="301"/>
      <c r="D12" s="302"/>
      <c r="E12" s="302"/>
      <c r="F12" s="302"/>
      <c r="G12" s="302"/>
      <c r="H12" s="302"/>
      <c r="I12" s="303"/>
      <c r="J12" s="302"/>
      <c r="K12" s="304"/>
      <c r="L12" s="302"/>
      <c r="M12" s="244"/>
      <c r="N12" s="244"/>
      <c r="O12" s="304"/>
      <c r="P12" s="304"/>
      <c r="Q12" s="304"/>
      <c r="R12" s="304"/>
      <c r="S12" s="304"/>
      <c r="T12" s="343"/>
      <c r="U12" s="304"/>
      <c r="V12" s="348"/>
      <c r="W12" s="15"/>
      <c r="Y12" s="18" t="s">
        <v>234</v>
      </c>
    </row>
    <row r="13" spans="2:42" s="18" customFormat="1" ht="22.5" customHeight="1" x14ac:dyDescent="0.2">
      <c r="B13" s="133">
        <v>2</v>
      </c>
      <c r="C13" s="27"/>
      <c r="D13" s="9"/>
      <c r="E13" s="9"/>
      <c r="F13" s="9"/>
      <c r="G13" s="22"/>
      <c r="H13" s="22"/>
      <c r="I13" s="333"/>
      <c r="J13" s="22"/>
      <c r="K13" s="22"/>
      <c r="L13" s="22"/>
      <c r="M13" s="244"/>
      <c r="N13" s="29"/>
      <c r="O13" s="22"/>
      <c r="P13" s="22"/>
      <c r="Q13" s="22"/>
      <c r="R13" s="22"/>
      <c r="S13" s="22"/>
      <c r="T13" s="344"/>
      <c r="U13" s="22"/>
      <c r="V13" s="334"/>
      <c r="W13" s="15"/>
    </row>
    <row r="14" spans="2:42" s="18" customFormat="1" ht="22.5" customHeight="1" x14ac:dyDescent="0.2">
      <c r="B14" s="133">
        <v>3</v>
      </c>
      <c r="C14" s="27"/>
      <c r="D14" s="9"/>
      <c r="E14" s="9"/>
      <c r="F14" s="9"/>
      <c r="G14" s="9"/>
      <c r="H14" s="9"/>
      <c r="I14" s="256"/>
      <c r="J14" s="9"/>
      <c r="K14" s="22"/>
      <c r="L14" s="9"/>
      <c r="M14" s="29"/>
      <c r="N14" s="29"/>
      <c r="O14" s="22"/>
      <c r="P14" s="22"/>
      <c r="Q14" s="22"/>
      <c r="R14" s="22"/>
      <c r="S14" s="22"/>
      <c r="T14" s="344"/>
      <c r="U14" s="22"/>
      <c r="V14" s="334"/>
      <c r="W14" s="15"/>
    </row>
    <row r="15" spans="2:42" s="18" customFormat="1" ht="22.5" customHeight="1" x14ac:dyDescent="0.2">
      <c r="B15" s="133">
        <v>4</v>
      </c>
      <c r="C15" s="27"/>
      <c r="D15" s="9"/>
      <c r="E15" s="9"/>
      <c r="F15" s="9"/>
      <c r="G15" s="9"/>
      <c r="H15" s="9"/>
      <c r="I15" s="256"/>
      <c r="J15" s="9"/>
      <c r="K15" s="22"/>
      <c r="L15" s="9"/>
      <c r="M15" s="29"/>
      <c r="N15" s="29"/>
      <c r="O15" s="22"/>
      <c r="P15" s="22"/>
      <c r="Q15" s="22"/>
      <c r="R15" s="22"/>
      <c r="S15" s="22"/>
      <c r="T15" s="344"/>
      <c r="U15" s="22"/>
      <c r="V15" s="334"/>
      <c r="W15" s="15"/>
    </row>
    <row r="16" spans="2:42" s="18" customFormat="1" ht="22.5" customHeight="1" x14ac:dyDescent="0.2">
      <c r="B16" s="133">
        <v>5</v>
      </c>
      <c r="C16" s="27"/>
      <c r="D16" s="9"/>
      <c r="E16" s="9"/>
      <c r="F16" s="9"/>
      <c r="G16" s="9"/>
      <c r="H16" s="9"/>
      <c r="I16" s="256"/>
      <c r="J16" s="9"/>
      <c r="K16" s="22"/>
      <c r="L16" s="9"/>
      <c r="M16" s="29"/>
      <c r="N16" s="29"/>
      <c r="O16" s="22"/>
      <c r="P16" s="22"/>
      <c r="Q16" s="22"/>
      <c r="R16" s="22"/>
      <c r="S16" s="22"/>
      <c r="T16" s="344"/>
      <c r="U16" s="22"/>
      <c r="V16" s="334"/>
      <c r="W16" s="15"/>
    </row>
    <row r="17" spans="2:25" s="18" customFormat="1" ht="22.5" customHeight="1" x14ac:dyDescent="0.2">
      <c r="B17" s="133">
        <v>6</v>
      </c>
      <c r="C17" s="27"/>
      <c r="D17" s="9"/>
      <c r="E17" s="9"/>
      <c r="F17" s="9"/>
      <c r="G17" s="9"/>
      <c r="H17" s="9"/>
      <c r="I17" s="256"/>
      <c r="J17" s="9"/>
      <c r="K17" s="22"/>
      <c r="L17" s="9"/>
      <c r="M17" s="29"/>
      <c r="N17" s="29"/>
      <c r="O17" s="22"/>
      <c r="P17" s="22"/>
      <c r="Q17" s="22"/>
      <c r="R17" s="22"/>
      <c r="S17" s="22"/>
      <c r="T17" s="344"/>
      <c r="U17" s="22"/>
      <c r="V17" s="334"/>
      <c r="W17" s="15"/>
    </row>
    <row r="18" spans="2:25" s="18" customFormat="1" ht="22.5" customHeight="1" x14ac:dyDescent="0.2">
      <c r="B18" s="133">
        <v>7</v>
      </c>
      <c r="C18" s="27"/>
      <c r="D18" s="9"/>
      <c r="E18" s="9"/>
      <c r="F18" s="9"/>
      <c r="G18" s="9"/>
      <c r="H18" s="9"/>
      <c r="I18" s="256"/>
      <c r="J18" s="9"/>
      <c r="K18" s="22"/>
      <c r="L18" s="9"/>
      <c r="M18" s="29"/>
      <c r="N18" s="29"/>
      <c r="O18" s="22"/>
      <c r="P18" s="22"/>
      <c r="Q18" s="22"/>
      <c r="R18" s="22"/>
      <c r="S18" s="22"/>
      <c r="T18" s="344"/>
      <c r="U18" s="22"/>
      <c r="V18" s="334"/>
      <c r="W18" s="15"/>
    </row>
    <row r="19" spans="2:25" s="18" customFormat="1" ht="22.5" customHeight="1" x14ac:dyDescent="0.2">
      <c r="B19" s="133">
        <v>8</v>
      </c>
      <c r="C19" s="27"/>
      <c r="D19" s="9"/>
      <c r="E19" s="9"/>
      <c r="F19" s="9"/>
      <c r="G19" s="9"/>
      <c r="H19" s="9"/>
      <c r="I19" s="256"/>
      <c r="J19" s="9"/>
      <c r="K19" s="22"/>
      <c r="L19" s="9"/>
      <c r="M19" s="29"/>
      <c r="N19" s="29"/>
      <c r="O19" s="22"/>
      <c r="P19" s="22"/>
      <c r="Q19" s="22"/>
      <c r="R19" s="22"/>
      <c r="S19" s="22"/>
      <c r="T19" s="344"/>
      <c r="U19" s="22"/>
      <c r="V19" s="334"/>
      <c r="W19" s="15"/>
    </row>
    <row r="20" spans="2:25" s="18" customFormat="1" ht="22.5" customHeight="1" x14ac:dyDescent="0.2">
      <c r="B20" s="133">
        <v>9</v>
      </c>
      <c r="C20" s="27"/>
      <c r="D20" s="9"/>
      <c r="E20" s="9"/>
      <c r="F20" s="9"/>
      <c r="G20" s="9"/>
      <c r="H20" s="9"/>
      <c r="I20" s="256"/>
      <c r="J20" s="9"/>
      <c r="K20" s="22"/>
      <c r="L20" s="9"/>
      <c r="M20" s="29"/>
      <c r="N20" s="29"/>
      <c r="O20" s="22"/>
      <c r="P20" s="22"/>
      <c r="Q20" s="22"/>
      <c r="R20" s="22"/>
      <c r="S20" s="22"/>
      <c r="T20" s="344"/>
      <c r="U20" s="22"/>
      <c r="V20" s="334"/>
      <c r="W20" s="15"/>
    </row>
    <row r="21" spans="2:25" s="18" customFormat="1" ht="22.5" customHeight="1" x14ac:dyDescent="0.2">
      <c r="B21" s="133">
        <v>10</v>
      </c>
      <c r="C21" s="27"/>
      <c r="D21" s="9"/>
      <c r="E21" s="9"/>
      <c r="F21" s="9"/>
      <c r="G21" s="9"/>
      <c r="H21" s="9"/>
      <c r="I21" s="256"/>
      <c r="J21" s="9"/>
      <c r="K21" s="22"/>
      <c r="L21" s="9"/>
      <c r="M21" s="29"/>
      <c r="N21" s="29"/>
      <c r="O21" s="22"/>
      <c r="P21" s="22"/>
      <c r="Q21" s="22"/>
      <c r="R21" s="22"/>
      <c r="S21" s="22"/>
      <c r="T21" s="344"/>
      <c r="U21" s="22"/>
      <c r="V21" s="334"/>
      <c r="W21" s="15"/>
    </row>
    <row r="22" spans="2:25" s="18" customFormat="1" ht="22.5" customHeight="1" x14ac:dyDescent="0.2">
      <c r="B22" s="133">
        <v>11</v>
      </c>
      <c r="C22" s="27"/>
      <c r="D22" s="9"/>
      <c r="E22" s="9"/>
      <c r="F22" s="9"/>
      <c r="G22" s="9"/>
      <c r="H22" s="9"/>
      <c r="I22" s="256"/>
      <c r="J22" s="9"/>
      <c r="K22" s="22"/>
      <c r="L22" s="9"/>
      <c r="M22" s="29"/>
      <c r="N22" s="29"/>
      <c r="O22" s="22"/>
      <c r="P22" s="22"/>
      <c r="Q22" s="22"/>
      <c r="R22" s="22"/>
      <c r="S22" s="22"/>
      <c r="T22" s="344"/>
      <c r="U22" s="22"/>
      <c r="V22" s="334"/>
      <c r="W22" s="15"/>
    </row>
    <row r="23" spans="2:25" s="18" customFormat="1" ht="22.5" customHeight="1" x14ac:dyDescent="0.2">
      <c r="B23" s="133">
        <v>12</v>
      </c>
      <c r="C23" s="27"/>
      <c r="D23" s="9"/>
      <c r="E23" s="9"/>
      <c r="F23" s="9"/>
      <c r="G23" s="9"/>
      <c r="H23" s="9"/>
      <c r="I23" s="256"/>
      <c r="J23" s="9"/>
      <c r="K23" s="22"/>
      <c r="L23" s="9"/>
      <c r="M23" s="29"/>
      <c r="N23" s="29"/>
      <c r="O23" s="22"/>
      <c r="P23" s="22"/>
      <c r="Q23" s="22"/>
      <c r="R23" s="22"/>
      <c r="S23" s="22"/>
      <c r="T23" s="344"/>
      <c r="U23" s="22"/>
      <c r="V23" s="334"/>
      <c r="W23" s="15"/>
    </row>
    <row r="24" spans="2:25" s="18" customFormat="1" ht="22.5" customHeight="1" x14ac:dyDescent="0.2">
      <c r="B24" s="133">
        <v>13</v>
      </c>
      <c r="C24" s="27"/>
      <c r="D24" s="9"/>
      <c r="E24" s="9"/>
      <c r="F24" s="9"/>
      <c r="G24" s="9"/>
      <c r="H24" s="9"/>
      <c r="I24" s="256"/>
      <c r="J24" s="9"/>
      <c r="K24" s="22"/>
      <c r="L24" s="9"/>
      <c r="M24" s="29"/>
      <c r="N24" s="29"/>
      <c r="O24" s="22"/>
      <c r="P24" s="22"/>
      <c r="Q24" s="22"/>
      <c r="R24" s="22"/>
      <c r="S24" s="22"/>
      <c r="T24" s="344"/>
      <c r="U24" s="22"/>
      <c r="V24" s="334"/>
      <c r="W24" s="15"/>
    </row>
    <row r="25" spans="2:25" s="18" customFormat="1" ht="22.5" customHeight="1" x14ac:dyDescent="0.2">
      <c r="B25" s="133">
        <v>14</v>
      </c>
      <c r="C25" s="27"/>
      <c r="D25" s="9"/>
      <c r="E25" s="9"/>
      <c r="F25" s="9"/>
      <c r="G25" s="9"/>
      <c r="H25" s="9"/>
      <c r="I25" s="256"/>
      <c r="J25" s="9"/>
      <c r="K25" s="22"/>
      <c r="L25" s="9"/>
      <c r="M25" s="29"/>
      <c r="N25" s="29"/>
      <c r="O25" s="22"/>
      <c r="P25" s="22"/>
      <c r="Q25" s="22"/>
      <c r="R25" s="22"/>
      <c r="S25" s="22"/>
      <c r="T25" s="344"/>
      <c r="U25" s="22"/>
      <c r="V25" s="334"/>
      <c r="W25" s="15"/>
    </row>
    <row r="26" spans="2:25" s="18" customFormat="1" ht="22.5" customHeight="1" x14ac:dyDescent="0.2">
      <c r="B26" s="133">
        <v>15</v>
      </c>
      <c r="C26" s="27"/>
      <c r="D26" s="9"/>
      <c r="E26" s="9"/>
      <c r="F26" s="9"/>
      <c r="G26" s="9"/>
      <c r="H26" s="9"/>
      <c r="I26" s="256"/>
      <c r="J26" s="9"/>
      <c r="K26" s="22"/>
      <c r="L26" s="9"/>
      <c r="M26" s="29"/>
      <c r="N26" s="29"/>
      <c r="O26" s="22"/>
      <c r="P26" s="22"/>
      <c r="Q26" s="22"/>
      <c r="R26" s="22"/>
      <c r="S26" s="22"/>
      <c r="T26" s="344"/>
      <c r="U26" s="22"/>
      <c r="V26" s="334"/>
      <c r="W26" s="15"/>
    </row>
    <row r="27" spans="2:25" s="18" customFormat="1" ht="22.5" customHeight="1" x14ac:dyDescent="0.2">
      <c r="B27" s="133">
        <v>16</v>
      </c>
      <c r="C27" s="27"/>
      <c r="D27" s="9"/>
      <c r="E27" s="9"/>
      <c r="F27" s="9"/>
      <c r="G27" s="9"/>
      <c r="H27" s="9"/>
      <c r="I27" s="256"/>
      <c r="J27" s="9"/>
      <c r="K27" s="22"/>
      <c r="L27" s="9"/>
      <c r="M27" s="29"/>
      <c r="N27" s="29"/>
      <c r="O27" s="22"/>
      <c r="P27" s="22"/>
      <c r="Q27" s="22"/>
      <c r="R27" s="22"/>
      <c r="S27" s="22"/>
      <c r="T27" s="344"/>
      <c r="U27" s="22"/>
      <c r="V27" s="334"/>
      <c r="W27" s="15"/>
    </row>
    <row r="28" spans="2:25" s="18" customFormat="1" ht="22.5" customHeight="1" x14ac:dyDescent="0.2">
      <c r="B28" s="133">
        <v>17</v>
      </c>
      <c r="C28" s="27"/>
      <c r="D28" s="9"/>
      <c r="E28" s="9"/>
      <c r="F28" s="9"/>
      <c r="G28" s="9"/>
      <c r="H28" s="9"/>
      <c r="I28" s="256"/>
      <c r="J28" s="9"/>
      <c r="K28" s="22"/>
      <c r="L28" s="9"/>
      <c r="M28" s="29"/>
      <c r="N28" s="29"/>
      <c r="O28" s="22"/>
      <c r="P28" s="22"/>
      <c r="Q28" s="22"/>
      <c r="R28" s="22"/>
      <c r="S28" s="22"/>
      <c r="T28" s="344"/>
      <c r="U28" s="22"/>
      <c r="V28" s="334"/>
      <c r="W28" s="15"/>
    </row>
    <row r="29" spans="2:25" s="18" customFormat="1" ht="22.5" customHeight="1" x14ac:dyDescent="0.2">
      <c r="B29" s="133">
        <v>18</v>
      </c>
      <c r="C29" s="27"/>
      <c r="D29" s="9"/>
      <c r="E29" s="9"/>
      <c r="F29" s="9"/>
      <c r="G29" s="9"/>
      <c r="H29" s="9"/>
      <c r="I29" s="256"/>
      <c r="J29" s="9"/>
      <c r="K29" s="22"/>
      <c r="L29" s="9"/>
      <c r="M29" s="29"/>
      <c r="N29" s="29"/>
      <c r="O29" s="22"/>
      <c r="P29" s="22"/>
      <c r="Q29" s="22"/>
      <c r="R29" s="22"/>
      <c r="S29" s="22"/>
      <c r="T29" s="344"/>
      <c r="U29" s="22"/>
      <c r="V29" s="334"/>
      <c r="W29" s="15"/>
    </row>
    <row r="30" spans="2:25" s="18" customFormat="1" ht="22.5" customHeight="1" x14ac:dyDescent="0.2">
      <c r="B30" s="133">
        <v>19</v>
      </c>
      <c r="C30" s="27"/>
      <c r="D30" s="9"/>
      <c r="E30" s="9"/>
      <c r="F30" s="9"/>
      <c r="G30" s="9"/>
      <c r="H30" s="9"/>
      <c r="I30" s="256"/>
      <c r="J30" s="9"/>
      <c r="K30" s="22"/>
      <c r="L30" s="9"/>
      <c r="M30" s="29"/>
      <c r="N30" s="29"/>
      <c r="O30" s="22"/>
      <c r="P30" s="22"/>
      <c r="Q30" s="22"/>
      <c r="R30" s="22"/>
      <c r="S30" s="22"/>
      <c r="T30" s="344"/>
      <c r="U30" s="22"/>
      <c r="V30" s="334"/>
      <c r="W30" s="15"/>
    </row>
    <row r="31" spans="2:25" s="18" customFormat="1" ht="22.5" customHeight="1" thickBot="1" x14ac:dyDescent="0.25">
      <c r="B31" s="134">
        <v>20</v>
      </c>
      <c r="C31" s="135"/>
      <c r="D31" s="136"/>
      <c r="E31" s="136"/>
      <c r="F31" s="136"/>
      <c r="G31" s="136"/>
      <c r="H31" s="136"/>
      <c r="I31" s="257"/>
      <c r="J31" s="136"/>
      <c r="K31" s="139"/>
      <c r="L31" s="136"/>
      <c r="M31" s="138"/>
      <c r="N31" s="138"/>
      <c r="O31" s="139"/>
      <c r="P31" s="139"/>
      <c r="Q31" s="139"/>
      <c r="R31" s="139"/>
      <c r="S31" s="139"/>
      <c r="T31" s="345"/>
      <c r="U31" s="139"/>
      <c r="V31" s="336"/>
      <c r="W31" s="15"/>
      <c r="Y31" s="16"/>
    </row>
    <row r="32" spans="2:25" s="16" customFormat="1" ht="22.5" customHeight="1" x14ac:dyDescent="0.2">
      <c r="B32" s="25"/>
      <c r="C32" s="26"/>
      <c r="D32" s="25"/>
      <c r="E32" s="25"/>
      <c r="F32" s="11"/>
      <c r="G32" s="11"/>
      <c r="H32" s="11"/>
      <c r="I32" s="11"/>
      <c r="J32" s="11"/>
      <c r="K32" s="12"/>
      <c r="L32" s="11"/>
      <c r="M32" s="13"/>
      <c r="N32" s="13"/>
      <c r="O32" s="14"/>
      <c r="P32" s="14"/>
      <c r="Q32" s="14"/>
      <c r="R32" s="14"/>
      <c r="S32" s="14"/>
      <c r="T32" s="14"/>
      <c r="U32" s="14"/>
      <c r="V32" s="14"/>
      <c r="W32" s="14"/>
    </row>
    <row r="33" spans="4:23" ht="18" customHeight="1" x14ac:dyDescent="0.2">
      <c r="D33" s="10"/>
      <c r="E33" s="10"/>
      <c r="F33" s="10"/>
      <c r="G33" s="10"/>
      <c r="H33" s="10"/>
      <c r="I33" s="10"/>
      <c r="J33" s="10"/>
      <c r="K33" s="10"/>
      <c r="L33" s="10"/>
      <c r="M33" s="10"/>
      <c r="N33" s="10"/>
      <c r="O33" s="10"/>
      <c r="P33" s="10"/>
      <c r="Q33" s="10"/>
      <c r="R33" s="10"/>
      <c r="S33" s="10"/>
      <c r="T33" s="10"/>
      <c r="U33" s="10"/>
      <c r="V33" s="10"/>
      <c r="W33" s="10"/>
    </row>
    <row r="34" spans="4:23" ht="18.75" customHeight="1" x14ac:dyDescent="0.2"/>
  </sheetData>
  <mergeCells count="22">
    <mergeCell ref="J8:J9"/>
    <mergeCell ref="D8:D9"/>
    <mergeCell ref="E8:E9"/>
    <mergeCell ref="F8:F9"/>
    <mergeCell ref="G8:G9"/>
    <mergeCell ref="H8:H9"/>
    <mergeCell ref="T8:V8"/>
    <mergeCell ref="B3:M3"/>
    <mergeCell ref="B2:M2"/>
    <mergeCell ref="C4:M4"/>
    <mergeCell ref="C5:M5"/>
    <mergeCell ref="C6:M6"/>
    <mergeCell ref="B8:B9"/>
    <mergeCell ref="P8:P9"/>
    <mergeCell ref="Q8:S8"/>
    <mergeCell ref="I8:I9"/>
    <mergeCell ref="K8:K9"/>
    <mergeCell ref="L8:L9"/>
    <mergeCell ref="M8:M9"/>
    <mergeCell ref="N8:N9"/>
    <mergeCell ref="O8:O9"/>
    <mergeCell ref="C8:C9"/>
  </mergeCells>
  <phoneticPr fontId="2"/>
  <conditionalFormatting sqref="U12:V12">
    <cfRule type="expression" dxfId="0" priority="1">
      <formula>"$L$12=""日本"""</formula>
    </cfRule>
  </conditionalFormatting>
  <dataValidations count="5">
    <dataValidation type="list" allowBlank="1" showInputMessage="1" showErrorMessage="1" sqref="D10:D32" xr:uid="{00000000-0002-0000-0100-000000000000}">
      <formula1>$X$9:$X$10</formula1>
    </dataValidation>
    <dataValidation type="list" allowBlank="1" showInputMessage="1" showErrorMessage="1" sqref="E10:E32" xr:uid="{00000000-0002-0000-0100-000001000000}">
      <formula1>$Z$9:$Z$10</formula1>
    </dataValidation>
    <dataValidation type="list" allowBlank="1" showInputMessage="1" showErrorMessage="1" sqref="J10:J31 T10:U32 S32:V32 W12:W32 O10:R32" xr:uid="{00000000-0002-0000-0100-000002000000}">
      <formula1>$AA$9</formula1>
    </dataValidation>
    <dataValidation type="list" allowBlank="1" showInputMessage="1" showErrorMessage="1" sqref="C10:C32" xr:uid="{00000000-0002-0000-0100-000003000000}">
      <formula1>$Y$9:$Y$12</formula1>
    </dataValidation>
    <dataValidation showDropDown="1" showInputMessage="1" showErrorMessage="1" sqref="V10:V31" xr:uid="{CA6CA9A2-7357-47FD-A4AC-F039D07C22DA}"/>
  </dataValidations>
  <printOptions horizontalCentered="1"/>
  <pageMargins left="0.19685039370078741" right="0.19685039370078741" top="0.59055118110236227" bottom="0.39370078740157483" header="0.43307086614173229" footer="0.19685039370078741"/>
  <pageSetup paperSize="9" scale="44" orientation="landscape" useFirstPageNumber="1" r:id="rId1"/>
  <headerFooter alignWithMargins="0">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Q40"/>
  <sheetViews>
    <sheetView showGridLines="0" showWhiteSpace="0" view="pageBreakPreview" zoomScale="85" zoomScaleNormal="85" zoomScaleSheetLayoutView="85" zoomScalePageLayoutView="70" workbookViewId="0">
      <selection activeCell="H14" sqref="H14"/>
    </sheetView>
  </sheetViews>
  <sheetFormatPr defaultColWidth="8.90625" defaultRowHeight="16" x14ac:dyDescent="0.2"/>
  <cols>
    <col min="1" max="1" width="3.7265625" style="17" customWidth="1"/>
    <col min="2" max="2" width="11.26953125" style="17" customWidth="1"/>
    <col min="3" max="3" width="12.453125" style="17" customWidth="1"/>
    <col min="4" max="4" width="11.26953125" style="17" customWidth="1"/>
    <col min="5" max="5" width="18.7265625" style="17" customWidth="1"/>
    <col min="6" max="6" width="16.26953125" style="17" customWidth="1"/>
    <col min="7" max="7" width="13.7265625" style="17" customWidth="1"/>
    <col min="8" max="8" width="12.453125" style="17" customWidth="1"/>
    <col min="9" max="15" width="8.7265625" style="17" customWidth="1"/>
    <col min="16" max="16" width="12.453125" style="17" customWidth="1"/>
    <col min="17" max="17" width="17.453125" style="17" customWidth="1"/>
    <col min="18" max="18" width="3.7265625" style="17" customWidth="1"/>
    <col min="19" max="19" width="7.36328125" style="17" hidden="1" customWidth="1"/>
    <col min="20" max="266" width="8.90625" style="17"/>
    <col min="267" max="267" width="3.7265625" style="17" customWidth="1"/>
    <col min="268" max="268" width="27.6328125" style="17" customWidth="1"/>
    <col min="269" max="269" width="12.36328125" style="17" customWidth="1"/>
    <col min="270" max="272" width="33" style="17" customWidth="1"/>
    <col min="273" max="274" width="19.36328125" style="17" customWidth="1"/>
    <col min="275" max="522" width="8.90625" style="17"/>
    <col min="523" max="523" width="3.7265625" style="17" customWidth="1"/>
    <col min="524" max="524" width="27.6328125" style="17" customWidth="1"/>
    <col min="525" max="525" width="12.36328125" style="17" customWidth="1"/>
    <col min="526" max="528" width="33" style="17" customWidth="1"/>
    <col min="529" max="530" width="19.36328125" style="17" customWidth="1"/>
    <col min="531" max="778" width="8.90625" style="17"/>
    <col min="779" max="779" width="3.7265625" style="17" customWidth="1"/>
    <col min="780" max="780" width="27.6328125" style="17" customWidth="1"/>
    <col min="781" max="781" width="12.36328125" style="17" customWidth="1"/>
    <col min="782" max="784" width="33" style="17" customWidth="1"/>
    <col min="785" max="786" width="19.36328125" style="17" customWidth="1"/>
    <col min="787" max="1034" width="8.90625" style="17"/>
    <col min="1035" max="1035" width="3.7265625" style="17" customWidth="1"/>
    <col min="1036" max="1036" width="27.6328125" style="17" customWidth="1"/>
    <col min="1037" max="1037" width="12.36328125" style="17" customWidth="1"/>
    <col min="1038" max="1040" width="33" style="17" customWidth="1"/>
    <col min="1041" max="1042" width="19.36328125" style="17" customWidth="1"/>
    <col min="1043" max="1290" width="8.90625" style="17"/>
    <col min="1291" max="1291" width="3.7265625" style="17" customWidth="1"/>
    <col min="1292" max="1292" width="27.6328125" style="17" customWidth="1"/>
    <col min="1293" max="1293" width="12.36328125" style="17" customWidth="1"/>
    <col min="1294" max="1296" width="33" style="17" customWidth="1"/>
    <col min="1297" max="1298" width="19.36328125" style="17" customWidth="1"/>
    <col min="1299" max="1546" width="8.90625" style="17"/>
    <col min="1547" max="1547" width="3.7265625" style="17" customWidth="1"/>
    <col min="1548" max="1548" width="27.6328125" style="17" customWidth="1"/>
    <col min="1549" max="1549" width="12.36328125" style="17" customWidth="1"/>
    <col min="1550" max="1552" width="33" style="17" customWidth="1"/>
    <col min="1553" max="1554" width="19.36328125" style="17" customWidth="1"/>
    <col min="1555" max="1802" width="8.90625" style="17"/>
    <col min="1803" max="1803" width="3.7265625" style="17" customWidth="1"/>
    <col min="1804" max="1804" width="27.6328125" style="17" customWidth="1"/>
    <col min="1805" max="1805" width="12.36328125" style="17" customWidth="1"/>
    <col min="1806" max="1808" width="33" style="17" customWidth="1"/>
    <col min="1809" max="1810" width="19.36328125" style="17" customWidth="1"/>
    <col min="1811" max="2058" width="8.90625" style="17"/>
    <col min="2059" max="2059" width="3.7265625" style="17" customWidth="1"/>
    <col min="2060" max="2060" width="27.6328125" style="17" customWidth="1"/>
    <col min="2061" max="2061" width="12.36328125" style="17" customWidth="1"/>
    <col min="2062" max="2064" width="33" style="17" customWidth="1"/>
    <col min="2065" max="2066" width="19.36328125" style="17" customWidth="1"/>
    <col min="2067" max="2314" width="8.90625" style="17"/>
    <col min="2315" max="2315" width="3.7265625" style="17" customWidth="1"/>
    <col min="2316" max="2316" width="27.6328125" style="17" customWidth="1"/>
    <col min="2317" max="2317" width="12.36328125" style="17" customWidth="1"/>
    <col min="2318" max="2320" width="33" style="17" customWidth="1"/>
    <col min="2321" max="2322" width="19.36328125" style="17" customWidth="1"/>
    <col min="2323" max="2570" width="8.90625" style="17"/>
    <col min="2571" max="2571" width="3.7265625" style="17" customWidth="1"/>
    <col min="2572" max="2572" width="27.6328125" style="17" customWidth="1"/>
    <col min="2573" max="2573" width="12.36328125" style="17" customWidth="1"/>
    <col min="2574" max="2576" width="33" style="17" customWidth="1"/>
    <col min="2577" max="2578" width="19.36328125" style="17" customWidth="1"/>
    <col min="2579" max="2826" width="8.90625" style="17"/>
    <col min="2827" max="2827" width="3.7265625" style="17" customWidth="1"/>
    <col min="2828" max="2828" width="27.6328125" style="17" customWidth="1"/>
    <col min="2829" max="2829" width="12.36328125" style="17" customWidth="1"/>
    <col min="2830" max="2832" width="33" style="17" customWidth="1"/>
    <col min="2833" max="2834" width="19.36328125" style="17" customWidth="1"/>
    <col min="2835" max="3082" width="8.90625" style="17"/>
    <col min="3083" max="3083" width="3.7265625" style="17" customWidth="1"/>
    <col min="3084" max="3084" width="27.6328125" style="17" customWidth="1"/>
    <col min="3085" max="3085" width="12.36328125" style="17" customWidth="1"/>
    <col min="3086" max="3088" width="33" style="17" customWidth="1"/>
    <col min="3089" max="3090" width="19.36328125" style="17" customWidth="1"/>
    <col min="3091" max="3338" width="8.90625" style="17"/>
    <col min="3339" max="3339" width="3.7265625" style="17" customWidth="1"/>
    <col min="3340" max="3340" width="27.6328125" style="17" customWidth="1"/>
    <col min="3341" max="3341" width="12.36328125" style="17" customWidth="1"/>
    <col min="3342" max="3344" width="33" style="17" customWidth="1"/>
    <col min="3345" max="3346" width="19.36328125" style="17" customWidth="1"/>
    <col min="3347" max="3594" width="8.90625" style="17"/>
    <col min="3595" max="3595" width="3.7265625" style="17" customWidth="1"/>
    <col min="3596" max="3596" width="27.6328125" style="17" customWidth="1"/>
    <col min="3597" max="3597" width="12.36328125" style="17" customWidth="1"/>
    <col min="3598" max="3600" width="33" style="17" customWidth="1"/>
    <col min="3601" max="3602" width="19.36328125" style="17" customWidth="1"/>
    <col min="3603" max="3850" width="8.90625" style="17"/>
    <col min="3851" max="3851" width="3.7265625" style="17" customWidth="1"/>
    <col min="3852" max="3852" width="27.6328125" style="17" customWidth="1"/>
    <col min="3853" max="3853" width="12.36328125" style="17" customWidth="1"/>
    <col min="3854" max="3856" width="33" style="17" customWidth="1"/>
    <col min="3857" max="3858" width="19.36328125" style="17" customWidth="1"/>
    <col min="3859" max="4106" width="8.90625" style="17"/>
    <col min="4107" max="4107" width="3.7265625" style="17" customWidth="1"/>
    <col min="4108" max="4108" width="27.6328125" style="17" customWidth="1"/>
    <col min="4109" max="4109" width="12.36328125" style="17" customWidth="1"/>
    <col min="4110" max="4112" width="33" style="17" customWidth="1"/>
    <col min="4113" max="4114" width="19.36328125" style="17" customWidth="1"/>
    <col min="4115" max="4362" width="8.90625" style="17"/>
    <col min="4363" max="4363" width="3.7265625" style="17" customWidth="1"/>
    <col min="4364" max="4364" width="27.6328125" style="17" customWidth="1"/>
    <col min="4365" max="4365" width="12.36328125" style="17" customWidth="1"/>
    <col min="4366" max="4368" width="33" style="17" customWidth="1"/>
    <col min="4369" max="4370" width="19.36328125" style="17" customWidth="1"/>
    <col min="4371" max="4618" width="8.90625" style="17"/>
    <col min="4619" max="4619" width="3.7265625" style="17" customWidth="1"/>
    <col min="4620" max="4620" width="27.6328125" style="17" customWidth="1"/>
    <col min="4621" max="4621" width="12.36328125" style="17" customWidth="1"/>
    <col min="4622" max="4624" width="33" style="17" customWidth="1"/>
    <col min="4625" max="4626" width="19.36328125" style="17" customWidth="1"/>
    <col min="4627" max="4874" width="8.90625" style="17"/>
    <col min="4875" max="4875" width="3.7265625" style="17" customWidth="1"/>
    <col min="4876" max="4876" width="27.6328125" style="17" customWidth="1"/>
    <col min="4877" max="4877" width="12.36328125" style="17" customWidth="1"/>
    <col min="4878" max="4880" width="33" style="17" customWidth="1"/>
    <col min="4881" max="4882" width="19.36328125" style="17" customWidth="1"/>
    <col min="4883" max="5130" width="8.90625" style="17"/>
    <col min="5131" max="5131" width="3.7265625" style="17" customWidth="1"/>
    <col min="5132" max="5132" width="27.6328125" style="17" customWidth="1"/>
    <col min="5133" max="5133" width="12.36328125" style="17" customWidth="1"/>
    <col min="5134" max="5136" width="33" style="17" customWidth="1"/>
    <col min="5137" max="5138" width="19.36328125" style="17" customWidth="1"/>
    <col min="5139" max="5386" width="8.90625" style="17"/>
    <col min="5387" max="5387" width="3.7265625" style="17" customWidth="1"/>
    <col min="5388" max="5388" width="27.6328125" style="17" customWidth="1"/>
    <col min="5389" max="5389" width="12.36328125" style="17" customWidth="1"/>
    <col min="5390" max="5392" width="33" style="17" customWidth="1"/>
    <col min="5393" max="5394" width="19.36328125" style="17" customWidth="1"/>
    <col min="5395" max="5642" width="8.90625" style="17"/>
    <col min="5643" max="5643" width="3.7265625" style="17" customWidth="1"/>
    <col min="5644" max="5644" width="27.6328125" style="17" customWidth="1"/>
    <col min="5645" max="5645" width="12.36328125" style="17" customWidth="1"/>
    <col min="5646" max="5648" width="33" style="17" customWidth="1"/>
    <col min="5649" max="5650" width="19.36328125" style="17" customWidth="1"/>
    <col min="5651" max="5898" width="8.90625" style="17"/>
    <col min="5899" max="5899" width="3.7265625" style="17" customWidth="1"/>
    <col min="5900" max="5900" width="27.6328125" style="17" customWidth="1"/>
    <col min="5901" max="5901" width="12.36328125" style="17" customWidth="1"/>
    <col min="5902" max="5904" width="33" style="17" customWidth="1"/>
    <col min="5905" max="5906" width="19.36328125" style="17" customWidth="1"/>
    <col min="5907" max="6154" width="8.90625" style="17"/>
    <col min="6155" max="6155" width="3.7265625" style="17" customWidth="1"/>
    <col min="6156" max="6156" width="27.6328125" style="17" customWidth="1"/>
    <col min="6157" max="6157" width="12.36328125" style="17" customWidth="1"/>
    <col min="6158" max="6160" width="33" style="17" customWidth="1"/>
    <col min="6161" max="6162" width="19.36328125" style="17" customWidth="1"/>
    <col min="6163" max="6410" width="8.90625" style="17"/>
    <col min="6411" max="6411" width="3.7265625" style="17" customWidth="1"/>
    <col min="6412" max="6412" width="27.6328125" style="17" customWidth="1"/>
    <col min="6413" max="6413" width="12.36328125" style="17" customWidth="1"/>
    <col min="6414" max="6416" width="33" style="17" customWidth="1"/>
    <col min="6417" max="6418" width="19.36328125" style="17" customWidth="1"/>
    <col min="6419" max="6666" width="8.90625" style="17"/>
    <col min="6667" max="6667" width="3.7265625" style="17" customWidth="1"/>
    <col min="6668" max="6668" width="27.6328125" style="17" customWidth="1"/>
    <col min="6669" max="6669" width="12.36328125" style="17" customWidth="1"/>
    <col min="6670" max="6672" width="33" style="17" customWidth="1"/>
    <col min="6673" max="6674" width="19.36328125" style="17" customWidth="1"/>
    <col min="6675" max="6922" width="8.90625" style="17"/>
    <col min="6923" max="6923" width="3.7265625" style="17" customWidth="1"/>
    <col min="6924" max="6924" width="27.6328125" style="17" customWidth="1"/>
    <col min="6925" max="6925" width="12.36328125" style="17" customWidth="1"/>
    <col min="6926" max="6928" width="33" style="17" customWidth="1"/>
    <col min="6929" max="6930" width="19.36328125" style="17" customWidth="1"/>
    <col min="6931" max="7178" width="8.90625" style="17"/>
    <col min="7179" max="7179" width="3.7265625" style="17" customWidth="1"/>
    <col min="7180" max="7180" width="27.6328125" style="17" customWidth="1"/>
    <col min="7181" max="7181" width="12.36328125" style="17" customWidth="1"/>
    <col min="7182" max="7184" width="33" style="17" customWidth="1"/>
    <col min="7185" max="7186" width="19.36328125" style="17" customWidth="1"/>
    <col min="7187" max="7434" width="8.90625" style="17"/>
    <col min="7435" max="7435" width="3.7265625" style="17" customWidth="1"/>
    <col min="7436" max="7436" width="27.6328125" style="17" customWidth="1"/>
    <col min="7437" max="7437" width="12.36328125" style="17" customWidth="1"/>
    <col min="7438" max="7440" width="33" style="17" customWidth="1"/>
    <col min="7441" max="7442" width="19.36328125" style="17" customWidth="1"/>
    <col min="7443" max="7690" width="8.90625" style="17"/>
    <col min="7691" max="7691" width="3.7265625" style="17" customWidth="1"/>
    <col min="7692" max="7692" width="27.6328125" style="17" customWidth="1"/>
    <col min="7693" max="7693" width="12.36328125" style="17" customWidth="1"/>
    <col min="7694" max="7696" width="33" style="17" customWidth="1"/>
    <col min="7697" max="7698" width="19.36328125" style="17" customWidth="1"/>
    <col min="7699" max="7946" width="8.90625" style="17"/>
    <col min="7947" max="7947" width="3.7265625" style="17" customWidth="1"/>
    <col min="7948" max="7948" width="27.6328125" style="17" customWidth="1"/>
    <col min="7949" max="7949" width="12.36328125" style="17" customWidth="1"/>
    <col min="7950" max="7952" width="33" style="17" customWidth="1"/>
    <col min="7953" max="7954" width="19.36328125" style="17" customWidth="1"/>
    <col min="7955" max="8202" width="8.90625" style="17"/>
    <col min="8203" max="8203" width="3.7265625" style="17" customWidth="1"/>
    <col min="8204" max="8204" width="27.6328125" style="17" customWidth="1"/>
    <col min="8205" max="8205" width="12.36328125" style="17" customWidth="1"/>
    <col min="8206" max="8208" width="33" style="17" customWidth="1"/>
    <col min="8209" max="8210" width="19.36328125" style="17" customWidth="1"/>
    <col min="8211" max="8458" width="8.90625" style="17"/>
    <col min="8459" max="8459" width="3.7265625" style="17" customWidth="1"/>
    <col min="8460" max="8460" width="27.6328125" style="17" customWidth="1"/>
    <col min="8461" max="8461" width="12.36328125" style="17" customWidth="1"/>
    <col min="8462" max="8464" width="33" style="17" customWidth="1"/>
    <col min="8465" max="8466" width="19.36328125" style="17" customWidth="1"/>
    <col min="8467" max="8714" width="8.90625" style="17"/>
    <col min="8715" max="8715" width="3.7265625" style="17" customWidth="1"/>
    <col min="8716" max="8716" width="27.6328125" style="17" customWidth="1"/>
    <col min="8717" max="8717" width="12.36328125" style="17" customWidth="1"/>
    <col min="8718" max="8720" width="33" style="17" customWidth="1"/>
    <col min="8721" max="8722" width="19.36328125" style="17" customWidth="1"/>
    <col min="8723" max="8970" width="8.90625" style="17"/>
    <col min="8971" max="8971" width="3.7265625" style="17" customWidth="1"/>
    <col min="8972" max="8972" width="27.6328125" style="17" customWidth="1"/>
    <col min="8973" max="8973" width="12.36328125" style="17" customWidth="1"/>
    <col min="8974" max="8976" width="33" style="17" customWidth="1"/>
    <col min="8977" max="8978" width="19.36328125" style="17" customWidth="1"/>
    <col min="8979" max="9226" width="8.90625" style="17"/>
    <col min="9227" max="9227" width="3.7265625" style="17" customWidth="1"/>
    <col min="9228" max="9228" width="27.6328125" style="17" customWidth="1"/>
    <col min="9229" max="9229" width="12.36328125" style="17" customWidth="1"/>
    <col min="9230" max="9232" width="33" style="17" customWidth="1"/>
    <col min="9233" max="9234" width="19.36328125" style="17" customWidth="1"/>
    <col min="9235" max="9482" width="8.90625" style="17"/>
    <col min="9483" max="9483" width="3.7265625" style="17" customWidth="1"/>
    <col min="9484" max="9484" width="27.6328125" style="17" customWidth="1"/>
    <col min="9485" max="9485" width="12.36328125" style="17" customWidth="1"/>
    <col min="9486" max="9488" width="33" style="17" customWidth="1"/>
    <col min="9489" max="9490" width="19.36328125" style="17" customWidth="1"/>
    <col min="9491" max="9738" width="8.90625" style="17"/>
    <col min="9739" max="9739" width="3.7265625" style="17" customWidth="1"/>
    <col min="9740" max="9740" width="27.6328125" style="17" customWidth="1"/>
    <col min="9741" max="9741" width="12.36328125" style="17" customWidth="1"/>
    <col min="9742" max="9744" width="33" style="17" customWidth="1"/>
    <col min="9745" max="9746" width="19.36328125" style="17" customWidth="1"/>
    <col min="9747" max="9994" width="8.90625" style="17"/>
    <col min="9995" max="9995" width="3.7265625" style="17" customWidth="1"/>
    <col min="9996" max="9996" width="27.6328125" style="17" customWidth="1"/>
    <col min="9997" max="9997" width="12.36328125" style="17" customWidth="1"/>
    <col min="9998" max="10000" width="33" style="17" customWidth="1"/>
    <col min="10001" max="10002" width="19.36328125" style="17" customWidth="1"/>
    <col min="10003" max="10250" width="8.90625" style="17"/>
    <col min="10251" max="10251" width="3.7265625" style="17" customWidth="1"/>
    <col min="10252" max="10252" width="27.6328125" style="17" customWidth="1"/>
    <col min="10253" max="10253" width="12.36328125" style="17" customWidth="1"/>
    <col min="10254" max="10256" width="33" style="17" customWidth="1"/>
    <col min="10257" max="10258" width="19.36328125" style="17" customWidth="1"/>
    <col min="10259" max="10506" width="8.90625" style="17"/>
    <col min="10507" max="10507" width="3.7265625" style="17" customWidth="1"/>
    <col min="10508" max="10508" width="27.6328125" style="17" customWidth="1"/>
    <col min="10509" max="10509" width="12.36328125" style="17" customWidth="1"/>
    <col min="10510" max="10512" width="33" style="17" customWidth="1"/>
    <col min="10513" max="10514" width="19.36328125" style="17" customWidth="1"/>
    <col min="10515" max="10762" width="8.90625" style="17"/>
    <col min="10763" max="10763" width="3.7265625" style="17" customWidth="1"/>
    <col min="10764" max="10764" width="27.6328125" style="17" customWidth="1"/>
    <col min="10765" max="10765" width="12.36328125" style="17" customWidth="1"/>
    <col min="10766" max="10768" width="33" style="17" customWidth="1"/>
    <col min="10769" max="10770" width="19.36328125" style="17" customWidth="1"/>
    <col min="10771" max="11018" width="8.90625" style="17"/>
    <col min="11019" max="11019" width="3.7265625" style="17" customWidth="1"/>
    <col min="11020" max="11020" width="27.6328125" style="17" customWidth="1"/>
    <col min="11021" max="11021" width="12.36328125" style="17" customWidth="1"/>
    <col min="11022" max="11024" width="33" style="17" customWidth="1"/>
    <col min="11025" max="11026" width="19.36328125" style="17" customWidth="1"/>
    <col min="11027" max="11274" width="8.90625" style="17"/>
    <col min="11275" max="11275" width="3.7265625" style="17" customWidth="1"/>
    <col min="11276" max="11276" width="27.6328125" style="17" customWidth="1"/>
    <col min="11277" max="11277" width="12.36328125" style="17" customWidth="1"/>
    <col min="11278" max="11280" width="33" style="17" customWidth="1"/>
    <col min="11281" max="11282" width="19.36328125" style="17" customWidth="1"/>
    <col min="11283" max="11530" width="8.90625" style="17"/>
    <col min="11531" max="11531" width="3.7265625" style="17" customWidth="1"/>
    <col min="11532" max="11532" width="27.6328125" style="17" customWidth="1"/>
    <col min="11533" max="11533" width="12.36328125" style="17" customWidth="1"/>
    <col min="11534" max="11536" width="33" style="17" customWidth="1"/>
    <col min="11537" max="11538" width="19.36328125" style="17" customWidth="1"/>
    <col min="11539" max="11786" width="8.90625" style="17"/>
    <col min="11787" max="11787" width="3.7265625" style="17" customWidth="1"/>
    <col min="11788" max="11788" width="27.6328125" style="17" customWidth="1"/>
    <col min="11789" max="11789" width="12.36328125" style="17" customWidth="1"/>
    <col min="11790" max="11792" width="33" style="17" customWidth="1"/>
    <col min="11793" max="11794" width="19.36328125" style="17" customWidth="1"/>
    <col min="11795" max="12042" width="8.90625" style="17"/>
    <col min="12043" max="12043" width="3.7265625" style="17" customWidth="1"/>
    <col min="12044" max="12044" width="27.6328125" style="17" customWidth="1"/>
    <col min="12045" max="12045" width="12.36328125" style="17" customWidth="1"/>
    <col min="12046" max="12048" width="33" style="17" customWidth="1"/>
    <col min="12049" max="12050" width="19.36328125" style="17" customWidth="1"/>
    <col min="12051" max="12298" width="8.90625" style="17"/>
    <col min="12299" max="12299" width="3.7265625" style="17" customWidth="1"/>
    <col min="12300" max="12300" width="27.6328125" style="17" customWidth="1"/>
    <col min="12301" max="12301" width="12.36328125" style="17" customWidth="1"/>
    <col min="12302" max="12304" width="33" style="17" customWidth="1"/>
    <col min="12305" max="12306" width="19.36328125" style="17" customWidth="1"/>
    <col min="12307" max="12554" width="8.90625" style="17"/>
    <col min="12555" max="12555" width="3.7265625" style="17" customWidth="1"/>
    <col min="12556" max="12556" width="27.6328125" style="17" customWidth="1"/>
    <col min="12557" max="12557" width="12.36328125" style="17" customWidth="1"/>
    <col min="12558" max="12560" width="33" style="17" customWidth="1"/>
    <col min="12561" max="12562" width="19.36328125" style="17" customWidth="1"/>
    <col min="12563" max="12810" width="8.90625" style="17"/>
    <col min="12811" max="12811" width="3.7265625" style="17" customWidth="1"/>
    <col min="12812" max="12812" width="27.6328125" style="17" customWidth="1"/>
    <col min="12813" max="12813" width="12.36328125" style="17" customWidth="1"/>
    <col min="12814" max="12816" width="33" style="17" customWidth="1"/>
    <col min="12817" max="12818" width="19.36328125" style="17" customWidth="1"/>
    <col min="12819" max="13066" width="8.90625" style="17"/>
    <col min="13067" max="13067" width="3.7265625" style="17" customWidth="1"/>
    <col min="13068" max="13068" width="27.6328125" style="17" customWidth="1"/>
    <col min="13069" max="13069" width="12.36328125" style="17" customWidth="1"/>
    <col min="13070" max="13072" width="33" style="17" customWidth="1"/>
    <col min="13073" max="13074" width="19.36328125" style="17" customWidth="1"/>
    <col min="13075" max="13322" width="8.90625" style="17"/>
    <col min="13323" max="13323" width="3.7265625" style="17" customWidth="1"/>
    <col min="13324" max="13324" width="27.6328125" style="17" customWidth="1"/>
    <col min="13325" max="13325" width="12.36328125" style="17" customWidth="1"/>
    <col min="13326" max="13328" width="33" style="17" customWidth="1"/>
    <col min="13329" max="13330" width="19.36328125" style="17" customWidth="1"/>
    <col min="13331" max="13578" width="8.90625" style="17"/>
    <col min="13579" max="13579" width="3.7265625" style="17" customWidth="1"/>
    <col min="13580" max="13580" width="27.6328125" style="17" customWidth="1"/>
    <col min="13581" max="13581" width="12.36328125" style="17" customWidth="1"/>
    <col min="13582" max="13584" width="33" style="17" customWidth="1"/>
    <col min="13585" max="13586" width="19.36328125" style="17" customWidth="1"/>
    <col min="13587" max="13834" width="8.90625" style="17"/>
    <col min="13835" max="13835" width="3.7265625" style="17" customWidth="1"/>
    <col min="13836" max="13836" width="27.6328125" style="17" customWidth="1"/>
    <col min="13837" max="13837" width="12.36328125" style="17" customWidth="1"/>
    <col min="13838" max="13840" width="33" style="17" customWidth="1"/>
    <col min="13841" max="13842" width="19.36328125" style="17" customWidth="1"/>
    <col min="13843" max="14090" width="8.90625" style="17"/>
    <col min="14091" max="14091" width="3.7265625" style="17" customWidth="1"/>
    <col min="14092" max="14092" width="27.6328125" style="17" customWidth="1"/>
    <col min="14093" max="14093" width="12.36328125" style="17" customWidth="1"/>
    <col min="14094" max="14096" width="33" style="17" customWidth="1"/>
    <col min="14097" max="14098" width="19.36328125" style="17" customWidth="1"/>
    <col min="14099" max="14346" width="8.90625" style="17"/>
    <col min="14347" max="14347" width="3.7265625" style="17" customWidth="1"/>
    <col min="14348" max="14348" width="27.6328125" style="17" customWidth="1"/>
    <col min="14349" max="14349" width="12.36328125" style="17" customWidth="1"/>
    <col min="14350" max="14352" width="33" style="17" customWidth="1"/>
    <col min="14353" max="14354" width="19.36328125" style="17" customWidth="1"/>
    <col min="14355" max="14602" width="8.90625" style="17"/>
    <col min="14603" max="14603" width="3.7265625" style="17" customWidth="1"/>
    <col min="14604" max="14604" width="27.6328125" style="17" customWidth="1"/>
    <col min="14605" max="14605" width="12.36328125" style="17" customWidth="1"/>
    <col min="14606" max="14608" width="33" style="17" customWidth="1"/>
    <col min="14609" max="14610" width="19.36328125" style="17" customWidth="1"/>
    <col min="14611" max="14858" width="8.90625" style="17"/>
    <col min="14859" max="14859" width="3.7265625" style="17" customWidth="1"/>
    <col min="14860" max="14860" width="27.6328125" style="17" customWidth="1"/>
    <col min="14861" max="14861" width="12.36328125" style="17" customWidth="1"/>
    <col min="14862" max="14864" width="33" style="17" customWidth="1"/>
    <col min="14865" max="14866" width="19.36328125" style="17" customWidth="1"/>
    <col min="14867" max="15114" width="8.90625" style="17"/>
    <col min="15115" max="15115" width="3.7265625" style="17" customWidth="1"/>
    <col min="15116" max="15116" width="27.6328125" style="17" customWidth="1"/>
    <col min="15117" max="15117" width="12.36328125" style="17" customWidth="1"/>
    <col min="15118" max="15120" width="33" style="17" customWidth="1"/>
    <col min="15121" max="15122" width="19.36328125" style="17" customWidth="1"/>
    <col min="15123" max="15370" width="8.90625" style="17"/>
    <col min="15371" max="15371" width="3.7265625" style="17" customWidth="1"/>
    <col min="15372" max="15372" width="27.6328125" style="17" customWidth="1"/>
    <col min="15373" max="15373" width="12.36328125" style="17" customWidth="1"/>
    <col min="15374" max="15376" width="33" style="17" customWidth="1"/>
    <col min="15377" max="15378" width="19.36328125" style="17" customWidth="1"/>
    <col min="15379" max="15626" width="8.90625" style="17"/>
    <col min="15627" max="15627" width="3.7265625" style="17" customWidth="1"/>
    <col min="15628" max="15628" width="27.6328125" style="17" customWidth="1"/>
    <col min="15629" max="15629" width="12.36328125" style="17" customWidth="1"/>
    <col min="15630" max="15632" width="33" style="17" customWidth="1"/>
    <col min="15633" max="15634" width="19.36328125" style="17" customWidth="1"/>
    <col min="15635" max="15882" width="8.90625" style="17"/>
    <col min="15883" max="15883" width="3.7265625" style="17" customWidth="1"/>
    <col min="15884" max="15884" width="27.6328125" style="17" customWidth="1"/>
    <col min="15885" max="15885" width="12.36328125" style="17" customWidth="1"/>
    <col min="15886" max="15888" width="33" style="17" customWidth="1"/>
    <col min="15889" max="15890" width="19.36328125" style="17" customWidth="1"/>
    <col min="15891" max="16138" width="8.90625" style="17"/>
    <col min="16139" max="16139" width="3.7265625" style="17" customWidth="1"/>
    <col min="16140" max="16140" width="27.6328125" style="17" customWidth="1"/>
    <col min="16141" max="16141" width="12.36328125" style="17" customWidth="1"/>
    <col min="16142" max="16144" width="33" style="17" customWidth="1"/>
    <col min="16145" max="16146" width="19.36328125" style="17" customWidth="1"/>
    <col min="16147" max="16384" width="8.90625" style="17"/>
  </cols>
  <sheetData>
    <row r="1" spans="1:43" ht="30" customHeight="1" x14ac:dyDescent="0.2"/>
    <row r="2" spans="1:43" s="16" customFormat="1" ht="22.5" customHeight="1" x14ac:dyDescent="0.2">
      <c r="B2" s="1" t="s">
        <v>184</v>
      </c>
      <c r="C2" s="1"/>
      <c r="D2" s="1"/>
      <c r="E2" s="1"/>
      <c r="F2" s="187"/>
      <c r="G2" s="2"/>
      <c r="H2" s="44"/>
      <c r="I2" s="44"/>
      <c r="J2" s="44"/>
      <c r="K2" s="44"/>
      <c r="L2" s="44"/>
      <c r="M2" s="44"/>
      <c r="N2" s="44"/>
      <c r="O2" s="44"/>
    </row>
    <row r="3" spans="1:43" ht="37.5" customHeight="1" x14ac:dyDescent="0.2">
      <c r="B3" s="438" t="s">
        <v>252</v>
      </c>
      <c r="C3" s="438"/>
      <c r="D3" s="438"/>
      <c r="E3" s="438"/>
      <c r="F3" s="438"/>
      <c r="G3" s="438"/>
      <c r="H3" s="438"/>
      <c r="I3" s="438"/>
      <c r="J3" s="438"/>
      <c r="K3" s="438"/>
      <c r="L3" s="438"/>
      <c r="M3" s="438"/>
      <c r="N3" s="438"/>
      <c r="O3" s="438"/>
      <c r="P3" s="438"/>
      <c r="Q3" s="438"/>
      <c r="R3" s="7"/>
      <c r="S3" s="7"/>
      <c r="T3" s="7"/>
      <c r="U3" s="7"/>
      <c r="V3" s="7"/>
      <c r="W3" s="7"/>
      <c r="X3" s="7"/>
      <c r="Y3" s="7"/>
      <c r="Z3" s="7"/>
      <c r="AA3" s="7"/>
      <c r="AB3" s="7"/>
      <c r="AC3" s="7"/>
      <c r="AD3" s="7"/>
      <c r="AE3" s="7"/>
      <c r="AF3" s="7"/>
      <c r="AG3" s="7"/>
      <c r="AH3" s="7"/>
      <c r="AI3" s="7"/>
      <c r="AJ3" s="7"/>
      <c r="AK3" s="7"/>
      <c r="AL3" s="7"/>
      <c r="AM3" s="7"/>
      <c r="AN3" s="7"/>
      <c r="AO3" s="7"/>
      <c r="AP3" s="7"/>
      <c r="AQ3" s="7"/>
    </row>
    <row r="4" spans="1:43" s="16" customFormat="1" ht="18.75" customHeight="1" x14ac:dyDescent="0.2">
      <c r="A4" s="44"/>
      <c r="B4" s="437" t="s">
        <v>196</v>
      </c>
      <c r="C4" s="437"/>
      <c r="D4" s="437"/>
      <c r="E4" s="437"/>
      <c r="F4" s="437"/>
      <c r="G4" s="437"/>
      <c r="H4" s="437"/>
      <c r="I4" s="437"/>
      <c r="J4" s="437"/>
      <c r="K4" s="437"/>
      <c r="L4" s="437"/>
      <c r="M4" s="437"/>
      <c r="N4" s="437"/>
      <c r="O4" s="437"/>
      <c r="P4" s="437"/>
      <c r="Q4" s="437"/>
    </row>
    <row r="5" spans="1:43" ht="18.75" customHeight="1" x14ac:dyDescent="0.2">
      <c r="B5" s="439" t="s">
        <v>189</v>
      </c>
      <c r="C5" s="439"/>
      <c r="D5" s="439"/>
      <c r="E5" s="439"/>
      <c r="F5" s="439"/>
      <c r="G5" s="439"/>
      <c r="H5" s="439"/>
      <c r="I5" s="439"/>
      <c r="J5" s="439"/>
      <c r="K5" s="439"/>
      <c r="L5" s="439"/>
      <c r="M5" s="439"/>
      <c r="N5" s="439"/>
      <c r="O5" s="439"/>
      <c r="P5" s="439"/>
      <c r="Q5" s="439"/>
    </row>
    <row r="6" spans="1:43" s="16" customFormat="1" ht="7.5" customHeight="1" thickBot="1" x14ac:dyDescent="0.25">
      <c r="B6" s="5"/>
      <c r="C6" s="5"/>
      <c r="D6" s="5"/>
      <c r="E6" s="5"/>
      <c r="F6" s="5"/>
      <c r="G6" s="5"/>
      <c r="H6" s="5"/>
      <c r="I6" s="5"/>
      <c r="J6" s="5"/>
      <c r="K6" s="5"/>
      <c r="L6" s="5"/>
      <c r="M6" s="5"/>
      <c r="N6" s="5"/>
      <c r="O6" s="5"/>
      <c r="P6" s="5"/>
      <c r="Q6" s="5"/>
      <c r="R6" s="43"/>
      <c r="S6" s="43"/>
      <c r="T6" s="43"/>
      <c r="U6" s="43"/>
    </row>
    <row r="7" spans="1:43" s="18" customFormat="1" ht="22.5" customHeight="1" x14ac:dyDescent="0.2">
      <c r="B7" s="443" t="s">
        <v>124</v>
      </c>
      <c r="C7" s="433" t="s">
        <v>103</v>
      </c>
      <c r="D7" s="433" t="s">
        <v>100</v>
      </c>
      <c r="E7" s="433" t="s">
        <v>101</v>
      </c>
      <c r="F7" s="433" t="s">
        <v>205</v>
      </c>
      <c r="G7" s="433" t="s">
        <v>128</v>
      </c>
      <c r="H7" s="433" t="s">
        <v>102</v>
      </c>
      <c r="I7" s="440" t="s">
        <v>120</v>
      </c>
      <c r="J7" s="441"/>
      <c r="K7" s="442"/>
      <c r="L7" s="440" t="s">
        <v>125</v>
      </c>
      <c r="M7" s="441"/>
      <c r="N7" s="442"/>
      <c r="O7" s="433" t="s">
        <v>127</v>
      </c>
      <c r="P7" s="433" t="s">
        <v>126</v>
      </c>
      <c r="Q7" s="434" t="s">
        <v>12</v>
      </c>
      <c r="R7" s="143"/>
      <c r="S7" s="143"/>
      <c r="T7" s="143"/>
    </row>
    <row r="8" spans="1:43" s="18" customFormat="1" ht="15" x14ac:dyDescent="0.2">
      <c r="B8" s="444"/>
      <c r="C8" s="431"/>
      <c r="D8" s="431"/>
      <c r="E8" s="431"/>
      <c r="F8" s="431"/>
      <c r="G8" s="431"/>
      <c r="H8" s="431"/>
      <c r="I8" s="431"/>
      <c r="J8" s="429" t="s">
        <v>123</v>
      </c>
      <c r="K8" s="430"/>
      <c r="L8" s="431"/>
      <c r="M8" s="429" t="s">
        <v>123</v>
      </c>
      <c r="N8" s="430"/>
      <c r="O8" s="431"/>
      <c r="P8" s="431"/>
      <c r="Q8" s="435"/>
      <c r="R8" s="143"/>
      <c r="S8" s="143"/>
      <c r="T8" s="143"/>
    </row>
    <row r="9" spans="1:43" s="18" customFormat="1" ht="15.5" thickBot="1" x14ac:dyDescent="0.25">
      <c r="B9" s="445"/>
      <c r="C9" s="432"/>
      <c r="D9" s="432"/>
      <c r="E9" s="432"/>
      <c r="F9" s="432"/>
      <c r="G9" s="432"/>
      <c r="H9" s="432"/>
      <c r="I9" s="432"/>
      <c r="J9" s="184" t="s">
        <v>121</v>
      </c>
      <c r="K9" s="185" t="s">
        <v>122</v>
      </c>
      <c r="L9" s="432"/>
      <c r="M9" s="184" t="s">
        <v>121</v>
      </c>
      <c r="N9" s="185" t="s">
        <v>122</v>
      </c>
      <c r="O9" s="432"/>
      <c r="P9" s="432"/>
      <c r="Q9" s="436"/>
      <c r="R9" s="143"/>
      <c r="S9" s="143"/>
      <c r="T9" s="143"/>
    </row>
    <row r="10" spans="1:43" s="18" customFormat="1" ht="22.5" customHeight="1" x14ac:dyDescent="0.2">
      <c r="B10" s="285" t="s">
        <v>214</v>
      </c>
      <c r="C10" s="286" t="str">
        <f>IFERROR(VLOOKUP('③-1 特償利用状況'!B10,'② 船舶取得状況'!$B$10:$S$31,2,FALSE),"")</f>
        <v>令和５年度</v>
      </c>
      <c r="D10" s="287">
        <f>IFERROR(VLOOKUP('③-1 特償利用状況'!B10,'② 船舶取得状況'!$B$10:$S$31,5,FALSE),"")</f>
        <v>1234567</v>
      </c>
      <c r="E10" s="287" t="str">
        <f>IFERROR(VLOOKUP('③-1 特償利用状況'!B10,'② 船舶取得状況'!$B$10:$S$31,6,FALSE),"")</f>
        <v>A丸</v>
      </c>
      <c r="F10" s="287" t="str">
        <f>IFERROR(VLOOKUP('③-1 特償利用状況'!B10,'② 船舶取得状況'!$B$10:$S$31,10,FALSE),"")</f>
        <v>自動車運搬船</v>
      </c>
      <c r="G10" s="287" t="str">
        <f>IFERROR(VLOOKUP('③-1 特償利用状況'!B10,'② 船舶取得状況'!$B$10:$S$31,11,FALSE),"")</f>
        <v>日本</v>
      </c>
      <c r="H10" s="288">
        <f>IFERROR(VLOOKUP('③-1 特償利用状況'!B10,'② 船舶取得状況'!$B$10:$S$31,13,FALSE),"")</f>
        <v>5000000</v>
      </c>
      <c r="I10" s="289" t="s">
        <v>76</v>
      </c>
      <c r="J10" s="289" t="s">
        <v>76</v>
      </c>
      <c r="K10" s="289"/>
      <c r="L10" s="289"/>
      <c r="M10" s="289"/>
      <c r="N10" s="289"/>
      <c r="O10" s="290">
        <v>0.32</v>
      </c>
      <c r="P10" s="288">
        <f>IFERROR(H10*O10,"")</f>
        <v>1600000</v>
      </c>
      <c r="Q10" s="291">
        <v>1000000</v>
      </c>
      <c r="R10" s="143"/>
      <c r="S10" s="143"/>
      <c r="T10" s="143"/>
    </row>
    <row r="11" spans="1:43" s="18" customFormat="1" ht="22.5" customHeight="1" x14ac:dyDescent="0.2">
      <c r="B11" s="64"/>
      <c r="C11" s="162" t="str">
        <f>IFERROR(VLOOKUP('③-1 特償利用状況'!B11,'② 船舶取得状況'!$B$12:$S$31,2,FALSE),"")</f>
        <v/>
      </c>
      <c r="D11" s="194" t="str">
        <f>IFERROR(VLOOKUP('③-1 特償利用状況'!B11,'② 船舶取得状況'!$B$12:$S$31,5,FALSE),"")</f>
        <v/>
      </c>
      <c r="E11" s="194" t="str">
        <f>IFERROR(VLOOKUP('③-1 特償利用状況'!B11,'② 船舶取得状況'!$B$12:$S$31,6,FALSE),"")</f>
        <v/>
      </c>
      <c r="F11" s="194" t="str">
        <f>IFERROR(VLOOKUP('③-1 特償利用状況'!B11,'② 船舶取得状況'!$B$10:$S$31,10,FALSE),"")</f>
        <v/>
      </c>
      <c r="G11" s="194" t="str">
        <f>IFERROR(VLOOKUP('③-1 特償利用状況'!B11,'② 船舶取得状況'!$B$12:$S$31,11,FALSE),"")</f>
        <v/>
      </c>
      <c r="H11" s="195" t="str">
        <f>IFERROR(VLOOKUP('③-1 特償利用状況'!B11,'② 船舶取得状況'!$B$12:$S$31,13,FALSE),"")</f>
        <v/>
      </c>
      <c r="I11" s="196"/>
      <c r="J11" s="196"/>
      <c r="K11" s="196"/>
      <c r="L11" s="196"/>
      <c r="M11" s="196"/>
      <c r="N11" s="196"/>
      <c r="O11" s="197"/>
      <c r="P11" s="195" t="str">
        <f>IFERROR(H11*O11,"")</f>
        <v/>
      </c>
      <c r="Q11" s="202"/>
      <c r="R11" s="143"/>
      <c r="S11" s="143" t="s">
        <v>77</v>
      </c>
      <c r="T11" s="143"/>
    </row>
    <row r="12" spans="1:43" s="18" customFormat="1" ht="22.5" customHeight="1" x14ac:dyDescent="0.2">
      <c r="B12" s="64"/>
      <c r="C12" s="162" t="str">
        <f>IFERROR(VLOOKUP('③-1 特償利用状況'!B12,'② 船舶取得状況'!$B$12:$S$31,2,FALSE),"")</f>
        <v/>
      </c>
      <c r="D12" s="194" t="str">
        <f>IFERROR(VLOOKUP('③-1 特償利用状況'!B12,'② 船舶取得状況'!$B$12:$S$31,5,FALSE),"")</f>
        <v/>
      </c>
      <c r="E12" s="194" t="str">
        <f>IFERROR(VLOOKUP('③-1 特償利用状況'!B12,'② 船舶取得状況'!$B$12:$S$31,6,FALSE),"")</f>
        <v/>
      </c>
      <c r="F12" s="194" t="str">
        <f>IFERROR(VLOOKUP('③-1 特償利用状況'!B12,'② 船舶取得状況'!$B$10:$S$31,10,FALSE),"")</f>
        <v/>
      </c>
      <c r="G12" s="194" t="str">
        <f>IFERROR(VLOOKUP('③-1 特償利用状況'!B12,'② 船舶取得状況'!$B$12:$S$31,11,FALSE),"")</f>
        <v/>
      </c>
      <c r="H12" s="195" t="str">
        <f>IFERROR(VLOOKUP('③-1 特償利用状況'!B12,'② 船舶取得状況'!$B$12:$S$31,13,FALSE),"")</f>
        <v/>
      </c>
      <c r="I12" s="196"/>
      <c r="J12" s="196"/>
      <c r="K12" s="196"/>
      <c r="L12" s="196"/>
      <c r="M12" s="196"/>
      <c r="N12" s="196"/>
      <c r="O12" s="197"/>
      <c r="P12" s="195" t="str">
        <f t="shared" ref="P12:P25" si="0">IFERROR(H12*O12,"")</f>
        <v/>
      </c>
      <c r="Q12" s="202"/>
      <c r="R12" s="143"/>
      <c r="S12" s="143"/>
      <c r="T12" s="143"/>
    </row>
    <row r="13" spans="1:43" s="18" customFormat="1" ht="22.5" customHeight="1" x14ac:dyDescent="0.2">
      <c r="B13" s="64"/>
      <c r="C13" s="162" t="str">
        <f>IFERROR(VLOOKUP('③-1 特償利用状況'!B13,'② 船舶取得状況'!$B$12:$S$31,2,FALSE),"")</f>
        <v/>
      </c>
      <c r="D13" s="194" t="str">
        <f>IFERROR(VLOOKUP('③-1 特償利用状況'!B13,'② 船舶取得状況'!$B$12:$S$31,5,FALSE),"")</f>
        <v/>
      </c>
      <c r="E13" s="194" t="str">
        <f>IFERROR(VLOOKUP('③-1 特償利用状況'!B13,'② 船舶取得状況'!$B$12:$S$31,6,FALSE),"")</f>
        <v/>
      </c>
      <c r="F13" s="194" t="str">
        <f>IFERROR(VLOOKUP('③-1 特償利用状況'!B13,'② 船舶取得状況'!$B$10:$S$31,10,FALSE),"")</f>
        <v/>
      </c>
      <c r="G13" s="194" t="str">
        <f>IFERROR(VLOOKUP('③-1 特償利用状況'!B13,'② 船舶取得状況'!$B$12:$S$31,11,FALSE),"")</f>
        <v/>
      </c>
      <c r="H13" s="195" t="str">
        <f>IFERROR(VLOOKUP('③-1 特償利用状況'!B13,'② 船舶取得状況'!$B$12:$S$31,13,FALSE),"")</f>
        <v/>
      </c>
      <c r="I13" s="196"/>
      <c r="J13" s="196"/>
      <c r="K13" s="196"/>
      <c r="L13" s="196"/>
      <c r="M13" s="196"/>
      <c r="N13" s="196"/>
      <c r="O13" s="197"/>
      <c r="P13" s="195" t="str">
        <f t="shared" si="0"/>
        <v/>
      </c>
      <c r="Q13" s="202"/>
      <c r="R13" s="143"/>
      <c r="S13" s="143"/>
      <c r="T13" s="143"/>
    </row>
    <row r="14" spans="1:43" s="18" customFormat="1" ht="22.5" customHeight="1" x14ac:dyDescent="0.2">
      <c r="B14" s="64"/>
      <c r="C14" s="162" t="str">
        <f>IFERROR(VLOOKUP('③-1 特償利用状況'!B14,'② 船舶取得状況'!$B$12:$S$31,2,FALSE),"")</f>
        <v/>
      </c>
      <c r="D14" s="194" t="str">
        <f>IFERROR(VLOOKUP('③-1 特償利用状況'!B14,'② 船舶取得状況'!$B$12:$S$31,5,FALSE),"")</f>
        <v/>
      </c>
      <c r="E14" s="194" t="str">
        <f>IFERROR(VLOOKUP('③-1 特償利用状況'!B14,'② 船舶取得状況'!$B$12:$S$31,6,FALSE),"")</f>
        <v/>
      </c>
      <c r="F14" s="194" t="str">
        <f>IFERROR(VLOOKUP('③-1 特償利用状況'!B14,'② 船舶取得状況'!$B$10:$S$31,10,FALSE),"")</f>
        <v/>
      </c>
      <c r="G14" s="194" t="str">
        <f>IFERROR(VLOOKUP('③-1 特償利用状況'!B14,'② 船舶取得状況'!$B$12:$S$31,11,FALSE),"")</f>
        <v/>
      </c>
      <c r="H14" s="195" t="str">
        <f>IFERROR(VLOOKUP('③-1 特償利用状況'!B14,'② 船舶取得状況'!$B$12:$S$31,13,FALSE),"")</f>
        <v/>
      </c>
      <c r="I14" s="196"/>
      <c r="J14" s="196"/>
      <c r="K14" s="196"/>
      <c r="L14" s="196"/>
      <c r="M14" s="196"/>
      <c r="N14" s="196"/>
      <c r="O14" s="197"/>
      <c r="P14" s="195" t="str">
        <f t="shared" si="0"/>
        <v/>
      </c>
      <c r="Q14" s="202"/>
      <c r="R14" s="143"/>
      <c r="S14" s="143"/>
      <c r="T14" s="143"/>
    </row>
    <row r="15" spans="1:43" s="18" customFormat="1" ht="22.5" customHeight="1" x14ac:dyDescent="0.2">
      <c r="B15" s="145"/>
      <c r="C15" s="162" t="str">
        <f>IFERROR(VLOOKUP('③-1 特償利用状況'!B15,'② 船舶取得状況'!$B$12:$S$31,2,FALSE),"")</f>
        <v/>
      </c>
      <c r="D15" s="194" t="str">
        <f>IFERROR(VLOOKUP('③-1 特償利用状況'!B15,'② 船舶取得状況'!$B$12:$S$31,5,FALSE),"")</f>
        <v/>
      </c>
      <c r="E15" s="194" t="str">
        <f>IFERROR(VLOOKUP('③-1 特償利用状況'!B15,'② 船舶取得状況'!$B$12:$S$31,6,FALSE),"")</f>
        <v/>
      </c>
      <c r="F15" s="194" t="str">
        <f>IFERROR(VLOOKUP('③-1 特償利用状況'!B15,'② 船舶取得状況'!$B$10:$S$31,10,FALSE),"")</f>
        <v/>
      </c>
      <c r="G15" s="194" t="str">
        <f>IFERROR(VLOOKUP('③-1 特償利用状況'!B15,'② 船舶取得状況'!$B$12:$S$31,11,FALSE),"")</f>
        <v/>
      </c>
      <c r="H15" s="195" t="str">
        <f>IFERROR(VLOOKUP('③-1 特償利用状況'!B15,'② 船舶取得状況'!$B$12:$S$31,13,FALSE),"")</f>
        <v/>
      </c>
      <c r="I15" s="196"/>
      <c r="J15" s="196"/>
      <c r="K15" s="196"/>
      <c r="L15" s="196"/>
      <c r="M15" s="196"/>
      <c r="N15" s="196"/>
      <c r="O15" s="197"/>
      <c r="P15" s="195" t="str">
        <f t="shared" si="0"/>
        <v/>
      </c>
      <c r="Q15" s="202"/>
      <c r="R15" s="143"/>
      <c r="S15" s="143"/>
      <c r="T15" s="143"/>
    </row>
    <row r="16" spans="1:43" s="18" customFormat="1" ht="22.5" customHeight="1" x14ac:dyDescent="0.2">
      <c r="B16" s="145"/>
      <c r="C16" s="162" t="str">
        <f>IFERROR(VLOOKUP('③-1 特償利用状況'!B16,'② 船舶取得状況'!$B$12:$S$31,2,FALSE),"")</f>
        <v/>
      </c>
      <c r="D16" s="194" t="str">
        <f>IFERROR(VLOOKUP('③-1 特償利用状況'!B16,'② 船舶取得状況'!$B$12:$S$31,5,FALSE),"")</f>
        <v/>
      </c>
      <c r="E16" s="194" t="str">
        <f>IFERROR(VLOOKUP('③-1 特償利用状況'!B16,'② 船舶取得状況'!$B$12:$S$31,6,FALSE),"")</f>
        <v/>
      </c>
      <c r="F16" s="194" t="str">
        <f>IFERROR(VLOOKUP('③-1 特償利用状況'!B16,'② 船舶取得状況'!$B$10:$S$31,10,FALSE),"")</f>
        <v/>
      </c>
      <c r="G16" s="194" t="str">
        <f>IFERROR(VLOOKUP('③-1 特償利用状況'!B16,'② 船舶取得状況'!$B$12:$S$31,11,FALSE),"")</f>
        <v/>
      </c>
      <c r="H16" s="195" t="str">
        <f>IFERROR(VLOOKUP('③-1 特償利用状況'!B16,'② 船舶取得状況'!$B$12:$S$31,13,FALSE),"")</f>
        <v/>
      </c>
      <c r="I16" s="196"/>
      <c r="J16" s="196"/>
      <c r="K16" s="196"/>
      <c r="L16" s="196"/>
      <c r="M16" s="196"/>
      <c r="N16" s="196"/>
      <c r="O16" s="197"/>
      <c r="P16" s="195" t="str">
        <f t="shared" si="0"/>
        <v/>
      </c>
      <c r="Q16" s="202"/>
      <c r="R16" s="143"/>
      <c r="S16" s="143"/>
      <c r="T16" s="143"/>
    </row>
    <row r="17" spans="2:20" s="18" customFormat="1" ht="22.5" customHeight="1" x14ac:dyDescent="0.2">
      <c r="B17" s="145"/>
      <c r="C17" s="162" t="str">
        <f>IFERROR(VLOOKUP('③-1 特償利用状況'!B17,'② 船舶取得状況'!$B$12:$S$31,2,FALSE),"")</f>
        <v/>
      </c>
      <c r="D17" s="194" t="str">
        <f>IFERROR(VLOOKUP('③-1 特償利用状況'!B17,'② 船舶取得状況'!$B$12:$S$31,5,FALSE),"")</f>
        <v/>
      </c>
      <c r="E17" s="194" t="str">
        <f>IFERROR(VLOOKUP('③-1 特償利用状況'!B17,'② 船舶取得状況'!$B$12:$S$31,6,FALSE),"")</f>
        <v/>
      </c>
      <c r="F17" s="194" t="str">
        <f>IFERROR(VLOOKUP('③-1 特償利用状況'!B17,'② 船舶取得状況'!$B$10:$S$31,10,FALSE),"")</f>
        <v/>
      </c>
      <c r="G17" s="194" t="str">
        <f>IFERROR(VLOOKUP('③-1 特償利用状況'!B17,'② 船舶取得状況'!$B$12:$S$31,11,FALSE),"")</f>
        <v/>
      </c>
      <c r="H17" s="195" t="str">
        <f>IFERROR(VLOOKUP('③-1 特償利用状況'!B17,'② 船舶取得状況'!$B$12:$S$31,13,FALSE),"")</f>
        <v/>
      </c>
      <c r="I17" s="196"/>
      <c r="J17" s="196"/>
      <c r="K17" s="196"/>
      <c r="L17" s="196"/>
      <c r="M17" s="196"/>
      <c r="N17" s="196"/>
      <c r="O17" s="197"/>
      <c r="P17" s="195" t="str">
        <f t="shared" si="0"/>
        <v/>
      </c>
      <c r="Q17" s="202"/>
      <c r="R17" s="143"/>
      <c r="S17" s="143"/>
      <c r="T17" s="143"/>
    </row>
    <row r="18" spans="2:20" s="18" customFormat="1" ht="22.5" customHeight="1" x14ac:dyDescent="0.2">
      <c r="B18" s="145"/>
      <c r="C18" s="162" t="str">
        <f>IFERROR(VLOOKUP('③-1 特償利用状況'!B18,'② 船舶取得状況'!$B$12:$S$31,2,FALSE),"")</f>
        <v/>
      </c>
      <c r="D18" s="194" t="str">
        <f>IFERROR(VLOOKUP('③-1 特償利用状況'!B18,'② 船舶取得状況'!$B$12:$S$31,5,FALSE),"")</f>
        <v/>
      </c>
      <c r="E18" s="194" t="str">
        <f>IFERROR(VLOOKUP('③-1 特償利用状況'!B18,'② 船舶取得状況'!$B$12:$S$31,6,FALSE),"")</f>
        <v/>
      </c>
      <c r="F18" s="194" t="str">
        <f>IFERROR(VLOOKUP('③-1 特償利用状況'!B18,'② 船舶取得状況'!$B$10:$S$31,10,FALSE),"")</f>
        <v/>
      </c>
      <c r="G18" s="194" t="str">
        <f>IFERROR(VLOOKUP('③-1 特償利用状況'!B18,'② 船舶取得状況'!$B$12:$S$31,11,FALSE),"")</f>
        <v/>
      </c>
      <c r="H18" s="195" t="str">
        <f>IFERROR(VLOOKUP('③-1 特償利用状況'!B18,'② 船舶取得状況'!$B$12:$S$31,13,FALSE),"")</f>
        <v/>
      </c>
      <c r="I18" s="196"/>
      <c r="J18" s="196"/>
      <c r="K18" s="196"/>
      <c r="L18" s="196"/>
      <c r="M18" s="196"/>
      <c r="N18" s="196"/>
      <c r="O18" s="197"/>
      <c r="P18" s="195" t="str">
        <f t="shared" si="0"/>
        <v/>
      </c>
      <c r="Q18" s="202"/>
      <c r="R18" s="143"/>
      <c r="S18" s="143"/>
      <c r="T18" s="143"/>
    </row>
    <row r="19" spans="2:20" s="18" customFormat="1" ht="22.5" customHeight="1" x14ac:dyDescent="0.2">
      <c r="B19" s="145"/>
      <c r="C19" s="162" t="str">
        <f>IFERROR(VLOOKUP('③-1 特償利用状況'!B19,'② 船舶取得状況'!$B$12:$S$31,2,FALSE),"")</f>
        <v/>
      </c>
      <c r="D19" s="194" t="str">
        <f>IFERROR(VLOOKUP('③-1 特償利用状況'!B19,'② 船舶取得状況'!$B$12:$S$31,5,FALSE),"")</f>
        <v/>
      </c>
      <c r="E19" s="194" t="str">
        <f>IFERROR(VLOOKUP('③-1 特償利用状況'!B19,'② 船舶取得状況'!$B$12:$S$31,6,FALSE),"")</f>
        <v/>
      </c>
      <c r="F19" s="194" t="str">
        <f>IFERROR(VLOOKUP('③-1 特償利用状況'!B19,'② 船舶取得状況'!$B$10:$S$31,10,FALSE),"")</f>
        <v/>
      </c>
      <c r="G19" s="194" t="str">
        <f>IFERROR(VLOOKUP('③-1 特償利用状況'!B19,'② 船舶取得状況'!$B$12:$S$31,11,FALSE),"")</f>
        <v/>
      </c>
      <c r="H19" s="195" t="str">
        <f>IFERROR(VLOOKUP('③-1 特償利用状況'!B19,'② 船舶取得状況'!$B$12:$S$31,13,FALSE),"")</f>
        <v/>
      </c>
      <c r="I19" s="196"/>
      <c r="J19" s="196"/>
      <c r="K19" s="196"/>
      <c r="L19" s="196"/>
      <c r="M19" s="196"/>
      <c r="N19" s="196"/>
      <c r="O19" s="197"/>
      <c r="P19" s="195" t="str">
        <f t="shared" si="0"/>
        <v/>
      </c>
      <c r="Q19" s="202"/>
      <c r="R19" s="143"/>
      <c r="S19" s="143"/>
      <c r="T19" s="143"/>
    </row>
    <row r="20" spans="2:20" s="18" customFormat="1" ht="22.5" customHeight="1" x14ac:dyDescent="0.2">
      <c r="B20" s="145"/>
      <c r="C20" s="162" t="str">
        <f>IFERROR(VLOOKUP('③-1 特償利用状況'!B20,'② 船舶取得状況'!$B$12:$S$31,2,FALSE),"")</f>
        <v/>
      </c>
      <c r="D20" s="194" t="str">
        <f>IFERROR(VLOOKUP('③-1 特償利用状況'!B20,'② 船舶取得状況'!$B$12:$S$31,5,FALSE),"")</f>
        <v/>
      </c>
      <c r="E20" s="194" t="str">
        <f>IFERROR(VLOOKUP('③-1 特償利用状況'!B20,'② 船舶取得状況'!$B$12:$S$31,6,FALSE),"")</f>
        <v/>
      </c>
      <c r="F20" s="194" t="str">
        <f>IFERROR(VLOOKUP('③-1 特償利用状況'!B20,'② 船舶取得状況'!$B$10:$S$31,10,FALSE),"")</f>
        <v/>
      </c>
      <c r="G20" s="194" t="str">
        <f>IFERROR(VLOOKUP('③-1 特償利用状況'!B20,'② 船舶取得状況'!$B$12:$S$31,11,FALSE),"")</f>
        <v/>
      </c>
      <c r="H20" s="195" t="str">
        <f>IFERROR(VLOOKUP('③-1 特償利用状況'!B20,'② 船舶取得状況'!$B$12:$S$31,13,FALSE),"")</f>
        <v/>
      </c>
      <c r="I20" s="196"/>
      <c r="J20" s="196"/>
      <c r="K20" s="196"/>
      <c r="L20" s="196"/>
      <c r="M20" s="196"/>
      <c r="N20" s="196"/>
      <c r="O20" s="254"/>
      <c r="P20" s="195" t="str">
        <f t="shared" si="0"/>
        <v/>
      </c>
      <c r="Q20" s="203"/>
      <c r="R20" s="143"/>
      <c r="S20" s="143"/>
      <c r="T20" s="143"/>
    </row>
    <row r="21" spans="2:20" s="18" customFormat="1" ht="22.5" customHeight="1" x14ac:dyDescent="0.2">
      <c r="B21" s="145"/>
      <c r="C21" s="162" t="str">
        <f>IFERROR(VLOOKUP('③-1 特償利用状況'!B21,'② 船舶取得状況'!$B$12:$S$31,2,FALSE),"")</f>
        <v/>
      </c>
      <c r="D21" s="194" t="str">
        <f>IFERROR(VLOOKUP('③-1 特償利用状況'!B21,'② 船舶取得状況'!$B$12:$S$31,5,FALSE),"")</f>
        <v/>
      </c>
      <c r="E21" s="194" t="str">
        <f>IFERROR(VLOOKUP('③-1 特償利用状況'!B21,'② 船舶取得状況'!$B$12:$S$31,6,FALSE),"")</f>
        <v/>
      </c>
      <c r="F21" s="194" t="str">
        <f>IFERROR(VLOOKUP('③-1 特償利用状況'!B21,'② 船舶取得状況'!$B$10:$S$31,10,FALSE),"")</f>
        <v/>
      </c>
      <c r="G21" s="194" t="str">
        <f>IFERROR(VLOOKUP('③-1 特償利用状況'!B21,'② 船舶取得状況'!$B$12:$S$31,11,FALSE),"")</f>
        <v/>
      </c>
      <c r="H21" s="195" t="str">
        <f>IFERROR(VLOOKUP('③-1 特償利用状況'!B21,'② 船舶取得状況'!$B$12:$S$31,13,FALSE),"")</f>
        <v/>
      </c>
      <c r="I21" s="196"/>
      <c r="J21" s="196"/>
      <c r="K21" s="196"/>
      <c r="L21" s="196"/>
      <c r="M21" s="196"/>
      <c r="N21" s="196"/>
      <c r="O21" s="254"/>
      <c r="P21" s="195" t="str">
        <f t="shared" si="0"/>
        <v/>
      </c>
      <c r="Q21" s="203"/>
      <c r="R21" s="143"/>
      <c r="S21" s="143"/>
      <c r="T21" s="143"/>
    </row>
    <row r="22" spans="2:20" s="18" customFormat="1" ht="22.5" hidden="1" customHeight="1" x14ac:dyDescent="0.2">
      <c r="B22" s="145"/>
      <c r="C22" s="162" t="str">
        <f>IFERROR(VLOOKUP('③-1 特償利用状況'!B22,'② 船舶取得状況'!$B$12:$S$31,2,FALSE),"")</f>
        <v/>
      </c>
      <c r="D22" s="194" t="str">
        <f>IFERROR(VLOOKUP('③-1 特償利用状況'!B22,'② 船舶取得状況'!$B$12:$S$31,5,FALSE),"")</f>
        <v/>
      </c>
      <c r="E22" s="194" t="str">
        <f>IFERROR(VLOOKUP('③-1 特償利用状況'!B22,'② 船舶取得状況'!$B$12:$S$31,6,FALSE),"")</f>
        <v/>
      </c>
      <c r="F22" s="194" t="str">
        <f>IFERROR(VLOOKUP('③-1 特償利用状況'!B22,'② 船舶取得状況'!$B$10:$S$31,10,FALSE),"")</f>
        <v/>
      </c>
      <c r="G22" s="194" t="str">
        <f>IFERROR(VLOOKUP('③-1 特償利用状況'!B22,'② 船舶取得状況'!$B$12:$S$31,11,FALSE),"")</f>
        <v/>
      </c>
      <c r="H22" s="195" t="str">
        <f>IFERROR(VLOOKUP('③-1 特償利用状況'!B22,'② 船舶取得状況'!$B$12:$S$31,13,FALSE),"")</f>
        <v/>
      </c>
      <c r="I22" s="196"/>
      <c r="J22" s="196"/>
      <c r="K22" s="196"/>
      <c r="L22" s="196"/>
      <c r="M22" s="196"/>
      <c r="N22" s="196"/>
      <c r="O22" s="254"/>
      <c r="P22" s="195" t="str">
        <f t="shared" si="0"/>
        <v/>
      </c>
      <c r="Q22" s="203"/>
      <c r="R22" s="143"/>
      <c r="S22" s="143"/>
      <c r="T22" s="143"/>
    </row>
    <row r="23" spans="2:20" s="18" customFormat="1" ht="22.5" hidden="1" customHeight="1" x14ac:dyDescent="0.2">
      <c r="B23" s="145"/>
      <c r="C23" s="162" t="str">
        <f>IFERROR(VLOOKUP('③-1 特償利用状況'!B23,'② 船舶取得状況'!$B$12:$S$31,2,FALSE),"")</f>
        <v/>
      </c>
      <c r="D23" s="194" t="str">
        <f>IFERROR(VLOOKUP('③-1 特償利用状況'!B23,'② 船舶取得状況'!$B$12:$S$31,5,FALSE),"")</f>
        <v/>
      </c>
      <c r="E23" s="194" t="str">
        <f>IFERROR(VLOOKUP('③-1 特償利用状況'!B23,'② 船舶取得状況'!$B$12:$S$31,6,FALSE),"")</f>
        <v/>
      </c>
      <c r="F23" s="194" t="str">
        <f>IFERROR(VLOOKUP('③-1 特償利用状況'!B23,'② 船舶取得状況'!$B$10:$S$31,10,FALSE),"")</f>
        <v/>
      </c>
      <c r="G23" s="194" t="str">
        <f>IFERROR(VLOOKUP('③-1 特償利用状況'!B23,'② 船舶取得状況'!$B$12:$S$31,11,FALSE),"")</f>
        <v/>
      </c>
      <c r="H23" s="195" t="str">
        <f>IFERROR(VLOOKUP('③-1 特償利用状況'!B23,'② 船舶取得状況'!$B$12:$S$31,13,FALSE),"")</f>
        <v/>
      </c>
      <c r="I23" s="196"/>
      <c r="J23" s="196"/>
      <c r="K23" s="196"/>
      <c r="L23" s="196"/>
      <c r="M23" s="196"/>
      <c r="N23" s="196"/>
      <c r="O23" s="254"/>
      <c r="P23" s="195" t="str">
        <f t="shared" si="0"/>
        <v/>
      </c>
      <c r="Q23" s="203"/>
      <c r="R23" s="143"/>
      <c r="S23" s="143"/>
      <c r="T23" s="143"/>
    </row>
    <row r="24" spans="2:20" s="18" customFormat="1" ht="22.5" hidden="1" customHeight="1" x14ac:dyDescent="0.2">
      <c r="B24" s="145"/>
      <c r="C24" s="162" t="str">
        <f>IFERROR(VLOOKUP('③-1 特償利用状況'!B24,'② 船舶取得状況'!$B$12:$S$31,2,FALSE),"")</f>
        <v/>
      </c>
      <c r="D24" s="194" t="str">
        <f>IFERROR(VLOOKUP('③-1 特償利用状況'!B24,'② 船舶取得状況'!$B$12:$S$31,5,FALSE),"")</f>
        <v/>
      </c>
      <c r="E24" s="194" t="str">
        <f>IFERROR(VLOOKUP('③-1 特償利用状況'!B24,'② 船舶取得状況'!$B$12:$S$31,6,FALSE),"")</f>
        <v/>
      </c>
      <c r="F24" s="194" t="str">
        <f>IFERROR(VLOOKUP('③-1 特償利用状況'!B24,'② 船舶取得状況'!$B$10:$S$31,10,FALSE),"")</f>
        <v/>
      </c>
      <c r="G24" s="194" t="str">
        <f>IFERROR(VLOOKUP('③-1 特償利用状況'!B24,'② 船舶取得状況'!$B$12:$S$31,11,FALSE),"")</f>
        <v/>
      </c>
      <c r="H24" s="195" t="str">
        <f>IFERROR(VLOOKUP('③-1 特償利用状況'!B24,'② 船舶取得状況'!$B$12:$S$31,13,FALSE),"")</f>
        <v/>
      </c>
      <c r="I24" s="196"/>
      <c r="J24" s="196"/>
      <c r="K24" s="196"/>
      <c r="L24" s="196"/>
      <c r="M24" s="196"/>
      <c r="N24" s="196"/>
      <c r="O24" s="254"/>
      <c r="P24" s="195" t="str">
        <f t="shared" si="0"/>
        <v/>
      </c>
      <c r="Q24" s="203"/>
      <c r="R24" s="143"/>
      <c r="S24" s="143"/>
      <c r="T24" s="143"/>
    </row>
    <row r="25" spans="2:20" s="18" customFormat="1" ht="22.5" customHeight="1" thickBot="1" x14ac:dyDescent="0.25">
      <c r="B25" s="146"/>
      <c r="C25" s="164" t="str">
        <f>IFERROR(VLOOKUP('③-1 特償利用状況'!B25,'② 船舶取得状況'!$B$12:$S$31,2,FALSE),"")</f>
        <v/>
      </c>
      <c r="D25" s="198" t="str">
        <f>IFERROR(VLOOKUP('③-1 特償利用状況'!B25,'② 船舶取得状況'!$B$12:$S$31,5,FALSE),"")</f>
        <v/>
      </c>
      <c r="E25" s="198" t="str">
        <f>IFERROR(VLOOKUP('③-1 特償利用状況'!B25,'② 船舶取得状況'!$B$12:$S$31,6,FALSE),"")</f>
        <v/>
      </c>
      <c r="F25" s="198" t="str">
        <f>IFERROR(VLOOKUP('③-1 特償利用状況'!B25,'② 船舶取得状況'!$B$10:$S$31,10,FALSE),"")</f>
        <v/>
      </c>
      <c r="G25" s="198" t="str">
        <f>IFERROR(VLOOKUP('③-1 特償利用状況'!B25,'② 船舶取得状況'!$B$12:$S$31,11,FALSE),"")</f>
        <v/>
      </c>
      <c r="H25" s="199" t="str">
        <f>IFERROR(VLOOKUP('③-1 特償利用状況'!B25,'② 船舶取得状況'!$B$12:$S$31,13,FALSE),"")</f>
        <v/>
      </c>
      <c r="I25" s="200"/>
      <c r="J25" s="200"/>
      <c r="K25" s="200"/>
      <c r="L25" s="200"/>
      <c r="M25" s="200"/>
      <c r="N25" s="200"/>
      <c r="O25" s="255"/>
      <c r="P25" s="199" t="str">
        <f t="shared" si="0"/>
        <v/>
      </c>
      <c r="Q25" s="204"/>
      <c r="R25" s="143"/>
      <c r="S25" s="143"/>
      <c r="T25" s="143"/>
    </row>
    <row r="26" spans="2:20" s="6" customFormat="1" ht="15" x14ac:dyDescent="0.2"/>
    <row r="27" spans="2:20" s="6" customFormat="1" ht="16.5" thickBot="1" x14ac:dyDescent="0.25">
      <c r="B27" s="332" t="s">
        <v>105</v>
      </c>
    </row>
    <row r="28" spans="2:20" s="6" customFormat="1" ht="15" x14ac:dyDescent="0.2">
      <c r="B28" s="424"/>
      <c r="C28" s="425"/>
      <c r="D28" s="425"/>
      <c r="E28" s="425"/>
      <c r="F28" s="425"/>
      <c r="G28" s="425"/>
      <c r="H28" s="425"/>
      <c r="I28" s="425"/>
      <c r="J28" s="425"/>
      <c r="K28" s="425"/>
      <c r="L28" s="425"/>
      <c r="M28" s="425"/>
      <c r="N28" s="425"/>
      <c r="O28" s="425"/>
      <c r="P28" s="425"/>
      <c r="Q28" s="425"/>
    </row>
    <row r="29" spans="2:20" s="6" customFormat="1" ht="15" x14ac:dyDescent="0.2">
      <c r="B29" s="426"/>
      <c r="C29" s="412"/>
      <c r="D29" s="412"/>
      <c r="E29" s="412"/>
      <c r="F29" s="412"/>
      <c r="G29" s="412"/>
      <c r="H29" s="412"/>
      <c r="I29" s="412"/>
      <c r="J29" s="412"/>
      <c r="K29" s="412"/>
      <c r="L29" s="412"/>
      <c r="M29" s="412"/>
      <c r="N29" s="412"/>
      <c r="O29" s="412"/>
      <c r="P29" s="412"/>
      <c r="Q29" s="412"/>
    </row>
    <row r="30" spans="2:20" s="6" customFormat="1" ht="15.5" thickBot="1" x14ac:dyDescent="0.25">
      <c r="B30" s="427"/>
      <c r="C30" s="428"/>
      <c r="D30" s="428"/>
      <c r="E30" s="428"/>
      <c r="F30" s="428"/>
      <c r="G30" s="428"/>
      <c r="H30" s="428"/>
      <c r="I30" s="428"/>
      <c r="J30" s="428"/>
      <c r="K30" s="428"/>
      <c r="L30" s="428"/>
      <c r="M30" s="428"/>
      <c r="N30" s="428"/>
      <c r="O30" s="428"/>
      <c r="P30" s="428"/>
      <c r="Q30" s="428"/>
    </row>
    <row r="31" spans="2:20" s="6" customFormat="1" ht="15" x14ac:dyDescent="0.2"/>
    <row r="32" spans="2:20" s="6" customFormat="1" ht="16.5" thickBot="1" x14ac:dyDescent="0.25">
      <c r="B32" s="332" t="s">
        <v>251</v>
      </c>
    </row>
    <row r="33" spans="2:17" s="6" customFormat="1" ht="15" x14ac:dyDescent="0.2">
      <c r="B33" s="349"/>
      <c r="C33" s="350"/>
      <c r="D33" s="350"/>
      <c r="E33" s="350"/>
      <c r="F33" s="350"/>
      <c r="G33" s="350"/>
      <c r="H33" s="350"/>
      <c r="I33" s="350"/>
      <c r="J33" s="350"/>
      <c r="K33" s="350"/>
      <c r="L33" s="350"/>
      <c r="M33" s="350"/>
      <c r="N33" s="350"/>
      <c r="O33" s="350"/>
      <c r="P33" s="350"/>
      <c r="Q33" s="350"/>
    </row>
    <row r="34" spans="2:17" s="6" customFormat="1" ht="15" x14ac:dyDescent="0.2">
      <c r="B34" s="351"/>
      <c r="C34" s="339"/>
      <c r="D34" s="339"/>
      <c r="E34" s="339"/>
      <c r="F34" s="339"/>
      <c r="G34" s="339"/>
      <c r="H34" s="339"/>
      <c r="I34" s="339"/>
      <c r="J34" s="339"/>
      <c r="K34" s="339"/>
      <c r="L34" s="339"/>
      <c r="M34" s="339"/>
      <c r="N34" s="339"/>
      <c r="O34" s="339"/>
      <c r="P34" s="339"/>
      <c r="Q34" s="339"/>
    </row>
    <row r="35" spans="2:17" s="6" customFormat="1" ht="15.5" thickBot="1" x14ac:dyDescent="0.25">
      <c r="B35" s="352"/>
      <c r="C35" s="353"/>
      <c r="D35" s="353"/>
      <c r="E35" s="353"/>
      <c r="F35" s="353"/>
      <c r="G35" s="353"/>
      <c r="H35" s="353"/>
      <c r="I35" s="353"/>
      <c r="J35" s="353"/>
      <c r="K35" s="353"/>
      <c r="L35" s="353"/>
      <c r="M35" s="353"/>
      <c r="N35" s="353"/>
      <c r="O35" s="353"/>
      <c r="P35" s="353"/>
      <c r="Q35" s="353"/>
    </row>
    <row r="37" spans="2:17" s="6" customFormat="1" ht="16.5" thickBot="1" x14ac:dyDescent="0.25">
      <c r="B37" s="332" t="s">
        <v>250</v>
      </c>
    </row>
    <row r="38" spans="2:17" s="6" customFormat="1" ht="15" x14ac:dyDescent="0.2">
      <c r="B38" s="424"/>
      <c r="C38" s="425"/>
      <c r="D38" s="425"/>
      <c r="E38" s="425"/>
      <c r="F38" s="425"/>
      <c r="G38" s="425"/>
      <c r="H38" s="425"/>
      <c r="I38" s="425"/>
      <c r="J38" s="425"/>
      <c r="K38" s="425"/>
      <c r="L38" s="425"/>
      <c r="M38" s="425"/>
      <c r="N38" s="425"/>
      <c r="O38" s="425"/>
      <c r="P38" s="425"/>
      <c r="Q38" s="425"/>
    </row>
    <row r="39" spans="2:17" s="6" customFormat="1" ht="15" x14ac:dyDescent="0.2">
      <c r="B39" s="426"/>
      <c r="C39" s="412"/>
      <c r="D39" s="412"/>
      <c r="E39" s="412"/>
      <c r="F39" s="412"/>
      <c r="G39" s="412"/>
      <c r="H39" s="412"/>
      <c r="I39" s="412"/>
      <c r="J39" s="412"/>
      <c r="K39" s="412"/>
      <c r="L39" s="412"/>
      <c r="M39" s="412"/>
      <c r="N39" s="412"/>
      <c r="O39" s="412"/>
      <c r="P39" s="412"/>
      <c r="Q39" s="412"/>
    </row>
    <row r="40" spans="2:17" s="6" customFormat="1" ht="15.5" thickBot="1" x14ac:dyDescent="0.25">
      <c r="B40" s="427"/>
      <c r="C40" s="428"/>
      <c r="D40" s="428"/>
      <c r="E40" s="428"/>
      <c r="F40" s="428"/>
      <c r="G40" s="428"/>
      <c r="H40" s="428"/>
      <c r="I40" s="428"/>
      <c r="J40" s="428"/>
      <c r="K40" s="428"/>
      <c r="L40" s="428"/>
      <c r="M40" s="428"/>
      <c r="N40" s="428"/>
      <c r="O40" s="428"/>
      <c r="P40" s="428"/>
      <c r="Q40" s="428"/>
    </row>
  </sheetData>
  <mergeCells count="21">
    <mergeCell ref="B4:Q4"/>
    <mergeCell ref="B3:Q3"/>
    <mergeCell ref="B28:Q30"/>
    <mergeCell ref="B5:Q5"/>
    <mergeCell ref="I7:K7"/>
    <mergeCell ref="B7:B9"/>
    <mergeCell ref="C7:C9"/>
    <mergeCell ref="D7:D9"/>
    <mergeCell ref="E7:E9"/>
    <mergeCell ref="G7:G9"/>
    <mergeCell ref="H7:H9"/>
    <mergeCell ref="L7:N7"/>
    <mergeCell ref="L8:L9"/>
    <mergeCell ref="M8:N8"/>
    <mergeCell ref="O7:O9"/>
    <mergeCell ref="B38:Q40"/>
    <mergeCell ref="J8:K8"/>
    <mergeCell ref="I8:I9"/>
    <mergeCell ref="F7:F9"/>
    <mergeCell ref="P7:P9"/>
    <mergeCell ref="Q7:Q9"/>
  </mergeCells>
  <phoneticPr fontId="2"/>
  <dataValidations count="1">
    <dataValidation type="list" allowBlank="1" showInputMessage="1" showErrorMessage="1" sqref="I10:N25" xr:uid="{00000000-0002-0000-0200-000000000000}">
      <formula1>$S$11</formula1>
    </dataValidation>
  </dataValidations>
  <printOptions horizontalCentered="1"/>
  <pageMargins left="0.19685039370078741" right="0.19685039370078741" top="0.59055118110236227" bottom="0.39370078740157483" header="0.43307086614173229" footer="0.19685039370078741"/>
  <pageSetup paperSize="9" scale="74" orientation="landscape" useFirstPageNumber="1"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K25"/>
  <sheetViews>
    <sheetView view="pageBreakPreview" zoomScaleNormal="85" zoomScaleSheetLayoutView="100" zoomScalePageLayoutView="85" workbookViewId="0">
      <pane xSplit="3" ySplit="6" topLeftCell="D7" activePane="bottomRight" state="frozen"/>
      <selection activeCell="G12" sqref="G12"/>
      <selection pane="topRight" activeCell="G12" sqref="G12"/>
      <selection pane="bottomLeft" activeCell="G12" sqref="G12"/>
      <selection pane="bottomRight" activeCell="G12" sqref="G12"/>
    </sheetView>
  </sheetViews>
  <sheetFormatPr defaultColWidth="8.90625" defaultRowHeight="15" x14ac:dyDescent="0.35"/>
  <cols>
    <col min="1" max="1" width="3.7265625" style="3" customWidth="1"/>
    <col min="2" max="2" width="33.7265625" style="3" customWidth="1"/>
    <col min="3" max="3" width="15" style="3" customWidth="1"/>
    <col min="4" max="7" width="18.7265625" style="3" customWidth="1"/>
    <col min="8" max="8" width="3.7265625" style="3" customWidth="1"/>
    <col min="9" max="256" width="8.90625" style="3"/>
    <col min="257" max="257" width="3.7265625" style="3" customWidth="1"/>
    <col min="258" max="258" width="25" style="3" customWidth="1"/>
    <col min="259" max="259" width="17.08984375" style="3" bestFit="1" customWidth="1"/>
    <col min="260" max="263" width="24.453125" style="3" customWidth="1"/>
    <col min="264" max="512" width="8.90625" style="3"/>
    <col min="513" max="513" width="3.7265625" style="3" customWidth="1"/>
    <col min="514" max="514" width="25" style="3" customWidth="1"/>
    <col min="515" max="515" width="17.08984375" style="3" bestFit="1" customWidth="1"/>
    <col min="516" max="519" width="24.453125" style="3" customWidth="1"/>
    <col min="520" max="768" width="8.90625" style="3"/>
    <col min="769" max="769" width="3.7265625" style="3" customWidth="1"/>
    <col min="770" max="770" width="25" style="3" customWidth="1"/>
    <col min="771" max="771" width="17.08984375" style="3" bestFit="1" customWidth="1"/>
    <col min="772" max="775" width="24.453125" style="3" customWidth="1"/>
    <col min="776" max="1024" width="8.90625" style="3"/>
    <col min="1025" max="1025" width="3.7265625" style="3" customWidth="1"/>
    <col min="1026" max="1026" width="25" style="3" customWidth="1"/>
    <col min="1027" max="1027" width="17.08984375" style="3" bestFit="1" customWidth="1"/>
    <col min="1028" max="1031" width="24.453125" style="3" customWidth="1"/>
    <col min="1032" max="1280" width="8.90625" style="3"/>
    <col min="1281" max="1281" width="3.7265625" style="3" customWidth="1"/>
    <col min="1282" max="1282" width="25" style="3" customWidth="1"/>
    <col min="1283" max="1283" width="17.08984375" style="3" bestFit="1" customWidth="1"/>
    <col min="1284" max="1287" width="24.453125" style="3" customWidth="1"/>
    <col min="1288" max="1536" width="8.90625" style="3"/>
    <col min="1537" max="1537" width="3.7265625" style="3" customWidth="1"/>
    <col min="1538" max="1538" width="25" style="3" customWidth="1"/>
    <col min="1539" max="1539" width="17.08984375" style="3" bestFit="1" customWidth="1"/>
    <col min="1540" max="1543" width="24.453125" style="3" customWidth="1"/>
    <col min="1544" max="1792" width="8.90625" style="3"/>
    <col min="1793" max="1793" width="3.7265625" style="3" customWidth="1"/>
    <col min="1794" max="1794" width="25" style="3" customWidth="1"/>
    <col min="1795" max="1795" width="17.08984375" style="3" bestFit="1" customWidth="1"/>
    <col min="1796" max="1799" width="24.453125" style="3" customWidth="1"/>
    <col min="1800" max="2048" width="8.90625" style="3"/>
    <col min="2049" max="2049" width="3.7265625" style="3" customWidth="1"/>
    <col min="2050" max="2050" width="25" style="3" customWidth="1"/>
    <col min="2051" max="2051" width="17.08984375" style="3" bestFit="1" customWidth="1"/>
    <col min="2052" max="2055" width="24.453125" style="3" customWidth="1"/>
    <col min="2056" max="2304" width="8.90625" style="3"/>
    <col min="2305" max="2305" width="3.7265625" style="3" customWidth="1"/>
    <col min="2306" max="2306" width="25" style="3" customWidth="1"/>
    <col min="2307" max="2307" width="17.08984375" style="3" bestFit="1" customWidth="1"/>
    <col min="2308" max="2311" width="24.453125" style="3" customWidth="1"/>
    <col min="2312" max="2560" width="8.90625" style="3"/>
    <col min="2561" max="2561" width="3.7265625" style="3" customWidth="1"/>
    <col min="2562" max="2562" width="25" style="3" customWidth="1"/>
    <col min="2563" max="2563" width="17.08984375" style="3" bestFit="1" customWidth="1"/>
    <col min="2564" max="2567" width="24.453125" style="3" customWidth="1"/>
    <col min="2568" max="2816" width="8.90625" style="3"/>
    <col min="2817" max="2817" width="3.7265625" style="3" customWidth="1"/>
    <col min="2818" max="2818" width="25" style="3" customWidth="1"/>
    <col min="2819" max="2819" width="17.08984375" style="3" bestFit="1" customWidth="1"/>
    <col min="2820" max="2823" width="24.453125" style="3" customWidth="1"/>
    <col min="2824" max="3072" width="8.90625" style="3"/>
    <col min="3073" max="3073" width="3.7265625" style="3" customWidth="1"/>
    <col min="3074" max="3074" width="25" style="3" customWidth="1"/>
    <col min="3075" max="3075" width="17.08984375" style="3" bestFit="1" customWidth="1"/>
    <col min="3076" max="3079" width="24.453125" style="3" customWidth="1"/>
    <col min="3080" max="3328" width="8.90625" style="3"/>
    <col min="3329" max="3329" width="3.7265625" style="3" customWidth="1"/>
    <col min="3330" max="3330" width="25" style="3" customWidth="1"/>
    <col min="3331" max="3331" width="17.08984375" style="3" bestFit="1" customWidth="1"/>
    <col min="3332" max="3335" width="24.453125" style="3" customWidth="1"/>
    <col min="3336" max="3584" width="8.90625" style="3"/>
    <col min="3585" max="3585" width="3.7265625" style="3" customWidth="1"/>
    <col min="3586" max="3586" width="25" style="3" customWidth="1"/>
    <col min="3587" max="3587" width="17.08984375" style="3" bestFit="1" customWidth="1"/>
    <col min="3588" max="3591" width="24.453125" style="3" customWidth="1"/>
    <col min="3592" max="3840" width="8.90625" style="3"/>
    <col min="3841" max="3841" width="3.7265625" style="3" customWidth="1"/>
    <col min="3842" max="3842" width="25" style="3" customWidth="1"/>
    <col min="3843" max="3843" width="17.08984375" style="3" bestFit="1" customWidth="1"/>
    <col min="3844" max="3847" width="24.453125" style="3" customWidth="1"/>
    <col min="3848" max="4096" width="8.90625" style="3"/>
    <col min="4097" max="4097" width="3.7265625" style="3" customWidth="1"/>
    <col min="4098" max="4098" width="25" style="3" customWidth="1"/>
    <col min="4099" max="4099" width="17.08984375" style="3" bestFit="1" customWidth="1"/>
    <col min="4100" max="4103" width="24.453125" style="3" customWidth="1"/>
    <col min="4104" max="4352" width="8.90625" style="3"/>
    <col min="4353" max="4353" width="3.7265625" style="3" customWidth="1"/>
    <col min="4354" max="4354" width="25" style="3" customWidth="1"/>
    <col min="4355" max="4355" width="17.08984375" style="3" bestFit="1" customWidth="1"/>
    <col min="4356" max="4359" width="24.453125" style="3" customWidth="1"/>
    <col min="4360" max="4608" width="8.90625" style="3"/>
    <col min="4609" max="4609" width="3.7265625" style="3" customWidth="1"/>
    <col min="4610" max="4610" width="25" style="3" customWidth="1"/>
    <col min="4611" max="4611" width="17.08984375" style="3" bestFit="1" customWidth="1"/>
    <col min="4612" max="4615" width="24.453125" style="3" customWidth="1"/>
    <col min="4616" max="4864" width="8.90625" style="3"/>
    <col min="4865" max="4865" width="3.7265625" style="3" customWidth="1"/>
    <col min="4866" max="4866" width="25" style="3" customWidth="1"/>
    <col min="4867" max="4867" width="17.08984375" style="3" bestFit="1" customWidth="1"/>
    <col min="4868" max="4871" width="24.453125" style="3" customWidth="1"/>
    <col min="4872" max="5120" width="8.90625" style="3"/>
    <col min="5121" max="5121" width="3.7265625" style="3" customWidth="1"/>
    <col min="5122" max="5122" width="25" style="3" customWidth="1"/>
    <col min="5123" max="5123" width="17.08984375" style="3" bestFit="1" customWidth="1"/>
    <col min="5124" max="5127" width="24.453125" style="3" customWidth="1"/>
    <col min="5128" max="5376" width="8.90625" style="3"/>
    <col min="5377" max="5377" width="3.7265625" style="3" customWidth="1"/>
    <col min="5378" max="5378" width="25" style="3" customWidth="1"/>
    <col min="5379" max="5379" width="17.08984375" style="3" bestFit="1" customWidth="1"/>
    <col min="5380" max="5383" width="24.453125" style="3" customWidth="1"/>
    <col min="5384" max="5632" width="8.90625" style="3"/>
    <col min="5633" max="5633" width="3.7265625" style="3" customWidth="1"/>
    <col min="5634" max="5634" width="25" style="3" customWidth="1"/>
    <col min="5635" max="5635" width="17.08984375" style="3" bestFit="1" customWidth="1"/>
    <col min="5636" max="5639" width="24.453125" style="3" customWidth="1"/>
    <col min="5640" max="5888" width="8.90625" style="3"/>
    <col min="5889" max="5889" width="3.7265625" style="3" customWidth="1"/>
    <col min="5890" max="5890" width="25" style="3" customWidth="1"/>
    <col min="5891" max="5891" width="17.08984375" style="3" bestFit="1" customWidth="1"/>
    <col min="5892" max="5895" width="24.453125" style="3" customWidth="1"/>
    <col min="5896" max="6144" width="8.90625" style="3"/>
    <col min="6145" max="6145" width="3.7265625" style="3" customWidth="1"/>
    <col min="6146" max="6146" width="25" style="3" customWidth="1"/>
    <col min="6147" max="6147" width="17.08984375" style="3" bestFit="1" customWidth="1"/>
    <col min="6148" max="6151" width="24.453125" style="3" customWidth="1"/>
    <col min="6152" max="6400" width="8.90625" style="3"/>
    <col min="6401" max="6401" width="3.7265625" style="3" customWidth="1"/>
    <col min="6402" max="6402" width="25" style="3" customWidth="1"/>
    <col min="6403" max="6403" width="17.08984375" style="3" bestFit="1" customWidth="1"/>
    <col min="6404" max="6407" width="24.453125" style="3" customWidth="1"/>
    <col min="6408" max="6656" width="8.90625" style="3"/>
    <col min="6657" max="6657" width="3.7265625" style="3" customWidth="1"/>
    <col min="6658" max="6658" width="25" style="3" customWidth="1"/>
    <col min="6659" max="6659" width="17.08984375" style="3" bestFit="1" customWidth="1"/>
    <col min="6660" max="6663" width="24.453125" style="3" customWidth="1"/>
    <col min="6664" max="6912" width="8.90625" style="3"/>
    <col min="6913" max="6913" width="3.7265625" style="3" customWidth="1"/>
    <col min="6914" max="6914" width="25" style="3" customWidth="1"/>
    <col min="6915" max="6915" width="17.08984375" style="3" bestFit="1" customWidth="1"/>
    <col min="6916" max="6919" width="24.453125" style="3" customWidth="1"/>
    <col min="6920" max="7168" width="8.90625" style="3"/>
    <col min="7169" max="7169" width="3.7265625" style="3" customWidth="1"/>
    <col min="7170" max="7170" width="25" style="3" customWidth="1"/>
    <col min="7171" max="7171" width="17.08984375" style="3" bestFit="1" customWidth="1"/>
    <col min="7172" max="7175" width="24.453125" style="3" customWidth="1"/>
    <col min="7176" max="7424" width="8.90625" style="3"/>
    <col min="7425" max="7425" width="3.7265625" style="3" customWidth="1"/>
    <col min="7426" max="7426" width="25" style="3" customWidth="1"/>
    <col min="7427" max="7427" width="17.08984375" style="3" bestFit="1" customWidth="1"/>
    <col min="7428" max="7431" width="24.453125" style="3" customWidth="1"/>
    <col min="7432" max="7680" width="8.90625" style="3"/>
    <col min="7681" max="7681" width="3.7265625" style="3" customWidth="1"/>
    <col min="7682" max="7682" width="25" style="3" customWidth="1"/>
    <col min="7683" max="7683" width="17.08984375" style="3" bestFit="1" customWidth="1"/>
    <col min="7684" max="7687" width="24.453125" style="3" customWidth="1"/>
    <col min="7688" max="7936" width="8.90625" style="3"/>
    <col min="7937" max="7937" width="3.7265625" style="3" customWidth="1"/>
    <col min="7938" max="7938" width="25" style="3" customWidth="1"/>
    <col min="7939" max="7939" width="17.08984375" style="3" bestFit="1" customWidth="1"/>
    <col min="7940" max="7943" width="24.453125" style="3" customWidth="1"/>
    <col min="7944" max="8192" width="8.90625" style="3"/>
    <col min="8193" max="8193" width="3.7265625" style="3" customWidth="1"/>
    <col min="8194" max="8194" width="25" style="3" customWidth="1"/>
    <col min="8195" max="8195" width="17.08984375" style="3" bestFit="1" customWidth="1"/>
    <col min="8196" max="8199" width="24.453125" style="3" customWidth="1"/>
    <col min="8200" max="8448" width="8.90625" style="3"/>
    <col min="8449" max="8449" width="3.7265625" style="3" customWidth="1"/>
    <col min="8450" max="8450" width="25" style="3" customWidth="1"/>
    <col min="8451" max="8451" width="17.08984375" style="3" bestFit="1" customWidth="1"/>
    <col min="8452" max="8455" width="24.453125" style="3" customWidth="1"/>
    <col min="8456" max="8704" width="8.90625" style="3"/>
    <col min="8705" max="8705" width="3.7265625" style="3" customWidth="1"/>
    <col min="8706" max="8706" width="25" style="3" customWidth="1"/>
    <col min="8707" max="8707" width="17.08984375" style="3" bestFit="1" customWidth="1"/>
    <col min="8708" max="8711" width="24.453125" style="3" customWidth="1"/>
    <col min="8712" max="8960" width="8.90625" style="3"/>
    <col min="8961" max="8961" width="3.7265625" style="3" customWidth="1"/>
    <col min="8962" max="8962" width="25" style="3" customWidth="1"/>
    <col min="8963" max="8963" width="17.08984375" style="3" bestFit="1" customWidth="1"/>
    <col min="8964" max="8967" width="24.453125" style="3" customWidth="1"/>
    <col min="8968" max="9216" width="8.90625" style="3"/>
    <col min="9217" max="9217" width="3.7265625" style="3" customWidth="1"/>
    <col min="9218" max="9218" width="25" style="3" customWidth="1"/>
    <col min="9219" max="9219" width="17.08984375" style="3" bestFit="1" customWidth="1"/>
    <col min="9220" max="9223" width="24.453125" style="3" customWidth="1"/>
    <col min="9224" max="9472" width="8.90625" style="3"/>
    <col min="9473" max="9473" width="3.7265625" style="3" customWidth="1"/>
    <col min="9474" max="9474" width="25" style="3" customWidth="1"/>
    <col min="9475" max="9475" width="17.08984375" style="3" bestFit="1" customWidth="1"/>
    <col min="9476" max="9479" width="24.453125" style="3" customWidth="1"/>
    <col min="9480" max="9728" width="8.90625" style="3"/>
    <col min="9729" max="9729" width="3.7265625" style="3" customWidth="1"/>
    <col min="9730" max="9730" width="25" style="3" customWidth="1"/>
    <col min="9731" max="9731" width="17.08984375" style="3" bestFit="1" customWidth="1"/>
    <col min="9732" max="9735" width="24.453125" style="3" customWidth="1"/>
    <col min="9736" max="9984" width="8.90625" style="3"/>
    <col min="9985" max="9985" width="3.7265625" style="3" customWidth="1"/>
    <col min="9986" max="9986" width="25" style="3" customWidth="1"/>
    <col min="9987" max="9987" width="17.08984375" style="3" bestFit="1" customWidth="1"/>
    <col min="9988" max="9991" width="24.453125" style="3" customWidth="1"/>
    <col min="9992" max="10240" width="8.90625" style="3"/>
    <col min="10241" max="10241" width="3.7265625" style="3" customWidth="1"/>
    <col min="10242" max="10242" width="25" style="3" customWidth="1"/>
    <col min="10243" max="10243" width="17.08984375" style="3" bestFit="1" customWidth="1"/>
    <col min="10244" max="10247" width="24.453125" style="3" customWidth="1"/>
    <col min="10248" max="10496" width="8.90625" style="3"/>
    <col min="10497" max="10497" width="3.7265625" style="3" customWidth="1"/>
    <col min="10498" max="10498" width="25" style="3" customWidth="1"/>
    <col min="10499" max="10499" width="17.08984375" style="3" bestFit="1" customWidth="1"/>
    <col min="10500" max="10503" width="24.453125" style="3" customWidth="1"/>
    <col min="10504" max="10752" width="8.90625" style="3"/>
    <col min="10753" max="10753" width="3.7265625" style="3" customWidth="1"/>
    <col min="10754" max="10754" width="25" style="3" customWidth="1"/>
    <col min="10755" max="10755" width="17.08984375" style="3" bestFit="1" customWidth="1"/>
    <col min="10756" max="10759" width="24.453125" style="3" customWidth="1"/>
    <col min="10760" max="11008" width="8.90625" style="3"/>
    <col min="11009" max="11009" width="3.7265625" style="3" customWidth="1"/>
    <col min="11010" max="11010" width="25" style="3" customWidth="1"/>
    <col min="11011" max="11011" width="17.08984375" style="3" bestFit="1" customWidth="1"/>
    <col min="11012" max="11015" width="24.453125" style="3" customWidth="1"/>
    <col min="11016" max="11264" width="8.90625" style="3"/>
    <col min="11265" max="11265" width="3.7265625" style="3" customWidth="1"/>
    <col min="11266" max="11266" width="25" style="3" customWidth="1"/>
    <col min="11267" max="11267" width="17.08984375" style="3" bestFit="1" customWidth="1"/>
    <col min="11268" max="11271" width="24.453125" style="3" customWidth="1"/>
    <col min="11272" max="11520" width="8.90625" style="3"/>
    <col min="11521" max="11521" width="3.7265625" style="3" customWidth="1"/>
    <col min="11522" max="11522" width="25" style="3" customWidth="1"/>
    <col min="11523" max="11523" width="17.08984375" style="3" bestFit="1" customWidth="1"/>
    <col min="11524" max="11527" width="24.453125" style="3" customWidth="1"/>
    <col min="11528" max="11776" width="8.90625" style="3"/>
    <col min="11777" max="11777" width="3.7265625" style="3" customWidth="1"/>
    <col min="11778" max="11778" width="25" style="3" customWidth="1"/>
    <col min="11779" max="11779" width="17.08984375" style="3" bestFit="1" customWidth="1"/>
    <col min="11780" max="11783" width="24.453125" style="3" customWidth="1"/>
    <col min="11784" max="12032" width="8.90625" style="3"/>
    <col min="12033" max="12033" width="3.7265625" style="3" customWidth="1"/>
    <col min="12034" max="12034" width="25" style="3" customWidth="1"/>
    <col min="12035" max="12035" width="17.08984375" style="3" bestFit="1" customWidth="1"/>
    <col min="12036" max="12039" width="24.453125" style="3" customWidth="1"/>
    <col min="12040" max="12288" width="8.90625" style="3"/>
    <col min="12289" max="12289" width="3.7265625" style="3" customWidth="1"/>
    <col min="12290" max="12290" width="25" style="3" customWidth="1"/>
    <col min="12291" max="12291" width="17.08984375" style="3" bestFit="1" customWidth="1"/>
    <col min="12292" max="12295" width="24.453125" style="3" customWidth="1"/>
    <col min="12296" max="12544" width="8.90625" style="3"/>
    <col min="12545" max="12545" width="3.7265625" style="3" customWidth="1"/>
    <col min="12546" max="12546" width="25" style="3" customWidth="1"/>
    <col min="12547" max="12547" width="17.08984375" style="3" bestFit="1" customWidth="1"/>
    <col min="12548" max="12551" width="24.453125" style="3" customWidth="1"/>
    <col min="12552" max="12800" width="8.90625" style="3"/>
    <col min="12801" max="12801" width="3.7265625" style="3" customWidth="1"/>
    <col min="12802" max="12802" width="25" style="3" customWidth="1"/>
    <col min="12803" max="12803" width="17.08984375" style="3" bestFit="1" customWidth="1"/>
    <col min="12804" max="12807" width="24.453125" style="3" customWidth="1"/>
    <col min="12808" max="13056" width="8.90625" style="3"/>
    <col min="13057" max="13057" width="3.7265625" style="3" customWidth="1"/>
    <col min="13058" max="13058" width="25" style="3" customWidth="1"/>
    <col min="13059" max="13059" width="17.08984375" style="3" bestFit="1" customWidth="1"/>
    <col min="13060" max="13063" width="24.453125" style="3" customWidth="1"/>
    <col min="13064" max="13312" width="8.90625" style="3"/>
    <col min="13313" max="13313" width="3.7265625" style="3" customWidth="1"/>
    <col min="13314" max="13314" width="25" style="3" customWidth="1"/>
    <col min="13315" max="13315" width="17.08984375" style="3" bestFit="1" customWidth="1"/>
    <col min="13316" max="13319" width="24.453125" style="3" customWidth="1"/>
    <col min="13320" max="13568" width="8.90625" style="3"/>
    <col min="13569" max="13569" width="3.7265625" style="3" customWidth="1"/>
    <col min="13570" max="13570" width="25" style="3" customWidth="1"/>
    <col min="13571" max="13571" width="17.08984375" style="3" bestFit="1" customWidth="1"/>
    <col min="13572" max="13575" width="24.453125" style="3" customWidth="1"/>
    <col min="13576" max="13824" width="8.90625" style="3"/>
    <col min="13825" max="13825" width="3.7265625" style="3" customWidth="1"/>
    <col min="13826" max="13826" width="25" style="3" customWidth="1"/>
    <col min="13827" max="13827" width="17.08984375" style="3" bestFit="1" customWidth="1"/>
    <col min="13828" max="13831" width="24.453125" style="3" customWidth="1"/>
    <col min="13832" max="14080" width="8.90625" style="3"/>
    <col min="14081" max="14081" width="3.7265625" style="3" customWidth="1"/>
    <col min="14082" max="14082" width="25" style="3" customWidth="1"/>
    <col min="14083" max="14083" width="17.08984375" style="3" bestFit="1" customWidth="1"/>
    <col min="14084" max="14087" width="24.453125" style="3" customWidth="1"/>
    <col min="14088" max="14336" width="8.90625" style="3"/>
    <col min="14337" max="14337" width="3.7265625" style="3" customWidth="1"/>
    <col min="14338" max="14338" width="25" style="3" customWidth="1"/>
    <col min="14339" max="14339" width="17.08984375" style="3" bestFit="1" customWidth="1"/>
    <col min="14340" max="14343" width="24.453125" style="3" customWidth="1"/>
    <col min="14344" max="14592" width="8.90625" style="3"/>
    <col min="14593" max="14593" width="3.7265625" style="3" customWidth="1"/>
    <col min="14594" max="14594" width="25" style="3" customWidth="1"/>
    <col min="14595" max="14595" width="17.08984375" style="3" bestFit="1" customWidth="1"/>
    <col min="14596" max="14599" width="24.453125" style="3" customWidth="1"/>
    <col min="14600" max="14848" width="8.90625" style="3"/>
    <col min="14849" max="14849" width="3.7265625" style="3" customWidth="1"/>
    <col min="14850" max="14850" width="25" style="3" customWidth="1"/>
    <col min="14851" max="14851" width="17.08984375" style="3" bestFit="1" customWidth="1"/>
    <col min="14852" max="14855" width="24.453125" style="3" customWidth="1"/>
    <col min="14856" max="15104" width="8.90625" style="3"/>
    <col min="15105" max="15105" width="3.7265625" style="3" customWidth="1"/>
    <col min="15106" max="15106" width="25" style="3" customWidth="1"/>
    <col min="15107" max="15107" width="17.08984375" style="3" bestFit="1" customWidth="1"/>
    <col min="15108" max="15111" width="24.453125" style="3" customWidth="1"/>
    <col min="15112" max="15360" width="8.90625" style="3"/>
    <col min="15361" max="15361" width="3.7265625" style="3" customWidth="1"/>
    <col min="15362" max="15362" width="25" style="3" customWidth="1"/>
    <col min="15363" max="15363" width="17.08984375" style="3" bestFit="1" customWidth="1"/>
    <col min="15364" max="15367" width="24.453125" style="3" customWidth="1"/>
    <col min="15368" max="15616" width="8.90625" style="3"/>
    <col min="15617" max="15617" width="3.7265625" style="3" customWidth="1"/>
    <col min="15618" max="15618" width="25" style="3" customWidth="1"/>
    <col min="15619" max="15619" width="17.08984375" style="3" bestFit="1" customWidth="1"/>
    <col min="15620" max="15623" width="24.453125" style="3" customWidth="1"/>
    <col min="15624" max="15872" width="8.90625" style="3"/>
    <col min="15873" max="15873" width="3.7265625" style="3" customWidth="1"/>
    <col min="15874" max="15874" width="25" style="3" customWidth="1"/>
    <col min="15875" max="15875" width="17.08984375" style="3" bestFit="1" customWidth="1"/>
    <col min="15876" max="15879" width="24.453125" style="3" customWidth="1"/>
    <col min="15880" max="16128" width="8.90625" style="3"/>
    <col min="16129" max="16129" width="3.7265625" style="3" customWidth="1"/>
    <col min="16130" max="16130" width="25" style="3" customWidth="1"/>
    <col min="16131" max="16131" width="17.08984375" style="3" bestFit="1" customWidth="1"/>
    <col min="16132" max="16135" width="24.453125" style="3" customWidth="1"/>
    <col min="16136" max="16384" width="8.90625" style="3"/>
  </cols>
  <sheetData>
    <row r="1" spans="2:11" ht="30" customHeight="1" x14ac:dyDescent="0.35"/>
    <row r="2" spans="2:11" ht="19.5" x14ac:dyDescent="0.35">
      <c r="B2" s="449" t="s">
        <v>183</v>
      </c>
      <c r="C2" s="449"/>
      <c r="D2" s="449"/>
      <c r="E2" s="449"/>
      <c r="F2" s="449"/>
      <c r="G2" s="449"/>
    </row>
    <row r="3" spans="2:11" ht="18.75" customHeight="1" x14ac:dyDescent="0.35">
      <c r="B3" s="438" t="s">
        <v>190</v>
      </c>
      <c r="C3" s="438"/>
      <c r="D3" s="438"/>
      <c r="E3" s="438"/>
      <c r="F3" s="438"/>
      <c r="G3" s="438"/>
      <c r="H3" s="15"/>
      <c r="I3" s="15"/>
      <c r="J3" s="15"/>
      <c r="K3" s="15"/>
    </row>
    <row r="4" spans="2:11" ht="18.75" customHeight="1" x14ac:dyDescent="0.35">
      <c r="B4" s="450" t="s">
        <v>194</v>
      </c>
      <c r="C4" s="450"/>
      <c r="D4" s="450"/>
      <c r="E4" s="450"/>
      <c r="F4" s="450"/>
      <c r="G4" s="450"/>
      <c r="H4" s="15"/>
      <c r="I4" s="15"/>
      <c r="J4" s="15"/>
      <c r="K4" s="15"/>
    </row>
    <row r="5" spans="2:11" s="6" customFormat="1" ht="18.75" customHeight="1" thickBot="1" x14ac:dyDescent="0.25">
      <c r="G5" s="51" t="s">
        <v>21</v>
      </c>
    </row>
    <row r="6" spans="2:11" ht="67.5" customHeight="1" thickBot="1" x14ac:dyDescent="0.4">
      <c r="B6" s="451"/>
      <c r="C6" s="452"/>
      <c r="D6" s="173" t="s">
        <v>118</v>
      </c>
      <c r="E6" s="173" t="s">
        <v>221</v>
      </c>
      <c r="F6" s="174" t="s">
        <v>239</v>
      </c>
      <c r="G6" s="174" t="s">
        <v>240</v>
      </c>
    </row>
    <row r="7" spans="2:11" ht="22.5" customHeight="1" x14ac:dyDescent="0.35">
      <c r="B7" s="453" t="s">
        <v>22</v>
      </c>
      <c r="C7" s="178" t="s">
        <v>23</v>
      </c>
      <c r="D7" s="52"/>
      <c r="E7" s="52"/>
      <c r="F7" s="52"/>
      <c r="G7" s="53"/>
    </row>
    <row r="8" spans="2:11" ht="22.5" customHeight="1" x14ac:dyDescent="0.35">
      <c r="B8" s="447"/>
      <c r="C8" s="179" t="s">
        <v>46</v>
      </c>
      <c r="D8" s="54"/>
      <c r="E8" s="54"/>
      <c r="F8" s="54"/>
      <c r="G8" s="55"/>
    </row>
    <row r="9" spans="2:11" ht="22.5" customHeight="1" x14ac:dyDescent="0.35">
      <c r="B9" s="327" t="s">
        <v>24</v>
      </c>
      <c r="C9" s="180" t="s">
        <v>23</v>
      </c>
      <c r="D9" s="56"/>
      <c r="E9" s="57"/>
      <c r="F9" s="57"/>
      <c r="G9" s="58"/>
    </row>
    <row r="10" spans="2:11" ht="22.5" customHeight="1" x14ac:dyDescent="0.35">
      <c r="B10" s="326" t="s">
        <v>107</v>
      </c>
      <c r="C10" s="179" t="s">
        <v>46</v>
      </c>
      <c r="D10" s="54"/>
      <c r="E10" s="54"/>
      <c r="F10" s="54"/>
      <c r="G10" s="55"/>
    </row>
    <row r="11" spans="2:11" ht="22.5" customHeight="1" x14ac:dyDescent="0.35">
      <c r="B11" s="446" t="s">
        <v>25</v>
      </c>
      <c r="C11" s="180" t="s">
        <v>23</v>
      </c>
      <c r="D11" s="56"/>
      <c r="E11" s="57"/>
      <c r="F11" s="57"/>
      <c r="G11" s="58"/>
    </row>
    <row r="12" spans="2:11" ht="22.5" customHeight="1" x14ac:dyDescent="0.35">
      <c r="B12" s="447"/>
      <c r="C12" s="179" t="s">
        <v>46</v>
      </c>
      <c r="D12" s="54"/>
      <c r="E12" s="54"/>
      <c r="F12" s="54"/>
      <c r="G12" s="55"/>
    </row>
    <row r="13" spans="2:11" ht="22.5" customHeight="1" x14ac:dyDescent="0.35">
      <c r="B13" s="327" t="s">
        <v>26</v>
      </c>
      <c r="C13" s="180" t="s">
        <v>23</v>
      </c>
      <c r="D13" s="265">
        <f t="shared" ref="D13:G14" si="0">D9+D11</f>
        <v>0</v>
      </c>
      <c r="E13" s="265">
        <f t="shared" si="0"/>
        <v>0</v>
      </c>
      <c r="F13" s="265">
        <f t="shared" si="0"/>
        <v>0</v>
      </c>
      <c r="G13" s="271">
        <f t="shared" si="0"/>
        <v>0</v>
      </c>
    </row>
    <row r="14" spans="2:11" ht="22.5" customHeight="1" x14ac:dyDescent="0.35">
      <c r="B14" s="326" t="s">
        <v>108</v>
      </c>
      <c r="C14" s="179" t="s">
        <v>46</v>
      </c>
      <c r="D14" s="266">
        <f t="shared" si="0"/>
        <v>0</v>
      </c>
      <c r="E14" s="266">
        <f t="shared" si="0"/>
        <v>0</v>
      </c>
      <c r="F14" s="266">
        <f t="shared" si="0"/>
        <v>0</v>
      </c>
      <c r="G14" s="272">
        <f t="shared" si="0"/>
        <v>0</v>
      </c>
    </row>
    <row r="15" spans="2:11" ht="22.5" customHeight="1" x14ac:dyDescent="0.35">
      <c r="B15" s="327" t="s">
        <v>27</v>
      </c>
      <c r="C15" s="180" t="s">
        <v>23</v>
      </c>
      <c r="D15" s="56"/>
      <c r="E15" s="57"/>
      <c r="F15" s="57"/>
      <c r="G15" s="58"/>
    </row>
    <row r="16" spans="2:11" ht="22.5" customHeight="1" x14ac:dyDescent="0.35">
      <c r="B16" s="326" t="s">
        <v>106</v>
      </c>
      <c r="C16" s="179" t="s">
        <v>46</v>
      </c>
      <c r="D16" s="54"/>
      <c r="E16" s="54"/>
      <c r="F16" s="54"/>
      <c r="G16" s="55"/>
    </row>
    <row r="17" spans="2:7" ht="22.5" customHeight="1" x14ac:dyDescent="0.35">
      <c r="B17" s="175" t="s">
        <v>110</v>
      </c>
      <c r="C17" s="180" t="s">
        <v>23</v>
      </c>
      <c r="D17" s="56"/>
      <c r="E17" s="57"/>
      <c r="F17" s="57"/>
      <c r="G17" s="58"/>
    </row>
    <row r="18" spans="2:7" ht="22.5" customHeight="1" x14ac:dyDescent="0.35">
      <c r="B18" s="176"/>
      <c r="C18" s="179" t="s">
        <v>46</v>
      </c>
      <c r="D18" s="54"/>
      <c r="E18" s="54"/>
      <c r="F18" s="54"/>
      <c r="G18" s="55"/>
    </row>
    <row r="19" spans="2:7" ht="22.5" customHeight="1" x14ac:dyDescent="0.35">
      <c r="B19" s="327" t="s">
        <v>28</v>
      </c>
      <c r="C19" s="181" t="s">
        <v>23</v>
      </c>
      <c r="D19" s="267">
        <f t="shared" ref="D19:G20" si="1">D13-D15-D17</f>
        <v>0</v>
      </c>
      <c r="E19" s="267">
        <f t="shared" si="1"/>
        <v>0</v>
      </c>
      <c r="F19" s="267">
        <f t="shared" si="1"/>
        <v>0</v>
      </c>
      <c r="G19" s="273">
        <f t="shared" si="1"/>
        <v>0</v>
      </c>
    </row>
    <row r="20" spans="2:7" ht="22.5" customHeight="1" x14ac:dyDescent="0.35">
      <c r="B20" s="326" t="s">
        <v>109</v>
      </c>
      <c r="C20" s="182" t="s">
        <v>46</v>
      </c>
      <c r="D20" s="268">
        <f t="shared" si="1"/>
        <v>0</v>
      </c>
      <c r="E20" s="268">
        <f t="shared" si="1"/>
        <v>0</v>
      </c>
      <c r="F20" s="268">
        <f t="shared" si="1"/>
        <v>0</v>
      </c>
      <c r="G20" s="274">
        <f t="shared" si="1"/>
        <v>0</v>
      </c>
    </row>
    <row r="21" spans="2:7" ht="22.5" customHeight="1" x14ac:dyDescent="0.35">
      <c r="B21" s="446" t="s">
        <v>29</v>
      </c>
      <c r="C21" s="181" t="s">
        <v>23</v>
      </c>
      <c r="D21" s="59"/>
      <c r="E21" s="60"/>
      <c r="F21" s="60"/>
      <c r="G21" s="61"/>
    </row>
    <row r="22" spans="2:7" ht="22.5" customHeight="1" x14ac:dyDescent="0.35">
      <c r="B22" s="447"/>
      <c r="C22" s="182" t="s">
        <v>46</v>
      </c>
      <c r="D22" s="62"/>
      <c r="E22" s="60"/>
      <c r="F22" s="60"/>
      <c r="G22" s="61"/>
    </row>
    <row r="23" spans="2:7" ht="22.5" customHeight="1" x14ac:dyDescent="0.35">
      <c r="B23" s="327" t="s">
        <v>30</v>
      </c>
      <c r="C23" s="180" t="s">
        <v>23</v>
      </c>
      <c r="D23" s="269">
        <f t="shared" ref="D23:G24" si="2">D7+D15-D21</f>
        <v>0</v>
      </c>
      <c r="E23" s="269">
        <f t="shared" si="2"/>
        <v>0</v>
      </c>
      <c r="F23" s="269">
        <f t="shared" si="2"/>
        <v>0</v>
      </c>
      <c r="G23" s="275">
        <f t="shared" si="2"/>
        <v>0</v>
      </c>
    </row>
    <row r="24" spans="2:7" ht="22.5" customHeight="1" thickBot="1" x14ac:dyDescent="0.4">
      <c r="B24" s="177" t="s">
        <v>111</v>
      </c>
      <c r="C24" s="183" t="s">
        <v>46</v>
      </c>
      <c r="D24" s="270">
        <f t="shared" si="2"/>
        <v>0</v>
      </c>
      <c r="E24" s="270">
        <f t="shared" si="2"/>
        <v>0</v>
      </c>
      <c r="F24" s="270">
        <f t="shared" si="2"/>
        <v>0</v>
      </c>
      <c r="G24" s="276">
        <f t="shared" si="2"/>
        <v>0</v>
      </c>
    </row>
    <row r="25" spans="2:7" ht="22.5" customHeight="1" x14ac:dyDescent="0.35">
      <c r="F25" s="448"/>
      <c r="G25" s="448"/>
    </row>
  </sheetData>
  <mergeCells count="8">
    <mergeCell ref="B11:B12"/>
    <mergeCell ref="B21:B22"/>
    <mergeCell ref="F25:G25"/>
    <mergeCell ref="B2:G2"/>
    <mergeCell ref="B3:G3"/>
    <mergeCell ref="B4:G4"/>
    <mergeCell ref="B6:C6"/>
    <mergeCell ref="B7:B8"/>
  </mergeCells>
  <phoneticPr fontId="2"/>
  <printOptions horizontalCentered="1"/>
  <pageMargins left="0" right="0" top="0.59055118110236227" bottom="0.39370078740157483" header="0.23622047244094491" footer="0.19685039370078741"/>
  <pageSetup paperSize="9" scale="92" firstPageNumber="7" orientation="landscape" useFirstPageNumber="1" r:id="rId1"/>
  <headerFooter alignWithMargins="0">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S21"/>
  <sheetViews>
    <sheetView showGridLines="0" showRuler="0" view="pageBreakPreview" zoomScale="85" zoomScaleNormal="100" zoomScaleSheetLayoutView="85" zoomScalePageLayoutView="85" workbookViewId="0">
      <pane xSplit="8" ySplit="8" topLeftCell="I9" activePane="bottomRight" state="frozen"/>
      <selection activeCell="G12" sqref="G12"/>
      <selection pane="topRight" activeCell="G12" sqref="G12"/>
      <selection pane="bottomLeft" activeCell="G12" sqref="G12"/>
      <selection pane="bottomRight" activeCell="G12" sqref="G12"/>
    </sheetView>
  </sheetViews>
  <sheetFormatPr defaultRowHeight="15" x14ac:dyDescent="0.35"/>
  <cols>
    <col min="1" max="1" width="3.7265625" style="3" customWidth="1"/>
    <col min="2" max="2" width="14.6328125" style="3" bestFit="1" customWidth="1"/>
    <col min="3" max="3" width="16.36328125" style="3" customWidth="1"/>
    <col min="4" max="4" width="12.90625" style="3" customWidth="1"/>
    <col min="5" max="7" width="12.453125" style="3" customWidth="1"/>
    <col min="8" max="8" width="2.453125" style="3" customWidth="1"/>
    <col min="9" max="9" width="10.26953125" style="3" bestFit="1" customWidth="1"/>
    <col min="10" max="10" width="12.453125" style="3" customWidth="1"/>
    <col min="11" max="11" width="11.26953125" style="3" customWidth="1"/>
    <col min="12" max="12" width="16.26953125" style="3" customWidth="1"/>
    <col min="13" max="13" width="13.7265625" style="3" customWidth="1"/>
    <col min="14" max="16" width="12.453125" style="3" customWidth="1"/>
    <col min="17" max="17" width="15" style="3" customWidth="1"/>
    <col min="18" max="18" width="2.453125" style="3" customWidth="1"/>
    <col min="19" max="19" width="12.26953125" style="3" hidden="1" customWidth="1"/>
    <col min="20" max="255" width="9" style="3"/>
    <col min="256" max="256" width="2.453125" style="3" customWidth="1"/>
    <col min="257" max="257" width="7.453125" style="3" customWidth="1"/>
    <col min="258" max="261" width="18.7265625" style="3" customWidth="1"/>
    <col min="262" max="262" width="8.6328125" style="3" customWidth="1"/>
    <col min="263" max="263" width="9" style="3" bestFit="1" customWidth="1"/>
    <col min="264" max="267" width="22.453125" style="3" customWidth="1"/>
    <col min="268" max="268" width="25.7265625" style="3" customWidth="1"/>
    <col min="269" max="272" width="5.6328125" style="3" customWidth="1"/>
    <col min="273" max="511" width="9" style="3"/>
    <col min="512" max="512" width="2.453125" style="3" customWidth="1"/>
    <col min="513" max="513" width="7.453125" style="3" customWidth="1"/>
    <col min="514" max="517" width="18.7265625" style="3" customWidth="1"/>
    <col min="518" max="518" width="8.6328125" style="3" customWidth="1"/>
    <col min="519" max="519" width="9" style="3" bestFit="1" customWidth="1"/>
    <col min="520" max="523" width="22.453125" style="3" customWidth="1"/>
    <col min="524" max="524" width="25.7265625" style="3" customWidth="1"/>
    <col min="525" max="528" width="5.6328125" style="3" customWidth="1"/>
    <col min="529" max="767" width="9" style="3"/>
    <col min="768" max="768" width="2.453125" style="3" customWidth="1"/>
    <col min="769" max="769" width="7.453125" style="3" customWidth="1"/>
    <col min="770" max="773" width="18.7265625" style="3" customWidth="1"/>
    <col min="774" max="774" width="8.6328125" style="3" customWidth="1"/>
    <col min="775" max="775" width="9" style="3" bestFit="1" customWidth="1"/>
    <col min="776" max="779" width="22.453125" style="3" customWidth="1"/>
    <col min="780" max="780" width="25.7265625" style="3" customWidth="1"/>
    <col min="781" max="784" width="5.6328125" style="3" customWidth="1"/>
    <col min="785" max="1023" width="9" style="3"/>
    <col min="1024" max="1024" width="2.453125" style="3" customWidth="1"/>
    <col min="1025" max="1025" width="7.453125" style="3" customWidth="1"/>
    <col min="1026" max="1029" width="18.7265625" style="3" customWidth="1"/>
    <col min="1030" max="1030" width="8.6328125" style="3" customWidth="1"/>
    <col min="1031" max="1031" width="9" style="3" bestFit="1" customWidth="1"/>
    <col min="1032" max="1035" width="22.453125" style="3" customWidth="1"/>
    <col min="1036" max="1036" width="25.7265625" style="3" customWidth="1"/>
    <col min="1037" max="1040" width="5.6328125" style="3" customWidth="1"/>
    <col min="1041" max="1279" width="9" style="3"/>
    <col min="1280" max="1280" width="2.453125" style="3" customWidth="1"/>
    <col min="1281" max="1281" width="7.453125" style="3" customWidth="1"/>
    <col min="1282" max="1285" width="18.7265625" style="3" customWidth="1"/>
    <col min="1286" max="1286" width="8.6328125" style="3" customWidth="1"/>
    <col min="1287" max="1287" width="9" style="3" bestFit="1" customWidth="1"/>
    <col min="1288" max="1291" width="22.453125" style="3" customWidth="1"/>
    <col min="1292" max="1292" width="25.7265625" style="3" customWidth="1"/>
    <col min="1293" max="1296" width="5.6328125" style="3" customWidth="1"/>
    <col min="1297" max="1535" width="9" style="3"/>
    <col min="1536" max="1536" width="2.453125" style="3" customWidth="1"/>
    <col min="1537" max="1537" width="7.453125" style="3" customWidth="1"/>
    <col min="1538" max="1541" width="18.7265625" style="3" customWidth="1"/>
    <col min="1542" max="1542" width="8.6328125" style="3" customWidth="1"/>
    <col min="1543" max="1543" width="9" style="3" bestFit="1" customWidth="1"/>
    <col min="1544" max="1547" width="22.453125" style="3" customWidth="1"/>
    <col min="1548" max="1548" width="25.7265625" style="3" customWidth="1"/>
    <col min="1549" max="1552" width="5.6328125" style="3" customWidth="1"/>
    <col min="1553" max="1791" width="9" style="3"/>
    <col min="1792" max="1792" width="2.453125" style="3" customWidth="1"/>
    <col min="1793" max="1793" width="7.453125" style="3" customWidth="1"/>
    <col min="1794" max="1797" width="18.7265625" style="3" customWidth="1"/>
    <col min="1798" max="1798" width="8.6328125" style="3" customWidth="1"/>
    <col min="1799" max="1799" width="9" style="3" bestFit="1" customWidth="1"/>
    <col min="1800" max="1803" width="22.453125" style="3" customWidth="1"/>
    <col min="1804" max="1804" width="25.7265625" style="3" customWidth="1"/>
    <col min="1805" max="1808" width="5.6328125" style="3" customWidth="1"/>
    <col min="1809" max="2047" width="9" style="3"/>
    <col min="2048" max="2048" width="2.453125" style="3" customWidth="1"/>
    <col min="2049" max="2049" width="7.453125" style="3" customWidth="1"/>
    <col min="2050" max="2053" width="18.7265625" style="3" customWidth="1"/>
    <col min="2054" max="2054" width="8.6328125" style="3" customWidth="1"/>
    <col min="2055" max="2055" width="9" style="3" bestFit="1" customWidth="1"/>
    <col min="2056" max="2059" width="22.453125" style="3" customWidth="1"/>
    <col min="2060" max="2060" width="25.7265625" style="3" customWidth="1"/>
    <col min="2061" max="2064" width="5.6328125" style="3" customWidth="1"/>
    <col min="2065" max="2303" width="9" style="3"/>
    <col min="2304" max="2304" width="2.453125" style="3" customWidth="1"/>
    <col min="2305" max="2305" width="7.453125" style="3" customWidth="1"/>
    <col min="2306" max="2309" width="18.7265625" style="3" customWidth="1"/>
    <col min="2310" max="2310" width="8.6328125" style="3" customWidth="1"/>
    <col min="2311" max="2311" width="9" style="3" bestFit="1" customWidth="1"/>
    <col min="2312" max="2315" width="22.453125" style="3" customWidth="1"/>
    <col min="2316" max="2316" width="25.7265625" style="3" customWidth="1"/>
    <col min="2317" max="2320" width="5.6328125" style="3" customWidth="1"/>
    <col min="2321" max="2559" width="9" style="3"/>
    <col min="2560" max="2560" width="2.453125" style="3" customWidth="1"/>
    <col min="2561" max="2561" width="7.453125" style="3" customWidth="1"/>
    <col min="2562" max="2565" width="18.7265625" style="3" customWidth="1"/>
    <col min="2566" max="2566" width="8.6328125" style="3" customWidth="1"/>
    <col min="2567" max="2567" width="9" style="3" bestFit="1" customWidth="1"/>
    <col min="2568" max="2571" width="22.453125" style="3" customWidth="1"/>
    <col min="2572" max="2572" width="25.7265625" style="3" customWidth="1"/>
    <col min="2573" max="2576" width="5.6328125" style="3" customWidth="1"/>
    <col min="2577" max="2815" width="9" style="3"/>
    <col min="2816" max="2816" width="2.453125" style="3" customWidth="1"/>
    <col min="2817" max="2817" width="7.453125" style="3" customWidth="1"/>
    <col min="2818" max="2821" width="18.7265625" style="3" customWidth="1"/>
    <col min="2822" max="2822" width="8.6328125" style="3" customWidth="1"/>
    <col min="2823" max="2823" width="9" style="3" bestFit="1" customWidth="1"/>
    <col min="2824" max="2827" width="22.453125" style="3" customWidth="1"/>
    <col min="2828" max="2828" width="25.7265625" style="3" customWidth="1"/>
    <col min="2829" max="2832" width="5.6328125" style="3" customWidth="1"/>
    <col min="2833" max="3071" width="9" style="3"/>
    <col min="3072" max="3072" width="2.453125" style="3" customWidth="1"/>
    <col min="3073" max="3073" width="7.453125" style="3" customWidth="1"/>
    <col min="3074" max="3077" width="18.7265625" style="3" customWidth="1"/>
    <col min="3078" max="3078" width="8.6328125" style="3" customWidth="1"/>
    <col min="3079" max="3079" width="9" style="3" bestFit="1" customWidth="1"/>
    <col min="3080" max="3083" width="22.453125" style="3" customWidth="1"/>
    <col min="3084" max="3084" width="25.7265625" style="3" customWidth="1"/>
    <col min="3085" max="3088" width="5.6328125" style="3" customWidth="1"/>
    <col min="3089" max="3327" width="9" style="3"/>
    <col min="3328" max="3328" width="2.453125" style="3" customWidth="1"/>
    <col min="3329" max="3329" width="7.453125" style="3" customWidth="1"/>
    <col min="3330" max="3333" width="18.7265625" style="3" customWidth="1"/>
    <col min="3334" max="3334" width="8.6328125" style="3" customWidth="1"/>
    <col min="3335" max="3335" width="9" style="3" bestFit="1" customWidth="1"/>
    <col min="3336" max="3339" width="22.453125" style="3" customWidth="1"/>
    <col min="3340" max="3340" width="25.7265625" style="3" customWidth="1"/>
    <col min="3341" max="3344" width="5.6328125" style="3" customWidth="1"/>
    <col min="3345" max="3583" width="9" style="3"/>
    <col min="3584" max="3584" width="2.453125" style="3" customWidth="1"/>
    <col min="3585" max="3585" width="7.453125" style="3" customWidth="1"/>
    <col min="3586" max="3589" width="18.7265625" style="3" customWidth="1"/>
    <col min="3590" max="3590" width="8.6328125" style="3" customWidth="1"/>
    <col min="3591" max="3591" width="9" style="3" bestFit="1" customWidth="1"/>
    <col min="3592" max="3595" width="22.453125" style="3" customWidth="1"/>
    <col min="3596" max="3596" width="25.7265625" style="3" customWidth="1"/>
    <col min="3597" max="3600" width="5.6328125" style="3" customWidth="1"/>
    <col min="3601" max="3839" width="9" style="3"/>
    <col min="3840" max="3840" width="2.453125" style="3" customWidth="1"/>
    <col min="3841" max="3841" width="7.453125" style="3" customWidth="1"/>
    <col min="3842" max="3845" width="18.7265625" style="3" customWidth="1"/>
    <col min="3846" max="3846" width="8.6328125" style="3" customWidth="1"/>
    <col min="3847" max="3847" width="9" style="3" bestFit="1" customWidth="1"/>
    <col min="3848" max="3851" width="22.453125" style="3" customWidth="1"/>
    <col min="3852" max="3852" width="25.7265625" style="3" customWidth="1"/>
    <col min="3853" max="3856" width="5.6328125" style="3" customWidth="1"/>
    <col min="3857" max="4095" width="9" style="3"/>
    <col min="4096" max="4096" width="2.453125" style="3" customWidth="1"/>
    <col min="4097" max="4097" width="7.453125" style="3" customWidth="1"/>
    <col min="4098" max="4101" width="18.7265625" style="3" customWidth="1"/>
    <col min="4102" max="4102" width="8.6328125" style="3" customWidth="1"/>
    <col min="4103" max="4103" width="9" style="3" bestFit="1" customWidth="1"/>
    <col min="4104" max="4107" width="22.453125" style="3" customWidth="1"/>
    <col min="4108" max="4108" width="25.7265625" style="3" customWidth="1"/>
    <col min="4109" max="4112" width="5.6328125" style="3" customWidth="1"/>
    <col min="4113" max="4351" width="9" style="3"/>
    <col min="4352" max="4352" width="2.453125" style="3" customWidth="1"/>
    <col min="4353" max="4353" width="7.453125" style="3" customWidth="1"/>
    <col min="4354" max="4357" width="18.7265625" style="3" customWidth="1"/>
    <col min="4358" max="4358" width="8.6328125" style="3" customWidth="1"/>
    <col min="4359" max="4359" width="9" style="3" bestFit="1" customWidth="1"/>
    <col min="4360" max="4363" width="22.453125" style="3" customWidth="1"/>
    <col min="4364" max="4364" width="25.7265625" style="3" customWidth="1"/>
    <col min="4365" max="4368" width="5.6328125" style="3" customWidth="1"/>
    <col min="4369" max="4607" width="9" style="3"/>
    <col min="4608" max="4608" width="2.453125" style="3" customWidth="1"/>
    <col min="4609" max="4609" width="7.453125" style="3" customWidth="1"/>
    <col min="4610" max="4613" width="18.7265625" style="3" customWidth="1"/>
    <col min="4614" max="4614" width="8.6328125" style="3" customWidth="1"/>
    <col min="4615" max="4615" width="9" style="3" bestFit="1" customWidth="1"/>
    <col min="4616" max="4619" width="22.453125" style="3" customWidth="1"/>
    <col min="4620" max="4620" width="25.7265625" style="3" customWidth="1"/>
    <col min="4621" max="4624" width="5.6328125" style="3" customWidth="1"/>
    <col min="4625" max="4863" width="9" style="3"/>
    <col min="4864" max="4864" width="2.453125" style="3" customWidth="1"/>
    <col min="4865" max="4865" width="7.453125" style="3" customWidth="1"/>
    <col min="4866" max="4869" width="18.7265625" style="3" customWidth="1"/>
    <col min="4870" max="4870" width="8.6328125" style="3" customWidth="1"/>
    <col min="4871" max="4871" width="9" style="3" bestFit="1" customWidth="1"/>
    <col min="4872" max="4875" width="22.453125" style="3" customWidth="1"/>
    <col min="4876" max="4876" width="25.7265625" style="3" customWidth="1"/>
    <col min="4877" max="4880" width="5.6328125" style="3" customWidth="1"/>
    <col min="4881" max="5119" width="9" style="3"/>
    <col min="5120" max="5120" width="2.453125" style="3" customWidth="1"/>
    <col min="5121" max="5121" width="7.453125" style="3" customWidth="1"/>
    <col min="5122" max="5125" width="18.7265625" style="3" customWidth="1"/>
    <col min="5126" max="5126" width="8.6328125" style="3" customWidth="1"/>
    <col min="5127" max="5127" width="9" style="3" bestFit="1" customWidth="1"/>
    <col min="5128" max="5131" width="22.453125" style="3" customWidth="1"/>
    <col min="5132" max="5132" width="25.7265625" style="3" customWidth="1"/>
    <col min="5133" max="5136" width="5.6328125" style="3" customWidth="1"/>
    <col min="5137" max="5375" width="9" style="3"/>
    <col min="5376" max="5376" width="2.453125" style="3" customWidth="1"/>
    <col min="5377" max="5377" width="7.453125" style="3" customWidth="1"/>
    <col min="5378" max="5381" width="18.7265625" style="3" customWidth="1"/>
    <col min="5382" max="5382" width="8.6328125" style="3" customWidth="1"/>
    <col min="5383" max="5383" width="9" style="3" bestFit="1" customWidth="1"/>
    <col min="5384" max="5387" width="22.453125" style="3" customWidth="1"/>
    <col min="5388" max="5388" width="25.7265625" style="3" customWidth="1"/>
    <col min="5389" max="5392" width="5.6328125" style="3" customWidth="1"/>
    <col min="5393" max="5631" width="9" style="3"/>
    <col min="5632" max="5632" width="2.453125" style="3" customWidth="1"/>
    <col min="5633" max="5633" width="7.453125" style="3" customWidth="1"/>
    <col min="5634" max="5637" width="18.7265625" style="3" customWidth="1"/>
    <col min="5638" max="5638" width="8.6328125" style="3" customWidth="1"/>
    <col min="5639" max="5639" width="9" style="3" bestFit="1" customWidth="1"/>
    <col min="5640" max="5643" width="22.453125" style="3" customWidth="1"/>
    <col min="5644" max="5644" width="25.7265625" style="3" customWidth="1"/>
    <col min="5645" max="5648" width="5.6328125" style="3" customWidth="1"/>
    <col min="5649" max="5887" width="9" style="3"/>
    <col min="5888" max="5888" width="2.453125" style="3" customWidth="1"/>
    <col min="5889" max="5889" width="7.453125" style="3" customWidth="1"/>
    <col min="5890" max="5893" width="18.7265625" style="3" customWidth="1"/>
    <col min="5894" max="5894" width="8.6328125" style="3" customWidth="1"/>
    <col min="5895" max="5895" width="9" style="3" bestFit="1" customWidth="1"/>
    <col min="5896" max="5899" width="22.453125" style="3" customWidth="1"/>
    <col min="5900" max="5900" width="25.7265625" style="3" customWidth="1"/>
    <col min="5901" max="5904" width="5.6328125" style="3" customWidth="1"/>
    <col min="5905" max="6143" width="9" style="3"/>
    <col min="6144" max="6144" width="2.453125" style="3" customWidth="1"/>
    <col min="6145" max="6145" width="7.453125" style="3" customWidth="1"/>
    <col min="6146" max="6149" width="18.7265625" style="3" customWidth="1"/>
    <col min="6150" max="6150" width="8.6328125" style="3" customWidth="1"/>
    <col min="6151" max="6151" width="9" style="3" bestFit="1" customWidth="1"/>
    <col min="6152" max="6155" width="22.453125" style="3" customWidth="1"/>
    <col min="6156" max="6156" width="25.7265625" style="3" customWidth="1"/>
    <col min="6157" max="6160" width="5.6328125" style="3" customWidth="1"/>
    <col min="6161" max="6399" width="9" style="3"/>
    <col min="6400" max="6400" width="2.453125" style="3" customWidth="1"/>
    <col min="6401" max="6401" width="7.453125" style="3" customWidth="1"/>
    <col min="6402" max="6405" width="18.7265625" style="3" customWidth="1"/>
    <col min="6406" max="6406" width="8.6328125" style="3" customWidth="1"/>
    <col min="6407" max="6407" width="9" style="3" bestFit="1" customWidth="1"/>
    <col min="6408" max="6411" width="22.453125" style="3" customWidth="1"/>
    <col min="6412" max="6412" width="25.7265625" style="3" customWidth="1"/>
    <col min="6413" max="6416" width="5.6328125" style="3" customWidth="1"/>
    <col min="6417" max="6655" width="9" style="3"/>
    <col min="6656" max="6656" width="2.453125" style="3" customWidth="1"/>
    <col min="6657" max="6657" width="7.453125" style="3" customWidth="1"/>
    <col min="6658" max="6661" width="18.7265625" style="3" customWidth="1"/>
    <col min="6662" max="6662" width="8.6328125" style="3" customWidth="1"/>
    <col min="6663" max="6663" width="9" style="3" bestFit="1" customWidth="1"/>
    <col min="6664" max="6667" width="22.453125" style="3" customWidth="1"/>
    <col min="6668" max="6668" width="25.7265625" style="3" customWidth="1"/>
    <col min="6669" max="6672" width="5.6328125" style="3" customWidth="1"/>
    <col min="6673" max="6911" width="9" style="3"/>
    <col min="6912" max="6912" width="2.453125" style="3" customWidth="1"/>
    <col min="6913" max="6913" width="7.453125" style="3" customWidth="1"/>
    <col min="6914" max="6917" width="18.7265625" style="3" customWidth="1"/>
    <col min="6918" max="6918" width="8.6328125" style="3" customWidth="1"/>
    <col min="6919" max="6919" width="9" style="3" bestFit="1" customWidth="1"/>
    <col min="6920" max="6923" width="22.453125" style="3" customWidth="1"/>
    <col min="6924" max="6924" width="25.7265625" style="3" customWidth="1"/>
    <col min="6925" max="6928" width="5.6328125" style="3" customWidth="1"/>
    <col min="6929" max="7167" width="9" style="3"/>
    <col min="7168" max="7168" width="2.453125" style="3" customWidth="1"/>
    <col min="7169" max="7169" width="7.453125" style="3" customWidth="1"/>
    <col min="7170" max="7173" width="18.7265625" style="3" customWidth="1"/>
    <col min="7174" max="7174" width="8.6328125" style="3" customWidth="1"/>
    <col min="7175" max="7175" width="9" style="3" bestFit="1" customWidth="1"/>
    <col min="7176" max="7179" width="22.453125" style="3" customWidth="1"/>
    <col min="7180" max="7180" width="25.7265625" style="3" customWidth="1"/>
    <col min="7181" max="7184" width="5.6328125" style="3" customWidth="1"/>
    <col min="7185" max="7423" width="9" style="3"/>
    <col min="7424" max="7424" width="2.453125" style="3" customWidth="1"/>
    <col min="7425" max="7425" width="7.453125" style="3" customWidth="1"/>
    <col min="7426" max="7429" width="18.7265625" style="3" customWidth="1"/>
    <col min="7430" max="7430" width="8.6328125" style="3" customWidth="1"/>
    <col min="7431" max="7431" width="9" style="3" bestFit="1" customWidth="1"/>
    <col min="7432" max="7435" width="22.453125" style="3" customWidth="1"/>
    <col min="7436" max="7436" width="25.7265625" style="3" customWidth="1"/>
    <col min="7437" max="7440" width="5.6328125" style="3" customWidth="1"/>
    <col min="7441" max="7679" width="9" style="3"/>
    <col min="7680" max="7680" width="2.453125" style="3" customWidth="1"/>
    <col min="7681" max="7681" width="7.453125" style="3" customWidth="1"/>
    <col min="7682" max="7685" width="18.7265625" style="3" customWidth="1"/>
    <col min="7686" max="7686" width="8.6328125" style="3" customWidth="1"/>
    <col min="7687" max="7687" width="9" style="3" bestFit="1" customWidth="1"/>
    <col min="7688" max="7691" width="22.453125" style="3" customWidth="1"/>
    <col min="7692" max="7692" width="25.7265625" style="3" customWidth="1"/>
    <col min="7693" max="7696" width="5.6328125" style="3" customWidth="1"/>
    <col min="7697" max="7935" width="9" style="3"/>
    <col min="7936" max="7936" width="2.453125" style="3" customWidth="1"/>
    <col min="7937" max="7937" width="7.453125" style="3" customWidth="1"/>
    <col min="7938" max="7941" width="18.7265625" style="3" customWidth="1"/>
    <col min="7942" max="7942" width="8.6328125" style="3" customWidth="1"/>
    <col min="7943" max="7943" width="9" style="3" bestFit="1" customWidth="1"/>
    <col min="7944" max="7947" width="22.453125" style="3" customWidth="1"/>
    <col min="7948" max="7948" width="25.7265625" style="3" customWidth="1"/>
    <col min="7949" max="7952" width="5.6328125" style="3" customWidth="1"/>
    <col min="7953" max="8191" width="9" style="3"/>
    <col min="8192" max="8192" width="2.453125" style="3" customWidth="1"/>
    <col min="8193" max="8193" width="7.453125" style="3" customWidth="1"/>
    <col min="8194" max="8197" width="18.7265625" style="3" customWidth="1"/>
    <col min="8198" max="8198" width="8.6328125" style="3" customWidth="1"/>
    <col min="8199" max="8199" width="9" style="3" bestFit="1" customWidth="1"/>
    <col min="8200" max="8203" width="22.453125" style="3" customWidth="1"/>
    <col min="8204" max="8204" width="25.7265625" style="3" customWidth="1"/>
    <col min="8205" max="8208" width="5.6328125" style="3" customWidth="1"/>
    <col min="8209" max="8447" width="9" style="3"/>
    <col min="8448" max="8448" width="2.453125" style="3" customWidth="1"/>
    <col min="8449" max="8449" width="7.453125" style="3" customWidth="1"/>
    <col min="8450" max="8453" width="18.7265625" style="3" customWidth="1"/>
    <col min="8454" max="8454" width="8.6328125" style="3" customWidth="1"/>
    <col min="8455" max="8455" width="9" style="3" bestFit="1" customWidth="1"/>
    <col min="8456" max="8459" width="22.453125" style="3" customWidth="1"/>
    <col min="8460" max="8460" width="25.7265625" style="3" customWidth="1"/>
    <col min="8461" max="8464" width="5.6328125" style="3" customWidth="1"/>
    <col min="8465" max="8703" width="9" style="3"/>
    <col min="8704" max="8704" width="2.453125" style="3" customWidth="1"/>
    <col min="8705" max="8705" width="7.453125" style="3" customWidth="1"/>
    <col min="8706" max="8709" width="18.7265625" style="3" customWidth="1"/>
    <col min="8710" max="8710" width="8.6328125" style="3" customWidth="1"/>
    <col min="8711" max="8711" width="9" style="3" bestFit="1" customWidth="1"/>
    <col min="8712" max="8715" width="22.453125" style="3" customWidth="1"/>
    <col min="8716" max="8716" width="25.7265625" style="3" customWidth="1"/>
    <col min="8717" max="8720" width="5.6328125" style="3" customWidth="1"/>
    <col min="8721" max="8959" width="9" style="3"/>
    <col min="8960" max="8960" width="2.453125" style="3" customWidth="1"/>
    <col min="8961" max="8961" width="7.453125" style="3" customWidth="1"/>
    <col min="8962" max="8965" width="18.7265625" style="3" customWidth="1"/>
    <col min="8966" max="8966" width="8.6328125" style="3" customWidth="1"/>
    <col min="8967" max="8967" width="9" style="3" bestFit="1" customWidth="1"/>
    <col min="8968" max="8971" width="22.453125" style="3" customWidth="1"/>
    <col min="8972" max="8972" width="25.7265625" style="3" customWidth="1"/>
    <col min="8973" max="8976" width="5.6328125" style="3" customWidth="1"/>
    <col min="8977" max="9215" width="9" style="3"/>
    <col min="9216" max="9216" width="2.453125" style="3" customWidth="1"/>
    <col min="9217" max="9217" width="7.453125" style="3" customWidth="1"/>
    <col min="9218" max="9221" width="18.7265625" style="3" customWidth="1"/>
    <col min="9222" max="9222" width="8.6328125" style="3" customWidth="1"/>
    <col min="9223" max="9223" width="9" style="3" bestFit="1" customWidth="1"/>
    <col min="9224" max="9227" width="22.453125" style="3" customWidth="1"/>
    <col min="9228" max="9228" width="25.7265625" style="3" customWidth="1"/>
    <col min="9229" max="9232" width="5.6328125" style="3" customWidth="1"/>
    <col min="9233" max="9471" width="9" style="3"/>
    <col min="9472" max="9472" width="2.453125" style="3" customWidth="1"/>
    <col min="9473" max="9473" width="7.453125" style="3" customWidth="1"/>
    <col min="9474" max="9477" width="18.7265625" style="3" customWidth="1"/>
    <col min="9478" max="9478" width="8.6328125" style="3" customWidth="1"/>
    <col min="9479" max="9479" width="9" style="3" bestFit="1" customWidth="1"/>
    <col min="9480" max="9483" width="22.453125" style="3" customWidth="1"/>
    <col min="9484" max="9484" width="25.7265625" style="3" customWidth="1"/>
    <col min="9485" max="9488" width="5.6328125" style="3" customWidth="1"/>
    <col min="9489" max="9727" width="9" style="3"/>
    <col min="9728" max="9728" width="2.453125" style="3" customWidth="1"/>
    <col min="9729" max="9729" width="7.453125" style="3" customWidth="1"/>
    <col min="9730" max="9733" width="18.7265625" style="3" customWidth="1"/>
    <col min="9734" max="9734" width="8.6328125" style="3" customWidth="1"/>
    <col min="9735" max="9735" width="9" style="3" bestFit="1" customWidth="1"/>
    <col min="9736" max="9739" width="22.453125" style="3" customWidth="1"/>
    <col min="9740" max="9740" width="25.7265625" style="3" customWidth="1"/>
    <col min="9741" max="9744" width="5.6328125" style="3" customWidth="1"/>
    <col min="9745" max="9983" width="9" style="3"/>
    <col min="9984" max="9984" width="2.453125" style="3" customWidth="1"/>
    <col min="9985" max="9985" width="7.453125" style="3" customWidth="1"/>
    <col min="9986" max="9989" width="18.7265625" style="3" customWidth="1"/>
    <col min="9990" max="9990" width="8.6328125" style="3" customWidth="1"/>
    <col min="9991" max="9991" width="9" style="3" bestFit="1" customWidth="1"/>
    <col min="9992" max="9995" width="22.453125" style="3" customWidth="1"/>
    <col min="9996" max="9996" width="25.7265625" style="3" customWidth="1"/>
    <col min="9997" max="10000" width="5.6328125" style="3" customWidth="1"/>
    <col min="10001" max="10239" width="9" style="3"/>
    <col min="10240" max="10240" width="2.453125" style="3" customWidth="1"/>
    <col min="10241" max="10241" width="7.453125" style="3" customWidth="1"/>
    <col min="10242" max="10245" width="18.7265625" style="3" customWidth="1"/>
    <col min="10246" max="10246" width="8.6328125" style="3" customWidth="1"/>
    <col min="10247" max="10247" width="9" style="3" bestFit="1" customWidth="1"/>
    <col min="10248" max="10251" width="22.453125" style="3" customWidth="1"/>
    <col min="10252" max="10252" width="25.7265625" style="3" customWidth="1"/>
    <col min="10253" max="10256" width="5.6328125" style="3" customWidth="1"/>
    <col min="10257" max="10495" width="9" style="3"/>
    <col min="10496" max="10496" width="2.453125" style="3" customWidth="1"/>
    <col min="10497" max="10497" width="7.453125" style="3" customWidth="1"/>
    <col min="10498" max="10501" width="18.7265625" style="3" customWidth="1"/>
    <col min="10502" max="10502" width="8.6328125" style="3" customWidth="1"/>
    <col min="10503" max="10503" width="9" style="3" bestFit="1" customWidth="1"/>
    <col min="10504" max="10507" width="22.453125" style="3" customWidth="1"/>
    <col min="10508" max="10508" width="25.7265625" style="3" customWidth="1"/>
    <col min="10509" max="10512" width="5.6328125" style="3" customWidth="1"/>
    <col min="10513" max="10751" width="9" style="3"/>
    <col min="10752" max="10752" width="2.453125" style="3" customWidth="1"/>
    <col min="10753" max="10753" width="7.453125" style="3" customWidth="1"/>
    <col min="10754" max="10757" width="18.7265625" style="3" customWidth="1"/>
    <col min="10758" max="10758" width="8.6328125" style="3" customWidth="1"/>
    <col min="10759" max="10759" width="9" style="3" bestFit="1" customWidth="1"/>
    <col min="10760" max="10763" width="22.453125" style="3" customWidth="1"/>
    <col min="10764" max="10764" width="25.7265625" style="3" customWidth="1"/>
    <col min="10765" max="10768" width="5.6328125" style="3" customWidth="1"/>
    <col min="10769" max="11007" width="9" style="3"/>
    <col min="11008" max="11008" width="2.453125" style="3" customWidth="1"/>
    <col min="11009" max="11009" width="7.453125" style="3" customWidth="1"/>
    <col min="11010" max="11013" width="18.7265625" style="3" customWidth="1"/>
    <col min="11014" max="11014" width="8.6328125" style="3" customWidth="1"/>
    <col min="11015" max="11015" width="9" style="3" bestFit="1" customWidth="1"/>
    <col min="11016" max="11019" width="22.453125" style="3" customWidth="1"/>
    <col min="11020" max="11020" width="25.7265625" style="3" customWidth="1"/>
    <col min="11021" max="11024" width="5.6328125" style="3" customWidth="1"/>
    <col min="11025" max="11263" width="9" style="3"/>
    <col min="11264" max="11264" width="2.453125" style="3" customWidth="1"/>
    <col min="11265" max="11265" width="7.453125" style="3" customWidth="1"/>
    <col min="11266" max="11269" width="18.7265625" style="3" customWidth="1"/>
    <col min="11270" max="11270" width="8.6328125" style="3" customWidth="1"/>
    <col min="11271" max="11271" width="9" style="3" bestFit="1" customWidth="1"/>
    <col min="11272" max="11275" width="22.453125" style="3" customWidth="1"/>
    <col min="11276" max="11276" width="25.7265625" style="3" customWidth="1"/>
    <col min="11277" max="11280" width="5.6328125" style="3" customWidth="1"/>
    <col min="11281" max="11519" width="9" style="3"/>
    <col min="11520" max="11520" width="2.453125" style="3" customWidth="1"/>
    <col min="11521" max="11521" width="7.453125" style="3" customWidth="1"/>
    <col min="11522" max="11525" width="18.7265625" style="3" customWidth="1"/>
    <col min="11526" max="11526" width="8.6328125" style="3" customWidth="1"/>
    <col min="11527" max="11527" width="9" style="3" bestFit="1" customWidth="1"/>
    <col min="11528" max="11531" width="22.453125" style="3" customWidth="1"/>
    <col min="11532" max="11532" width="25.7265625" style="3" customWidth="1"/>
    <col min="11533" max="11536" width="5.6328125" style="3" customWidth="1"/>
    <col min="11537" max="11775" width="9" style="3"/>
    <col min="11776" max="11776" width="2.453125" style="3" customWidth="1"/>
    <col min="11777" max="11777" width="7.453125" style="3" customWidth="1"/>
    <col min="11778" max="11781" width="18.7265625" style="3" customWidth="1"/>
    <col min="11782" max="11782" width="8.6328125" style="3" customWidth="1"/>
    <col min="11783" max="11783" width="9" style="3" bestFit="1" customWidth="1"/>
    <col min="11784" max="11787" width="22.453125" style="3" customWidth="1"/>
    <col min="11788" max="11788" width="25.7265625" style="3" customWidth="1"/>
    <col min="11789" max="11792" width="5.6328125" style="3" customWidth="1"/>
    <col min="11793" max="12031" width="9" style="3"/>
    <col min="12032" max="12032" width="2.453125" style="3" customWidth="1"/>
    <col min="12033" max="12033" width="7.453125" style="3" customWidth="1"/>
    <col min="12034" max="12037" width="18.7265625" style="3" customWidth="1"/>
    <col min="12038" max="12038" width="8.6328125" style="3" customWidth="1"/>
    <col min="12039" max="12039" width="9" style="3" bestFit="1" customWidth="1"/>
    <col min="12040" max="12043" width="22.453125" style="3" customWidth="1"/>
    <col min="12044" max="12044" width="25.7265625" style="3" customWidth="1"/>
    <col min="12045" max="12048" width="5.6328125" style="3" customWidth="1"/>
    <col min="12049" max="12287" width="9" style="3"/>
    <col min="12288" max="12288" width="2.453125" style="3" customWidth="1"/>
    <col min="12289" max="12289" width="7.453125" style="3" customWidth="1"/>
    <col min="12290" max="12293" width="18.7265625" style="3" customWidth="1"/>
    <col min="12294" max="12294" width="8.6328125" style="3" customWidth="1"/>
    <col min="12295" max="12295" width="9" style="3" bestFit="1" customWidth="1"/>
    <col min="12296" max="12299" width="22.453125" style="3" customWidth="1"/>
    <col min="12300" max="12300" width="25.7265625" style="3" customWidth="1"/>
    <col min="12301" max="12304" width="5.6328125" style="3" customWidth="1"/>
    <col min="12305" max="12543" width="9" style="3"/>
    <col min="12544" max="12544" width="2.453125" style="3" customWidth="1"/>
    <col min="12545" max="12545" width="7.453125" style="3" customWidth="1"/>
    <col min="12546" max="12549" width="18.7265625" style="3" customWidth="1"/>
    <col min="12550" max="12550" width="8.6328125" style="3" customWidth="1"/>
    <col min="12551" max="12551" width="9" style="3" bestFit="1" customWidth="1"/>
    <col min="12552" max="12555" width="22.453125" style="3" customWidth="1"/>
    <col min="12556" max="12556" width="25.7265625" style="3" customWidth="1"/>
    <col min="12557" max="12560" width="5.6328125" style="3" customWidth="1"/>
    <col min="12561" max="12799" width="9" style="3"/>
    <col min="12800" max="12800" width="2.453125" style="3" customWidth="1"/>
    <col min="12801" max="12801" width="7.453125" style="3" customWidth="1"/>
    <col min="12802" max="12805" width="18.7265625" style="3" customWidth="1"/>
    <col min="12806" max="12806" width="8.6328125" style="3" customWidth="1"/>
    <col min="12807" max="12807" width="9" style="3" bestFit="1" customWidth="1"/>
    <col min="12808" max="12811" width="22.453125" style="3" customWidth="1"/>
    <col min="12812" max="12812" width="25.7265625" style="3" customWidth="1"/>
    <col min="12813" max="12816" width="5.6328125" style="3" customWidth="1"/>
    <col min="12817" max="13055" width="9" style="3"/>
    <col min="13056" max="13056" width="2.453125" style="3" customWidth="1"/>
    <col min="13057" max="13057" width="7.453125" style="3" customWidth="1"/>
    <col min="13058" max="13061" width="18.7265625" style="3" customWidth="1"/>
    <col min="13062" max="13062" width="8.6328125" style="3" customWidth="1"/>
    <col min="13063" max="13063" width="9" style="3" bestFit="1" customWidth="1"/>
    <col min="13064" max="13067" width="22.453125" style="3" customWidth="1"/>
    <col min="13068" max="13068" width="25.7265625" style="3" customWidth="1"/>
    <col min="13069" max="13072" width="5.6328125" style="3" customWidth="1"/>
    <col min="13073" max="13311" width="9" style="3"/>
    <col min="13312" max="13312" width="2.453125" style="3" customWidth="1"/>
    <col min="13313" max="13313" width="7.453125" style="3" customWidth="1"/>
    <col min="13314" max="13317" width="18.7265625" style="3" customWidth="1"/>
    <col min="13318" max="13318" width="8.6328125" style="3" customWidth="1"/>
    <col min="13319" max="13319" width="9" style="3" bestFit="1" customWidth="1"/>
    <col min="13320" max="13323" width="22.453125" style="3" customWidth="1"/>
    <col min="13324" max="13324" width="25.7265625" style="3" customWidth="1"/>
    <col min="13325" max="13328" width="5.6328125" style="3" customWidth="1"/>
    <col min="13329" max="13567" width="9" style="3"/>
    <col min="13568" max="13568" width="2.453125" style="3" customWidth="1"/>
    <col min="13569" max="13569" width="7.453125" style="3" customWidth="1"/>
    <col min="13570" max="13573" width="18.7265625" style="3" customWidth="1"/>
    <col min="13574" max="13574" width="8.6328125" style="3" customWidth="1"/>
    <col min="13575" max="13575" width="9" style="3" bestFit="1" customWidth="1"/>
    <col min="13576" max="13579" width="22.453125" style="3" customWidth="1"/>
    <col min="13580" max="13580" width="25.7265625" style="3" customWidth="1"/>
    <col min="13581" max="13584" width="5.6328125" style="3" customWidth="1"/>
    <col min="13585" max="13823" width="9" style="3"/>
    <col min="13824" max="13824" width="2.453125" style="3" customWidth="1"/>
    <col min="13825" max="13825" width="7.453125" style="3" customWidth="1"/>
    <col min="13826" max="13829" width="18.7265625" style="3" customWidth="1"/>
    <col min="13830" max="13830" width="8.6328125" style="3" customWidth="1"/>
    <col min="13831" max="13831" width="9" style="3" bestFit="1" customWidth="1"/>
    <col min="13832" max="13835" width="22.453125" style="3" customWidth="1"/>
    <col min="13836" max="13836" width="25.7265625" style="3" customWidth="1"/>
    <col min="13837" max="13840" width="5.6328125" style="3" customWidth="1"/>
    <col min="13841" max="14079" width="9" style="3"/>
    <col min="14080" max="14080" width="2.453125" style="3" customWidth="1"/>
    <col min="14081" max="14081" width="7.453125" style="3" customWidth="1"/>
    <col min="14082" max="14085" width="18.7265625" style="3" customWidth="1"/>
    <col min="14086" max="14086" width="8.6328125" style="3" customWidth="1"/>
    <col min="14087" max="14087" width="9" style="3" bestFit="1" customWidth="1"/>
    <col min="14088" max="14091" width="22.453125" style="3" customWidth="1"/>
    <col min="14092" max="14092" width="25.7265625" style="3" customWidth="1"/>
    <col min="14093" max="14096" width="5.6328125" style="3" customWidth="1"/>
    <col min="14097" max="14335" width="9" style="3"/>
    <col min="14336" max="14336" width="2.453125" style="3" customWidth="1"/>
    <col min="14337" max="14337" width="7.453125" style="3" customWidth="1"/>
    <col min="14338" max="14341" width="18.7265625" style="3" customWidth="1"/>
    <col min="14342" max="14342" width="8.6328125" style="3" customWidth="1"/>
    <col min="14343" max="14343" width="9" style="3" bestFit="1" customWidth="1"/>
    <col min="14344" max="14347" width="22.453125" style="3" customWidth="1"/>
    <col min="14348" max="14348" width="25.7265625" style="3" customWidth="1"/>
    <col min="14349" max="14352" width="5.6328125" style="3" customWidth="1"/>
    <col min="14353" max="14591" width="9" style="3"/>
    <col min="14592" max="14592" width="2.453125" style="3" customWidth="1"/>
    <col min="14593" max="14593" width="7.453125" style="3" customWidth="1"/>
    <col min="14594" max="14597" width="18.7265625" style="3" customWidth="1"/>
    <col min="14598" max="14598" width="8.6328125" style="3" customWidth="1"/>
    <col min="14599" max="14599" width="9" style="3" bestFit="1" customWidth="1"/>
    <col min="14600" max="14603" width="22.453125" style="3" customWidth="1"/>
    <col min="14604" max="14604" width="25.7265625" style="3" customWidth="1"/>
    <col min="14605" max="14608" width="5.6328125" style="3" customWidth="1"/>
    <col min="14609" max="14847" width="9" style="3"/>
    <col min="14848" max="14848" width="2.453125" style="3" customWidth="1"/>
    <col min="14849" max="14849" width="7.453125" style="3" customWidth="1"/>
    <col min="14850" max="14853" width="18.7265625" style="3" customWidth="1"/>
    <col min="14854" max="14854" width="8.6328125" style="3" customWidth="1"/>
    <col min="14855" max="14855" width="9" style="3" bestFit="1" customWidth="1"/>
    <col min="14856" max="14859" width="22.453125" style="3" customWidth="1"/>
    <col min="14860" max="14860" width="25.7265625" style="3" customWidth="1"/>
    <col min="14861" max="14864" width="5.6328125" style="3" customWidth="1"/>
    <col min="14865" max="15103" width="9" style="3"/>
    <col min="15104" max="15104" width="2.453125" style="3" customWidth="1"/>
    <col min="15105" max="15105" width="7.453125" style="3" customWidth="1"/>
    <col min="15106" max="15109" width="18.7265625" style="3" customWidth="1"/>
    <col min="15110" max="15110" width="8.6328125" style="3" customWidth="1"/>
    <col min="15111" max="15111" width="9" style="3" bestFit="1" customWidth="1"/>
    <col min="15112" max="15115" width="22.453125" style="3" customWidth="1"/>
    <col min="15116" max="15116" width="25.7265625" style="3" customWidth="1"/>
    <col min="15117" max="15120" width="5.6328125" style="3" customWidth="1"/>
    <col min="15121" max="15359" width="9" style="3"/>
    <col min="15360" max="15360" width="2.453125" style="3" customWidth="1"/>
    <col min="15361" max="15361" width="7.453125" style="3" customWidth="1"/>
    <col min="15362" max="15365" width="18.7265625" style="3" customWidth="1"/>
    <col min="15366" max="15366" width="8.6328125" style="3" customWidth="1"/>
    <col min="15367" max="15367" width="9" style="3" bestFit="1" customWidth="1"/>
    <col min="15368" max="15371" width="22.453125" style="3" customWidth="1"/>
    <col min="15372" max="15372" width="25.7265625" style="3" customWidth="1"/>
    <col min="15373" max="15376" width="5.6328125" style="3" customWidth="1"/>
    <col min="15377" max="15615" width="9" style="3"/>
    <col min="15616" max="15616" width="2.453125" style="3" customWidth="1"/>
    <col min="15617" max="15617" width="7.453125" style="3" customWidth="1"/>
    <col min="15618" max="15621" width="18.7265625" style="3" customWidth="1"/>
    <col min="15622" max="15622" width="8.6328125" style="3" customWidth="1"/>
    <col min="15623" max="15623" width="9" style="3" bestFit="1" customWidth="1"/>
    <col min="15624" max="15627" width="22.453125" style="3" customWidth="1"/>
    <col min="15628" max="15628" width="25.7265625" style="3" customWidth="1"/>
    <col min="15629" max="15632" width="5.6328125" style="3" customWidth="1"/>
    <col min="15633" max="15871" width="9" style="3"/>
    <col min="15872" max="15872" width="2.453125" style="3" customWidth="1"/>
    <col min="15873" max="15873" width="7.453125" style="3" customWidth="1"/>
    <col min="15874" max="15877" width="18.7265625" style="3" customWidth="1"/>
    <col min="15878" max="15878" width="8.6328125" style="3" customWidth="1"/>
    <col min="15879" max="15879" width="9" style="3" bestFit="1" customWidth="1"/>
    <col min="15880" max="15883" width="22.453125" style="3" customWidth="1"/>
    <col min="15884" max="15884" width="25.7265625" style="3" customWidth="1"/>
    <col min="15885" max="15888" width="5.6328125" style="3" customWidth="1"/>
    <col min="15889" max="16127" width="9" style="3"/>
    <col min="16128" max="16128" width="2.453125" style="3" customWidth="1"/>
    <col min="16129" max="16129" width="7.453125" style="3" customWidth="1"/>
    <col min="16130" max="16133" width="18.7265625" style="3" customWidth="1"/>
    <col min="16134" max="16134" width="8.6328125" style="3" customWidth="1"/>
    <col min="16135" max="16135" width="9" style="3" bestFit="1" customWidth="1"/>
    <col min="16136" max="16139" width="22.453125" style="3" customWidth="1"/>
    <col min="16140" max="16140" width="25.7265625" style="3" customWidth="1"/>
    <col min="16141" max="16144" width="5.6328125" style="3" customWidth="1"/>
    <col min="16145" max="16384" width="9" style="3"/>
  </cols>
  <sheetData>
    <row r="1" spans="1:19" ht="30" customHeight="1" x14ac:dyDescent="0.35"/>
    <row r="2" spans="1:19" s="6" customFormat="1" ht="18.75" customHeight="1" x14ac:dyDescent="0.2">
      <c r="B2" s="449" t="s">
        <v>187</v>
      </c>
      <c r="C2" s="449"/>
      <c r="D2" s="449"/>
      <c r="E2" s="449"/>
      <c r="F2" s="449"/>
      <c r="G2" s="449"/>
      <c r="H2" s="449"/>
      <c r="I2" s="449"/>
      <c r="J2" s="449"/>
      <c r="K2" s="449"/>
      <c r="L2" s="449"/>
      <c r="M2" s="449"/>
      <c r="N2" s="449"/>
    </row>
    <row r="3" spans="1:19" s="6" customFormat="1" ht="36" customHeight="1" x14ac:dyDescent="0.2">
      <c r="A3" s="23"/>
      <c r="B3" s="457" t="s">
        <v>241</v>
      </c>
      <c r="C3" s="457"/>
      <c r="D3" s="457"/>
      <c r="E3" s="457"/>
      <c r="F3" s="457"/>
      <c r="G3" s="457"/>
      <c r="H3" s="457"/>
      <c r="I3" s="457"/>
      <c r="J3" s="457"/>
      <c r="K3" s="457"/>
      <c r="L3" s="457"/>
      <c r="M3" s="457"/>
      <c r="N3" s="457"/>
    </row>
    <row r="4" spans="1:19" s="6" customFormat="1" ht="18.75" customHeight="1" x14ac:dyDescent="0.2">
      <c r="A4" s="23"/>
      <c r="B4" s="457" t="s">
        <v>195</v>
      </c>
      <c r="C4" s="457"/>
      <c r="D4" s="457"/>
      <c r="E4" s="457"/>
      <c r="F4" s="457"/>
      <c r="G4" s="457"/>
      <c r="H4" s="457"/>
      <c r="I4" s="457"/>
      <c r="J4" s="457"/>
      <c r="K4" s="457"/>
      <c r="L4" s="457"/>
      <c r="M4" s="457"/>
      <c r="N4" s="457"/>
    </row>
    <row r="5" spans="1:19" s="6" customFormat="1" ht="7.5" customHeight="1" thickBot="1" x14ac:dyDescent="0.25"/>
    <row r="6" spans="1:19" ht="18.75" customHeight="1" x14ac:dyDescent="0.35">
      <c r="B6" s="454" t="s">
        <v>112</v>
      </c>
      <c r="C6" s="455"/>
      <c r="D6" s="455"/>
      <c r="E6" s="455"/>
      <c r="F6" s="455"/>
      <c r="G6" s="456"/>
      <c r="I6" s="458" t="s">
        <v>38</v>
      </c>
      <c r="J6" s="459"/>
      <c r="K6" s="459"/>
      <c r="L6" s="459"/>
      <c r="M6" s="459"/>
      <c r="N6" s="459"/>
      <c r="O6" s="459"/>
      <c r="P6" s="459"/>
      <c r="Q6" s="460"/>
      <c r="R6" s="4"/>
    </row>
    <row r="7" spans="1:19" ht="52.5" customHeight="1" thickBot="1" x14ac:dyDescent="0.4">
      <c r="B7" s="151" t="s">
        <v>135</v>
      </c>
      <c r="C7" s="152" t="s">
        <v>39</v>
      </c>
      <c r="D7" s="152" t="s">
        <v>1</v>
      </c>
      <c r="E7" s="153" t="s">
        <v>95</v>
      </c>
      <c r="F7" s="153" t="s">
        <v>40</v>
      </c>
      <c r="G7" s="315" t="s">
        <v>41</v>
      </c>
      <c r="I7" s="154" t="s">
        <v>124</v>
      </c>
      <c r="J7" s="155" t="s">
        <v>114</v>
      </c>
      <c r="K7" s="155" t="s">
        <v>115</v>
      </c>
      <c r="L7" s="155" t="s">
        <v>39</v>
      </c>
      <c r="M7" s="155" t="s">
        <v>6</v>
      </c>
      <c r="N7" s="155" t="s">
        <v>95</v>
      </c>
      <c r="O7" s="155" t="s">
        <v>102</v>
      </c>
      <c r="P7" s="155" t="s">
        <v>42</v>
      </c>
      <c r="Q7" s="156" t="s">
        <v>113</v>
      </c>
      <c r="R7" s="4"/>
    </row>
    <row r="8" spans="1:19" ht="22.5" customHeight="1" thickBot="1" x14ac:dyDescent="0.4">
      <c r="B8" s="317" t="s">
        <v>11</v>
      </c>
      <c r="C8" s="318" t="s">
        <v>211</v>
      </c>
      <c r="D8" s="318">
        <v>1234560</v>
      </c>
      <c r="E8" s="319">
        <v>50000</v>
      </c>
      <c r="F8" s="320">
        <v>500000</v>
      </c>
      <c r="G8" s="321">
        <v>100000</v>
      </c>
      <c r="I8" s="292" t="s">
        <v>207</v>
      </c>
      <c r="J8" s="293" t="str">
        <f>IFERROR(VLOOKUP(I8,'② 船舶取得状況'!$B$10:$S$31,2,FALSE),"")</f>
        <v>令和４年度</v>
      </c>
      <c r="K8" s="294" t="str">
        <f>IFERROR(VLOOKUP(I8,'② 船舶取得状況'!$B$10:$S$31,3,FALSE),"")</f>
        <v>中古</v>
      </c>
      <c r="L8" s="294" t="str">
        <f>IFERROR(VLOOKUP(I8,'② 船舶取得状況'!$B$10:$S$31,10,FALSE),"")</f>
        <v>ばら積み貨物船</v>
      </c>
      <c r="M8" s="294" t="str">
        <f>IFERROR(VLOOKUP(I8,'② 船舶取得状況'!$B$10:$S$31,11,FALSE),"")</f>
        <v>パナマ</v>
      </c>
      <c r="N8" s="295">
        <f>IFERROR(VLOOKUP(I8,'② 船舶取得状況'!$B$10:$S$31,12,FALSE),"")</f>
        <v>50000</v>
      </c>
      <c r="O8" s="296">
        <f>IFERROR(VLOOKUP(I8,'② 船舶取得状況'!$B$10:$S$31,13,FALSE),"")</f>
        <v>100000</v>
      </c>
      <c r="P8" s="297">
        <f t="shared" ref="P8:P20" si="0">IF(G8="","",G8*0.8)</f>
        <v>80000</v>
      </c>
      <c r="Q8" s="298">
        <v>80000</v>
      </c>
      <c r="R8" s="4"/>
    </row>
    <row r="9" spans="1:19" ht="22.5" customHeight="1" x14ac:dyDescent="0.35">
      <c r="B9" s="191"/>
      <c r="C9" s="322"/>
      <c r="D9" s="322"/>
      <c r="E9" s="192"/>
      <c r="F9" s="192"/>
      <c r="G9" s="201"/>
      <c r="I9" s="193"/>
      <c r="J9" s="157" t="str">
        <f>IFERROR(VLOOKUP(I9,'② 船舶取得状況'!$B$10:$S$31,2,FALSE),"")</f>
        <v/>
      </c>
      <c r="K9" s="158" t="str">
        <f>IFERROR(VLOOKUP(I9,'② 船舶取得状況'!$B$10:$S$31,3,FALSE),"")</f>
        <v/>
      </c>
      <c r="L9" s="258" t="str">
        <f>IFERROR(VLOOKUP(I9,'② 船舶取得状況'!$B$10:$S$31,10,FALSE),"")</f>
        <v/>
      </c>
      <c r="M9" s="158" t="str">
        <f>IFERROR(VLOOKUP(I9,'② 船舶取得状況'!$B$10:$S$31,11,FALSE),"")</f>
        <v/>
      </c>
      <c r="N9" s="258" t="str">
        <f>IFERROR(VLOOKUP(I9,'② 船舶取得状況'!$B$10:$S$31,12,FALSE),"")</f>
        <v/>
      </c>
      <c r="O9" s="159" t="str">
        <f>IFERROR(VLOOKUP(I9,'② 船舶取得状況'!$B$10:$S$31,13,FALSE),"")</f>
        <v/>
      </c>
      <c r="P9" s="189" t="str">
        <f t="shared" si="0"/>
        <v/>
      </c>
      <c r="Q9" s="262"/>
      <c r="R9" s="4"/>
      <c r="S9" s="3" t="s">
        <v>11</v>
      </c>
    </row>
    <row r="10" spans="1:19" ht="22.5" customHeight="1" x14ac:dyDescent="0.35">
      <c r="B10" s="281"/>
      <c r="C10" s="323"/>
      <c r="D10" s="323"/>
      <c r="E10" s="144"/>
      <c r="F10" s="144"/>
      <c r="G10" s="202"/>
      <c r="I10" s="64"/>
      <c r="J10" s="160" t="str">
        <f>IFERROR(VLOOKUP(I10,'② 船舶取得状況'!$B$10:$S$31,2,FALSE),"")</f>
        <v/>
      </c>
      <c r="K10" s="161" t="str">
        <f>IFERROR(VLOOKUP(I10,'② 船舶取得状況'!$B$10:$S$31,3,FALSE),"")</f>
        <v/>
      </c>
      <c r="L10" s="259" t="str">
        <f>IFERROR(VLOOKUP(I10,'② 船舶取得状況'!$B$10:$S$31,10,FALSE),"")</f>
        <v/>
      </c>
      <c r="M10" s="161" t="str">
        <f>IFERROR(VLOOKUP(I10,'② 船舶取得状況'!$B$10:$S$31,11,FALSE),"")</f>
        <v/>
      </c>
      <c r="N10" s="259" t="str">
        <f>IFERROR(VLOOKUP(I10,'② 船舶取得状況'!$B$10:$S$31,12,FALSE),"")</f>
        <v/>
      </c>
      <c r="O10" s="188" t="str">
        <f>IFERROR(VLOOKUP(I10,'② 船舶取得状況'!$B$10:$S$31,13,FALSE),"")</f>
        <v/>
      </c>
      <c r="P10" s="190" t="str">
        <f t="shared" si="0"/>
        <v/>
      </c>
      <c r="Q10" s="263"/>
      <c r="R10" s="4"/>
      <c r="S10" s="3" t="s">
        <v>78</v>
      </c>
    </row>
    <row r="11" spans="1:19" ht="22.5" customHeight="1" x14ac:dyDescent="0.35">
      <c r="B11" s="281"/>
      <c r="C11" s="324"/>
      <c r="D11" s="324"/>
      <c r="E11" s="144"/>
      <c r="F11" s="144"/>
      <c r="G11" s="202"/>
      <c r="I11" s="64"/>
      <c r="J11" s="160" t="str">
        <f>IFERROR(VLOOKUP(I11,'② 船舶取得状況'!$B$10:$S$31,2,FALSE),"")</f>
        <v/>
      </c>
      <c r="K11" s="161" t="str">
        <f>IFERROR(VLOOKUP(I11,'② 船舶取得状況'!$B$10:$S$31,3,FALSE),"")</f>
        <v/>
      </c>
      <c r="L11" s="259" t="str">
        <f>IFERROR(VLOOKUP(I11,'② 船舶取得状況'!$B$10:$S$31,10,FALSE),"")</f>
        <v/>
      </c>
      <c r="M11" s="161" t="str">
        <f>IFERROR(VLOOKUP(I11,'② 船舶取得状況'!$B$10:$S$31,11,FALSE),"")</f>
        <v/>
      </c>
      <c r="N11" s="259" t="str">
        <f>IFERROR(VLOOKUP(I11,'② 船舶取得状況'!$B$10:$S$31,12,FALSE),"")</f>
        <v/>
      </c>
      <c r="O11" s="160" t="str">
        <f>IFERROR(VLOOKUP(I11,'② 船舶取得状況'!$B$10:$S$31,11,FALSE),"")</f>
        <v/>
      </c>
      <c r="P11" s="190" t="str">
        <f t="shared" si="0"/>
        <v/>
      </c>
      <c r="Q11" s="263"/>
      <c r="R11" s="4"/>
      <c r="S11" s="3" t="s">
        <v>233</v>
      </c>
    </row>
    <row r="12" spans="1:19" ht="22.5" customHeight="1" x14ac:dyDescent="0.35">
      <c r="B12" s="281"/>
      <c r="C12" s="324"/>
      <c r="D12" s="324"/>
      <c r="E12" s="144"/>
      <c r="F12" s="144"/>
      <c r="G12" s="202"/>
      <c r="I12" s="64"/>
      <c r="J12" s="160" t="str">
        <f>IFERROR(VLOOKUP(I12,'② 船舶取得状況'!$B$10:$S$31,2,FALSE),"")</f>
        <v/>
      </c>
      <c r="K12" s="162" t="str">
        <f>IFERROR(VLOOKUP(I12,'② 船舶取得状況'!$B$10:$S$31,3,FALSE),"")</f>
        <v/>
      </c>
      <c r="L12" s="259" t="str">
        <f>IFERROR(VLOOKUP(I12,'② 船舶取得状況'!$B$10:$S$31,10,FALSE),"")</f>
        <v/>
      </c>
      <c r="M12" s="161" t="str">
        <f>IFERROR(VLOOKUP(I12,'② 船舶取得状況'!$B$10:$S$31,11,FALSE),"")</f>
        <v/>
      </c>
      <c r="N12" s="259" t="str">
        <f>IFERROR(VLOOKUP(I12,'② 船舶取得状況'!$B$10:$S$31,12,FALSE),"")</f>
        <v/>
      </c>
      <c r="O12" s="160" t="str">
        <f>IFERROR(VLOOKUP(I12,'② 船舶取得状況'!$B$10:$S$31,11,FALSE),"")</f>
        <v/>
      </c>
      <c r="P12" s="190" t="str">
        <f t="shared" si="0"/>
        <v/>
      </c>
      <c r="Q12" s="263"/>
      <c r="R12" s="4"/>
      <c r="S12" s="3" t="s">
        <v>234</v>
      </c>
    </row>
    <row r="13" spans="1:19" ht="22.5" customHeight="1" x14ac:dyDescent="0.35">
      <c r="B13" s="281"/>
      <c r="C13" s="324"/>
      <c r="D13" s="324"/>
      <c r="E13" s="144"/>
      <c r="F13" s="144"/>
      <c r="G13" s="202"/>
      <c r="I13" s="64"/>
      <c r="J13" s="160" t="str">
        <f>IFERROR(VLOOKUP(I13,'② 船舶取得状況'!$B$10:$S$31,2,FALSE),"")</f>
        <v/>
      </c>
      <c r="K13" s="162" t="str">
        <f>IFERROR(VLOOKUP(I13,'② 船舶取得状況'!$B$10:$S$31,3,FALSE),"")</f>
        <v/>
      </c>
      <c r="L13" s="259" t="str">
        <f>IFERROR(VLOOKUP(I13,'② 船舶取得状況'!$B$10:$S$31,10,FALSE),"")</f>
        <v/>
      </c>
      <c r="M13" s="161" t="str">
        <f>IFERROR(VLOOKUP(I13,'② 船舶取得状況'!$B$10:$S$31,11,FALSE),"")</f>
        <v/>
      </c>
      <c r="N13" s="259" t="str">
        <f>IFERROR(VLOOKUP(I13,'② 船舶取得状況'!$B$10:$S$31,12,FALSE),"")</f>
        <v/>
      </c>
      <c r="O13" s="160" t="str">
        <f>IFERROR(VLOOKUP(I13,'② 船舶取得状況'!$B$10:$S$31,11,FALSE),"")</f>
        <v/>
      </c>
      <c r="P13" s="190" t="str">
        <f t="shared" si="0"/>
        <v/>
      </c>
      <c r="Q13" s="263"/>
      <c r="R13" s="4"/>
    </row>
    <row r="14" spans="1:19" ht="22.5" customHeight="1" x14ac:dyDescent="0.35">
      <c r="B14" s="281"/>
      <c r="C14" s="324"/>
      <c r="D14" s="324"/>
      <c r="E14" s="144"/>
      <c r="F14" s="144"/>
      <c r="G14" s="202"/>
      <c r="I14" s="64"/>
      <c r="J14" s="160" t="str">
        <f>IFERROR(VLOOKUP(I14,'② 船舶取得状況'!$B$10:$S$31,2,FALSE),"")</f>
        <v/>
      </c>
      <c r="K14" s="162" t="str">
        <f>IFERROR(VLOOKUP(I14,'② 船舶取得状況'!$B$10:$S$31,3,FALSE),"")</f>
        <v/>
      </c>
      <c r="L14" s="259" t="str">
        <f>IFERROR(VLOOKUP(I14,'② 船舶取得状況'!$B$10:$S$31,10,FALSE),"")</f>
        <v/>
      </c>
      <c r="M14" s="161" t="str">
        <f>IFERROR(VLOOKUP(I14,'② 船舶取得状況'!$B$10:$S$31,11,FALSE),"")</f>
        <v/>
      </c>
      <c r="N14" s="259" t="str">
        <f>IFERROR(VLOOKUP(I14,'② 船舶取得状況'!$B$10:$S$31,12,FALSE),"")</f>
        <v/>
      </c>
      <c r="O14" s="160" t="str">
        <f>IFERROR(VLOOKUP(I14,'② 船舶取得状況'!$B$10:$S$31,11,FALSE),"")</f>
        <v/>
      </c>
      <c r="P14" s="190" t="str">
        <f t="shared" si="0"/>
        <v/>
      </c>
      <c r="Q14" s="263"/>
      <c r="R14" s="4"/>
    </row>
    <row r="15" spans="1:19" ht="22.5" customHeight="1" x14ac:dyDescent="0.35">
      <c r="B15" s="281"/>
      <c r="C15" s="324"/>
      <c r="D15" s="324"/>
      <c r="E15" s="144"/>
      <c r="F15" s="144"/>
      <c r="G15" s="202"/>
      <c r="I15" s="64"/>
      <c r="J15" s="160" t="str">
        <f>IFERROR(VLOOKUP(I15,'② 船舶取得状況'!$B$10:$S$31,2,FALSE),"")</f>
        <v/>
      </c>
      <c r="K15" s="162" t="str">
        <f>IFERROR(VLOOKUP(I15,'② 船舶取得状況'!$B$10:$S$31,3,FALSE),"")</f>
        <v/>
      </c>
      <c r="L15" s="259" t="str">
        <f>IFERROR(VLOOKUP(I15,'② 船舶取得状況'!$B$10:$S$31,10,FALSE),"")</f>
        <v/>
      </c>
      <c r="M15" s="161" t="str">
        <f>IFERROR(VLOOKUP(I15,'② 船舶取得状況'!$B$10:$S$31,11,FALSE),"")</f>
        <v/>
      </c>
      <c r="N15" s="259" t="str">
        <f>IFERROR(VLOOKUP(I15,'② 船舶取得状況'!$B$10:$S$31,12,FALSE),"")</f>
        <v/>
      </c>
      <c r="O15" s="160" t="str">
        <f>IFERROR(VLOOKUP(I15,'② 船舶取得状況'!$B$10:$S$31,11,FALSE),"")</f>
        <v/>
      </c>
      <c r="P15" s="190" t="str">
        <f t="shared" si="0"/>
        <v/>
      </c>
      <c r="Q15" s="263"/>
      <c r="R15" s="4"/>
    </row>
    <row r="16" spans="1:19" ht="22.5" customHeight="1" x14ac:dyDescent="0.35">
      <c r="B16" s="281"/>
      <c r="C16" s="324"/>
      <c r="D16" s="324"/>
      <c r="E16" s="144"/>
      <c r="F16" s="144"/>
      <c r="G16" s="202"/>
      <c r="I16" s="64"/>
      <c r="J16" s="160" t="str">
        <f>IFERROR(VLOOKUP(I16,'② 船舶取得状況'!$B$10:$S$31,2,FALSE),"")</f>
        <v/>
      </c>
      <c r="K16" s="162" t="str">
        <f>IFERROR(VLOOKUP(I16,'② 船舶取得状況'!$B$10:$S$31,3,FALSE),"")</f>
        <v/>
      </c>
      <c r="L16" s="259" t="str">
        <f>IFERROR(VLOOKUP(I16,'② 船舶取得状況'!$B$10:$S$31,10,FALSE),"")</f>
        <v/>
      </c>
      <c r="M16" s="161" t="str">
        <f>IFERROR(VLOOKUP(I16,'② 船舶取得状況'!$B$10:$S$31,11,FALSE),"")</f>
        <v/>
      </c>
      <c r="N16" s="259" t="str">
        <f>IFERROR(VLOOKUP(I16,'② 船舶取得状況'!$B$10:$S$31,12,FALSE),"")</f>
        <v/>
      </c>
      <c r="O16" s="160" t="str">
        <f>IFERROR(VLOOKUP(I16,'② 船舶取得状況'!$B$10:$S$31,11,FALSE),"")</f>
        <v/>
      </c>
      <c r="P16" s="190" t="str">
        <f t="shared" si="0"/>
        <v/>
      </c>
      <c r="Q16" s="263"/>
      <c r="R16" s="4"/>
    </row>
    <row r="17" spans="2:18" ht="22.5" customHeight="1" x14ac:dyDescent="0.35">
      <c r="B17" s="281"/>
      <c r="C17" s="324"/>
      <c r="D17" s="324"/>
      <c r="E17" s="144"/>
      <c r="F17" s="144"/>
      <c r="G17" s="202"/>
      <c r="I17" s="64"/>
      <c r="J17" s="160" t="str">
        <f>IFERROR(VLOOKUP(I17,'② 船舶取得状況'!$B$10:$S$31,2,FALSE),"")</f>
        <v/>
      </c>
      <c r="K17" s="162" t="str">
        <f>IFERROR(VLOOKUP(I17,'② 船舶取得状況'!$B$10:$S$31,3,FALSE),"")</f>
        <v/>
      </c>
      <c r="L17" s="259" t="str">
        <f>IFERROR(VLOOKUP(I17,'② 船舶取得状況'!$B$10:$S$31,10,FALSE),"")</f>
        <v/>
      </c>
      <c r="M17" s="161" t="str">
        <f>IFERROR(VLOOKUP(I17,'② 船舶取得状況'!$B$10:$S$31,11,FALSE),"")</f>
        <v/>
      </c>
      <c r="N17" s="259" t="str">
        <f>IFERROR(VLOOKUP(I17,'② 船舶取得状況'!$B$10:$S$31,12,FALSE),"")</f>
        <v/>
      </c>
      <c r="O17" s="160" t="str">
        <f>IFERROR(VLOOKUP(I17,'② 船舶取得状況'!$B$10:$S$31,11,FALSE),"")</f>
        <v/>
      </c>
      <c r="P17" s="190" t="str">
        <f t="shared" si="0"/>
        <v/>
      </c>
      <c r="Q17" s="263"/>
      <c r="R17" s="4"/>
    </row>
    <row r="18" spans="2:18" ht="22.5" customHeight="1" x14ac:dyDescent="0.35">
      <c r="B18" s="281"/>
      <c r="C18" s="324"/>
      <c r="D18" s="324"/>
      <c r="E18" s="144"/>
      <c r="F18" s="144"/>
      <c r="G18" s="202"/>
      <c r="I18" s="64"/>
      <c r="J18" s="160" t="str">
        <f>IFERROR(VLOOKUP(I18,'② 船舶取得状況'!$B$10:$S$31,2,FALSE),"")</f>
        <v/>
      </c>
      <c r="K18" s="162" t="str">
        <f>IFERROR(VLOOKUP(I18,'② 船舶取得状況'!$B$10:$S$31,3,FALSE),"")</f>
        <v/>
      </c>
      <c r="L18" s="259" t="str">
        <f>IFERROR(VLOOKUP(I18,'② 船舶取得状況'!$B$10:$S$31,10,FALSE),"")</f>
        <v/>
      </c>
      <c r="M18" s="161" t="str">
        <f>IFERROR(VLOOKUP(I18,'② 船舶取得状況'!$B$10:$S$31,11,FALSE),"")</f>
        <v/>
      </c>
      <c r="N18" s="259" t="str">
        <f>IFERROR(VLOOKUP(I18,'② 船舶取得状況'!$B$10:$S$31,12,FALSE),"")</f>
        <v/>
      </c>
      <c r="O18" s="160" t="str">
        <f>IFERROR(VLOOKUP(I18,'② 船舶取得状況'!$B$10:$S$31,11,FALSE),"")</f>
        <v/>
      </c>
      <c r="P18" s="190" t="str">
        <f t="shared" si="0"/>
        <v/>
      </c>
      <c r="Q18" s="263"/>
      <c r="R18" s="4"/>
    </row>
    <row r="19" spans="2:18" ht="22.5" customHeight="1" x14ac:dyDescent="0.35">
      <c r="B19" s="281"/>
      <c r="C19" s="324"/>
      <c r="D19" s="324"/>
      <c r="E19" s="144"/>
      <c r="F19" s="144"/>
      <c r="G19" s="202"/>
      <c r="I19" s="64"/>
      <c r="J19" s="160" t="str">
        <f>IFERROR(VLOOKUP(I19,'② 船舶取得状況'!$B$10:$S$31,2,FALSE),"")</f>
        <v/>
      </c>
      <c r="K19" s="162" t="str">
        <f>IFERROR(VLOOKUP(I19,'② 船舶取得状況'!$B$10:$S$31,3,FALSE),"")</f>
        <v/>
      </c>
      <c r="L19" s="259" t="str">
        <f>IFERROR(VLOOKUP(I19,'② 船舶取得状況'!$B$10:$S$31,10,FALSE),"")</f>
        <v/>
      </c>
      <c r="M19" s="161" t="str">
        <f>IFERROR(VLOOKUP(I19,'② 船舶取得状況'!$B$10:$S$31,11,FALSE),"")</f>
        <v/>
      </c>
      <c r="N19" s="259" t="str">
        <f>IFERROR(VLOOKUP(I19,'② 船舶取得状況'!$B$10:$S$31,12,FALSE),"")</f>
        <v/>
      </c>
      <c r="O19" s="160" t="str">
        <f>IFERROR(VLOOKUP(I19,'② 船舶取得状況'!$B$10:$S$31,11,FALSE),"")</f>
        <v/>
      </c>
      <c r="P19" s="190" t="str">
        <f t="shared" si="0"/>
        <v/>
      </c>
      <c r="Q19" s="263"/>
      <c r="R19" s="4"/>
    </row>
    <row r="20" spans="2:18" ht="22.5" customHeight="1" thickBot="1" x14ac:dyDescent="0.4">
      <c r="B20" s="282"/>
      <c r="C20" s="325"/>
      <c r="D20" s="325"/>
      <c r="E20" s="283"/>
      <c r="F20" s="283"/>
      <c r="G20" s="316"/>
      <c r="I20" s="65"/>
      <c r="J20" s="163" t="str">
        <f>IFERROR(VLOOKUP(I20,'② 船舶取得状況'!$B$10:$S$31,2,FALSE),"")</f>
        <v/>
      </c>
      <c r="K20" s="164" t="str">
        <f>IFERROR(VLOOKUP(I20,'② 船舶取得状況'!$B$10:$S$31,3,FALSE),"")</f>
        <v/>
      </c>
      <c r="L20" s="261" t="str">
        <f>IFERROR(VLOOKUP(I20,'② 船舶取得状況'!$B$10:$S$31,10,FALSE),"")</f>
        <v/>
      </c>
      <c r="M20" s="260" t="str">
        <f>IFERROR(VLOOKUP(I20,'② 船舶取得状況'!$B$10:$S$31,11,FALSE),"")</f>
        <v/>
      </c>
      <c r="N20" s="261" t="str">
        <f>IFERROR(VLOOKUP(I20,'② 船舶取得状況'!$B$10:$S$31,12,FALSE),"")</f>
        <v/>
      </c>
      <c r="O20" s="163" t="str">
        <f>IFERROR(VLOOKUP(I20,'② 船舶取得状況'!$B$10:$S$31,11,FALSE),"")</f>
        <v/>
      </c>
      <c r="P20" s="284" t="str">
        <f t="shared" si="0"/>
        <v/>
      </c>
      <c r="Q20" s="264"/>
      <c r="R20" s="4"/>
    </row>
    <row r="21" spans="2:18" ht="22.5" customHeight="1" x14ac:dyDescent="0.35"/>
  </sheetData>
  <mergeCells count="5">
    <mergeCell ref="B2:N2"/>
    <mergeCell ref="B6:G6"/>
    <mergeCell ref="B3:N3"/>
    <mergeCell ref="B4:N4"/>
    <mergeCell ref="I6:Q6"/>
  </mergeCells>
  <phoneticPr fontId="2"/>
  <dataValidations count="1">
    <dataValidation type="list" allowBlank="1" showInputMessage="1" showErrorMessage="1" sqref="B8:B20" xr:uid="{00000000-0002-0000-0400-000000000000}">
      <formula1>$S$9:$S$13</formula1>
    </dataValidation>
  </dataValidations>
  <printOptions horizontalCentered="1"/>
  <pageMargins left="0" right="0" top="0.39370078740157483" bottom="0.39370078740157483" header="0.27559055118110237" footer="0.19685039370078741"/>
  <pageSetup paperSize="9" scale="71" firstPageNumber="2" orientation="landscape" useFirstPageNumber="1" r:id="rId1"/>
  <headerFooter alignWithMargins="0">
    <oddFooter>&amp;C&amp;14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I14"/>
  <sheetViews>
    <sheetView showRuler="0" zoomScaleNormal="100" zoomScalePageLayoutView="85" workbookViewId="0">
      <pane xSplit="4" ySplit="5" topLeftCell="E6" activePane="bottomRight" state="frozen"/>
      <selection activeCell="G12" sqref="G12"/>
      <selection pane="topRight" activeCell="G12" sqref="G12"/>
      <selection pane="bottomLeft" activeCell="G12" sqref="G12"/>
      <selection pane="bottomRight" activeCell="G12" sqref="G12"/>
    </sheetView>
  </sheetViews>
  <sheetFormatPr defaultRowHeight="15" x14ac:dyDescent="0.2"/>
  <cols>
    <col min="1" max="2" width="3.7265625" style="6" customWidth="1"/>
    <col min="3" max="4" width="15" style="6" customWidth="1"/>
    <col min="5" max="8" width="22.26953125" style="6" customWidth="1"/>
    <col min="9" max="9" width="3.7265625" style="6" customWidth="1"/>
    <col min="10" max="13" width="8.6328125" style="6" customWidth="1"/>
    <col min="14" max="257" width="9" style="6"/>
    <col min="258" max="258" width="3.7265625" style="6" customWidth="1"/>
    <col min="259" max="259" width="16.90625" style="6" customWidth="1"/>
    <col min="260" max="260" width="18.6328125" style="6" customWidth="1"/>
    <col min="261" max="264" width="22" style="6" customWidth="1"/>
    <col min="265" max="269" width="8.6328125" style="6" customWidth="1"/>
    <col min="270" max="513" width="9" style="6"/>
    <col min="514" max="514" width="3.7265625" style="6" customWidth="1"/>
    <col min="515" max="515" width="16.90625" style="6" customWidth="1"/>
    <col min="516" max="516" width="18.6328125" style="6" customWidth="1"/>
    <col min="517" max="520" width="22" style="6" customWidth="1"/>
    <col min="521" max="525" width="8.6328125" style="6" customWidth="1"/>
    <col min="526" max="769" width="9" style="6"/>
    <col min="770" max="770" width="3.7265625" style="6" customWidth="1"/>
    <col min="771" max="771" width="16.90625" style="6" customWidth="1"/>
    <col min="772" max="772" width="18.6328125" style="6" customWidth="1"/>
    <col min="773" max="776" width="22" style="6" customWidth="1"/>
    <col min="777" max="781" width="8.6328125" style="6" customWidth="1"/>
    <col min="782" max="1025" width="9" style="6"/>
    <col min="1026" max="1026" width="3.7265625" style="6" customWidth="1"/>
    <col min="1027" max="1027" width="16.90625" style="6" customWidth="1"/>
    <col min="1028" max="1028" width="18.6328125" style="6" customWidth="1"/>
    <col min="1029" max="1032" width="22" style="6" customWidth="1"/>
    <col min="1033" max="1037" width="8.6328125" style="6" customWidth="1"/>
    <col min="1038" max="1281" width="9" style="6"/>
    <col min="1282" max="1282" width="3.7265625" style="6" customWidth="1"/>
    <col min="1283" max="1283" width="16.90625" style="6" customWidth="1"/>
    <col min="1284" max="1284" width="18.6328125" style="6" customWidth="1"/>
    <col min="1285" max="1288" width="22" style="6" customWidth="1"/>
    <col min="1289" max="1293" width="8.6328125" style="6" customWidth="1"/>
    <col min="1294" max="1537" width="9" style="6"/>
    <col min="1538" max="1538" width="3.7265625" style="6" customWidth="1"/>
    <col min="1539" max="1539" width="16.90625" style="6" customWidth="1"/>
    <col min="1540" max="1540" width="18.6328125" style="6" customWidth="1"/>
    <col min="1541" max="1544" width="22" style="6" customWidth="1"/>
    <col min="1545" max="1549" width="8.6328125" style="6" customWidth="1"/>
    <col min="1550" max="1793" width="9" style="6"/>
    <col min="1794" max="1794" width="3.7265625" style="6" customWidth="1"/>
    <col min="1795" max="1795" width="16.90625" style="6" customWidth="1"/>
    <col min="1796" max="1796" width="18.6328125" style="6" customWidth="1"/>
    <col min="1797" max="1800" width="22" style="6" customWidth="1"/>
    <col min="1801" max="1805" width="8.6328125" style="6" customWidth="1"/>
    <col min="1806" max="2049" width="9" style="6"/>
    <col min="2050" max="2050" width="3.7265625" style="6" customWidth="1"/>
    <col min="2051" max="2051" width="16.90625" style="6" customWidth="1"/>
    <col min="2052" max="2052" width="18.6328125" style="6" customWidth="1"/>
    <col min="2053" max="2056" width="22" style="6" customWidth="1"/>
    <col min="2057" max="2061" width="8.6328125" style="6" customWidth="1"/>
    <col min="2062" max="2305" width="9" style="6"/>
    <col min="2306" max="2306" width="3.7265625" style="6" customWidth="1"/>
    <col min="2307" max="2307" width="16.90625" style="6" customWidth="1"/>
    <col min="2308" max="2308" width="18.6328125" style="6" customWidth="1"/>
    <col min="2309" max="2312" width="22" style="6" customWidth="1"/>
    <col min="2313" max="2317" width="8.6328125" style="6" customWidth="1"/>
    <col min="2318" max="2561" width="9" style="6"/>
    <col min="2562" max="2562" width="3.7265625" style="6" customWidth="1"/>
    <col min="2563" max="2563" width="16.90625" style="6" customWidth="1"/>
    <col min="2564" max="2564" width="18.6328125" style="6" customWidth="1"/>
    <col min="2565" max="2568" width="22" style="6" customWidth="1"/>
    <col min="2569" max="2573" width="8.6328125" style="6" customWidth="1"/>
    <col min="2574" max="2817" width="9" style="6"/>
    <col min="2818" max="2818" width="3.7265625" style="6" customWidth="1"/>
    <col min="2819" max="2819" width="16.90625" style="6" customWidth="1"/>
    <col min="2820" max="2820" width="18.6328125" style="6" customWidth="1"/>
    <col min="2821" max="2824" width="22" style="6" customWidth="1"/>
    <col min="2825" max="2829" width="8.6328125" style="6" customWidth="1"/>
    <col min="2830" max="3073" width="9" style="6"/>
    <col min="3074" max="3074" width="3.7265625" style="6" customWidth="1"/>
    <col min="3075" max="3075" width="16.90625" style="6" customWidth="1"/>
    <col min="3076" max="3076" width="18.6328125" style="6" customWidth="1"/>
    <col min="3077" max="3080" width="22" style="6" customWidth="1"/>
    <col min="3081" max="3085" width="8.6328125" style="6" customWidth="1"/>
    <col min="3086" max="3329" width="9" style="6"/>
    <col min="3330" max="3330" width="3.7265625" style="6" customWidth="1"/>
    <col min="3331" max="3331" width="16.90625" style="6" customWidth="1"/>
    <col min="3332" max="3332" width="18.6328125" style="6" customWidth="1"/>
    <col min="3333" max="3336" width="22" style="6" customWidth="1"/>
    <col min="3337" max="3341" width="8.6328125" style="6" customWidth="1"/>
    <col min="3342" max="3585" width="9" style="6"/>
    <col min="3586" max="3586" width="3.7265625" style="6" customWidth="1"/>
    <col min="3587" max="3587" width="16.90625" style="6" customWidth="1"/>
    <col min="3588" max="3588" width="18.6328125" style="6" customWidth="1"/>
    <col min="3589" max="3592" width="22" style="6" customWidth="1"/>
    <col min="3593" max="3597" width="8.6328125" style="6" customWidth="1"/>
    <col min="3598" max="3841" width="9" style="6"/>
    <col min="3842" max="3842" width="3.7265625" style="6" customWidth="1"/>
    <col min="3843" max="3843" width="16.90625" style="6" customWidth="1"/>
    <col min="3844" max="3844" width="18.6328125" style="6" customWidth="1"/>
    <col min="3845" max="3848" width="22" style="6" customWidth="1"/>
    <col min="3849" max="3853" width="8.6328125" style="6" customWidth="1"/>
    <col min="3854" max="4097" width="9" style="6"/>
    <col min="4098" max="4098" width="3.7265625" style="6" customWidth="1"/>
    <col min="4099" max="4099" width="16.90625" style="6" customWidth="1"/>
    <col min="4100" max="4100" width="18.6328125" style="6" customWidth="1"/>
    <col min="4101" max="4104" width="22" style="6" customWidth="1"/>
    <col min="4105" max="4109" width="8.6328125" style="6" customWidth="1"/>
    <col min="4110" max="4353" width="9" style="6"/>
    <col min="4354" max="4354" width="3.7265625" style="6" customWidth="1"/>
    <col min="4355" max="4355" width="16.90625" style="6" customWidth="1"/>
    <col min="4356" max="4356" width="18.6328125" style="6" customWidth="1"/>
    <col min="4357" max="4360" width="22" style="6" customWidth="1"/>
    <col min="4361" max="4365" width="8.6328125" style="6" customWidth="1"/>
    <col min="4366" max="4609" width="9" style="6"/>
    <col min="4610" max="4610" width="3.7265625" style="6" customWidth="1"/>
    <col min="4611" max="4611" width="16.90625" style="6" customWidth="1"/>
    <col min="4612" max="4612" width="18.6328125" style="6" customWidth="1"/>
    <col min="4613" max="4616" width="22" style="6" customWidth="1"/>
    <col min="4617" max="4621" width="8.6328125" style="6" customWidth="1"/>
    <col min="4622" max="4865" width="9" style="6"/>
    <col min="4866" max="4866" width="3.7265625" style="6" customWidth="1"/>
    <col min="4867" max="4867" width="16.90625" style="6" customWidth="1"/>
    <col min="4868" max="4868" width="18.6328125" style="6" customWidth="1"/>
    <col min="4869" max="4872" width="22" style="6" customWidth="1"/>
    <col min="4873" max="4877" width="8.6328125" style="6" customWidth="1"/>
    <col min="4878" max="5121" width="9" style="6"/>
    <col min="5122" max="5122" width="3.7265625" style="6" customWidth="1"/>
    <col min="5123" max="5123" width="16.90625" style="6" customWidth="1"/>
    <col min="5124" max="5124" width="18.6328125" style="6" customWidth="1"/>
    <col min="5125" max="5128" width="22" style="6" customWidth="1"/>
    <col min="5129" max="5133" width="8.6328125" style="6" customWidth="1"/>
    <col min="5134" max="5377" width="9" style="6"/>
    <col min="5378" max="5378" width="3.7265625" style="6" customWidth="1"/>
    <col min="5379" max="5379" width="16.90625" style="6" customWidth="1"/>
    <col min="5380" max="5380" width="18.6328125" style="6" customWidth="1"/>
    <col min="5381" max="5384" width="22" style="6" customWidth="1"/>
    <col min="5385" max="5389" width="8.6328125" style="6" customWidth="1"/>
    <col min="5390" max="5633" width="9" style="6"/>
    <col min="5634" max="5634" width="3.7265625" style="6" customWidth="1"/>
    <col min="5635" max="5635" width="16.90625" style="6" customWidth="1"/>
    <col min="5636" max="5636" width="18.6328125" style="6" customWidth="1"/>
    <col min="5637" max="5640" width="22" style="6" customWidth="1"/>
    <col min="5641" max="5645" width="8.6328125" style="6" customWidth="1"/>
    <col min="5646" max="5889" width="9" style="6"/>
    <col min="5890" max="5890" width="3.7265625" style="6" customWidth="1"/>
    <col min="5891" max="5891" width="16.90625" style="6" customWidth="1"/>
    <col min="5892" max="5892" width="18.6328125" style="6" customWidth="1"/>
    <col min="5893" max="5896" width="22" style="6" customWidth="1"/>
    <col min="5897" max="5901" width="8.6328125" style="6" customWidth="1"/>
    <col min="5902" max="6145" width="9" style="6"/>
    <col min="6146" max="6146" width="3.7265625" style="6" customWidth="1"/>
    <col min="6147" max="6147" width="16.90625" style="6" customWidth="1"/>
    <col min="6148" max="6148" width="18.6328125" style="6" customWidth="1"/>
    <col min="6149" max="6152" width="22" style="6" customWidth="1"/>
    <col min="6153" max="6157" width="8.6328125" style="6" customWidth="1"/>
    <col min="6158" max="6401" width="9" style="6"/>
    <col min="6402" max="6402" width="3.7265625" style="6" customWidth="1"/>
    <col min="6403" max="6403" width="16.90625" style="6" customWidth="1"/>
    <col min="6404" max="6404" width="18.6328125" style="6" customWidth="1"/>
    <col min="6405" max="6408" width="22" style="6" customWidth="1"/>
    <col min="6409" max="6413" width="8.6328125" style="6" customWidth="1"/>
    <col min="6414" max="6657" width="9" style="6"/>
    <col min="6658" max="6658" width="3.7265625" style="6" customWidth="1"/>
    <col min="6659" max="6659" width="16.90625" style="6" customWidth="1"/>
    <col min="6660" max="6660" width="18.6328125" style="6" customWidth="1"/>
    <col min="6661" max="6664" width="22" style="6" customWidth="1"/>
    <col min="6665" max="6669" width="8.6328125" style="6" customWidth="1"/>
    <col min="6670" max="6913" width="9" style="6"/>
    <col min="6914" max="6914" width="3.7265625" style="6" customWidth="1"/>
    <col min="6915" max="6915" width="16.90625" style="6" customWidth="1"/>
    <col min="6916" max="6916" width="18.6328125" style="6" customWidth="1"/>
    <col min="6917" max="6920" width="22" style="6" customWidth="1"/>
    <col min="6921" max="6925" width="8.6328125" style="6" customWidth="1"/>
    <col min="6926" max="7169" width="9" style="6"/>
    <col min="7170" max="7170" width="3.7265625" style="6" customWidth="1"/>
    <col min="7171" max="7171" width="16.90625" style="6" customWidth="1"/>
    <col min="7172" max="7172" width="18.6328125" style="6" customWidth="1"/>
    <col min="7173" max="7176" width="22" style="6" customWidth="1"/>
    <col min="7177" max="7181" width="8.6328125" style="6" customWidth="1"/>
    <col min="7182" max="7425" width="9" style="6"/>
    <col min="7426" max="7426" width="3.7265625" style="6" customWidth="1"/>
    <col min="7427" max="7427" width="16.90625" style="6" customWidth="1"/>
    <col min="7428" max="7428" width="18.6328125" style="6" customWidth="1"/>
    <col min="7429" max="7432" width="22" style="6" customWidth="1"/>
    <col min="7433" max="7437" width="8.6328125" style="6" customWidth="1"/>
    <col min="7438" max="7681" width="9" style="6"/>
    <col min="7682" max="7682" width="3.7265625" style="6" customWidth="1"/>
    <col min="7683" max="7683" width="16.90625" style="6" customWidth="1"/>
    <col min="7684" max="7684" width="18.6328125" style="6" customWidth="1"/>
    <col min="7685" max="7688" width="22" style="6" customWidth="1"/>
    <col min="7689" max="7693" width="8.6328125" style="6" customWidth="1"/>
    <col min="7694" max="7937" width="9" style="6"/>
    <col min="7938" max="7938" width="3.7265625" style="6" customWidth="1"/>
    <col min="7939" max="7939" width="16.90625" style="6" customWidth="1"/>
    <col min="7940" max="7940" width="18.6328125" style="6" customWidth="1"/>
    <col min="7941" max="7944" width="22" style="6" customWidth="1"/>
    <col min="7945" max="7949" width="8.6328125" style="6" customWidth="1"/>
    <col min="7950" max="8193" width="9" style="6"/>
    <col min="8194" max="8194" width="3.7265625" style="6" customWidth="1"/>
    <col min="8195" max="8195" width="16.90625" style="6" customWidth="1"/>
    <col min="8196" max="8196" width="18.6328125" style="6" customWidth="1"/>
    <col min="8197" max="8200" width="22" style="6" customWidth="1"/>
    <col min="8201" max="8205" width="8.6328125" style="6" customWidth="1"/>
    <col min="8206" max="8449" width="9" style="6"/>
    <col min="8450" max="8450" width="3.7265625" style="6" customWidth="1"/>
    <col min="8451" max="8451" width="16.90625" style="6" customWidth="1"/>
    <col min="8452" max="8452" width="18.6328125" style="6" customWidth="1"/>
    <col min="8453" max="8456" width="22" style="6" customWidth="1"/>
    <col min="8457" max="8461" width="8.6328125" style="6" customWidth="1"/>
    <col min="8462" max="8705" width="9" style="6"/>
    <col min="8706" max="8706" width="3.7265625" style="6" customWidth="1"/>
    <col min="8707" max="8707" width="16.90625" style="6" customWidth="1"/>
    <col min="8708" max="8708" width="18.6328125" style="6" customWidth="1"/>
    <col min="8709" max="8712" width="22" style="6" customWidth="1"/>
    <col min="8713" max="8717" width="8.6328125" style="6" customWidth="1"/>
    <col min="8718" max="8961" width="9" style="6"/>
    <col min="8962" max="8962" width="3.7265625" style="6" customWidth="1"/>
    <col min="8963" max="8963" width="16.90625" style="6" customWidth="1"/>
    <col min="8964" max="8964" width="18.6328125" style="6" customWidth="1"/>
    <col min="8965" max="8968" width="22" style="6" customWidth="1"/>
    <col min="8969" max="8973" width="8.6328125" style="6" customWidth="1"/>
    <col min="8974" max="9217" width="9" style="6"/>
    <col min="9218" max="9218" width="3.7265625" style="6" customWidth="1"/>
    <col min="9219" max="9219" width="16.90625" style="6" customWidth="1"/>
    <col min="9220" max="9220" width="18.6328125" style="6" customWidth="1"/>
    <col min="9221" max="9224" width="22" style="6" customWidth="1"/>
    <col min="9225" max="9229" width="8.6328125" style="6" customWidth="1"/>
    <col min="9230" max="9473" width="9" style="6"/>
    <col min="9474" max="9474" width="3.7265625" style="6" customWidth="1"/>
    <col min="9475" max="9475" width="16.90625" style="6" customWidth="1"/>
    <col min="9476" max="9476" width="18.6328125" style="6" customWidth="1"/>
    <col min="9477" max="9480" width="22" style="6" customWidth="1"/>
    <col min="9481" max="9485" width="8.6328125" style="6" customWidth="1"/>
    <col min="9486" max="9729" width="9" style="6"/>
    <col min="9730" max="9730" width="3.7265625" style="6" customWidth="1"/>
    <col min="9731" max="9731" width="16.90625" style="6" customWidth="1"/>
    <col min="9732" max="9732" width="18.6328125" style="6" customWidth="1"/>
    <col min="9733" max="9736" width="22" style="6" customWidth="1"/>
    <col min="9737" max="9741" width="8.6328125" style="6" customWidth="1"/>
    <col min="9742" max="9985" width="9" style="6"/>
    <col min="9986" max="9986" width="3.7265625" style="6" customWidth="1"/>
    <col min="9987" max="9987" width="16.90625" style="6" customWidth="1"/>
    <col min="9988" max="9988" width="18.6328125" style="6" customWidth="1"/>
    <col min="9989" max="9992" width="22" style="6" customWidth="1"/>
    <col min="9993" max="9997" width="8.6328125" style="6" customWidth="1"/>
    <col min="9998" max="10241" width="9" style="6"/>
    <col min="10242" max="10242" width="3.7265625" style="6" customWidth="1"/>
    <col min="10243" max="10243" width="16.90625" style="6" customWidth="1"/>
    <col min="10244" max="10244" width="18.6328125" style="6" customWidth="1"/>
    <col min="10245" max="10248" width="22" style="6" customWidth="1"/>
    <col min="10249" max="10253" width="8.6328125" style="6" customWidth="1"/>
    <col min="10254" max="10497" width="9" style="6"/>
    <col min="10498" max="10498" width="3.7265625" style="6" customWidth="1"/>
    <col min="10499" max="10499" width="16.90625" style="6" customWidth="1"/>
    <col min="10500" max="10500" width="18.6328125" style="6" customWidth="1"/>
    <col min="10501" max="10504" width="22" style="6" customWidth="1"/>
    <col min="10505" max="10509" width="8.6328125" style="6" customWidth="1"/>
    <col min="10510" max="10753" width="9" style="6"/>
    <col min="10754" max="10754" width="3.7265625" style="6" customWidth="1"/>
    <col min="10755" max="10755" width="16.90625" style="6" customWidth="1"/>
    <col min="10756" max="10756" width="18.6328125" style="6" customWidth="1"/>
    <col min="10757" max="10760" width="22" style="6" customWidth="1"/>
    <col min="10761" max="10765" width="8.6328125" style="6" customWidth="1"/>
    <col min="10766" max="11009" width="9" style="6"/>
    <col min="11010" max="11010" width="3.7265625" style="6" customWidth="1"/>
    <col min="11011" max="11011" width="16.90625" style="6" customWidth="1"/>
    <col min="11012" max="11012" width="18.6328125" style="6" customWidth="1"/>
    <col min="11013" max="11016" width="22" style="6" customWidth="1"/>
    <col min="11017" max="11021" width="8.6328125" style="6" customWidth="1"/>
    <col min="11022" max="11265" width="9" style="6"/>
    <col min="11266" max="11266" width="3.7265625" style="6" customWidth="1"/>
    <col min="11267" max="11267" width="16.90625" style="6" customWidth="1"/>
    <col min="11268" max="11268" width="18.6328125" style="6" customWidth="1"/>
    <col min="11269" max="11272" width="22" style="6" customWidth="1"/>
    <col min="11273" max="11277" width="8.6328125" style="6" customWidth="1"/>
    <col min="11278" max="11521" width="9" style="6"/>
    <col min="11522" max="11522" width="3.7265625" style="6" customWidth="1"/>
    <col min="11523" max="11523" width="16.90625" style="6" customWidth="1"/>
    <col min="11524" max="11524" width="18.6328125" style="6" customWidth="1"/>
    <col min="11525" max="11528" width="22" style="6" customWidth="1"/>
    <col min="11529" max="11533" width="8.6328125" style="6" customWidth="1"/>
    <col min="11534" max="11777" width="9" style="6"/>
    <col min="11778" max="11778" width="3.7265625" style="6" customWidth="1"/>
    <col min="11779" max="11779" width="16.90625" style="6" customWidth="1"/>
    <col min="11780" max="11780" width="18.6328125" style="6" customWidth="1"/>
    <col min="11781" max="11784" width="22" style="6" customWidth="1"/>
    <col min="11785" max="11789" width="8.6328125" style="6" customWidth="1"/>
    <col min="11790" max="12033" width="9" style="6"/>
    <col min="12034" max="12034" width="3.7265625" style="6" customWidth="1"/>
    <col min="12035" max="12035" width="16.90625" style="6" customWidth="1"/>
    <col min="12036" max="12036" width="18.6328125" style="6" customWidth="1"/>
    <col min="12037" max="12040" width="22" style="6" customWidth="1"/>
    <col min="12041" max="12045" width="8.6328125" style="6" customWidth="1"/>
    <col min="12046" max="12289" width="9" style="6"/>
    <col min="12290" max="12290" width="3.7265625" style="6" customWidth="1"/>
    <col min="12291" max="12291" width="16.90625" style="6" customWidth="1"/>
    <col min="12292" max="12292" width="18.6328125" style="6" customWidth="1"/>
    <col min="12293" max="12296" width="22" style="6" customWidth="1"/>
    <col min="12297" max="12301" width="8.6328125" style="6" customWidth="1"/>
    <col min="12302" max="12545" width="9" style="6"/>
    <col min="12546" max="12546" width="3.7265625" style="6" customWidth="1"/>
    <col min="12547" max="12547" width="16.90625" style="6" customWidth="1"/>
    <col min="12548" max="12548" width="18.6328125" style="6" customWidth="1"/>
    <col min="12549" max="12552" width="22" style="6" customWidth="1"/>
    <col min="12553" max="12557" width="8.6328125" style="6" customWidth="1"/>
    <col min="12558" max="12801" width="9" style="6"/>
    <col min="12802" max="12802" width="3.7265625" style="6" customWidth="1"/>
    <col min="12803" max="12803" width="16.90625" style="6" customWidth="1"/>
    <col min="12804" max="12804" width="18.6328125" style="6" customWidth="1"/>
    <col min="12805" max="12808" width="22" style="6" customWidth="1"/>
    <col min="12809" max="12813" width="8.6328125" style="6" customWidth="1"/>
    <col min="12814" max="13057" width="9" style="6"/>
    <col min="13058" max="13058" width="3.7265625" style="6" customWidth="1"/>
    <col min="13059" max="13059" width="16.90625" style="6" customWidth="1"/>
    <col min="13060" max="13060" width="18.6328125" style="6" customWidth="1"/>
    <col min="13061" max="13064" width="22" style="6" customWidth="1"/>
    <col min="13065" max="13069" width="8.6328125" style="6" customWidth="1"/>
    <col min="13070" max="13313" width="9" style="6"/>
    <col min="13314" max="13314" width="3.7265625" style="6" customWidth="1"/>
    <col min="13315" max="13315" width="16.90625" style="6" customWidth="1"/>
    <col min="13316" max="13316" width="18.6328125" style="6" customWidth="1"/>
    <col min="13317" max="13320" width="22" style="6" customWidth="1"/>
    <col min="13321" max="13325" width="8.6328125" style="6" customWidth="1"/>
    <col min="13326" max="13569" width="9" style="6"/>
    <col min="13570" max="13570" width="3.7265625" style="6" customWidth="1"/>
    <col min="13571" max="13571" width="16.90625" style="6" customWidth="1"/>
    <col min="13572" max="13572" width="18.6328125" style="6" customWidth="1"/>
    <col min="13573" max="13576" width="22" style="6" customWidth="1"/>
    <col min="13577" max="13581" width="8.6328125" style="6" customWidth="1"/>
    <col min="13582" max="13825" width="9" style="6"/>
    <col min="13826" max="13826" width="3.7265625" style="6" customWidth="1"/>
    <col min="13827" max="13827" width="16.90625" style="6" customWidth="1"/>
    <col min="13828" max="13828" width="18.6328125" style="6" customWidth="1"/>
    <col min="13829" max="13832" width="22" style="6" customWidth="1"/>
    <col min="13833" max="13837" width="8.6328125" style="6" customWidth="1"/>
    <col min="13838" max="14081" width="9" style="6"/>
    <col min="14082" max="14082" width="3.7265625" style="6" customWidth="1"/>
    <col min="14083" max="14083" width="16.90625" style="6" customWidth="1"/>
    <col min="14084" max="14084" width="18.6328125" style="6" customWidth="1"/>
    <col min="14085" max="14088" width="22" style="6" customWidth="1"/>
    <col min="14089" max="14093" width="8.6328125" style="6" customWidth="1"/>
    <col min="14094" max="14337" width="9" style="6"/>
    <col min="14338" max="14338" width="3.7265625" style="6" customWidth="1"/>
    <col min="14339" max="14339" width="16.90625" style="6" customWidth="1"/>
    <col min="14340" max="14340" width="18.6328125" style="6" customWidth="1"/>
    <col min="14341" max="14344" width="22" style="6" customWidth="1"/>
    <col min="14345" max="14349" width="8.6328125" style="6" customWidth="1"/>
    <col min="14350" max="14593" width="9" style="6"/>
    <col min="14594" max="14594" width="3.7265625" style="6" customWidth="1"/>
    <col min="14595" max="14595" width="16.90625" style="6" customWidth="1"/>
    <col min="14596" max="14596" width="18.6328125" style="6" customWidth="1"/>
    <col min="14597" max="14600" width="22" style="6" customWidth="1"/>
    <col min="14601" max="14605" width="8.6328125" style="6" customWidth="1"/>
    <col min="14606" max="14849" width="9" style="6"/>
    <col min="14850" max="14850" width="3.7265625" style="6" customWidth="1"/>
    <col min="14851" max="14851" width="16.90625" style="6" customWidth="1"/>
    <col min="14852" max="14852" width="18.6328125" style="6" customWidth="1"/>
    <col min="14853" max="14856" width="22" style="6" customWidth="1"/>
    <col min="14857" max="14861" width="8.6328125" style="6" customWidth="1"/>
    <col min="14862" max="15105" width="9" style="6"/>
    <col min="15106" max="15106" width="3.7265625" style="6" customWidth="1"/>
    <col min="15107" max="15107" width="16.90625" style="6" customWidth="1"/>
    <col min="15108" max="15108" width="18.6328125" style="6" customWidth="1"/>
    <col min="15109" max="15112" width="22" style="6" customWidth="1"/>
    <col min="15113" max="15117" width="8.6328125" style="6" customWidth="1"/>
    <col min="15118" max="15361" width="9" style="6"/>
    <col min="15362" max="15362" width="3.7265625" style="6" customWidth="1"/>
    <col min="15363" max="15363" width="16.90625" style="6" customWidth="1"/>
    <col min="15364" max="15364" width="18.6328125" style="6" customWidth="1"/>
    <col min="15365" max="15368" width="22" style="6" customWidth="1"/>
    <col min="15369" max="15373" width="8.6328125" style="6" customWidth="1"/>
    <col min="15374" max="15617" width="9" style="6"/>
    <col min="15618" max="15618" width="3.7265625" style="6" customWidth="1"/>
    <col min="15619" max="15619" width="16.90625" style="6" customWidth="1"/>
    <col min="15620" max="15620" width="18.6328125" style="6" customWidth="1"/>
    <col min="15621" max="15624" width="22" style="6" customWidth="1"/>
    <col min="15625" max="15629" width="8.6328125" style="6" customWidth="1"/>
    <col min="15630" max="15873" width="9" style="6"/>
    <col min="15874" max="15874" width="3.7265625" style="6" customWidth="1"/>
    <col min="15875" max="15875" width="16.90625" style="6" customWidth="1"/>
    <col min="15876" max="15876" width="18.6328125" style="6" customWidth="1"/>
    <col min="15877" max="15880" width="22" style="6" customWidth="1"/>
    <col min="15881" max="15885" width="8.6328125" style="6" customWidth="1"/>
    <col min="15886" max="16129" width="9" style="6"/>
    <col min="16130" max="16130" width="3.7265625" style="6" customWidth="1"/>
    <col min="16131" max="16131" width="16.90625" style="6" customWidth="1"/>
    <col min="16132" max="16132" width="18.6328125" style="6" customWidth="1"/>
    <col min="16133" max="16136" width="22" style="6" customWidth="1"/>
    <col min="16137" max="16141" width="8.6328125" style="6" customWidth="1"/>
    <col min="16142" max="16384" width="9" style="6"/>
  </cols>
  <sheetData>
    <row r="1" spans="2:9" ht="30" customHeight="1" x14ac:dyDescent="0.2"/>
    <row r="2" spans="2:9" ht="18.75" customHeight="1" x14ac:dyDescent="0.2">
      <c r="B2" s="465" t="s">
        <v>192</v>
      </c>
      <c r="C2" s="465"/>
      <c r="D2" s="465"/>
      <c r="E2" s="465"/>
      <c r="F2" s="465"/>
      <c r="G2" s="465"/>
      <c r="H2" s="465"/>
    </row>
    <row r="3" spans="2:9" ht="60" customHeight="1" x14ac:dyDescent="0.2">
      <c r="B3" s="438" t="s">
        <v>242</v>
      </c>
      <c r="C3" s="438"/>
      <c r="D3" s="438"/>
      <c r="E3" s="438"/>
      <c r="F3" s="438"/>
      <c r="G3" s="438"/>
      <c r="H3" s="438"/>
      <c r="I3" s="24"/>
    </row>
    <row r="4" spans="2:9" ht="15.5" thickBot="1" x14ac:dyDescent="0.25">
      <c r="H4" s="63" t="s">
        <v>43</v>
      </c>
    </row>
    <row r="5" spans="2:9" ht="45.5" thickBot="1" x14ac:dyDescent="0.25">
      <c r="B5" s="466"/>
      <c r="C5" s="467"/>
      <c r="D5" s="468"/>
      <c r="E5" s="165" t="s">
        <v>218</v>
      </c>
      <c r="F5" s="166" t="s">
        <v>219</v>
      </c>
      <c r="G5" s="166" t="s">
        <v>230</v>
      </c>
      <c r="H5" s="166" t="s">
        <v>231</v>
      </c>
    </row>
    <row r="6" spans="2:9" ht="22.5" customHeight="1" x14ac:dyDescent="0.2">
      <c r="B6" s="469" t="s">
        <v>44</v>
      </c>
      <c r="C6" s="470"/>
      <c r="D6" s="167" t="s">
        <v>45</v>
      </c>
      <c r="E6" s="69"/>
      <c r="F6" s="70"/>
      <c r="G6" s="69"/>
      <c r="H6" s="71"/>
    </row>
    <row r="7" spans="2:9" ht="22.5" customHeight="1" x14ac:dyDescent="0.2">
      <c r="B7" s="471"/>
      <c r="C7" s="472"/>
      <c r="D7" s="168" t="s">
        <v>46</v>
      </c>
      <c r="E7" s="72"/>
      <c r="F7" s="73"/>
      <c r="G7" s="72"/>
      <c r="H7" s="74"/>
    </row>
    <row r="8" spans="2:9" ht="22.5" customHeight="1" x14ac:dyDescent="0.2">
      <c r="B8" s="461" t="s">
        <v>47</v>
      </c>
      <c r="C8" s="462"/>
      <c r="D8" s="169" t="s">
        <v>45</v>
      </c>
      <c r="E8" s="75"/>
      <c r="F8" s="76"/>
      <c r="G8" s="75"/>
      <c r="H8" s="77"/>
    </row>
    <row r="9" spans="2:9" ht="22.5" customHeight="1" x14ac:dyDescent="0.2">
      <c r="B9" s="461"/>
      <c r="C9" s="462"/>
      <c r="D9" s="170" t="s">
        <v>46</v>
      </c>
      <c r="E9" s="78"/>
      <c r="F9" s="79"/>
      <c r="G9" s="78"/>
      <c r="H9" s="80"/>
    </row>
    <row r="10" spans="2:9" ht="22.5" customHeight="1" x14ac:dyDescent="0.2">
      <c r="B10" s="461"/>
      <c r="C10" s="473" t="s">
        <v>48</v>
      </c>
      <c r="D10" s="171" t="s">
        <v>45</v>
      </c>
      <c r="E10" s="81"/>
      <c r="F10" s="82"/>
      <c r="G10" s="81"/>
      <c r="H10" s="83"/>
    </row>
    <row r="11" spans="2:9" ht="22.5" customHeight="1" x14ac:dyDescent="0.2">
      <c r="B11" s="471"/>
      <c r="C11" s="474"/>
      <c r="D11" s="168" t="s">
        <v>46</v>
      </c>
      <c r="E11" s="72"/>
      <c r="F11" s="73"/>
      <c r="G11" s="72"/>
      <c r="H11" s="74"/>
    </row>
    <row r="12" spans="2:9" ht="22.5" customHeight="1" x14ac:dyDescent="0.2">
      <c r="B12" s="461" t="s">
        <v>49</v>
      </c>
      <c r="C12" s="462"/>
      <c r="D12" s="169" t="s">
        <v>45</v>
      </c>
      <c r="E12" s="24"/>
      <c r="F12" s="84"/>
      <c r="G12" s="24"/>
      <c r="H12" s="85"/>
    </row>
    <row r="13" spans="2:9" ht="22.5" customHeight="1" thickBot="1" x14ac:dyDescent="0.25">
      <c r="B13" s="463"/>
      <c r="C13" s="464"/>
      <c r="D13" s="172" t="s">
        <v>46</v>
      </c>
      <c r="E13" s="86"/>
      <c r="F13" s="87"/>
      <c r="G13" s="86"/>
      <c r="H13" s="88"/>
    </row>
    <row r="14" spans="2:9" ht="22.5" customHeight="1" x14ac:dyDescent="0.2"/>
  </sheetData>
  <mergeCells count="8">
    <mergeCell ref="B12:C13"/>
    <mergeCell ref="B2:H2"/>
    <mergeCell ref="B5:D5"/>
    <mergeCell ref="B6:C7"/>
    <mergeCell ref="B8:C9"/>
    <mergeCell ref="B10:B11"/>
    <mergeCell ref="C10:C11"/>
    <mergeCell ref="B3:H3"/>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Footer>&amp;C
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L27"/>
  <sheetViews>
    <sheetView view="pageBreakPreview" zoomScaleNormal="70" zoomScaleSheetLayoutView="100" zoomScalePageLayoutView="55" workbookViewId="0">
      <selection activeCell="C18" sqref="C18:C19"/>
    </sheetView>
  </sheetViews>
  <sheetFormatPr defaultColWidth="8.90625" defaultRowHeight="15" x14ac:dyDescent="0.35"/>
  <cols>
    <col min="1" max="1" width="3.7265625" style="3" customWidth="1"/>
    <col min="2" max="2" width="4.36328125" style="89" customWidth="1"/>
    <col min="3" max="3" width="18.7265625" style="89" customWidth="1"/>
    <col min="4" max="4" width="15" style="90" customWidth="1"/>
    <col min="5" max="5" width="18.7265625" style="91" customWidth="1"/>
    <col min="6" max="6" width="7.453125" style="3" customWidth="1"/>
    <col min="7" max="7" width="18.7265625" style="3" customWidth="1"/>
    <col min="8" max="8" width="7.453125" style="3" customWidth="1"/>
    <col min="9" max="9" width="18.7265625" style="3" customWidth="1"/>
    <col min="10" max="10" width="7.453125" style="3" customWidth="1"/>
    <col min="11" max="11" width="19.453125" style="3" customWidth="1"/>
    <col min="12" max="12" width="8.7265625" style="3" customWidth="1"/>
    <col min="13" max="13" width="3.7265625" style="3" customWidth="1"/>
    <col min="14" max="260" width="8.90625" style="3"/>
    <col min="261" max="261" width="3.7265625" style="3" customWidth="1"/>
    <col min="262" max="262" width="4.36328125" style="3" customWidth="1"/>
    <col min="263" max="263" width="23.90625" style="3" customWidth="1"/>
    <col min="264" max="264" width="23.6328125" style="3" customWidth="1"/>
    <col min="265" max="268" width="28.26953125" style="3" customWidth="1"/>
    <col min="269" max="516" width="8.90625" style="3"/>
    <col min="517" max="517" width="3.7265625" style="3" customWidth="1"/>
    <col min="518" max="518" width="4.36328125" style="3" customWidth="1"/>
    <col min="519" max="519" width="23.90625" style="3" customWidth="1"/>
    <col min="520" max="520" width="23.6328125" style="3" customWidth="1"/>
    <col min="521" max="524" width="28.26953125" style="3" customWidth="1"/>
    <col min="525" max="772" width="8.90625" style="3"/>
    <col min="773" max="773" width="3.7265625" style="3" customWidth="1"/>
    <col min="774" max="774" width="4.36328125" style="3" customWidth="1"/>
    <col min="775" max="775" width="23.90625" style="3" customWidth="1"/>
    <col min="776" max="776" width="23.6328125" style="3" customWidth="1"/>
    <col min="777" max="780" width="28.26953125" style="3" customWidth="1"/>
    <col min="781" max="1028" width="8.90625" style="3"/>
    <col min="1029" max="1029" width="3.7265625" style="3" customWidth="1"/>
    <col min="1030" max="1030" width="4.36328125" style="3" customWidth="1"/>
    <col min="1031" max="1031" width="23.90625" style="3" customWidth="1"/>
    <col min="1032" max="1032" width="23.6328125" style="3" customWidth="1"/>
    <col min="1033" max="1036" width="28.26953125" style="3" customWidth="1"/>
    <col min="1037" max="1284" width="8.90625" style="3"/>
    <col min="1285" max="1285" width="3.7265625" style="3" customWidth="1"/>
    <col min="1286" max="1286" width="4.36328125" style="3" customWidth="1"/>
    <col min="1287" max="1287" width="23.90625" style="3" customWidth="1"/>
    <col min="1288" max="1288" width="23.6328125" style="3" customWidth="1"/>
    <col min="1289" max="1292" width="28.26953125" style="3" customWidth="1"/>
    <col min="1293" max="1540" width="8.90625" style="3"/>
    <col min="1541" max="1541" width="3.7265625" style="3" customWidth="1"/>
    <col min="1542" max="1542" width="4.36328125" style="3" customWidth="1"/>
    <col min="1543" max="1543" width="23.90625" style="3" customWidth="1"/>
    <col min="1544" max="1544" width="23.6328125" style="3" customWidth="1"/>
    <col min="1545" max="1548" width="28.26953125" style="3" customWidth="1"/>
    <col min="1549" max="1796" width="8.90625" style="3"/>
    <col min="1797" max="1797" width="3.7265625" style="3" customWidth="1"/>
    <col min="1798" max="1798" width="4.36328125" style="3" customWidth="1"/>
    <col min="1799" max="1799" width="23.90625" style="3" customWidth="1"/>
    <col min="1800" max="1800" width="23.6328125" style="3" customWidth="1"/>
    <col min="1801" max="1804" width="28.26953125" style="3" customWidth="1"/>
    <col min="1805" max="2052" width="8.90625" style="3"/>
    <col min="2053" max="2053" width="3.7265625" style="3" customWidth="1"/>
    <col min="2054" max="2054" width="4.36328125" style="3" customWidth="1"/>
    <col min="2055" max="2055" width="23.90625" style="3" customWidth="1"/>
    <col min="2056" max="2056" width="23.6328125" style="3" customWidth="1"/>
    <col min="2057" max="2060" width="28.26953125" style="3" customWidth="1"/>
    <col min="2061" max="2308" width="8.90625" style="3"/>
    <col min="2309" max="2309" width="3.7265625" style="3" customWidth="1"/>
    <col min="2310" max="2310" width="4.36328125" style="3" customWidth="1"/>
    <col min="2311" max="2311" width="23.90625" style="3" customWidth="1"/>
    <col min="2312" max="2312" width="23.6328125" style="3" customWidth="1"/>
    <col min="2313" max="2316" width="28.26953125" style="3" customWidth="1"/>
    <col min="2317" max="2564" width="8.90625" style="3"/>
    <col min="2565" max="2565" width="3.7265625" style="3" customWidth="1"/>
    <col min="2566" max="2566" width="4.36328125" style="3" customWidth="1"/>
    <col min="2567" max="2567" width="23.90625" style="3" customWidth="1"/>
    <col min="2568" max="2568" width="23.6328125" style="3" customWidth="1"/>
    <col min="2569" max="2572" width="28.26953125" style="3" customWidth="1"/>
    <col min="2573" max="2820" width="8.90625" style="3"/>
    <col min="2821" max="2821" width="3.7265625" style="3" customWidth="1"/>
    <col min="2822" max="2822" width="4.36328125" style="3" customWidth="1"/>
    <col min="2823" max="2823" width="23.90625" style="3" customWidth="1"/>
    <col min="2824" max="2824" width="23.6328125" style="3" customWidth="1"/>
    <col min="2825" max="2828" width="28.26953125" style="3" customWidth="1"/>
    <col min="2829" max="3076" width="8.90625" style="3"/>
    <col min="3077" max="3077" width="3.7265625" style="3" customWidth="1"/>
    <col min="3078" max="3078" width="4.36328125" style="3" customWidth="1"/>
    <col min="3079" max="3079" width="23.90625" style="3" customWidth="1"/>
    <col min="3080" max="3080" width="23.6328125" style="3" customWidth="1"/>
    <col min="3081" max="3084" width="28.26953125" style="3" customWidth="1"/>
    <col min="3085" max="3332" width="8.90625" style="3"/>
    <col min="3333" max="3333" width="3.7265625" style="3" customWidth="1"/>
    <col min="3334" max="3334" width="4.36328125" style="3" customWidth="1"/>
    <col min="3335" max="3335" width="23.90625" style="3" customWidth="1"/>
    <col min="3336" max="3336" width="23.6328125" style="3" customWidth="1"/>
    <col min="3337" max="3340" width="28.26953125" style="3" customWidth="1"/>
    <col min="3341" max="3588" width="8.90625" style="3"/>
    <col min="3589" max="3589" width="3.7265625" style="3" customWidth="1"/>
    <col min="3590" max="3590" width="4.36328125" style="3" customWidth="1"/>
    <col min="3591" max="3591" width="23.90625" style="3" customWidth="1"/>
    <col min="3592" max="3592" width="23.6328125" style="3" customWidth="1"/>
    <col min="3593" max="3596" width="28.26953125" style="3" customWidth="1"/>
    <col min="3597" max="3844" width="8.90625" style="3"/>
    <col min="3845" max="3845" width="3.7265625" style="3" customWidth="1"/>
    <col min="3846" max="3846" width="4.36328125" style="3" customWidth="1"/>
    <col min="3847" max="3847" width="23.90625" style="3" customWidth="1"/>
    <col min="3848" max="3848" width="23.6328125" style="3" customWidth="1"/>
    <col min="3849" max="3852" width="28.26953125" style="3" customWidth="1"/>
    <col min="3853" max="4100" width="8.90625" style="3"/>
    <col min="4101" max="4101" width="3.7265625" style="3" customWidth="1"/>
    <col min="4102" max="4102" width="4.36328125" style="3" customWidth="1"/>
    <col min="4103" max="4103" width="23.90625" style="3" customWidth="1"/>
    <col min="4104" max="4104" width="23.6328125" style="3" customWidth="1"/>
    <col min="4105" max="4108" width="28.26953125" style="3" customWidth="1"/>
    <col min="4109" max="4356" width="8.90625" style="3"/>
    <col min="4357" max="4357" width="3.7265625" style="3" customWidth="1"/>
    <col min="4358" max="4358" width="4.36328125" style="3" customWidth="1"/>
    <col min="4359" max="4359" width="23.90625" style="3" customWidth="1"/>
    <col min="4360" max="4360" width="23.6328125" style="3" customWidth="1"/>
    <col min="4361" max="4364" width="28.26953125" style="3" customWidth="1"/>
    <col min="4365" max="4612" width="8.90625" style="3"/>
    <col min="4613" max="4613" width="3.7265625" style="3" customWidth="1"/>
    <col min="4614" max="4614" width="4.36328125" style="3" customWidth="1"/>
    <col min="4615" max="4615" width="23.90625" style="3" customWidth="1"/>
    <col min="4616" max="4616" width="23.6328125" style="3" customWidth="1"/>
    <col min="4617" max="4620" width="28.26953125" style="3" customWidth="1"/>
    <col min="4621" max="4868" width="8.90625" style="3"/>
    <col min="4869" max="4869" width="3.7265625" style="3" customWidth="1"/>
    <col min="4870" max="4870" width="4.36328125" style="3" customWidth="1"/>
    <col min="4871" max="4871" width="23.90625" style="3" customWidth="1"/>
    <col min="4872" max="4872" width="23.6328125" style="3" customWidth="1"/>
    <col min="4873" max="4876" width="28.26953125" style="3" customWidth="1"/>
    <col min="4877" max="5124" width="8.90625" style="3"/>
    <col min="5125" max="5125" width="3.7265625" style="3" customWidth="1"/>
    <col min="5126" max="5126" width="4.36328125" style="3" customWidth="1"/>
    <col min="5127" max="5127" width="23.90625" style="3" customWidth="1"/>
    <col min="5128" max="5128" width="23.6328125" style="3" customWidth="1"/>
    <col min="5129" max="5132" width="28.26953125" style="3" customWidth="1"/>
    <col min="5133" max="5380" width="8.90625" style="3"/>
    <col min="5381" max="5381" width="3.7265625" style="3" customWidth="1"/>
    <col min="5382" max="5382" width="4.36328125" style="3" customWidth="1"/>
    <col min="5383" max="5383" width="23.90625" style="3" customWidth="1"/>
    <col min="5384" max="5384" width="23.6328125" style="3" customWidth="1"/>
    <col min="5385" max="5388" width="28.26953125" style="3" customWidth="1"/>
    <col min="5389" max="5636" width="8.90625" style="3"/>
    <col min="5637" max="5637" width="3.7265625" style="3" customWidth="1"/>
    <col min="5638" max="5638" width="4.36328125" style="3" customWidth="1"/>
    <col min="5639" max="5639" width="23.90625" style="3" customWidth="1"/>
    <col min="5640" max="5640" width="23.6328125" style="3" customWidth="1"/>
    <col min="5641" max="5644" width="28.26953125" style="3" customWidth="1"/>
    <col min="5645" max="5892" width="8.90625" style="3"/>
    <col min="5893" max="5893" width="3.7265625" style="3" customWidth="1"/>
    <col min="5894" max="5894" width="4.36328125" style="3" customWidth="1"/>
    <col min="5895" max="5895" width="23.90625" style="3" customWidth="1"/>
    <col min="5896" max="5896" width="23.6328125" style="3" customWidth="1"/>
    <col min="5897" max="5900" width="28.26953125" style="3" customWidth="1"/>
    <col min="5901" max="6148" width="8.90625" style="3"/>
    <col min="6149" max="6149" width="3.7265625" style="3" customWidth="1"/>
    <col min="6150" max="6150" width="4.36328125" style="3" customWidth="1"/>
    <col min="6151" max="6151" width="23.90625" style="3" customWidth="1"/>
    <col min="6152" max="6152" width="23.6328125" style="3" customWidth="1"/>
    <col min="6153" max="6156" width="28.26953125" style="3" customWidth="1"/>
    <col min="6157" max="6404" width="8.90625" style="3"/>
    <col min="6405" max="6405" width="3.7265625" style="3" customWidth="1"/>
    <col min="6406" max="6406" width="4.36328125" style="3" customWidth="1"/>
    <col min="6407" max="6407" width="23.90625" style="3" customWidth="1"/>
    <col min="6408" max="6408" width="23.6328125" style="3" customWidth="1"/>
    <col min="6409" max="6412" width="28.26953125" style="3" customWidth="1"/>
    <col min="6413" max="6660" width="8.90625" style="3"/>
    <col min="6661" max="6661" width="3.7265625" style="3" customWidth="1"/>
    <col min="6662" max="6662" width="4.36328125" style="3" customWidth="1"/>
    <col min="6663" max="6663" width="23.90625" style="3" customWidth="1"/>
    <col min="6664" max="6664" width="23.6328125" style="3" customWidth="1"/>
    <col min="6665" max="6668" width="28.26953125" style="3" customWidth="1"/>
    <col min="6669" max="6916" width="8.90625" style="3"/>
    <col min="6917" max="6917" width="3.7265625" style="3" customWidth="1"/>
    <col min="6918" max="6918" width="4.36328125" style="3" customWidth="1"/>
    <col min="6919" max="6919" width="23.90625" style="3" customWidth="1"/>
    <col min="6920" max="6920" width="23.6328125" style="3" customWidth="1"/>
    <col min="6921" max="6924" width="28.26953125" style="3" customWidth="1"/>
    <col min="6925" max="7172" width="8.90625" style="3"/>
    <col min="7173" max="7173" width="3.7265625" style="3" customWidth="1"/>
    <col min="7174" max="7174" width="4.36328125" style="3" customWidth="1"/>
    <col min="7175" max="7175" width="23.90625" style="3" customWidth="1"/>
    <col min="7176" max="7176" width="23.6328125" style="3" customWidth="1"/>
    <col min="7177" max="7180" width="28.26953125" style="3" customWidth="1"/>
    <col min="7181" max="7428" width="8.90625" style="3"/>
    <col min="7429" max="7429" width="3.7265625" style="3" customWidth="1"/>
    <col min="7430" max="7430" width="4.36328125" style="3" customWidth="1"/>
    <col min="7431" max="7431" width="23.90625" style="3" customWidth="1"/>
    <col min="7432" max="7432" width="23.6328125" style="3" customWidth="1"/>
    <col min="7433" max="7436" width="28.26953125" style="3" customWidth="1"/>
    <col min="7437" max="7684" width="8.90625" style="3"/>
    <col min="7685" max="7685" width="3.7265625" style="3" customWidth="1"/>
    <col min="7686" max="7686" width="4.36328125" style="3" customWidth="1"/>
    <col min="7687" max="7687" width="23.90625" style="3" customWidth="1"/>
    <col min="7688" max="7688" width="23.6328125" style="3" customWidth="1"/>
    <col min="7689" max="7692" width="28.26953125" style="3" customWidth="1"/>
    <col min="7693" max="7940" width="8.90625" style="3"/>
    <col min="7941" max="7941" width="3.7265625" style="3" customWidth="1"/>
    <col min="7942" max="7942" width="4.36328125" style="3" customWidth="1"/>
    <col min="7943" max="7943" width="23.90625" style="3" customWidth="1"/>
    <col min="7944" max="7944" width="23.6328125" style="3" customWidth="1"/>
    <col min="7945" max="7948" width="28.26953125" style="3" customWidth="1"/>
    <col min="7949" max="8196" width="8.90625" style="3"/>
    <col min="8197" max="8197" width="3.7265625" style="3" customWidth="1"/>
    <col min="8198" max="8198" width="4.36328125" style="3" customWidth="1"/>
    <col min="8199" max="8199" width="23.90625" style="3" customWidth="1"/>
    <col min="8200" max="8200" width="23.6328125" style="3" customWidth="1"/>
    <col min="8201" max="8204" width="28.26953125" style="3" customWidth="1"/>
    <col min="8205" max="8452" width="8.90625" style="3"/>
    <col min="8453" max="8453" width="3.7265625" style="3" customWidth="1"/>
    <col min="8454" max="8454" width="4.36328125" style="3" customWidth="1"/>
    <col min="8455" max="8455" width="23.90625" style="3" customWidth="1"/>
    <col min="8456" max="8456" width="23.6328125" style="3" customWidth="1"/>
    <col min="8457" max="8460" width="28.26953125" style="3" customWidth="1"/>
    <col min="8461" max="8708" width="8.90625" style="3"/>
    <col min="8709" max="8709" width="3.7265625" style="3" customWidth="1"/>
    <col min="8710" max="8710" width="4.36328125" style="3" customWidth="1"/>
    <col min="8711" max="8711" width="23.90625" style="3" customWidth="1"/>
    <col min="8712" max="8712" width="23.6328125" style="3" customWidth="1"/>
    <col min="8713" max="8716" width="28.26953125" style="3" customWidth="1"/>
    <col min="8717" max="8964" width="8.90625" style="3"/>
    <col min="8965" max="8965" width="3.7265625" style="3" customWidth="1"/>
    <col min="8966" max="8966" width="4.36328125" style="3" customWidth="1"/>
    <col min="8967" max="8967" width="23.90625" style="3" customWidth="1"/>
    <col min="8968" max="8968" width="23.6328125" style="3" customWidth="1"/>
    <col min="8969" max="8972" width="28.26953125" style="3" customWidth="1"/>
    <col min="8973" max="9220" width="8.90625" style="3"/>
    <col min="9221" max="9221" width="3.7265625" style="3" customWidth="1"/>
    <col min="9222" max="9222" width="4.36328125" style="3" customWidth="1"/>
    <col min="9223" max="9223" width="23.90625" style="3" customWidth="1"/>
    <col min="9224" max="9224" width="23.6328125" style="3" customWidth="1"/>
    <col min="9225" max="9228" width="28.26953125" style="3" customWidth="1"/>
    <col min="9229" max="9476" width="8.90625" style="3"/>
    <col min="9477" max="9477" width="3.7265625" style="3" customWidth="1"/>
    <col min="9478" max="9478" width="4.36328125" style="3" customWidth="1"/>
    <col min="9479" max="9479" width="23.90625" style="3" customWidth="1"/>
    <col min="9480" max="9480" width="23.6328125" style="3" customWidth="1"/>
    <col min="9481" max="9484" width="28.26953125" style="3" customWidth="1"/>
    <col min="9485" max="9732" width="8.90625" style="3"/>
    <col min="9733" max="9733" width="3.7265625" style="3" customWidth="1"/>
    <col min="9734" max="9734" width="4.36328125" style="3" customWidth="1"/>
    <col min="9735" max="9735" width="23.90625" style="3" customWidth="1"/>
    <col min="9736" max="9736" width="23.6328125" style="3" customWidth="1"/>
    <col min="9737" max="9740" width="28.26953125" style="3" customWidth="1"/>
    <col min="9741" max="9988" width="8.90625" style="3"/>
    <col min="9989" max="9989" width="3.7265625" style="3" customWidth="1"/>
    <col min="9990" max="9990" width="4.36328125" style="3" customWidth="1"/>
    <col min="9991" max="9991" width="23.90625" style="3" customWidth="1"/>
    <col min="9992" max="9992" width="23.6328125" style="3" customWidth="1"/>
    <col min="9993" max="9996" width="28.26953125" style="3" customWidth="1"/>
    <col min="9997" max="10244" width="8.90625" style="3"/>
    <col min="10245" max="10245" width="3.7265625" style="3" customWidth="1"/>
    <col min="10246" max="10246" width="4.36328125" style="3" customWidth="1"/>
    <col min="10247" max="10247" width="23.90625" style="3" customWidth="1"/>
    <col min="10248" max="10248" width="23.6328125" style="3" customWidth="1"/>
    <col min="10249" max="10252" width="28.26953125" style="3" customWidth="1"/>
    <col min="10253" max="10500" width="8.90625" style="3"/>
    <col min="10501" max="10501" width="3.7265625" style="3" customWidth="1"/>
    <col min="10502" max="10502" width="4.36328125" style="3" customWidth="1"/>
    <col min="10503" max="10503" width="23.90625" style="3" customWidth="1"/>
    <col min="10504" max="10504" width="23.6328125" style="3" customWidth="1"/>
    <col min="10505" max="10508" width="28.26953125" style="3" customWidth="1"/>
    <col min="10509" max="10756" width="8.90625" style="3"/>
    <col min="10757" max="10757" width="3.7265625" style="3" customWidth="1"/>
    <col min="10758" max="10758" width="4.36328125" style="3" customWidth="1"/>
    <col min="10759" max="10759" width="23.90625" style="3" customWidth="1"/>
    <col min="10760" max="10760" width="23.6328125" style="3" customWidth="1"/>
    <col min="10761" max="10764" width="28.26953125" style="3" customWidth="1"/>
    <col min="10765" max="11012" width="8.90625" style="3"/>
    <col min="11013" max="11013" width="3.7265625" style="3" customWidth="1"/>
    <col min="11014" max="11014" width="4.36328125" style="3" customWidth="1"/>
    <col min="11015" max="11015" width="23.90625" style="3" customWidth="1"/>
    <col min="11016" max="11016" width="23.6328125" style="3" customWidth="1"/>
    <col min="11017" max="11020" width="28.26953125" style="3" customWidth="1"/>
    <col min="11021" max="11268" width="8.90625" style="3"/>
    <col min="11269" max="11269" width="3.7265625" style="3" customWidth="1"/>
    <col min="11270" max="11270" width="4.36328125" style="3" customWidth="1"/>
    <col min="11271" max="11271" width="23.90625" style="3" customWidth="1"/>
    <col min="11272" max="11272" width="23.6328125" style="3" customWidth="1"/>
    <col min="11273" max="11276" width="28.26953125" style="3" customWidth="1"/>
    <col min="11277" max="11524" width="8.90625" style="3"/>
    <col min="11525" max="11525" width="3.7265625" style="3" customWidth="1"/>
    <col min="11526" max="11526" width="4.36328125" style="3" customWidth="1"/>
    <col min="11527" max="11527" width="23.90625" style="3" customWidth="1"/>
    <col min="11528" max="11528" width="23.6328125" style="3" customWidth="1"/>
    <col min="11529" max="11532" width="28.26953125" style="3" customWidth="1"/>
    <col min="11533" max="11780" width="8.90625" style="3"/>
    <col min="11781" max="11781" width="3.7265625" style="3" customWidth="1"/>
    <col min="11782" max="11782" width="4.36328125" style="3" customWidth="1"/>
    <col min="11783" max="11783" width="23.90625" style="3" customWidth="1"/>
    <col min="11784" max="11784" width="23.6328125" style="3" customWidth="1"/>
    <col min="11785" max="11788" width="28.26953125" style="3" customWidth="1"/>
    <col min="11789" max="12036" width="8.90625" style="3"/>
    <col min="12037" max="12037" width="3.7265625" style="3" customWidth="1"/>
    <col min="12038" max="12038" width="4.36328125" style="3" customWidth="1"/>
    <col min="12039" max="12039" width="23.90625" style="3" customWidth="1"/>
    <col min="12040" max="12040" width="23.6328125" style="3" customWidth="1"/>
    <col min="12041" max="12044" width="28.26953125" style="3" customWidth="1"/>
    <col min="12045" max="12292" width="8.90625" style="3"/>
    <col min="12293" max="12293" width="3.7265625" style="3" customWidth="1"/>
    <col min="12294" max="12294" width="4.36328125" style="3" customWidth="1"/>
    <col min="12295" max="12295" width="23.90625" style="3" customWidth="1"/>
    <col min="12296" max="12296" width="23.6328125" style="3" customWidth="1"/>
    <col min="12297" max="12300" width="28.26953125" style="3" customWidth="1"/>
    <col min="12301" max="12548" width="8.90625" style="3"/>
    <col min="12549" max="12549" width="3.7265625" style="3" customWidth="1"/>
    <col min="12550" max="12550" width="4.36328125" style="3" customWidth="1"/>
    <col min="12551" max="12551" width="23.90625" style="3" customWidth="1"/>
    <col min="12552" max="12552" width="23.6328125" style="3" customWidth="1"/>
    <col min="12553" max="12556" width="28.26953125" style="3" customWidth="1"/>
    <col min="12557" max="12804" width="8.90625" style="3"/>
    <col min="12805" max="12805" width="3.7265625" style="3" customWidth="1"/>
    <col min="12806" max="12806" width="4.36328125" style="3" customWidth="1"/>
    <col min="12807" max="12807" width="23.90625" style="3" customWidth="1"/>
    <col min="12808" max="12808" width="23.6328125" style="3" customWidth="1"/>
    <col min="12809" max="12812" width="28.26953125" style="3" customWidth="1"/>
    <col min="12813" max="13060" width="8.90625" style="3"/>
    <col min="13061" max="13061" width="3.7265625" style="3" customWidth="1"/>
    <col min="13062" max="13062" width="4.36328125" style="3" customWidth="1"/>
    <col min="13063" max="13063" width="23.90625" style="3" customWidth="1"/>
    <col min="13064" max="13064" width="23.6328125" style="3" customWidth="1"/>
    <col min="13065" max="13068" width="28.26953125" style="3" customWidth="1"/>
    <col min="13069" max="13316" width="8.90625" style="3"/>
    <col min="13317" max="13317" width="3.7265625" style="3" customWidth="1"/>
    <col min="13318" max="13318" width="4.36328125" style="3" customWidth="1"/>
    <col min="13319" max="13319" width="23.90625" style="3" customWidth="1"/>
    <col min="13320" max="13320" width="23.6328125" style="3" customWidth="1"/>
    <col min="13321" max="13324" width="28.26953125" style="3" customWidth="1"/>
    <col min="13325" max="13572" width="8.90625" style="3"/>
    <col min="13573" max="13573" width="3.7265625" style="3" customWidth="1"/>
    <col min="13574" max="13574" width="4.36328125" style="3" customWidth="1"/>
    <col min="13575" max="13575" width="23.90625" style="3" customWidth="1"/>
    <col min="13576" max="13576" width="23.6328125" style="3" customWidth="1"/>
    <col min="13577" max="13580" width="28.26953125" style="3" customWidth="1"/>
    <col min="13581" max="13828" width="8.90625" style="3"/>
    <col min="13829" max="13829" width="3.7265625" style="3" customWidth="1"/>
    <col min="13830" max="13830" width="4.36328125" style="3" customWidth="1"/>
    <col min="13831" max="13831" width="23.90625" style="3" customWidth="1"/>
    <col min="13832" max="13832" width="23.6328125" style="3" customWidth="1"/>
    <col min="13833" max="13836" width="28.26953125" style="3" customWidth="1"/>
    <col min="13837" max="14084" width="8.90625" style="3"/>
    <col min="14085" max="14085" width="3.7265625" style="3" customWidth="1"/>
    <col min="14086" max="14086" width="4.36328125" style="3" customWidth="1"/>
    <col min="14087" max="14087" width="23.90625" style="3" customWidth="1"/>
    <col min="14088" max="14088" width="23.6328125" style="3" customWidth="1"/>
    <col min="14089" max="14092" width="28.26953125" style="3" customWidth="1"/>
    <col min="14093" max="14340" width="8.90625" style="3"/>
    <col min="14341" max="14341" width="3.7265625" style="3" customWidth="1"/>
    <col min="14342" max="14342" width="4.36328125" style="3" customWidth="1"/>
    <col min="14343" max="14343" width="23.90625" style="3" customWidth="1"/>
    <col min="14344" max="14344" width="23.6328125" style="3" customWidth="1"/>
    <col min="14345" max="14348" width="28.26953125" style="3" customWidth="1"/>
    <col min="14349" max="14596" width="8.90625" style="3"/>
    <col min="14597" max="14597" width="3.7265625" style="3" customWidth="1"/>
    <col min="14598" max="14598" width="4.36328125" style="3" customWidth="1"/>
    <col min="14599" max="14599" width="23.90625" style="3" customWidth="1"/>
    <col min="14600" max="14600" width="23.6328125" style="3" customWidth="1"/>
    <col min="14601" max="14604" width="28.26953125" style="3" customWidth="1"/>
    <col min="14605" max="14852" width="8.90625" style="3"/>
    <col min="14853" max="14853" width="3.7265625" style="3" customWidth="1"/>
    <col min="14854" max="14854" width="4.36328125" style="3" customWidth="1"/>
    <col min="14855" max="14855" width="23.90625" style="3" customWidth="1"/>
    <col min="14856" max="14856" width="23.6328125" style="3" customWidth="1"/>
    <col min="14857" max="14860" width="28.26953125" style="3" customWidth="1"/>
    <col min="14861" max="15108" width="8.90625" style="3"/>
    <col min="15109" max="15109" width="3.7265625" style="3" customWidth="1"/>
    <col min="15110" max="15110" width="4.36328125" style="3" customWidth="1"/>
    <col min="15111" max="15111" width="23.90625" style="3" customWidth="1"/>
    <col min="15112" max="15112" width="23.6328125" style="3" customWidth="1"/>
    <col min="15113" max="15116" width="28.26953125" style="3" customWidth="1"/>
    <col min="15117" max="15364" width="8.90625" style="3"/>
    <col min="15365" max="15365" width="3.7265625" style="3" customWidth="1"/>
    <col min="15366" max="15366" width="4.36328125" style="3" customWidth="1"/>
    <col min="15367" max="15367" width="23.90625" style="3" customWidth="1"/>
    <col min="15368" max="15368" width="23.6328125" style="3" customWidth="1"/>
    <col min="15369" max="15372" width="28.26953125" style="3" customWidth="1"/>
    <col min="15373" max="15620" width="8.90625" style="3"/>
    <col min="15621" max="15621" width="3.7265625" style="3" customWidth="1"/>
    <col min="15622" max="15622" width="4.36328125" style="3" customWidth="1"/>
    <col min="15623" max="15623" width="23.90625" style="3" customWidth="1"/>
    <col min="15624" max="15624" width="23.6328125" style="3" customWidth="1"/>
    <col min="15625" max="15628" width="28.26953125" style="3" customWidth="1"/>
    <col min="15629" max="15876" width="8.90625" style="3"/>
    <col min="15877" max="15877" width="3.7265625" style="3" customWidth="1"/>
    <col min="15878" max="15878" width="4.36328125" style="3" customWidth="1"/>
    <col min="15879" max="15879" width="23.90625" style="3" customWidth="1"/>
    <col min="15880" max="15880" width="23.6328125" style="3" customWidth="1"/>
    <col min="15881" max="15884" width="28.26953125" style="3" customWidth="1"/>
    <col min="15885" max="16132" width="8.90625" style="3"/>
    <col min="16133" max="16133" width="3.7265625" style="3" customWidth="1"/>
    <col min="16134" max="16134" width="4.36328125" style="3" customWidth="1"/>
    <col min="16135" max="16135" width="23.90625" style="3" customWidth="1"/>
    <col min="16136" max="16136" width="23.6328125" style="3" customWidth="1"/>
    <col min="16137" max="16140" width="28.26953125" style="3" customWidth="1"/>
    <col min="16141" max="16384" width="8.90625" style="3"/>
  </cols>
  <sheetData>
    <row r="1" spans="1:38" ht="30" customHeight="1" x14ac:dyDescent="0.35"/>
    <row r="2" spans="1:38" ht="22.5" customHeight="1" x14ac:dyDescent="0.35">
      <c r="B2" s="45" t="s">
        <v>191</v>
      </c>
    </row>
    <row r="3" spans="1:38" ht="37.5" customHeight="1" x14ac:dyDescent="0.35">
      <c r="A3" s="30"/>
      <c r="B3" s="438" t="s">
        <v>247</v>
      </c>
      <c r="C3" s="438"/>
      <c r="D3" s="438"/>
      <c r="E3" s="438"/>
      <c r="F3" s="438"/>
      <c r="G3" s="438"/>
      <c r="H3" s="438"/>
      <c r="I3" s="438"/>
      <c r="J3" s="438"/>
      <c r="K3" s="438"/>
      <c r="L3" s="438"/>
    </row>
    <row r="4" spans="1:38" s="6" customFormat="1" ht="18.75" customHeight="1" x14ac:dyDescent="0.2">
      <c r="B4" s="477" t="s">
        <v>116</v>
      </c>
      <c r="C4" s="477"/>
      <c r="D4" s="477"/>
      <c r="E4" s="477"/>
      <c r="F4" s="477"/>
      <c r="G4" s="477"/>
      <c r="H4" s="477"/>
      <c r="I4" s="477"/>
      <c r="J4" s="477"/>
      <c r="K4" s="477"/>
      <c r="L4" s="477"/>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s="6" customFormat="1" ht="15.5" thickBot="1" x14ac:dyDescent="0.25">
      <c r="B5" s="93"/>
      <c r="C5" s="93"/>
      <c r="D5" s="68"/>
      <c r="E5" s="92"/>
      <c r="L5" s="63" t="s">
        <v>50</v>
      </c>
    </row>
    <row r="6" spans="1:38" s="6" customFormat="1" ht="67.5" customHeight="1" x14ac:dyDescent="0.2">
      <c r="B6" s="478"/>
      <c r="C6" s="479"/>
      <c r="D6" s="480"/>
      <c r="E6" s="329" t="s">
        <v>119</v>
      </c>
      <c r="F6" s="328"/>
      <c r="G6" s="329" t="s">
        <v>219</v>
      </c>
      <c r="H6" s="330"/>
      <c r="I6" s="475" t="s">
        <v>230</v>
      </c>
      <c r="J6" s="476"/>
      <c r="K6" s="475" t="s">
        <v>232</v>
      </c>
      <c r="L6" s="476"/>
    </row>
    <row r="7" spans="1:38" s="6" customFormat="1" ht="18.75" customHeight="1" x14ac:dyDescent="0.2">
      <c r="B7" s="481"/>
      <c r="C7" s="482"/>
      <c r="D7" s="483"/>
      <c r="E7" s="232"/>
      <c r="F7" s="239" t="s">
        <v>79</v>
      </c>
      <c r="G7" s="232"/>
      <c r="H7" s="239" t="s">
        <v>79</v>
      </c>
      <c r="I7" s="232"/>
      <c r="J7" s="239" t="s">
        <v>79</v>
      </c>
      <c r="K7" s="232"/>
      <c r="L7" s="240" t="s">
        <v>79</v>
      </c>
    </row>
    <row r="8" spans="1:38" s="6" customFormat="1" ht="22.5" customHeight="1" x14ac:dyDescent="0.2">
      <c r="B8" s="487" t="s">
        <v>51</v>
      </c>
      <c r="C8" s="488"/>
      <c r="D8" s="233" t="s">
        <v>23</v>
      </c>
      <c r="E8" s="94"/>
      <c r="F8" s="95"/>
      <c r="G8" s="96"/>
      <c r="H8" s="97"/>
      <c r="I8" s="98"/>
      <c r="J8" s="99"/>
      <c r="K8" s="100"/>
      <c r="L8" s="101"/>
    </row>
    <row r="9" spans="1:38" s="6" customFormat="1" ht="22.5" customHeight="1" x14ac:dyDescent="0.2">
      <c r="B9" s="489"/>
      <c r="C9" s="490"/>
      <c r="D9" s="234" t="s">
        <v>46</v>
      </c>
      <c r="E9" s="102"/>
      <c r="F9" s="103"/>
      <c r="G9" s="104"/>
      <c r="H9" s="103"/>
      <c r="I9" s="104"/>
      <c r="J9" s="103"/>
      <c r="K9" s="104"/>
      <c r="L9" s="105"/>
    </row>
    <row r="10" spans="1:38" s="6" customFormat="1" ht="22.5" customHeight="1" x14ac:dyDescent="0.2">
      <c r="B10" s="487" t="s">
        <v>52</v>
      </c>
      <c r="C10" s="488"/>
      <c r="D10" s="233" t="s">
        <v>23</v>
      </c>
      <c r="E10" s="94"/>
      <c r="F10" s="95"/>
      <c r="G10" s="241">
        <f>E24</f>
        <v>0</v>
      </c>
      <c r="H10" s="97"/>
      <c r="I10" s="241">
        <f>G24</f>
        <v>0</v>
      </c>
      <c r="J10" s="99"/>
      <c r="K10" s="241">
        <f>I24</f>
        <v>0</v>
      </c>
      <c r="L10" s="101"/>
    </row>
    <row r="11" spans="1:38" s="6" customFormat="1" ht="22.5" customHeight="1" x14ac:dyDescent="0.2">
      <c r="B11" s="489"/>
      <c r="C11" s="490"/>
      <c r="D11" s="234" t="s">
        <v>46</v>
      </c>
      <c r="E11" s="102"/>
      <c r="F11" s="103"/>
      <c r="G11" s="242">
        <f>E25</f>
        <v>0</v>
      </c>
      <c r="H11" s="106"/>
      <c r="I11" s="242">
        <f>G25</f>
        <v>0</v>
      </c>
      <c r="J11" s="107"/>
      <c r="K11" s="242">
        <f>I25</f>
        <v>0</v>
      </c>
      <c r="L11" s="108"/>
    </row>
    <row r="12" spans="1:38" s="6" customFormat="1" ht="22.5" customHeight="1" x14ac:dyDescent="0.2">
      <c r="B12" s="491" t="s">
        <v>53</v>
      </c>
      <c r="C12" s="488"/>
      <c r="D12" s="233" t="s">
        <v>23</v>
      </c>
      <c r="E12" s="94"/>
      <c r="F12" s="95"/>
      <c r="G12" s="94"/>
      <c r="H12" s="97"/>
      <c r="I12" s="94"/>
      <c r="J12" s="99"/>
      <c r="K12" s="100"/>
      <c r="L12" s="101"/>
    </row>
    <row r="13" spans="1:38" s="6" customFormat="1" ht="22.5" customHeight="1" x14ac:dyDescent="0.2">
      <c r="B13" s="489"/>
      <c r="C13" s="490"/>
      <c r="D13" s="234" t="s">
        <v>46</v>
      </c>
      <c r="E13" s="102"/>
      <c r="F13" s="103"/>
      <c r="G13" s="109"/>
      <c r="H13" s="106"/>
      <c r="I13" s="110"/>
      <c r="J13" s="107"/>
      <c r="K13" s="111"/>
      <c r="L13" s="108"/>
    </row>
    <row r="14" spans="1:38" s="6" customFormat="1" ht="22.5" customHeight="1" x14ac:dyDescent="0.2">
      <c r="B14" s="491" t="s">
        <v>54</v>
      </c>
      <c r="C14" s="488"/>
      <c r="D14" s="233" t="s">
        <v>23</v>
      </c>
      <c r="E14" s="94"/>
      <c r="F14" s="95"/>
      <c r="G14" s="94"/>
      <c r="H14" s="97"/>
      <c r="I14" s="94"/>
      <c r="J14" s="99"/>
      <c r="K14" s="94"/>
      <c r="L14" s="101"/>
    </row>
    <row r="15" spans="1:38" s="6" customFormat="1" ht="22.5" customHeight="1" x14ac:dyDescent="0.2">
      <c r="B15" s="489"/>
      <c r="C15" s="490"/>
      <c r="D15" s="234" t="s">
        <v>46</v>
      </c>
      <c r="E15" s="102"/>
      <c r="F15" s="103"/>
      <c r="G15" s="109"/>
      <c r="H15" s="106"/>
      <c r="I15" s="110"/>
      <c r="J15" s="107"/>
      <c r="K15" s="111"/>
      <c r="L15" s="108"/>
    </row>
    <row r="16" spans="1:38" s="6" customFormat="1" ht="22.5" customHeight="1" x14ac:dyDescent="0.2">
      <c r="B16" s="491" t="s">
        <v>55</v>
      </c>
      <c r="C16" s="488"/>
      <c r="D16" s="233" t="s">
        <v>23</v>
      </c>
      <c r="E16" s="243">
        <f>E18+E20+E22</f>
        <v>0</v>
      </c>
      <c r="F16" s="112"/>
      <c r="G16" s="243">
        <f>G18+G20+G22</f>
        <v>0</v>
      </c>
      <c r="H16" s="97"/>
      <c r="I16" s="243">
        <f>I18+I20+I22</f>
        <v>0</v>
      </c>
      <c r="J16" s="99"/>
      <c r="K16" s="243">
        <f>K18+K20+K22</f>
        <v>0</v>
      </c>
      <c r="L16" s="101"/>
    </row>
    <row r="17" spans="2:12" s="6" customFormat="1" ht="22.5" customHeight="1" x14ac:dyDescent="0.2">
      <c r="B17" s="492"/>
      <c r="C17" s="490"/>
      <c r="D17" s="234" t="s">
        <v>46</v>
      </c>
      <c r="E17" s="242">
        <f>E19+E21+E23</f>
        <v>0</v>
      </c>
      <c r="F17" s="103"/>
      <c r="G17" s="242">
        <f>G19+G21+G23</f>
        <v>0</v>
      </c>
      <c r="H17" s="106"/>
      <c r="I17" s="242">
        <f>I19+I21+I23</f>
        <v>0</v>
      </c>
      <c r="J17" s="107"/>
      <c r="K17" s="242">
        <f>K19+K21+K23</f>
        <v>0</v>
      </c>
      <c r="L17" s="108"/>
    </row>
    <row r="18" spans="2:12" s="6" customFormat="1" ht="22.5" customHeight="1" x14ac:dyDescent="0.2">
      <c r="B18" s="493"/>
      <c r="C18" s="496" t="s">
        <v>56</v>
      </c>
      <c r="D18" s="235" t="s">
        <v>23</v>
      </c>
      <c r="E18" s="113"/>
      <c r="F18" s="114"/>
      <c r="G18" s="113"/>
      <c r="H18" s="115"/>
      <c r="I18" s="116"/>
      <c r="J18" s="117"/>
      <c r="K18" s="118"/>
      <c r="L18" s="119"/>
    </row>
    <row r="19" spans="2:12" s="6" customFormat="1" ht="22.5" customHeight="1" x14ac:dyDescent="0.2">
      <c r="B19" s="494"/>
      <c r="C19" s="497"/>
      <c r="D19" s="236" t="s">
        <v>46</v>
      </c>
      <c r="E19" s="124"/>
      <c r="F19" s="125"/>
      <c r="G19" s="124"/>
      <c r="H19" s="126"/>
      <c r="I19" s="127"/>
      <c r="J19" s="128"/>
      <c r="K19" s="129"/>
      <c r="L19" s="130"/>
    </row>
    <row r="20" spans="2:12" s="6" customFormat="1" ht="22.5" customHeight="1" x14ac:dyDescent="0.2">
      <c r="B20" s="494"/>
      <c r="C20" s="496" t="s">
        <v>57</v>
      </c>
      <c r="D20" s="233" t="s">
        <v>23</v>
      </c>
      <c r="E20" s="94"/>
      <c r="F20" s="95"/>
      <c r="G20" s="94"/>
      <c r="H20" s="97"/>
      <c r="I20" s="98"/>
      <c r="J20" s="99"/>
      <c r="K20" s="100"/>
      <c r="L20" s="101"/>
    </row>
    <row r="21" spans="2:12" s="6" customFormat="1" ht="22.5" customHeight="1" x14ac:dyDescent="0.2">
      <c r="B21" s="494"/>
      <c r="C21" s="498"/>
      <c r="D21" s="234" t="s">
        <v>46</v>
      </c>
      <c r="E21" s="102"/>
      <c r="F21" s="103"/>
      <c r="G21" s="102"/>
      <c r="H21" s="106"/>
      <c r="I21" s="110"/>
      <c r="J21" s="107"/>
      <c r="K21" s="111"/>
      <c r="L21" s="108"/>
    </row>
    <row r="22" spans="2:12" s="6" customFormat="1" ht="22.5" customHeight="1" x14ac:dyDescent="0.2">
      <c r="B22" s="494"/>
      <c r="C22" s="499" t="s">
        <v>58</v>
      </c>
      <c r="D22" s="235" t="s">
        <v>23</v>
      </c>
      <c r="E22" s="113"/>
      <c r="F22" s="114"/>
      <c r="G22" s="113"/>
      <c r="H22" s="115"/>
      <c r="I22" s="116"/>
      <c r="J22" s="117"/>
      <c r="K22" s="118"/>
      <c r="L22" s="119"/>
    </row>
    <row r="23" spans="2:12" s="6" customFormat="1" ht="22.5" customHeight="1" x14ac:dyDescent="0.2">
      <c r="B23" s="495"/>
      <c r="C23" s="500"/>
      <c r="D23" s="236" t="s">
        <v>46</v>
      </c>
      <c r="E23" s="124"/>
      <c r="F23" s="125"/>
      <c r="G23" s="124"/>
      <c r="H23" s="126"/>
      <c r="I23" s="127"/>
      <c r="J23" s="128"/>
      <c r="K23" s="129"/>
      <c r="L23" s="130"/>
    </row>
    <row r="24" spans="2:12" s="6" customFormat="1" ht="22.5" customHeight="1" x14ac:dyDescent="0.2">
      <c r="B24" s="487" t="s">
        <v>59</v>
      </c>
      <c r="C24" s="488"/>
      <c r="D24" s="237" t="s">
        <v>23</v>
      </c>
      <c r="E24" s="245">
        <f>E10+E14-E16</f>
        <v>0</v>
      </c>
      <c r="F24" s="95"/>
      <c r="G24" s="245">
        <f>G10+G14-G16</f>
        <v>0</v>
      </c>
      <c r="H24" s="97"/>
      <c r="I24" s="245">
        <f>I10+I14-I16</f>
        <v>0</v>
      </c>
      <c r="J24" s="99"/>
      <c r="K24" s="245">
        <f>K10+K14-K16</f>
        <v>0</v>
      </c>
      <c r="L24" s="101"/>
    </row>
    <row r="25" spans="2:12" s="6" customFormat="1" ht="22.5" customHeight="1" thickBot="1" x14ac:dyDescent="0.25">
      <c r="B25" s="501"/>
      <c r="C25" s="502"/>
      <c r="D25" s="238" t="s">
        <v>46</v>
      </c>
      <c r="E25" s="246">
        <f>E11+E15-E17</f>
        <v>0</v>
      </c>
      <c r="F25" s="120"/>
      <c r="G25" s="246">
        <f>G11+G15-G17</f>
        <v>0</v>
      </c>
      <c r="H25" s="121"/>
      <c r="I25" s="246">
        <f>I11+I15-I17</f>
        <v>0</v>
      </c>
      <c r="J25" s="122"/>
      <c r="K25" s="246">
        <f>K11+K15-K17</f>
        <v>0</v>
      </c>
      <c r="L25" s="123"/>
    </row>
    <row r="26" spans="2:12" s="6" customFormat="1" ht="25.15" customHeight="1" x14ac:dyDescent="0.2">
      <c r="B26" s="484" t="s">
        <v>198</v>
      </c>
      <c r="C26" s="485"/>
      <c r="D26" s="485"/>
      <c r="E26" s="486"/>
      <c r="F26" s="486"/>
      <c r="G26" s="486"/>
      <c r="H26" s="486"/>
      <c r="I26" s="486"/>
      <c r="J26" s="486"/>
      <c r="K26" s="486"/>
      <c r="L26" s="486"/>
    </row>
    <row r="27" spans="2:12" ht="22.5" customHeight="1" x14ac:dyDescent="0.35"/>
  </sheetData>
  <mergeCells count="16">
    <mergeCell ref="B26:L26"/>
    <mergeCell ref="B8:C9"/>
    <mergeCell ref="B10:C11"/>
    <mergeCell ref="B12:C13"/>
    <mergeCell ref="B14:C15"/>
    <mergeCell ref="B16:C17"/>
    <mergeCell ref="B18:B23"/>
    <mergeCell ref="C18:C19"/>
    <mergeCell ref="C20:C21"/>
    <mergeCell ref="C22:C23"/>
    <mergeCell ref="B24:C25"/>
    <mergeCell ref="I6:J6"/>
    <mergeCell ref="B3:L3"/>
    <mergeCell ref="B4:L4"/>
    <mergeCell ref="K6:L6"/>
    <mergeCell ref="B6:D7"/>
  </mergeCells>
  <phoneticPr fontId="2"/>
  <printOptions horizontalCentered="1"/>
  <pageMargins left="0" right="0" top="0.59055118110236227" bottom="0.39370078740157483" header="0.51181102362204722" footer="0.19685039370078741"/>
  <pageSetup paperSize="9" scale="84" firstPageNumber="10"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6"/>
  <sheetViews>
    <sheetView zoomScaleNormal="100" zoomScaleSheetLayoutView="100" workbookViewId="0">
      <pane xSplit="5" ySplit="5" topLeftCell="F6" activePane="bottomRight" state="frozen"/>
      <selection activeCell="H28" sqref="H28"/>
      <selection pane="topRight" activeCell="H28" sqref="H28"/>
      <selection pane="bottomLeft" activeCell="H28" sqref="H28"/>
      <selection pane="bottomRight" activeCell="H28" sqref="H28"/>
    </sheetView>
  </sheetViews>
  <sheetFormatPr defaultColWidth="8.90625" defaultRowHeight="12.5" x14ac:dyDescent="0.2"/>
  <cols>
    <col min="1" max="1" width="5.08984375" style="31" customWidth="1"/>
    <col min="2" max="2" width="15.26953125" style="38" customWidth="1"/>
    <col min="3" max="3" width="10" style="32" customWidth="1"/>
    <col min="4" max="4" width="6.26953125" style="33" customWidth="1"/>
    <col min="5" max="5" width="6.26953125" style="42" customWidth="1"/>
    <col min="6" max="6" width="6.26953125" style="31" customWidth="1"/>
    <col min="7" max="10" width="12.453125" style="31" customWidth="1"/>
    <col min="11" max="11" width="21.26953125" style="40" customWidth="1"/>
    <col min="12" max="13" width="15" style="40" customWidth="1"/>
    <col min="14" max="14" width="7.453125" style="40" bestFit="1" customWidth="1"/>
    <col min="15" max="15" width="11.26953125" style="40" bestFit="1" customWidth="1"/>
    <col min="16" max="17" width="13.90625" style="40" bestFit="1" customWidth="1"/>
    <col min="18" max="18" width="21.08984375" style="40" bestFit="1" customWidth="1"/>
    <col min="19" max="19" width="7.453125" style="31" bestFit="1" customWidth="1"/>
    <col min="20" max="20" width="11.26953125" style="31" bestFit="1" customWidth="1"/>
    <col min="21" max="22" width="13.90625" style="31" bestFit="1" customWidth="1"/>
    <col min="23" max="23" width="21.08984375" style="31" bestFit="1" customWidth="1"/>
    <col min="24" max="24" width="7.453125" style="31" bestFit="1" customWidth="1"/>
    <col min="25" max="25" width="11.26953125" style="31" bestFit="1" customWidth="1"/>
    <col min="26" max="27" width="13.90625" style="31" bestFit="1" customWidth="1"/>
    <col min="28" max="28" width="21.08984375" style="31" customWidth="1"/>
    <col min="29" max="29" width="7.453125" style="31" bestFit="1" customWidth="1"/>
    <col min="30" max="30" width="11.26953125" style="31" bestFit="1" customWidth="1"/>
    <col min="31" max="32" width="13.90625" style="31" bestFit="1" customWidth="1"/>
    <col min="33" max="33" width="21.08984375" style="31" customWidth="1"/>
    <col min="34" max="16384" width="8.90625" style="31"/>
  </cols>
  <sheetData>
    <row r="1" spans="1:33" ht="15" x14ac:dyDescent="0.2">
      <c r="A1" s="66" t="s">
        <v>165</v>
      </c>
      <c r="C1" s="66"/>
      <c r="D1" s="66"/>
      <c r="E1" s="66"/>
      <c r="F1" s="66"/>
      <c r="G1" s="66"/>
      <c r="H1" s="66"/>
      <c r="I1" s="66"/>
      <c r="J1" s="66"/>
      <c r="K1" s="66"/>
      <c r="L1" s="66"/>
      <c r="M1" s="66"/>
      <c r="N1" s="66"/>
      <c r="O1" s="66"/>
      <c r="P1" s="66"/>
      <c r="Q1" s="66"/>
      <c r="R1" s="66"/>
    </row>
    <row r="2" spans="1:33" ht="13.5" customHeight="1" x14ac:dyDescent="0.2">
      <c r="A2" s="503" t="s">
        <v>157</v>
      </c>
      <c r="B2" s="524" t="s">
        <v>158</v>
      </c>
      <c r="C2" s="525"/>
      <c r="D2" s="525"/>
      <c r="E2" s="525"/>
      <c r="F2" s="525"/>
      <c r="G2" s="525"/>
      <c r="H2" s="525"/>
      <c r="I2" s="525"/>
      <c r="J2" s="525"/>
      <c r="K2" s="525"/>
      <c r="L2" s="524" t="s">
        <v>159</v>
      </c>
      <c r="M2" s="526"/>
      <c r="N2" s="507" t="s">
        <v>199</v>
      </c>
      <c r="O2" s="508"/>
      <c r="P2" s="508"/>
      <c r="Q2" s="508"/>
      <c r="R2" s="508"/>
      <c r="S2" s="508"/>
      <c r="T2" s="508"/>
      <c r="U2" s="508"/>
      <c r="V2" s="508"/>
      <c r="W2" s="508"/>
      <c r="X2" s="508"/>
      <c r="Y2" s="508"/>
      <c r="Z2" s="508"/>
      <c r="AA2" s="508"/>
      <c r="AB2" s="508"/>
      <c r="AC2" s="508"/>
      <c r="AD2" s="508"/>
      <c r="AE2" s="508"/>
      <c r="AF2" s="508"/>
      <c r="AG2" s="508"/>
    </row>
    <row r="3" spans="1:33" ht="15" customHeight="1" x14ac:dyDescent="0.2">
      <c r="A3" s="504"/>
      <c r="B3" s="505" t="s">
        <v>61</v>
      </c>
      <c r="C3" s="506" t="s">
        <v>138</v>
      </c>
      <c r="D3" s="512" t="s">
        <v>139</v>
      </c>
      <c r="E3" s="513"/>
      <c r="F3" s="514"/>
      <c r="G3" s="518" t="s">
        <v>143</v>
      </c>
      <c r="H3" s="519"/>
      <c r="I3" s="518" t="s">
        <v>146</v>
      </c>
      <c r="J3" s="522"/>
      <c r="K3" s="519"/>
      <c r="L3" s="527" t="s">
        <v>151</v>
      </c>
      <c r="M3" s="527" t="s">
        <v>150</v>
      </c>
      <c r="N3" s="509" t="s">
        <v>164</v>
      </c>
      <c r="O3" s="510"/>
      <c r="P3" s="510"/>
      <c r="Q3" s="510"/>
      <c r="R3" s="511"/>
      <c r="S3" s="509" t="s">
        <v>200</v>
      </c>
      <c r="T3" s="510"/>
      <c r="U3" s="510"/>
      <c r="V3" s="510"/>
      <c r="W3" s="511"/>
      <c r="X3" s="509" t="s">
        <v>248</v>
      </c>
      <c r="Y3" s="510"/>
      <c r="Z3" s="510"/>
      <c r="AA3" s="510"/>
      <c r="AB3" s="511"/>
      <c r="AC3" s="509" t="s">
        <v>249</v>
      </c>
      <c r="AD3" s="510"/>
      <c r="AE3" s="510"/>
      <c r="AF3" s="510"/>
      <c r="AG3" s="511"/>
    </row>
    <row r="4" spans="1:33" ht="15" customHeight="1" x14ac:dyDescent="0.2">
      <c r="A4" s="504"/>
      <c r="B4" s="505"/>
      <c r="C4" s="506"/>
      <c r="D4" s="515"/>
      <c r="E4" s="516"/>
      <c r="F4" s="517"/>
      <c r="G4" s="520"/>
      <c r="H4" s="521"/>
      <c r="I4" s="520"/>
      <c r="J4" s="523"/>
      <c r="K4" s="521"/>
      <c r="L4" s="528"/>
      <c r="M4" s="528"/>
      <c r="N4" s="207" t="s">
        <v>152</v>
      </c>
      <c r="O4" s="251"/>
      <c r="P4" s="251"/>
      <c r="Q4" s="251"/>
      <c r="R4" s="252"/>
      <c r="S4" s="207" t="s">
        <v>152</v>
      </c>
      <c r="T4" s="251"/>
      <c r="U4" s="251"/>
      <c r="V4" s="251"/>
      <c r="W4" s="252"/>
      <c r="X4" s="207" t="s">
        <v>152</v>
      </c>
      <c r="Y4" s="251"/>
      <c r="Z4" s="251"/>
      <c r="AA4" s="251"/>
      <c r="AB4" s="252"/>
      <c r="AC4" s="207" t="s">
        <v>152</v>
      </c>
      <c r="AD4" s="251"/>
      <c r="AE4" s="251"/>
      <c r="AF4" s="251"/>
      <c r="AG4" s="252"/>
    </row>
    <row r="5" spans="1:33" ht="15" customHeight="1" x14ac:dyDescent="0.2">
      <c r="A5" s="504"/>
      <c r="B5" s="505"/>
      <c r="C5" s="506"/>
      <c r="D5" s="149" t="s">
        <v>140</v>
      </c>
      <c r="E5" s="149" t="s">
        <v>141</v>
      </c>
      <c r="F5" s="147" t="s">
        <v>142</v>
      </c>
      <c r="G5" s="147" t="s">
        <v>144</v>
      </c>
      <c r="H5" s="148" t="s">
        <v>145</v>
      </c>
      <c r="I5" s="147" t="s">
        <v>147</v>
      </c>
      <c r="J5" s="148" t="s">
        <v>148</v>
      </c>
      <c r="K5" s="150" t="s">
        <v>35</v>
      </c>
      <c r="L5" s="529"/>
      <c r="M5" s="529"/>
      <c r="N5" s="208"/>
      <c r="O5" s="150" t="s">
        <v>153</v>
      </c>
      <c r="P5" s="150" t="s">
        <v>154</v>
      </c>
      <c r="Q5" s="150" t="s">
        <v>155</v>
      </c>
      <c r="R5" s="150" t="s">
        <v>156</v>
      </c>
      <c r="S5" s="208"/>
      <c r="T5" s="150" t="s">
        <v>153</v>
      </c>
      <c r="U5" s="150" t="s">
        <v>154</v>
      </c>
      <c r="V5" s="150" t="s">
        <v>155</v>
      </c>
      <c r="W5" s="150" t="s">
        <v>156</v>
      </c>
      <c r="X5" s="208"/>
      <c r="Y5" s="150" t="s">
        <v>153</v>
      </c>
      <c r="Z5" s="150" t="s">
        <v>154</v>
      </c>
      <c r="AA5" s="150" t="s">
        <v>155</v>
      </c>
      <c r="AB5" s="150" t="s">
        <v>156</v>
      </c>
      <c r="AC5" s="208"/>
      <c r="AD5" s="150" t="s">
        <v>153</v>
      </c>
      <c r="AE5" s="150" t="s">
        <v>154</v>
      </c>
      <c r="AF5" s="150" t="s">
        <v>155</v>
      </c>
      <c r="AG5" s="150" t="s">
        <v>156</v>
      </c>
    </row>
    <row r="6" spans="1:33" ht="30" customHeight="1" x14ac:dyDescent="0.2">
      <c r="A6" s="35">
        <v>1</v>
      </c>
      <c r="B6" s="36">
        <f>'① 事業概要'!D4</f>
        <v>0</v>
      </c>
      <c r="C6" s="247">
        <f>'① 事業概要'!D5</f>
        <v>0</v>
      </c>
      <c r="D6" s="34">
        <f>'① 事業概要'!E6</f>
        <v>0</v>
      </c>
      <c r="E6" s="34">
        <f>'① 事業概要'!G6</f>
        <v>0</v>
      </c>
      <c r="F6" s="35">
        <f>'① 事業概要'!I6</f>
        <v>0</v>
      </c>
      <c r="G6" s="35">
        <f>'① 事業概要'!E7</f>
        <v>0</v>
      </c>
      <c r="H6" s="35">
        <f>'① 事業概要'!J7</f>
        <v>0</v>
      </c>
      <c r="I6" s="35">
        <f>'① 事業概要'!E8</f>
        <v>0</v>
      </c>
      <c r="J6" s="35">
        <f>'① 事業概要'!J8</f>
        <v>0</v>
      </c>
      <c r="K6" s="37">
        <f>'① 事業概要'!E9</f>
        <v>0</v>
      </c>
      <c r="L6" s="67">
        <f>'① 事業概要'!M12</f>
        <v>0</v>
      </c>
      <c r="M6" s="67">
        <f>'① 事業概要'!M13</f>
        <v>0</v>
      </c>
      <c r="N6" s="37">
        <f>'① 事業概要'!D20</f>
        <v>0</v>
      </c>
      <c r="O6" s="37">
        <f>'① 事業概要'!E20</f>
        <v>0</v>
      </c>
      <c r="P6" s="37">
        <f>'① 事業概要'!F20</f>
        <v>0</v>
      </c>
      <c r="Q6" s="37">
        <f>'① 事業概要'!G20</f>
        <v>0</v>
      </c>
      <c r="R6" s="37">
        <f>'① 事業概要'!H20</f>
        <v>0</v>
      </c>
      <c r="S6" s="37">
        <f>'① 事業概要'!D21</f>
        <v>0</v>
      </c>
      <c r="T6" s="37">
        <f>'① 事業概要'!E21</f>
        <v>0</v>
      </c>
      <c r="U6" s="37">
        <f>'① 事業概要'!F21</f>
        <v>0</v>
      </c>
      <c r="V6" s="37">
        <f>'① 事業概要'!G21</f>
        <v>0</v>
      </c>
      <c r="W6" s="37">
        <f>'① 事業概要'!H21</f>
        <v>0</v>
      </c>
      <c r="X6" s="37">
        <f>'① 事業概要'!D22</f>
        <v>0</v>
      </c>
      <c r="Y6" s="37">
        <f>'① 事業概要'!E22</f>
        <v>0</v>
      </c>
      <c r="Z6" s="37">
        <f>'① 事業概要'!F22</f>
        <v>0</v>
      </c>
      <c r="AA6" s="37">
        <f>'① 事業概要'!G22</f>
        <v>0</v>
      </c>
      <c r="AB6" s="37">
        <f>'① 事業概要'!H22</f>
        <v>0</v>
      </c>
      <c r="AC6" s="37">
        <f>'① 事業概要'!D23</f>
        <v>0</v>
      </c>
      <c r="AD6" s="37">
        <f>'① 事業概要'!E23</f>
        <v>0</v>
      </c>
      <c r="AE6" s="37">
        <f>'① 事業概要'!F23</f>
        <v>0</v>
      </c>
      <c r="AF6" s="37">
        <f>'① 事業概要'!G23</f>
        <v>0</v>
      </c>
      <c r="AG6" s="37">
        <f>'① 事業概要'!H23</f>
        <v>0</v>
      </c>
    </row>
  </sheetData>
  <sheetProtection selectLockedCells="1" selectUnlockedCells="1"/>
  <mergeCells count="15">
    <mergeCell ref="A2:A5"/>
    <mergeCell ref="B3:B5"/>
    <mergeCell ref="C3:C5"/>
    <mergeCell ref="N2:AG2"/>
    <mergeCell ref="N3:R3"/>
    <mergeCell ref="D3:F4"/>
    <mergeCell ref="G3:H4"/>
    <mergeCell ref="I3:K4"/>
    <mergeCell ref="S3:W3"/>
    <mergeCell ref="X3:AB3"/>
    <mergeCell ref="B2:K2"/>
    <mergeCell ref="L2:M2"/>
    <mergeCell ref="L3:L5"/>
    <mergeCell ref="M3:M5"/>
    <mergeCell ref="AC3:AG3"/>
  </mergeCells>
  <phoneticPr fontId="2"/>
  <printOptions horizontalCentered="1"/>
  <pageMargins left="0.39370078740157483" right="0.39370078740157483" top="0.39370078740157483" bottom="0.39370078740157483" header="0.31496062992125984" footer="0.31496062992125984"/>
  <pageSetup paperSize="9" scale="1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25"/>
  <sheetViews>
    <sheetView showZeros="0" zoomScaleNormal="100" zoomScaleSheetLayoutView="100" workbookViewId="0">
      <pane xSplit="6" ySplit="5" topLeftCell="M6" activePane="bottomRight" state="frozen"/>
      <selection activeCell="H28" sqref="H28"/>
      <selection pane="topRight" activeCell="H28" sqref="H28"/>
      <selection pane="bottomLeft" activeCell="H28" sqref="H28"/>
      <selection pane="bottomRight" activeCell="H28" sqref="H28"/>
    </sheetView>
  </sheetViews>
  <sheetFormatPr defaultColWidth="8.90625" defaultRowHeight="12.5" x14ac:dyDescent="0.2"/>
  <cols>
    <col min="1" max="1" width="5.08984375" style="31" customWidth="1"/>
    <col min="2" max="2" width="11.36328125" style="31" bestFit="1" customWidth="1"/>
    <col min="3" max="3" width="12.453125" style="38" customWidth="1"/>
    <col min="4" max="4" width="6.26953125" style="32" customWidth="1"/>
    <col min="5" max="5" width="8.7265625" style="33" customWidth="1"/>
    <col min="6" max="6" width="16.26953125" style="42" customWidth="1"/>
    <col min="7" max="7" width="8.7265625" style="31" customWidth="1"/>
    <col min="8" max="8" width="12.453125" style="31" customWidth="1"/>
    <col min="9" max="9" width="7.453125" style="31" bestFit="1" customWidth="1"/>
    <col min="10" max="11" width="12.453125" style="31" customWidth="1"/>
    <col min="12" max="13" width="10" style="40" customWidth="1"/>
    <col min="14" max="14" width="8.7265625" style="40" customWidth="1"/>
    <col min="15" max="19" width="8.7265625" style="41" customWidth="1"/>
    <col min="20" max="20" width="7.453125" style="41" bestFit="1" customWidth="1"/>
    <col min="21" max="21" width="10" style="41" customWidth="1"/>
    <col min="22" max="22" width="10" style="31" customWidth="1"/>
    <col min="23" max="23" width="8.7265625" style="31" customWidth="1"/>
    <col min="24" max="25" width="10" style="31" customWidth="1"/>
    <col min="26" max="28" width="11.26953125" style="31" customWidth="1"/>
    <col min="29" max="37" width="7" style="31" customWidth="1"/>
    <col min="38" max="16384" width="8.90625" style="31"/>
  </cols>
  <sheetData>
    <row r="1" spans="1:28" ht="15" x14ac:dyDescent="0.2">
      <c r="A1" s="550" t="s">
        <v>168</v>
      </c>
      <c r="B1" s="550"/>
      <c r="C1" s="550"/>
      <c r="D1" s="550"/>
      <c r="E1" s="550"/>
      <c r="F1" s="550"/>
      <c r="G1" s="550"/>
      <c r="H1" s="550"/>
      <c r="I1" s="550"/>
      <c r="J1" s="550"/>
      <c r="K1" s="550"/>
      <c r="L1" s="550"/>
      <c r="M1" s="550"/>
      <c r="N1" s="550"/>
      <c r="O1" s="550"/>
      <c r="P1" s="550"/>
      <c r="Q1" s="550"/>
      <c r="R1" s="550"/>
      <c r="S1" s="550"/>
      <c r="T1" s="550"/>
      <c r="U1" s="550"/>
      <c r="V1" s="550"/>
      <c r="W1" s="550"/>
      <c r="X1" s="550"/>
      <c r="Y1" s="550"/>
    </row>
    <row r="2" spans="1:28" ht="13.5" customHeight="1" x14ac:dyDescent="0.2">
      <c r="A2" s="551" t="s">
        <v>93</v>
      </c>
      <c r="B2" s="554"/>
      <c r="C2" s="524" t="s">
        <v>166</v>
      </c>
      <c r="D2" s="525"/>
      <c r="E2" s="525"/>
      <c r="F2" s="525"/>
      <c r="G2" s="525"/>
      <c r="H2" s="525"/>
      <c r="I2" s="525"/>
      <c r="J2" s="525"/>
      <c r="K2" s="525"/>
      <c r="L2" s="525"/>
      <c r="M2" s="526"/>
      <c r="N2" s="557" t="s">
        <v>167</v>
      </c>
      <c r="O2" s="557"/>
      <c r="P2" s="557"/>
      <c r="Q2" s="557"/>
      <c r="R2" s="557"/>
      <c r="S2" s="557"/>
      <c r="T2" s="557"/>
      <c r="U2" s="557"/>
      <c r="V2" s="558"/>
      <c r="W2" s="559" t="s">
        <v>169</v>
      </c>
      <c r="X2" s="560"/>
      <c r="Y2" s="561"/>
      <c r="Z2" s="533" t="s">
        <v>204</v>
      </c>
      <c r="AA2" s="534"/>
      <c r="AB2" s="534"/>
    </row>
    <row r="3" spans="1:28" ht="15" customHeight="1" x14ac:dyDescent="0.2">
      <c r="A3" s="552"/>
      <c r="B3" s="555"/>
      <c r="C3" s="562" t="s">
        <v>0</v>
      </c>
      <c r="D3" s="563" t="s">
        <v>132</v>
      </c>
      <c r="E3" s="564" t="s">
        <v>1</v>
      </c>
      <c r="F3" s="567" t="s">
        <v>2</v>
      </c>
      <c r="G3" s="568" t="s">
        <v>3</v>
      </c>
      <c r="H3" s="568" t="s">
        <v>4</v>
      </c>
      <c r="I3" s="571" t="s">
        <v>98</v>
      </c>
      <c r="J3" s="562" t="s">
        <v>99</v>
      </c>
      <c r="K3" s="571" t="s">
        <v>6</v>
      </c>
      <c r="L3" s="546" t="s">
        <v>95</v>
      </c>
      <c r="M3" s="546" t="s">
        <v>7</v>
      </c>
      <c r="N3" s="547" t="s">
        <v>130</v>
      </c>
      <c r="O3" s="548"/>
      <c r="P3" s="549"/>
      <c r="Q3" s="547" t="s">
        <v>131</v>
      </c>
      <c r="R3" s="548"/>
      <c r="S3" s="549"/>
      <c r="T3" s="543" t="s">
        <v>8</v>
      </c>
      <c r="U3" s="543" t="s">
        <v>133</v>
      </c>
      <c r="V3" s="543" t="s">
        <v>134</v>
      </c>
      <c r="W3" s="536" t="s">
        <v>60</v>
      </c>
      <c r="X3" s="530" t="s">
        <v>42</v>
      </c>
      <c r="Y3" s="530" t="s">
        <v>134</v>
      </c>
      <c r="Z3" s="535" t="s">
        <v>96</v>
      </c>
      <c r="AA3" s="535" t="s">
        <v>179</v>
      </c>
      <c r="AB3" s="535" t="s">
        <v>14</v>
      </c>
    </row>
    <row r="4" spans="1:28" ht="15" customHeight="1" x14ac:dyDescent="0.2">
      <c r="A4" s="552"/>
      <c r="B4" s="555"/>
      <c r="C4" s="562"/>
      <c r="D4" s="563"/>
      <c r="E4" s="565"/>
      <c r="F4" s="567"/>
      <c r="G4" s="569"/>
      <c r="H4" s="569"/>
      <c r="I4" s="572"/>
      <c r="J4" s="562"/>
      <c r="K4" s="572"/>
      <c r="L4" s="546"/>
      <c r="M4" s="546"/>
      <c r="N4" s="539"/>
      <c r="O4" s="541" t="s">
        <v>129</v>
      </c>
      <c r="P4" s="542"/>
      <c r="Q4" s="539"/>
      <c r="R4" s="541" t="s">
        <v>129</v>
      </c>
      <c r="S4" s="542"/>
      <c r="T4" s="544"/>
      <c r="U4" s="544"/>
      <c r="V4" s="544"/>
      <c r="W4" s="537"/>
      <c r="X4" s="531"/>
      <c r="Y4" s="531"/>
      <c r="Z4" s="535"/>
      <c r="AA4" s="535"/>
      <c r="AB4" s="535"/>
    </row>
    <row r="5" spans="1:28" ht="15" customHeight="1" x14ac:dyDescent="0.2">
      <c r="A5" s="553"/>
      <c r="B5" s="556"/>
      <c r="C5" s="562"/>
      <c r="D5" s="562"/>
      <c r="E5" s="566"/>
      <c r="F5" s="567"/>
      <c r="G5" s="570"/>
      <c r="H5" s="570"/>
      <c r="I5" s="570"/>
      <c r="J5" s="562"/>
      <c r="K5" s="573"/>
      <c r="L5" s="546"/>
      <c r="M5" s="546"/>
      <c r="N5" s="540"/>
      <c r="O5" s="142" t="s">
        <v>121</v>
      </c>
      <c r="P5" s="142" t="s">
        <v>122</v>
      </c>
      <c r="Q5" s="540"/>
      <c r="R5" s="142" t="s">
        <v>121</v>
      </c>
      <c r="S5" s="142" t="s">
        <v>122</v>
      </c>
      <c r="T5" s="545"/>
      <c r="U5" s="545"/>
      <c r="V5" s="545"/>
      <c r="W5" s="538"/>
      <c r="X5" s="532"/>
      <c r="Y5" s="532"/>
      <c r="Z5" s="535"/>
      <c r="AA5" s="535"/>
      <c r="AB5" s="535"/>
    </row>
    <row r="6" spans="1:28" ht="18.75" customHeight="1" x14ac:dyDescent="0.2">
      <c r="A6" s="35">
        <v>1</v>
      </c>
      <c r="B6" s="35" t="str">
        <f>IF('② 船舶取得状況'!C12="","",'② 船舶取得状況'!C12)</f>
        <v/>
      </c>
      <c r="C6" s="36" t="str">
        <f>IF(B6="","",'① 事業概要'!$D$4)</f>
        <v/>
      </c>
      <c r="D6" s="35" t="str">
        <f>IF(B6="","",'② 船舶取得状況'!D12)</f>
        <v/>
      </c>
      <c r="E6" s="34" t="str">
        <f>IF(B6="","",'② 船舶取得状況'!F12)</f>
        <v/>
      </c>
      <c r="F6" s="186" t="str">
        <f>IF(B6="","",'② 船舶取得状況'!G12)</f>
        <v/>
      </c>
      <c r="G6" s="35" t="str">
        <f>IF(B6="","",'② 船舶取得状況'!H12)</f>
        <v/>
      </c>
      <c r="H6" s="35" t="str">
        <f>IF(B6="","",'② 船舶取得状況'!I12)</f>
        <v/>
      </c>
      <c r="I6" s="35" t="str">
        <f>IF(B6="","",'② 船舶取得状況'!J12)</f>
        <v/>
      </c>
      <c r="J6" s="35" t="str">
        <f>IF(B6="","",'② 船舶取得状況'!K12)</f>
        <v/>
      </c>
      <c r="K6" s="35" t="str">
        <f>IF(B6="","",'② 船舶取得状況'!L12)</f>
        <v/>
      </c>
      <c r="L6" s="37" t="str">
        <f>IF(B6="","",'② 船舶取得状況'!M12)</f>
        <v/>
      </c>
      <c r="M6" s="37" t="str">
        <f>IF(B6="","",'② 船舶取得状況'!N12)</f>
        <v/>
      </c>
      <c r="N6" s="67" t="str">
        <f>IFERROR(VLOOKUP('集計（特償・買換）'!A6,'③-1 特償利用状況'!$B$11:$Q$25,8,FALSE),"")</f>
        <v/>
      </c>
      <c r="O6" s="67" t="str">
        <f>IFERROR(VLOOKUP('集計（特償・買換）'!A6,'③-1 特償利用状況'!$B$11:$Q$25,9,FALSE),"")</f>
        <v/>
      </c>
      <c r="P6" s="67" t="str">
        <f>IFERROR(VLOOKUP('集計（特償・買換）'!A6,'③-1 特償利用状況'!$B$11:$Q$25,10,FALSE),"")</f>
        <v/>
      </c>
      <c r="Q6" s="67" t="str">
        <f>IFERROR(VLOOKUP('集計（特償・買換）'!A6,'③-1 特償利用状況'!$B$11:$Q$25,11,FALSE),"")</f>
        <v/>
      </c>
      <c r="R6" s="67" t="str">
        <f>IFERROR(VLOOKUP('集計（特償・買換）'!A6,'③-1 特償利用状況'!$B$11:$Q$25,12,FALSE),"")</f>
        <v/>
      </c>
      <c r="S6" s="67" t="str">
        <f>IFERROR(VLOOKUP('集計（特償・買換）'!A6,'③-1 特償利用状況'!$B$11:$Q$25,13,FALSE),"")</f>
        <v/>
      </c>
      <c r="T6" s="253" t="str">
        <f>IFERROR(VLOOKUP('集計（特償・買換）'!A6,'③-1 特償利用状況'!$B$11:$Q$25,14,FALSE),"")</f>
        <v/>
      </c>
      <c r="U6" s="37" t="str">
        <f>IFERROR(VLOOKUP('集計（特償・買換）'!A6,'③-1 特償利用状況'!$B$11:$Q$25,14,FALSE),"")</f>
        <v/>
      </c>
      <c r="V6" s="37" t="str">
        <f>IFERROR(VLOOKUP('集計（特償・買換）'!A6,'③-1 特償利用状況'!$B$11:$Q$25,15,FALSE),"")</f>
        <v/>
      </c>
      <c r="W6" s="67">
        <f>IFERROR(VLOOKUP('集計（特償・買換）'!A6,'② 船舶取得状況'!$B$10:$S$25,15,FALSE),"")</f>
        <v>0</v>
      </c>
      <c r="X6" s="37" t="str">
        <f>IFERROR(VLOOKUP('集計（特償・買換）'!A6,'④-1 買換利用状況'!$I$9:$Q$20,8,FALSE),"")</f>
        <v/>
      </c>
      <c r="Y6" s="37" t="str">
        <f>IFERROR(VLOOKUP('集計（特償・買換）'!A6,'④-1 買換利用状況'!$I$9:$Q$20,9,FALSE),"")</f>
        <v/>
      </c>
      <c r="Z6" s="35" t="str">
        <f>IF('② 船舶取得状況'!Q12="","",'② 船舶取得状況'!Q12)</f>
        <v/>
      </c>
      <c r="AA6" s="35" t="str">
        <f>IF('② 船舶取得状況'!R12="","",'② 船舶取得状況'!R12)</f>
        <v/>
      </c>
      <c r="AB6" s="35" t="str">
        <f>IF('② 船舶取得状況'!S12="","",'② 船舶取得状況'!S12)</f>
        <v/>
      </c>
    </row>
    <row r="7" spans="1:28" ht="18.75" customHeight="1" x14ac:dyDescent="0.2">
      <c r="A7" s="35">
        <v>2</v>
      </c>
      <c r="B7" s="35" t="str">
        <f>IF('② 船舶取得状況'!C13="","",'② 船舶取得状況'!C13)</f>
        <v/>
      </c>
      <c r="C7" s="36" t="str">
        <f>IF(B7="","",'① 事業概要'!$D$4)</f>
        <v/>
      </c>
      <c r="D7" s="35" t="str">
        <f>IF(B7="","",'② 船舶取得状況'!D13)</f>
        <v/>
      </c>
      <c r="E7" s="34" t="str">
        <f>IF(B7="","",'② 船舶取得状況'!F13)</f>
        <v/>
      </c>
      <c r="F7" s="186" t="str">
        <f>IF(B7="","",'② 船舶取得状況'!G13)</f>
        <v/>
      </c>
      <c r="G7" s="35" t="str">
        <f>IF(B7="","",'② 船舶取得状況'!H13)</f>
        <v/>
      </c>
      <c r="H7" s="35" t="str">
        <f>IF(B7="","",'② 船舶取得状況'!I13)</f>
        <v/>
      </c>
      <c r="I7" s="35" t="str">
        <f>IF(B7="","",'② 船舶取得状況'!J13)</f>
        <v/>
      </c>
      <c r="J7" s="35" t="str">
        <f>IF(B7="","",'② 船舶取得状況'!K13)</f>
        <v/>
      </c>
      <c r="K7" s="35" t="str">
        <f>IF(B7="","",'② 船舶取得状況'!L13)</f>
        <v/>
      </c>
      <c r="L7" s="37" t="str">
        <f>IF(B7="","",'② 船舶取得状況'!M13)</f>
        <v/>
      </c>
      <c r="M7" s="37" t="str">
        <f>IF(B7="","",'② 船舶取得状況'!N13)</f>
        <v/>
      </c>
      <c r="N7" s="67" t="str">
        <f>IFERROR(VLOOKUP('集計（特償・買換）'!A7,'③-1 特償利用状況'!$B$11:$Q$25,8,FALSE),"")</f>
        <v/>
      </c>
      <c r="O7" s="67" t="str">
        <f>IFERROR(VLOOKUP('集計（特償・買換）'!A7,'③-1 特償利用状況'!$B$11:$Q$25,9,FALSE),"")</f>
        <v/>
      </c>
      <c r="P7" s="67" t="str">
        <f>IFERROR(VLOOKUP('集計（特償・買換）'!A7,'③-1 特償利用状況'!$B$11:$Q$25,10,FALSE),"")</f>
        <v/>
      </c>
      <c r="Q7" s="67" t="str">
        <f>IFERROR(VLOOKUP('集計（特償・買換）'!A7,'③-1 特償利用状況'!$B$11:$Q$25,11,FALSE),"")</f>
        <v/>
      </c>
      <c r="R7" s="67" t="str">
        <f>IFERROR(VLOOKUP('集計（特償・買換）'!A7,'③-1 特償利用状況'!$B$11:$Q$25,12,FALSE),"")</f>
        <v/>
      </c>
      <c r="S7" s="67" t="str">
        <f>IFERROR(VLOOKUP('集計（特償・買換）'!A7,'③-1 特償利用状況'!$B$11:$Q$25,13,FALSE),"")</f>
        <v/>
      </c>
      <c r="T7" s="253" t="str">
        <f>IFERROR(VLOOKUP('集計（特償・買換）'!A7,'③-1 特償利用状況'!$B$11:$Q$25,14,FALSE),"")</f>
        <v/>
      </c>
      <c r="U7" s="37" t="str">
        <f>IFERROR(VLOOKUP('集計（特償・買換）'!A7,'③-1 特償利用状況'!$B$11:$Q$25,14,FALSE),"")</f>
        <v/>
      </c>
      <c r="V7" s="37" t="str">
        <f>IFERROR(VLOOKUP('集計（特償・買換）'!A7,'③-1 特償利用状況'!$B$11:$Q$25,15,FALSE),"")</f>
        <v/>
      </c>
      <c r="W7" s="67">
        <f>IFERROR(VLOOKUP('集計（特償・買換）'!A7,'② 船舶取得状況'!$B$10:$S$25,15,FALSE),"")</f>
        <v>0</v>
      </c>
      <c r="X7" s="37" t="str">
        <f>IFERROR(VLOOKUP('集計（特償・買換）'!A7,'④-1 買換利用状況'!$I$9:$Q$20,8,FALSE),"")</f>
        <v/>
      </c>
      <c r="Y7" s="37" t="str">
        <f>IFERROR(VLOOKUP('集計（特償・買換）'!A7,'④-1 買換利用状況'!$I$9:$Q$20,9,FALSE),"")</f>
        <v/>
      </c>
      <c r="Z7" s="35" t="str">
        <f>IF('② 船舶取得状況'!Q13="","",'② 船舶取得状況'!Q13)</f>
        <v/>
      </c>
      <c r="AA7" s="35" t="str">
        <f>IF('② 船舶取得状況'!R13="","",'② 船舶取得状況'!R13)</f>
        <v/>
      </c>
      <c r="AB7" s="35" t="str">
        <f>IF('② 船舶取得状況'!S13="","",'② 船舶取得状況'!S13)</f>
        <v/>
      </c>
    </row>
    <row r="8" spans="1:28" ht="18.75" customHeight="1" x14ac:dyDescent="0.2">
      <c r="A8" s="35">
        <v>3</v>
      </c>
      <c r="B8" s="35" t="str">
        <f>IF('② 船舶取得状況'!C14="","",'② 船舶取得状況'!C14)</f>
        <v/>
      </c>
      <c r="C8" s="36" t="str">
        <f>IF(B8="","",'① 事業概要'!$D$4)</f>
        <v/>
      </c>
      <c r="D8" s="35" t="str">
        <f>IF(B8="","",'② 船舶取得状況'!D14)</f>
        <v/>
      </c>
      <c r="E8" s="34" t="str">
        <f>IF(B8="","",'② 船舶取得状況'!F14)</f>
        <v/>
      </c>
      <c r="F8" s="186" t="str">
        <f>IF(B8="","",'② 船舶取得状況'!G14)</f>
        <v/>
      </c>
      <c r="G8" s="35" t="str">
        <f>IF(B8="","",'② 船舶取得状況'!H14)</f>
        <v/>
      </c>
      <c r="H8" s="35" t="str">
        <f>IF(B8="","",'② 船舶取得状況'!I14)</f>
        <v/>
      </c>
      <c r="I8" s="35" t="str">
        <f>IF(B8="","",'② 船舶取得状況'!J14)</f>
        <v/>
      </c>
      <c r="J8" s="35" t="str">
        <f>IF(B8="","",'② 船舶取得状況'!K14)</f>
        <v/>
      </c>
      <c r="K8" s="35" t="str">
        <f>IF(B8="","",'② 船舶取得状況'!L14)</f>
        <v/>
      </c>
      <c r="L8" s="37" t="str">
        <f>IF(B8="","",'② 船舶取得状況'!M14)</f>
        <v/>
      </c>
      <c r="M8" s="37" t="str">
        <f>IF(B8="","",'② 船舶取得状況'!N14)</f>
        <v/>
      </c>
      <c r="N8" s="67" t="str">
        <f>IFERROR(VLOOKUP('集計（特償・買換）'!A8,'③-1 特償利用状況'!$B$11:$Q$25,8,FALSE),"")</f>
        <v/>
      </c>
      <c r="O8" s="67" t="str">
        <f>IFERROR(VLOOKUP('集計（特償・買換）'!A8,'③-1 特償利用状況'!$B$11:$Q$25,9,FALSE),"")</f>
        <v/>
      </c>
      <c r="P8" s="67" t="str">
        <f>IFERROR(VLOOKUP('集計（特償・買換）'!A8,'③-1 特償利用状況'!$B$11:$Q$25,10,FALSE),"")</f>
        <v/>
      </c>
      <c r="Q8" s="67" t="str">
        <f>IFERROR(VLOOKUP('集計（特償・買換）'!A8,'③-1 特償利用状況'!$B$11:$Q$25,11,FALSE),"")</f>
        <v/>
      </c>
      <c r="R8" s="67" t="str">
        <f>IFERROR(VLOOKUP('集計（特償・買換）'!A8,'③-1 特償利用状況'!$B$11:$Q$25,12,FALSE),"")</f>
        <v/>
      </c>
      <c r="S8" s="67" t="str">
        <f>IFERROR(VLOOKUP('集計（特償・買換）'!A8,'③-1 特償利用状況'!$B$11:$Q$25,13,FALSE),"")</f>
        <v/>
      </c>
      <c r="T8" s="253" t="str">
        <f>IFERROR(VLOOKUP('集計（特償・買換）'!A8,'③-1 特償利用状況'!$B$11:$Q$25,14,FALSE),"")</f>
        <v/>
      </c>
      <c r="U8" s="37" t="str">
        <f>IFERROR(VLOOKUP('集計（特償・買換）'!A8,'③-1 特償利用状況'!$B$11:$Q$25,14,FALSE),"")</f>
        <v/>
      </c>
      <c r="V8" s="37" t="str">
        <f>IFERROR(VLOOKUP('集計（特償・買換）'!A8,'③-1 特償利用状況'!$B$11:$Q$25,15,FALSE),"")</f>
        <v/>
      </c>
      <c r="W8" s="67">
        <f>IFERROR(VLOOKUP('集計（特償・買換）'!A8,'② 船舶取得状況'!$B$10:$S$25,15,FALSE),"")</f>
        <v>0</v>
      </c>
      <c r="X8" s="37" t="str">
        <f>IFERROR(VLOOKUP('集計（特償・買換）'!A8,'④-1 買換利用状況'!$I$9:$Q$20,8,FALSE),"")</f>
        <v/>
      </c>
      <c r="Y8" s="37" t="str">
        <f>IFERROR(VLOOKUP('集計（特償・買換）'!A8,'④-1 買換利用状況'!$I$9:$Q$20,9,FALSE),"")</f>
        <v/>
      </c>
      <c r="Z8" s="35" t="str">
        <f>IF('② 船舶取得状況'!Q14="","",'② 船舶取得状況'!Q14)</f>
        <v/>
      </c>
      <c r="AA8" s="35" t="str">
        <f>IF('② 船舶取得状況'!R14="","",'② 船舶取得状況'!R14)</f>
        <v/>
      </c>
      <c r="AB8" s="35" t="str">
        <f>IF('② 船舶取得状況'!S14="","",'② 船舶取得状況'!S14)</f>
        <v/>
      </c>
    </row>
    <row r="9" spans="1:28" ht="18.75" customHeight="1" x14ac:dyDescent="0.2">
      <c r="A9" s="35">
        <v>4</v>
      </c>
      <c r="B9" s="35" t="str">
        <f>IF('② 船舶取得状況'!C15="","",'② 船舶取得状況'!C15)</f>
        <v/>
      </c>
      <c r="C9" s="36" t="str">
        <f>IF(B9="","",'① 事業概要'!$D$4)</f>
        <v/>
      </c>
      <c r="D9" s="35" t="str">
        <f>IF(B9="","",'② 船舶取得状況'!D15)</f>
        <v/>
      </c>
      <c r="E9" s="34" t="str">
        <f>IF(B9="","",'② 船舶取得状況'!F15)</f>
        <v/>
      </c>
      <c r="F9" s="186" t="str">
        <f>IF(B9="","",'② 船舶取得状況'!G15)</f>
        <v/>
      </c>
      <c r="G9" s="35" t="str">
        <f>IF(B9="","",'② 船舶取得状況'!H15)</f>
        <v/>
      </c>
      <c r="H9" s="35" t="str">
        <f>IF(B9="","",'② 船舶取得状況'!I15)</f>
        <v/>
      </c>
      <c r="I9" s="35" t="str">
        <f>IF(B9="","",'② 船舶取得状況'!J15)</f>
        <v/>
      </c>
      <c r="J9" s="35" t="str">
        <f>IF(B9="","",'② 船舶取得状況'!K15)</f>
        <v/>
      </c>
      <c r="K9" s="35" t="str">
        <f>IF(B9="","",'② 船舶取得状況'!L15)</f>
        <v/>
      </c>
      <c r="L9" s="37" t="str">
        <f>IF(B9="","",'② 船舶取得状況'!M15)</f>
        <v/>
      </c>
      <c r="M9" s="37" t="str">
        <f>IF(B9="","",'② 船舶取得状況'!N15)</f>
        <v/>
      </c>
      <c r="N9" s="67" t="str">
        <f>IFERROR(VLOOKUP('集計（特償・買換）'!A9,'③-1 特償利用状況'!$B$11:$Q$25,8,FALSE),"")</f>
        <v/>
      </c>
      <c r="O9" s="67" t="str">
        <f>IFERROR(VLOOKUP('集計（特償・買換）'!A9,'③-1 特償利用状況'!$B$11:$Q$25,9,FALSE),"")</f>
        <v/>
      </c>
      <c r="P9" s="67" t="str">
        <f>IFERROR(VLOOKUP('集計（特償・買換）'!A9,'③-1 特償利用状況'!$B$11:$Q$25,10,FALSE),"")</f>
        <v/>
      </c>
      <c r="Q9" s="67" t="str">
        <f>IFERROR(VLOOKUP('集計（特償・買換）'!A9,'③-1 特償利用状況'!$B$11:$Q$25,11,FALSE),"")</f>
        <v/>
      </c>
      <c r="R9" s="67" t="str">
        <f>IFERROR(VLOOKUP('集計（特償・買換）'!A9,'③-1 特償利用状況'!$B$11:$Q$25,12,FALSE),"")</f>
        <v/>
      </c>
      <c r="S9" s="67" t="str">
        <f>IFERROR(VLOOKUP('集計（特償・買換）'!A9,'③-1 特償利用状況'!$B$11:$Q$25,13,FALSE),"")</f>
        <v/>
      </c>
      <c r="T9" s="253" t="str">
        <f>IFERROR(VLOOKUP('集計（特償・買換）'!A9,'③-1 特償利用状況'!$B$11:$Q$25,14,FALSE),"")</f>
        <v/>
      </c>
      <c r="U9" s="37" t="str">
        <f>IFERROR(VLOOKUP('集計（特償・買換）'!A9,'③-1 特償利用状況'!$B$11:$Q$25,14,FALSE),"")</f>
        <v/>
      </c>
      <c r="V9" s="37" t="str">
        <f>IFERROR(VLOOKUP('集計（特償・買換）'!A9,'③-1 特償利用状況'!$B$11:$Q$25,15,FALSE),"")</f>
        <v/>
      </c>
      <c r="W9" s="67">
        <f>IFERROR(VLOOKUP('集計（特償・買換）'!A9,'② 船舶取得状況'!$B$10:$S$25,15,FALSE),"")</f>
        <v>0</v>
      </c>
      <c r="X9" s="37" t="str">
        <f>IFERROR(VLOOKUP('集計（特償・買換）'!A9,'④-1 買換利用状況'!$I$9:$Q$20,8,FALSE),"")</f>
        <v/>
      </c>
      <c r="Y9" s="37" t="str">
        <f>IFERROR(VLOOKUP('集計（特償・買換）'!A9,'④-1 買換利用状況'!$I$9:$Q$20,9,FALSE),"")</f>
        <v/>
      </c>
      <c r="Z9" s="35" t="str">
        <f>IF('② 船舶取得状況'!Q15="","",'② 船舶取得状況'!Q15)</f>
        <v/>
      </c>
      <c r="AA9" s="35" t="str">
        <f>IF('② 船舶取得状況'!R15="","",'② 船舶取得状況'!R15)</f>
        <v/>
      </c>
      <c r="AB9" s="35" t="str">
        <f>IF('② 船舶取得状況'!S15="","",'② 船舶取得状況'!S15)</f>
        <v/>
      </c>
    </row>
    <row r="10" spans="1:28" ht="18.75" customHeight="1" x14ac:dyDescent="0.2">
      <c r="A10" s="35">
        <v>5</v>
      </c>
      <c r="B10" s="35" t="str">
        <f>IF('② 船舶取得状況'!C16="","",'② 船舶取得状況'!C16)</f>
        <v/>
      </c>
      <c r="C10" s="36" t="str">
        <f>IF(B10="","",'① 事業概要'!$D$4)</f>
        <v/>
      </c>
      <c r="D10" s="35" t="str">
        <f>IF(B10="","",'② 船舶取得状況'!D16)</f>
        <v/>
      </c>
      <c r="E10" s="34" t="str">
        <f>IF(B10="","",'② 船舶取得状況'!F16)</f>
        <v/>
      </c>
      <c r="F10" s="186" t="str">
        <f>IF(B10="","",'② 船舶取得状況'!G16)</f>
        <v/>
      </c>
      <c r="G10" s="35" t="str">
        <f>IF(B10="","",'② 船舶取得状況'!H16)</f>
        <v/>
      </c>
      <c r="H10" s="35" t="str">
        <f>IF(B10="","",'② 船舶取得状況'!I16)</f>
        <v/>
      </c>
      <c r="I10" s="35" t="str">
        <f>IF(B10="","",'② 船舶取得状況'!J16)</f>
        <v/>
      </c>
      <c r="J10" s="35" t="str">
        <f>IF(B10="","",'② 船舶取得状況'!K16)</f>
        <v/>
      </c>
      <c r="K10" s="35" t="str">
        <f>IF(B10="","",'② 船舶取得状況'!L16)</f>
        <v/>
      </c>
      <c r="L10" s="37" t="str">
        <f>IF(B10="","",'② 船舶取得状況'!M16)</f>
        <v/>
      </c>
      <c r="M10" s="37" t="str">
        <f>IF(B10="","",'② 船舶取得状況'!N16)</f>
        <v/>
      </c>
      <c r="N10" s="67" t="str">
        <f>IFERROR(VLOOKUP('集計（特償・買換）'!A10,'③-1 特償利用状況'!$B$11:$Q$25,8,FALSE),"")</f>
        <v/>
      </c>
      <c r="O10" s="67" t="str">
        <f>IFERROR(VLOOKUP('集計（特償・買換）'!A10,'③-1 特償利用状況'!$B$11:$Q$25,9,FALSE),"")</f>
        <v/>
      </c>
      <c r="P10" s="67" t="str">
        <f>IFERROR(VLOOKUP('集計（特償・買換）'!A10,'③-1 特償利用状況'!$B$11:$Q$25,10,FALSE),"")</f>
        <v/>
      </c>
      <c r="Q10" s="67" t="str">
        <f>IFERROR(VLOOKUP('集計（特償・買換）'!A10,'③-1 特償利用状況'!$B$11:$Q$25,11,FALSE),"")</f>
        <v/>
      </c>
      <c r="R10" s="67" t="str">
        <f>IFERROR(VLOOKUP('集計（特償・買換）'!A10,'③-1 特償利用状況'!$B$11:$Q$25,12,FALSE),"")</f>
        <v/>
      </c>
      <c r="S10" s="67" t="str">
        <f>IFERROR(VLOOKUP('集計（特償・買換）'!A10,'③-1 特償利用状況'!$B$11:$Q$25,13,FALSE),"")</f>
        <v/>
      </c>
      <c r="T10" s="253" t="str">
        <f>IFERROR(VLOOKUP('集計（特償・買換）'!A10,'③-1 特償利用状況'!$B$11:$Q$25,14,FALSE),"")</f>
        <v/>
      </c>
      <c r="U10" s="37" t="str">
        <f>IFERROR(VLOOKUP('集計（特償・買換）'!A10,'③-1 特償利用状況'!$B$11:$Q$25,14,FALSE),"")</f>
        <v/>
      </c>
      <c r="V10" s="37" t="str">
        <f>IFERROR(VLOOKUP('集計（特償・買換）'!A10,'③-1 特償利用状況'!$B$11:$Q$25,15,FALSE),"")</f>
        <v/>
      </c>
      <c r="W10" s="67">
        <f>IFERROR(VLOOKUP('集計（特償・買換）'!A10,'② 船舶取得状況'!$B$10:$S$25,15,FALSE),"")</f>
        <v>0</v>
      </c>
      <c r="X10" s="37" t="str">
        <f>IFERROR(VLOOKUP('集計（特償・買換）'!A10,'④-1 買換利用状況'!$I$9:$Q$20,8,FALSE),"")</f>
        <v/>
      </c>
      <c r="Y10" s="37" t="str">
        <f>IFERROR(VLOOKUP('集計（特償・買換）'!A10,'④-1 買換利用状況'!$I$9:$Q$20,9,FALSE),"")</f>
        <v/>
      </c>
      <c r="Z10" s="35" t="str">
        <f>IF('② 船舶取得状況'!Q16="","",'② 船舶取得状況'!Q16)</f>
        <v/>
      </c>
      <c r="AA10" s="35" t="str">
        <f>IF('② 船舶取得状況'!R16="","",'② 船舶取得状況'!R16)</f>
        <v/>
      </c>
      <c r="AB10" s="35" t="str">
        <f>IF('② 船舶取得状況'!S16="","",'② 船舶取得状況'!S16)</f>
        <v/>
      </c>
    </row>
    <row r="11" spans="1:28" ht="18.75" customHeight="1" x14ac:dyDescent="0.2">
      <c r="A11" s="35">
        <v>6</v>
      </c>
      <c r="B11" s="35" t="str">
        <f>IF('② 船舶取得状況'!C17="","",'② 船舶取得状況'!C17)</f>
        <v/>
      </c>
      <c r="C11" s="36" t="str">
        <f>IF(B11="","",'① 事業概要'!$D$4)</f>
        <v/>
      </c>
      <c r="D11" s="35" t="str">
        <f>IF(B11="","",'② 船舶取得状況'!D17)</f>
        <v/>
      </c>
      <c r="E11" s="34" t="str">
        <f>IF(B11="","",'② 船舶取得状況'!F17)</f>
        <v/>
      </c>
      <c r="F11" s="186" t="str">
        <f>IF(B11="","",'② 船舶取得状況'!G17)</f>
        <v/>
      </c>
      <c r="G11" s="35" t="str">
        <f>IF(B11="","",'② 船舶取得状況'!H17)</f>
        <v/>
      </c>
      <c r="H11" s="35" t="str">
        <f>IF(B11="","",'② 船舶取得状況'!I17)</f>
        <v/>
      </c>
      <c r="I11" s="35" t="str">
        <f>IF(B11="","",'② 船舶取得状況'!J17)</f>
        <v/>
      </c>
      <c r="J11" s="35" t="str">
        <f>IF(B11="","",'② 船舶取得状況'!K17)</f>
        <v/>
      </c>
      <c r="K11" s="35" t="str">
        <f>IF(B11="","",'② 船舶取得状況'!L17)</f>
        <v/>
      </c>
      <c r="L11" s="37" t="str">
        <f>IF(B11="","",'② 船舶取得状況'!M17)</f>
        <v/>
      </c>
      <c r="M11" s="37" t="str">
        <f>IF(B11="","",'② 船舶取得状況'!N17)</f>
        <v/>
      </c>
      <c r="N11" s="67" t="str">
        <f>IFERROR(VLOOKUP('集計（特償・買換）'!A11,'③-1 特償利用状況'!$B$11:$Q$25,8,FALSE),"")</f>
        <v/>
      </c>
      <c r="O11" s="67" t="str">
        <f>IFERROR(VLOOKUP('集計（特償・買換）'!A11,'③-1 特償利用状況'!$B$11:$Q$25,9,FALSE),"")</f>
        <v/>
      </c>
      <c r="P11" s="67" t="str">
        <f>IFERROR(VLOOKUP('集計（特償・買換）'!A11,'③-1 特償利用状況'!$B$11:$Q$25,10,FALSE),"")</f>
        <v/>
      </c>
      <c r="Q11" s="67" t="str">
        <f>IFERROR(VLOOKUP('集計（特償・買換）'!A11,'③-1 特償利用状況'!$B$11:$Q$25,11,FALSE),"")</f>
        <v/>
      </c>
      <c r="R11" s="67" t="str">
        <f>IFERROR(VLOOKUP('集計（特償・買換）'!A11,'③-1 特償利用状況'!$B$11:$Q$25,12,FALSE),"")</f>
        <v/>
      </c>
      <c r="S11" s="67" t="str">
        <f>IFERROR(VLOOKUP('集計（特償・買換）'!A11,'③-1 特償利用状況'!$B$11:$Q$25,13,FALSE),"")</f>
        <v/>
      </c>
      <c r="T11" s="253" t="str">
        <f>IFERROR(VLOOKUP('集計（特償・買換）'!A11,'③-1 特償利用状況'!$B$11:$Q$25,14,FALSE),"")</f>
        <v/>
      </c>
      <c r="U11" s="37" t="str">
        <f>IFERROR(VLOOKUP('集計（特償・買換）'!A11,'③-1 特償利用状況'!$B$11:$Q$25,14,FALSE),"")</f>
        <v/>
      </c>
      <c r="V11" s="37" t="str">
        <f>IFERROR(VLOOKUP('集計（特償・買換）'!A11,'③-1 特償利用状況'!$B$11:$Q$25,15,FALSE),"")</f>
        <v/>
      </c>
      <c r="W11" s="67">
        <f>IFERROR(VLOOKUP('集計（特償・買換）'!A11,'② 船舶取得状況'!$B$10:$S$25,15,FALSE),"")</f>
        <v>0</v>
      </c>
      <c r="X11" s="37" t="str">
        <f>IFERROR(VLOOKUP('集計（特償・買換）'!A11,'④-1 買換利用状況'!$I$9:$Q$20,8,FALSE),"")</f>
        <v/>
      </c>
      <c r="Y11" s="37" t="str">
        <f>IFERROR(VLOOKUP('集計（特償・買換）'!A11,'④-1 買換利用状況'!$I$9:$Q$20,9,FALSE),"")</f>
        <v/>
      </c>
      <c r="Z11" s="35" t="str">
        <f>IF('② 船舶取得状況'!Q17="","",'② 船舶取得状況'!Q17)</f>
        <v/>
      </c>
      <c r="AA11" s="35" t="str">
        <f>IF('② 船舶取得状況'!R17="","",'② 船舶取得状況'!R17)</f>
        <v/>
      </c>
      <c r="AB11" s="35" t="str">
        <f>IF('② 船舶取得状況'!S17="","",'② 船舶取得状況'!S17)</f>
        <v/>
      </c>
    </row>
    <row r="12" spans="1:28" ht="18.75" customHeight="1" x14ac:dyDescent="0.2">
      <c r="A12" s="35">
        <v>7</v>
      </c>
      <c r="B12" s="35" t="str">
        <f>IF('② 船舶取得状況'!C18="","",'② 船舶取得状況'!C18)</f>
        <v/>
      </c>
      <c r="C12" s="36" t="str">
        <f>IF(B12="","",'① 事業概要'!$D$4)</f>
        <v/>
      </c>
      <c r="D12" s="35" t="str">
        <f>IF(B12="","",'② 船舶取得状況'!D18)</f>
        <v/>
      </c>
      <c r="E12" s="34" t="str">
        <f>IF(B12="","",'② 船舶取得状況'!F18)</f>
        <v/>
      </c>
      <c r="F12" s="186" t="str">
        <f>IF(B12="","",'② 船舶取得状況'!G18)</f>
        <v/>
      </c>
      <c r="G12" s="35" t="str">
        <f>IF(B12="","",'② 船舶取得状況'!H18)</f>
        <v/>
      </c>
      <c r="H12" s="35" t="str">
        <f>IF(B12="","",'② 船舶取得状況'!I18)</f>
        <v/>
      </c>
      <c r="I12" s="35" t="str">
        <f>IF(B12="","",'② 船舶取得状況'!J18)</f>
        <v/>
      </c>
      <c r="J12" s="35" t="str">
        <f>IF(B12="","",'② 船舶取得状況'!K18)</f>
        <v/>
      </c>
      <c r="K12" s="35" t="str">
        <f>IF(B12="","",'② 船舶取得状況'!L18)</f>
        <v/>
      </c>
      <c r="L12" s="37" t="str">
        <f>IF(B12="","",'② 船舶取得状況'!M18)</f>
        <v/>
      </c>
      <c r="M12" s="37" t="str">
        <f>IF(B12="","",'② 船舶取得状況'!N18)</f>
        <v/>
      </c>
      <c r="N12" s="67" t="str">
        <f>IFERROR(VLOOKUP('集計（特償・買換）'!A12,'③-1 特償利用状況'!$B$11:$Q$25,8,FALSE),"")</f>
        <v/>
      </c>
      <c r="O12" s="67" t="str">
        <f>IFERROR(VLOOKUP('集計（特償・買換）'!A12,'③-1 特償利用状況'!$B$11:$Q$25,9,FALSE),"")</f>
        <v/>
      </c>
      <c r="P12" s="67" t="str">
        <f>IFERROR(VLOOKUP('集計（特償・買換）'!A12,'③-1 特償利用状況'!$B$11:$Q$25,10,FALSE),"")</f>
        <v/>
      </c>
      <c r="Q12" s="67" t="str">
        <f>IFERROR(VLOOKUP('集計（特償・買換）'!A12,'③-1 特償利用状況'!$B$11:$Q$25,11,FALSE),"")</f>
        <v/>
      </c>
      <c r="R12" s="67" t="str">
        <f>IFERROR(VLOOKUP('集計（特償・買換）'!A12,'③-1 特償利用状況'!$B$11:$Q$25,12,FALSE),"")</f>
        <v/>
      </c>
      <c r="S12" s="67" t="str">
        <f>IFERROR(VLOOKUP('集計（特償・買換）'!A12,'③-1 特償利用状況'!$B$11:$Q$25,13,FALSE),"")</f>
        <v/>
      </c>
      <c r="T12" s="253" t="str">
        <f>IFERROR(VLOOKUP('集計（特償・買換）'!A12,'③-1 特償利用状況'!$B$11:$Q$25,14,FALSE),"")</f>
        <v/>
      </c>
      <c r="U12" s="37" t="str">
        <f>IFERROR(VLOOKUP('集計（特償・買換）'!A12,'③-1 特償利用状況'!$B$11:$Q$25,14,FALSE),"")</f>
        <v/>
      </c>
      <c r="V12" s="37" t="str">
        <f>IFERROR(VLOOKUP('集計（特償・買換）'!A12,'③-1 特償利用状況'!$B$11:$Q$25,15,FALSE),"")</f>
        <v/>
      </c>
      <c r="W12" s="67">
        <f>IFERROR(VLOOKUP('集計（特償・買換）'!A12,'② 船舶取得状況'!$B$10:$S$25,15,FALSE),"")</f>
        <v>0</v>
      </c>
      <c r="X12" s="37" t="str">
        <f>IFERROR(VLOOKUP('集計（特償・買換）'!A12,'④-1 買換利用状況'!$I$9:$Q$20,8,FALSE),"")</f>
        <v/>
      </c>
      <c r="Y12" s="37" t="str">
        <f>IFERROR(VLOOKUP('集計（特償・買換）'!A12,'④-1 買換利用状況'!$I$9:$Q$20,9,FALSE),"")</f>
        <v/>
      </c>
      <c r="Z12" s="35" t="str">
        <f>IF('② 船舶取得状況'!Q18="","",'② 船舶取得状況'!Q18)</f>
        <v/>
      </c>
      <c r="AA12" s="35" t="str">
        <f>IF('② 船舶取得状況'!R18="","",'② 船舶取得状況'!R18)</f>
        <v/>
      </c>
      <c r="AB12" s="35" t="str">
        <f>IF('② 船舶取得状況'!S18="","",'② 船舶取得状況'!S18)</f>
        <v/>
      </c>
    </row>
    <row r="13" spans="1:28" ht="18.75" customHeight="1" x14ac:dyDescent="0.2">
      <c r="A13" s="35">
        <v>8</v>
      </c>
      <c r="B13" s="35" t="str">
        <f>IF('② 船舶取得状況'!C19="","",'② 船舶取得状況'!C19)</f>
        <v/>
      </c>
      <c r="C13" s="36" t="str">
        <f>IF(B13="","",'① 事業概要'!$D$4)</f>
        <v/>
      </c>
      <c r="D13" s="35" t="str">
        <f>IF(B13="","",'② 船舶取得状況'!D19)</f>
        <v/>
      </c>
      <c r="E13" s="34" t="str">
        <f>IF(B13="","",'② 船舶取得状況'!F19)</f>
        <v/>
      </c>
      <c r="F13" s="186" t="str">
        <f>IF(B13="","",'② 船舶取得状況'!G19)</f>
        <v/>
      </c>
      <c r="G13" s="35" t="str">
        <f>IF(B13="","",'② 船舶取得状況'!H19)</f>
        <v/>
      </c>
      <c r="H13" s="35" t="str">
        <f>IF(B13="","",'② 船舶取得状況'!I19)</f>
        <v/>
      </c>
      <c r="I13" s="35" t="str">
        <f>IF(B13="","",'② 船舶取得状況'!J19)</f>
        <v/>
      </c>
      <c r="J13" s="35" t="str">
        <f>IF(B13="","",'② 船舶取得状況'!K19)</f>
        <v/>
      </c>
      <c r="K13" s="35" t="str">
        <f>IF(B13="","",'② 船舶取得状況'!L19)</f>
        <v/>
      </c>
      <c r="L13" s="37" t="str">
        <f>IF(B13="","",'② 船舶取得状況'!M19)</f>
        <v/>
      </c>
      <c r="M13" s="37" t="str">
        <f>IF(B13="","",'② 船舶取得状況'!N19)</f>
        <v/>
      </c>
      <c r="N13" s="67" t="str">
        <f>IFERROR(VLOOKUP('集計（特償・買換）'!A13,'③-1 特償利用状況'!$B$11:$Q$25,8,FALSE),"")</f>
        <v/>
      </c>
      <c r="O13" s="67" t="str">
        <f>IFERROR(VLOOKUP('集計（特償・買換）'!A13,'③-1 特償利用状況'!$B$11:$Q$25,9,FALSE),"")</f>
        <v/>
      </c>
      <c r="P13" s="67" t="str">
        <f>IFERROR(VLOOKUP('集計（特償・買換）'!A13,'③-1 特償利用状況'!$B$11:$Q$25,10,FALSE),"")</f>
        <v/>
      </c>
      <c r="Q13" s="67" t="str">
        <f>IFERROR(VLOOKUP('集計（特償・買換）'!A13,'③-1 特償利用状況'!$B$11:$Q$25,11,FALSE),"")</f>
        <v/>
      </c>
      <c r="R13" s="67" t="str">
        <f>IFERROR(VLOOKUP('集計（特償・買換）'!A13,'③-1 特償利用状況'!$B$11:$Q$25,12,FALSE),"")</f>
        <v/>
      </c>
      <c r="S13" s="67" t="str">
        <f>IFERROR(VLOOKUP('集計（特償・買換）'!A13,'③-1 特償利用状況'!$B$11:$Q$25,13,FALSE),"")</f>
        <v/>
      </c>
      <c r="T13" s="253" t="str">
        <f>IFERROR(VLOOKUP('集計（特償・買換）'!A13,'③-1 特償利用状況'!$B$11:$Q$25,14,FALSE),"")</f>
        <v/>
      </c>
      <c r="U13" s="37" t="str">
        <f>IFERROR(VLOOKUP('集計（特償・買換）'!A13,'③-1 特償利用状況'!$B$11:$Q$25,14,FALSE),"")</f>
        <v/>
      </c>
      <c r="V13" s="37" t="str">
        <f>IFERROR(VLOOKUP('集計（特償・買換）'!A13,'③-1 特償利用状況'!$B$11:$Q$25,15,FALSE),"")</f>
        <v/>
      </c>
      <c r="W13" s="67">
        <f>IFERROR(VLOOKUP('集計（特償・買換）'!A13,'② 船舶取得状況'!$B$10:$S$25,15,FALSE),"")</f>
        <v>0</v>
      </c>
      <c r="X13" s="37" t="str">
        <f>IFERROR(VLOOKUP('集計（特償・買換）'!A13,'④-1 買換利用状況'!$I$9:$Q$20,8,FALSE),"")</f>
        <v/>
      </c>
      <c r="Y13" s="37" t="str">
        <f>IFERROR(VLOOKUP('集計（特償・買換）'!A13,'④-1 買換利用状況'!$I$9:$Q$20,9,FALSE),"")</f>
        <v/>
      </c>
      <c r="Z13" s="35" t="str">
        <f>IF('② 船舶取得状況'!Q19="","",'② 船舶取得状況'!Q19)</f>
        <v/>
      </c>
      <c r="AA13" s="35" t="str">
        <f>IF('② 船舶取得状況'!R19="","",'② 船舶取得状況'!R19)</f>
        <v/>
      </c>
      <c r="AB13" s="35" t="str">
        <f>IF('② 船舶取得状況'!S19="","",'② 船舶取得状況'!S19)</f>
        <v/>
      </c>
    </row>
    <row r="14" spans="1:28" ht="18.75" customHeight="1" x14ac:dyDescent="0.2">
      <c r="A14" s="35">
        <v>9</v>
      </c>
      <c r="B14" s="35" t="str">
        <f>IF('② 船舶取得状況'!C20="","",'② 船舶取得状況'!C20)</f>
        <v/>
      </c>
      <c r="C14" s="36" t="str">
        <f>IF(B14="","",'① 事業概要'!$D$4)</f>
        <v/>
      </c>
      <c r="D14" s="35" t="str">
        <f>IF(B14="","",'② 船舶取得状況'!D20)</f>
        <v/>
      </c>
      <c r="E14" s="34" t="str">
        <f>IF(B14="","",'② 船舶取得状況'!F20)</f>
        <v/>
      </c>
      <c r="F14" s="186" t="str">
        <f>IF(B14="","",'② 船舶取得状況'!G20)</f>
        <v/>
      </c>
      <c r="G14" s="35" t="str">
        <f>IF(B14="","",'② 船舶取得状況'!H20)</f>
        <v/>
      </c>
      <c r="H14" s="35" t="str">
        <f>IF(B14="","",'② 船舶取得状況'!I20)</f>
        <v/>
      </c>
      <c r="I14" s="35" t="str">
        <f>IF(B14="","",'② 船舶取得状況'!J20)</f>
        <v/>
      </c>
      <c r="J14" s="35" t="str">
        <f>IF(B14="","",'② 船舶取得状況'!K20)</f>
        <v/>
      </c>
      <c r="K14" s="35" t="str">
        <f>IF(B14="","",'② 船舶取得状況'!L20)</f>
        <v/>
      </c>
      <c r="L14" s="37" t="str">
        <f>IF(B14="","",'② 船舶取得状況'!M20)</f>
        <v/>
      </c>
      <c r="M14" s="37" t="str">
        <f>IF(B14="","",'② 船舶取得状況'!N20)</f>
        <v/>
      </c>
      <c r="N14" s="67" t="str">
        <f>IFERROR(VLOOKUP('集計（特償・買換）'!A14,'③-1 特償利用状況'!$B$11:$Q$25,8,FALSE),"")</f>
        <v/>
      </c>
      <c r="O14" s="67" t="str">
        <f>IFERROR(VLOOKUP('集計（特償・買換）'!A14,'③-1 特償利用状況'!$B$11:$Q$25,9,FALSE),"")</f>
        <v/>
      </c>
      <c r="P14" s="67" t="str">
        <f>IFERROR(VLOOKUP('集計（特償・買換）'!A14,'③-1 特償利用状況'!$B$11:$Q$25,10,FALSE),"")</f>
        <v/>
      </c>
      <c r="Q14" s="67" t="str">
        <f>IFERROR(VLOOKUP('集計（特償・買換）'!A14,'③-1 特償利用状況'!$B$11:$Q$25,11,FALSE),"")</f>
        <v/>
      </c>
      <c r="R14" s="67" t="str">
        <f>IFERROR(VLOOKUP('集計（特償・買換）'!A14,'③-1 特償利用状況'!$B$11:$Q$25,12,FALSE),"")</f>
        <v/>
      </c>
      <c r="S14" s="67" t="str">
        <f>IFERROR(VLOOKUP('集計（特償・買換）'!A14,'③-1 特償利用状況'!$B$11:$Q$25,13,FALSE),"")</f>
        <v/>
      </c>
      <c r="T14" s="253" t="str">
        <f>IFERROR(VLOOKUP('集計（特償・買換）'!A14,'③-1 特償利用状況'!$B$11:$Q$25,14,FALSE),"")</f>
        <v/>
      </c>
      <c r="U14" s="37" t="str">
        <f>IFERROR(VLOOKUP('集計（特償・買換）'!A14,'③-1 特償利用状況'!$B$11:$Q$25,14,FALSE),"")</f>
        <v/>
      </c>
      <c r="V14" s="37" t="str">
        <f>IFERROR(VLOOKUP('集計（特償・買換）'!A14,'③-1 特償利用状況'!$B$11:$Q$25,15,FALSE),"")</f>
        <v/>
      </c>
      <c r="W14" s="67">
        <f>IFERROR(VLOOKUP('集計（特償・買換）'!A14,'② 船舶取得状況'!$B$10:$S$25,15,FALSE),"")</f>
        <v>0</v>
      </c>
      <c r="X14" s="37" t="str">
        <f>IFERROR(VLOOKUP('集計（特償・買換）'!A14,'④-1 買換利用状況'!$I$9:$Q$20,8,FALSE),"")</f>
        <v/>
      </c>
      <c r="Y14" s="37" t="str">
        <f>IFERROR(VLOOKUP('集計（特償・買換）'!A14,'④-1 買換利用状況'!$I$9:$Q$20,9,FALSE),"")</f>
        <v/>
      </c>
      <c r="Z14" s="35" t="str">
        <f>IF('② 船舶取得状況'!Q20="","",'② 船舶取得状況'!Q20)</f>
        <v/>
      </c>
      <c r="AA14" s="35" t="str">
        <f>IF('② 船舶取得状況'!R20="","",'② 船舶取得状況'!R20)</f>
        <v/>
      </c>
      <c r="AB14" s="35" t="str">
        <f>IF('② 船舶取得状況'!S20="","",'② 船舶取得状況'!S20)</f>
        <v/>
      </c>
    </row>
    <row r="15" spans="1:28" ht="18.75" customHeight="1" x14ac:dyDescent="0.2">
      <c r="A15" s="35">
        <v>10</v>
      </c>
      <c r="B15" s="35" t="str">
        <f>IF('② 船舶取得状況'!C21="","",'② 船舶取得状況'!C21)</f>
        <v/>
      </c>
      <c r="C15" s="36" t="str">
        <f>IF(B15="","",'① 事業概要'!$D$4)</f>
        <v/>
      </c>
      <c r="D15" s="35" t="str">
        <f>IF(B15="","",'② 船舶取得状況'!D21)</f>
        <v/>
      </c>
      <c r="E15" s="34" t="str">
        <f>IF(B15="","",'② 船舶取得状況'!F21)</f>
        <v/>
      </c>
      <c r="F15" s="186" t="str">
        <f>IF(B15="","",'② 船舶取得状況'!G21)</f>
        <v/>
      </c>
      <c r="G15" s="35" t="str">
        <f>IF(B15="","",'② 船舶取得状況'!H21)</f>
        <v/>
      </c>
      <c r="H15" s="35" t="str">
        <f>IF(B15="","",'② 船舶取得状況'!I21)</f>
        <v/>
      </c>
      <c r="I15" s="35" t="str">
        <f>IF(B15="","",'② 船舶取得状況'!J21)</f>
        <v/>
      </c>
      <c r="J15" s="35" t="str">
        <f>IF(B15="","",'② 船舶取得状況'!K21)</f>
        <v/>
      </c>
      <c r="K15" s="35" t="str">
        <f>IF(B15="","",'② 船舶取得状況'!L21)</f>
        <v/>
      </c>
      <c r="L15" s="37" t="str">
        <f>IF(B15="","",'② 船舶取得状況'!M21)</f>
        <v/>
      </c>
      <c r="M15" s="37" t="str">
        <f>IF(B15="","",'② 船舶取得状況'!N21)</f>
        <v/>
      </c>
      <c r="N15" s="67" t="str">
        <f>IFERROR(VLOOKUP('集計（特償・買換）'!A15,'③-1 特償利用状況'!$B$11:$Q$25,8,FALSE),"")</f>
        <v/>
      </c>
      <c r="O15" s="67" t="str">
        <f>IFERROR(VLOOKUP('集計（特償・買換）'!A15,'③-1 特償利用状況'!$B$11:$Q$25,9,FALSE),"")</f>
        <v/>
      </c>
      <c r="P15" s="67" t="str">
        <f>IFERROR(VLOOKUP('集計（特償・買換）'!A15,'③-1 特償利用状況'!$B$11:$Q$25,10,FALSE),"")</f>
        <v/>
      </c>
      <c r="Q15" s="67" t="str">
        <f>IFERROR(VLOOKUP('集計（特償・買換）'!A15,'③-1 特償利用状況'!$B$11:$Q$25,11,FALSE),"")</f>
        <v/>
      </c>
      <c r="R15" s="67" t="str">
        <f>IFERROR(VLOOKUP('集計（特償・買換）'!A15,'③-1 特償利用状況'!$B$11:$Q$25,12,FALSE),"")</f>
        <v/>
      </c>
      <c r="S15" s="67" t="str">
        <f>IFERROR(VLOOKUP('集計（特償・買換）'!A15,'③-1 特償利用状況'!$B$11:$Q$25,13,FALSE),"")</f>
        <v/>
      </c>
      <c r="T15" s="253" t="str">
        <f>IFERROR(VLOOKUP('集計（特償・買換）'!A15,'③-1 特償利用状況'!$B$11:$Q$25,14,FALSE),"")</f>
        <v/>
      </c>
      <c r="U15" s="37" t="str">
        <f>IFERROR(VLOOKUP('集計（特償・買換）'!A15,'③-1 特償利用状況'!$B$11:$Q$25,14,FALSE),"")</f>
        <v/>
      </c>
      <c r="V15" s="37" t="str">
        <f>IFERROR(VLOOKUP('集計（特償・買換）'!A15,'③-1 特償利用状況'!$B$11:$Q$25,15,FALSE),"")</f>
        <v/>
      </c>
      <c r="W15" s="67">
        <f>IFERROR(VLOOKUP('集計（特償・買換）'!A15,'② 船舶取得状況'!$B$10:$S$25,15,FALSE),"")</f>
        <v>0</v>
      </c>
      <c r="X15" s="37" t="str">
        <f>IFERROR(VLOOKUP('集計（特償・買換）'!A15,'④-1 買換利用状況'!$I$9:$Q$20,8,FALSE),"")</f>
        <v/>
      </c>
      <c r="Y15" s="37" t="str">
        <f>IFERROR(VLOOKUP('集計（特償・買換）'!A15,'④-1 買換利用状況'!$I$9:$Q$20,9,FALSE),"")</f>
        <v/>
      </c>
      <c r="Z15" s="35" t="str">
        <f>IF('② 船舶取得状況'!Q21="","",'② 船舶取得状況'!Q21)</f>
        <v/>
      </c>
      <c r="AA15" s="35" t="str">
        <f>IF('② 船舶取得状況'!R21="","",'② 船舶取得状況'!R21)</f>
        <v/>
      </c>
      <c r="AB15" s="35" t="str">
        <f>IF('② 船舶取得状況'!S21="","",'② 船舶取得状況'!S21)</f>
        <v/>
      </c>
    </row>
    <row r="16" spans="1:28" ht="18.75" customHeight="1" x14ac:dyDescent="0.2">
      <c r="A16" s="35">
        <v>11</v>
      </c>
      <c r="B16" s="35" t="str">
        <f>IF('② 船舶取得状況'!C22="","",'② 船舶取得状況'!C22)</f>
        <v/>
      </c>
      <c r="C16" s="36" t="str">
        <f>IF(B16="","",'① 事業概要'!$D$4)</f>
        <v/>
      </c>
      <c r="D16" s="35" t="str">
        <f>IF(B16="","",'② 船舶取得状況'!D22)</f>
        <v/>
      </c>
      <c r="E16" s="34" t="str">
        <f>IF(B16="","",'② 船舶取得状況'!F22)</f>
        <v/>
      </c>
      <c r="F16" s="186" t="str">
        <f>IF(B16="","",'② 船舶取得状況'!G22)</f>
        <v/>
      </c>
      <c r="G16" s="35" t="str">
        <f>IF(B16="","",'② 船舶取得状況'!H22)</f>
        <v/>
      </c>
      <c r="H16" s="35" t="str">
        <f>IF(B16="","",'② 船舶取得状況'!I22)</f>
        <v/>
      </c>
      <c r="I16" s="35" t="str">
        <f>IF(B16="","",'② 船舶取得状況'!J22)</f>
        <v/>
      </c>
      <c r="J16" s="35" t="str">
        <f>IF(B16="","",'② 船舶取得状況'!K22)</f>
        <v/>
      </c>
      <c r="K16" s="35" t="str">
        <f>IF(B16="","",'② 船舶取得状況'!L22)</f>
        <v/>
      </c>
      <c r="L16" s="37" t="str">
        <f>IF(B16="","",'② 船舶取得状況'!M22)</f>
        <v/>
      </c>
      <c r="M16" s="37" t="str">
        <f>IF(B16="","",'② 船舶取得状況'!N22)</f>
        <v/>
      </c>
      <c r="N16" s="67" t="str">
        <f>IFERROR(VLOOKUP('集計（特償・買換）'!A16,'③-1 特償利用状況'!$B$11:$Q$25,8,FALSE),"")</f>
        <v/>
      </c>
      <c r="O16" s="67" t="str">
        <f>IFERROR(VLOOKUP('集計（特償・買換）'!A16,'③-1 特償利用状況'!$B$11:$Q$25,9,FALSE),"")</f>
        <v/>
      </c>
      <c r="P16" s="67" t="str">
        <f>IFERROR(VLOOKUP('集計（特償・買換）'!A16,'③-1 特償利用状況'!$B$11:$Q$25,10,FALSE),"")</f>
        <v/>
      </c>
      <c r="Q16" s="67" t="str">
        <f>IFERROR(VLOOKUP('集計（特償・買換）'!A16,'③-1 特償利用状況'!$B$11:$Q$25,11,FALSE),"")</f>
        <v/>
      </c>
      <c r="R16" s="67" t="str">
        <f>IFERROR(VLOOKUP('集計（特償・買換）'!A16,'③-1 特償利用状況'!$B$11:$Q$25,12,FALSE),"")</f>
        <v/>
      </c>
      <c r="S16" s="67" t="str">
        <f>IFERROR(VLOOKUP('集計（特償・買換）'!A16,'③-1 特償利用状況'!$B$11:$Q$25,13,FALSE),"")</f>
        <v/>
      </c>
      <c r="T16" s="253" t="str">
        <f>IFERROR(VLOOKUP('集計（特償・買換）'!A16,'③-1 特償利用状況'!$B$11:$Q$25,14,FALSE),"")</f>
        <v/>
      </c>
      <c r="U16" s="37" t="str">
        <f>IFERROR(VLOOKUP('集計（特償・買換）'!A16,'③-1 特償利用状況'!$B$11:$Q$25,14,FALSE),"")</f>
        <v/>
      </c>
      <c r="V16" s="37" t="str">
        <f>IFERROR(VLOOKUP('集計（特償・買換）'!A16,'③-1 特償利用状況'!$B$11:$Q$25,15,FALSE),"")</f>
        <v/>
      </c>
      <c r="W16" s="67">
        <f>IFERROR(VLOOKUP('集計（特償・買換）'!A16,'② 船舶取得状況'!$B$10:$S$25,15,FALSE),"")</f>
        <v>0</v>
      </c>
      <c r="X16" s="37" t="str">
        <f>IFERROR(VLOOKUP('集計（特償・買換）'!A16,'④-1 買換利用状況'!$I$9:$Q$20,8,FALSE),"")</f>
        <v/>
      </c>
      <c r="Y16" s="37" t="str">
        <f>IFERROR(VLOOKUP('集計（特償・買換）'!A16,'④-1 買換利用状況'!$I$9:$Q$20,9,FALSE),"")</f>
        <v/>
      </c>
      <c r="Z16" s="35" t="str">
        <f>IF('② 船舶取得状況'!Q22="","",'② 船舶取得状況'!Q22)</f>
        <v/>
      </c>
      <c r="AA16" s="35" t="str">
        <f>IF('② 船舶取得状況'!R22="","",'② 船舶取得状況'!R22)</f>
        <v/>
      </c>
      <c r="AB16" s="35" t="str">
        <f>IF('② 船舶取得状況'!S22="","",'② 船舶取得状況'!S22)</f>
        <v/>
      </c>
    </row>
    <row r="17" spans="1:28" ht="18.75" customHeight="1" x14ac:dyDescent="0.2">
      <c r="A17" s="35">
        <v>12</v>
      </c>
      <c r="B17" s="35" t="str">
        <f>IF('② 船舶取得状況'!C23="","",'② 船舶取得状況'!C23)</f>
        <v/>
      </c>
      <c r="C17" s="36" t="str">
        <f>IF(B17="","",'① 事業概要'!$D$4)</f>
        <v/>
      </c>
      <c r="D17" s="35" t="str">
        <f>IF(B17="","",'② 船舶取得状況'!D23)</f>
        <v/>
      </c>
      <c r="E17" s="34" t="str">
        <f>IF(B17="","",'② 船舶取得状況'!F23)</f>
        <v/>
      </c>
      <c r="F17" s="186" t="str">
        <f>IF(B17="","",'② 船舶取得状況'!G23)</f>
        <v/>
      </c>
      <c r="G17" s="35" t="str">
        <f>IF(B17="","",'② 船舶取得状況'!H23)</f>
        <v/>
      </c>
      <c r="H17" s="35" t="str">
        <f>IF(B17="","",'② 船舶取得状況'!I23)</f>
        <v/>
      </c>
      <c r="I17" s="35" t="str">
        <f>IF(B17="","",'② 船舶取得状況'!J23)</f>
        <v/>
      </c>
      <c r="J17" s="35" t="str">
        <f>IF(B17="","",'② 船舶取得状況'!K23)</f>
        <v/>
      </c>
      <c r="K17" s="35" t="str">
        <f>IF(B17="","",'② 船舶取得状況'!L23)</f>
        <v/>
      </c>
      <c r="L17" s="37" t="str">
        <f>IF(B17="","",'② 船舶取得状況'!M23)</f>
        <v/>
      </c>
      <c r="M17" s="37" t="str">
        <f>IF(B17="","",'② 船舶取得状況'!N23)</f>
        <v/>
      </c>
      <c r="N17" s="67" t="str">
        <f>IFERROR(VLOOKUP('集計（特償・買換）'!A17,'③-1 特償利用状況'!$B$11:$Q$25,8,FALSE),"")</f>
        <v/>
      </c>
      <c r="O17" s="67" t="str">
        <f>IFERROR(VLOOKUP('集計（特償・買換）'!A17,'③-1 特償利用状況'!$B$11:$Q$25,9,FALSE),"")</f>
        <v/>
      </c>
      <c r="P17" s="67" t="str">
        <f>IFERROR(VLOOKUP('集計（特償・買換）'!A17,'③-1 特償利用状況'!$B$11:$Q$25,10,FALSE),"")</f>
        <v/>
      </c>
      <c r="Q17" s="67" t="str">
        <f>IFERROR(VLOOKUP('集計（特償・買換）'!A17,'③-1 特償利用状況'!$B$11:$Q$25,11,FALSE),"")</f>
        <v/>
      </c>
      <c r="R17" s="67" t="str">
        <f>IFERROR(VLOOKUP('集計（特償・買換）'!A17,'③-1 特償利用状況'!$B$11:$Q$25,12,FALSE),"")</f>
        <v/>
      </c>
      <c r="S17" s="67" t="str">
        <f>IFERROR(VLOOKUP('集計（特償・買換）'!A17,'③-1 特償利用状況'!$B$11:$Q$25,13,FALSE),"")</f>
        <v/>
      </c>
      <c r="T17" s="253" t="str">
        <f>IFERROR(VLOOKUP('集計（特償・買換）'!A17,'③-1 特償利用状況'!$B$11:$Q$25,14,FALSE),"")</f>
        <v/>
      </c>
      <c r="U17" s="37" t="str">
        <f>IFERROR(VLOOKUP('集計（特償・買換）'!A17,'③-1 特償利用状況'!$B$11:$Q$25,14,FALSE),"")</f>
        <v/>
      </c>
      <c r="V17" s="37" t="str">
        <f>IFERROR(VLOOKUP('集計（特償・買換）'!A17,'③-1 特償利用状況'!$B$11:$Q$25,15,FALSE),"")</f>
        <v/>
      </c>
      <c r="W17" s="67">
        <f>IFERROR(VLOOKUP('集計（特償・買換）'!A17,'② 船舶取得状況'!$B$10:$S$25,15,FALSE),"")</f>
        <v>0</v>
      </c>
      <c r="X17" s="37" t="str">
        <f>IFERROR(VLOOKUP('集計（特償・買換）'!A17,'④-1 買換利用状況'!$I$9:$Q$20,8,FALSE),"")</f>
        <v/>
      </c>
      <c r="Y17" s="37" t="str">
        <f>IFERROR(VLOOKUP('集計（特償・買換）'!A17,'④-1 買換利用状況'!$I$9:$Q$20,9,FALSE),"")</f>
        <v/>
      </c>
      <c r="Z17" s="35" t="str">
        <f>IF('② 船舶取得状況'!Q23="","",'② 船舶取得状況'!Q23)</f>
        <v/>
      </c>
      <c r="AA17" s="35" t="str">
        <f>IF('② 船舶取得状況'!R23="","",'② 船舶取得状況'!R23)</f>
        <v/>
      </c>
      <c r="AB17" s="35" t="str">
        <f>IF('② 船舶取得状況'!S23="","",'② 船舶取得状況'!S23)</f>
        <v/>
      </c>
    </row>
    <row r="18" spans="1:28" ht="18.75" customHeight="1" x14ac:dyDescent="0.2">
      <c r="A18" s="35">
        <v>13</v>
      </c>
      <c r="B18" s="35" t="str">
        <f>IF('② 船舶取得状況'!C24="","",'② 船舶取得状況'!C24)</f>
        <v/>
      </c>
      <c r="C18" s="36" t="str">
        <f>IF(B18="","",'① 事業概要'!$D$4)</f>
        <v/>
      </c>
      <c r="D18" s="35" t="str">
        <f>IF(B18="","",'② 船舶取得状況'!D24)</f>
        <v/>
      </c>
      <c r="E18" s="34" t="str">
        <f>IF(B18="","",'② 船舶取得状況'!F24)</f>
        <v/>
      </c>
      <c r="F18" s="186" t="str">
        <f>IF(B18="","",'② 船舶取得状況'!G24)</f>
        <v/>
      </c>
      <c r="G18" s="35" t="str">
        <f>IF(B18="","",'② 船舶取得状況'!H24)</f>
        <v/>
      </c>
      <c r="H18" s="35" t="str">
        <f>IF(B18="","",'② 船舶取得状況'!I24)</f>
        <v/>
      </c>
      <c r="I18" s="35" t="str">
        <f>IF(B18="","",'② 船舶取得状況'!J24)</f>
        <v/>
      </c>
      <c r="J18" s="35" t="str">
        <f>IF(B18="","",'② 船舶取得状況'!K24)</f>
        <v/>
      </c>
      <c r="K18" s="35" t="str">
        <f>IF(B18="","",'② 船舶取得状況'!L24)</f>
        <v/>
      </c>
      <c r="L18" s="37" t="str">
        <f>IF(B18="","",'② 船舶取得状況'!M24)</f>
        <v/>
      </c>
      <c r="M18" s="37" t="str">
        <f>IF(B18="","",'② 船舶取得状況'!N24)</f>
        <v/>
      </c>
      <c r="N18" s="67" t="str">
        <f>IFERROR(VLOOKUP('集計（特償・買換）'!A18,'③-1 特償利用状況'!$B$11:$Q$25,8,FALSE),"")</f>
        <v/>
      </c>
      <c r="O18" s="67" t="str">
        <f>IFERROR(VLOOKUP('集計（特償・買換）'!A18,'③-1 特償利用状況'!$B$11:$Q$25,9,FALSE),"")</f>
        <v/>
      </c>
      <c r="P18" s="67" t="str">
        <f>IFERROR(VLOOKUP('集計（特償・買換）'!A18,'③-1 特償利用状況'!$B$11:$Q$25,10,FALSE),"")</f>
        <v/>
      </c>
      <c r="Q18" s="67" t="str">
        <f>IFERROR(VLOOKUP('集計（特償・買換）'!A18,'③-1 特償利用状況'!$B$11:$Q$25,11,FALSE),"")</f>
        <v/>
      </c>
      <c r="R18" s="67" t="str">
        <f>IFERROR(VLOOKUP('集計（特償・買換）'!A18,'③-1 特償利用状況'!$B$11:$Q$25,12,FALSE),"")</f>
        <v/>
      </c>
      <c r="S18" s="67" t="str">
        <f>IFERROR(VLOOKUP('集計（特償・買換）'!A18,'③-1 特償利用状況'!$B$11:$Q$25,13,FALSE),"")</f>
        <v/>
      </c>
      <c r="T18" s="253" t="str">
        <f>IFERROR(VLOOKUP('集計（特償・買換）'!A18,'③-1 特償利用状況'!$B$11:$Q$25,14,FALSE),"")</f>
        <v/>
      </c>
      <c r="U18" s="37" t="str">
        <f>IFERROR(VLOOKUP('集計（特償・買換）'!A18,'③-1 特償利用状況'!$B$11:$Q$25,14,FALSE),"")</f>
        <v/>
      </c>
      <c r="V18" s="37" t="str">
        <f>IFERROR(VLOOKUP('集計（特償・買換）'!A18,'③-1 特償利用状況'!$B$11:$Q$25,15,FALSE),"")</f>
        <v/>
      </c>
      <c r="W18" s="67">
        <f>IFERROR(VLOOKUP('集計（特償・買換）'!A18,'② 船舶取得状況'!$B$10:$S$25,15,FALSE),"")</f>
        <v>0</v>
      </c>
      <c r="X18" s="37" t="str">
        <f>IFERROR(VLOOKUP('集計（特償・買換）'!A18,'④-1 買換利用状況'!$I$9:$Q$20,8,FALSE),"")</f>
        <v/>
      </c>
      <c r="Y18" s="37" t="str">
        <f>IFERROR(VLOOKUP('集計（特償・買換）'!A18,'④-1 買換利用状況'!$I$9:$Q$20,9,FALSE),"")</f>
        <v/>
      </c>
      <c r="Z18" s="35" t="str">
        <f>IF('② 船舶取得状況'!Q24="","",'② 船舶取得状況'!Q24)</f>
        <v/>
      </c>
      <c r="AA18" s="35" t="str">
        <f>IF('② 船舶取得状況'!R24="","",'② 船舶取得状況'!R24)</f>
        <v/>
      </c>
      <c r="AB18" s="35" t="str">
        <f>IF('② 船舶取得状況'!S24="","",'② 船舶取得状況'!S24)</f>
        <v/>
      </c>
    </row>
    <row r="19" spans="1:28" ht="18.75" customHeight="1" x14ac:dyDescent="0.2">
      <c r="A19" s="35">
        <v>14</v>
      </c>
      <c r="B19" s="35" t="str">
        <f>IF('② 船舶取得状況'!C25="","",'② 船舶取得状況'!C25)</f>
        <v/>
      </c>
      <c r="C19" s="36" t="str">
        <f>IF(B19="","",'① 事業概要'!$D$4)</f>
        <v/>
      </c>
      <c r="D19" s="35" t="str">
        <f>IF(B19="","",'② 船舶取得状況'!D25)</f>
        <v/>
      </c>
      <c r="E19" s="34" t="str">
        <f>IF(B19="","",'② 船舶取得状況'!F25)</f>
        <v/>
      </c>
      <c r="F19" s="186" t="str">
        <f>IF(B19="","",'② 船舶取得状況'!G25)</f>
        <v/>
      </c>
      <c r="G19" s="35" t="str">
        <f>IF(B19="","",'② 船舶取得状況'!H25)</f>
        <v/>
      </c>
      <c r="H19" s="35" t="str">
        <f>IF(B19="","",'② 船舶取得状況'!I25)</f>
        <v/>
      </c>
      <c r="I19" s="35" t="str">
        <f>IF(B19="","",'② 船舶取得状況'!J25)</f>
        <v/>
      </c>
      <c r="J19" s="35" t="str">
        <f>IF(B19="","",'② 船舶取得状況'!K25)</f>
        <v/>
      </c>
      <c r="K19" s="35" t="str">
        <f>IF(B19="","",'② 船舶取得状況'!L25)</f>
        <v/>
      </c>
      <c r="L19" s="37" t="str">
        <f>IF(B19="","",'② 船舶取得状況'!M25)</f>
        <v/>
      </c>
      <c r="M19" s="37" t="str">
        <f>IF(B19="","",'② 船舶取得状況'!N25)</f>
        <v/>
      </c>
      <c r="N19" s="67" t="str">
        <f>IFERROR(VLOOKUP('集計（特償・買換）'!A19,'③-1 特償利用状況'!$B$11:$Q$25,8,FALSE),"")</f>
        <v/>
      </c>
      <c r="O19" s="67" t="str">
        <f>IFERROR(VLOOKUP('集計（特償・買換）'!A19,'③-1 特償利用状況'!$B$11:$Q$25,9,FALSE),"")</f>
        <v/>
      </c>
      <c r="P19" s="67" t="str">
        <f>IFERROR(VLOOKUP('集計（特償・買換）'!A19,'③-1 特償利用状況'!$B$11:$Q$25,10,FALSE),"")</f>
        <v/>
      </c>
      <c r="Q19" s="67" t="str">
        <f>IFERROR(VLOOKUP('集計（特償・買換）'!A19,'③-1 特償利用状況'!$B$11:$Q$25,11,FALSE),"")</f>
        <v/>
      </c>
      <c r="R19" s="67" t="str">
        <f>IFERROR(VLOOKUP('集計（特償・買換）'!A19,'③-1 特償利用状況'!$B$11:$Q$25,12,FALSE),"")</f>
        <v/>
      </c>
      <c r="S19" s="67" t="str">
        <f>IFERROR(VLOOKUP('集計（特償・買換）'!A19,'③-1 特償利用状況'!$B$11:$Q$25,13,FALSE),"")</f>
        <v/>
      </c>
      <c r="T19" s="253" t="str">
        <f>IFERROR(VLOOKUP('集計（特償・買換）'!A19,'③-1 特償利用状況'!$B$11:$Q$25,14,FALSE),"")</f>
        <v/>
      </c>
      <c r="U19" s="37" t="str">
        <f>IFERROR(VLOOKUP('集計（特償・買換）'!A19,'③-1 特償利用状況'!$B$11:$Q$25,14,FALSE),"")</f>
        <v/>
      </c>
      <c r="V19" s="37" t="str">
        <f>IFERROR(VLOOKUP('集計（特償・買換）'!A19,'③-1 特償利用状況'!$B$11:$Q$25,15,FALSE),"")</f>
        <v/>
      </c>
      <c r="W19" s="67">
        <f>IFERROR(VLOOKUP('集計（特償・買換）'!A19,'② 船舶取得状況'!$B$10:$S$25,15,FALSE),"")</f>
        <v>0</v>
      </c>
      <c r="X19" s="37" t="str">
        <f>IFERROR(VLOOKUP('集計（特償・買換）'!A19,'④-1 買換利用状況'!$I$9:$Q$20,8,FALSE),"")</f>
        <v/>
      </c>
      <c r="Y19" s="37" t="str">
        <f>IFERROR(VLOOKUP('集計（特償・買換）'!A19,'④-1 買換利用状況'!$I$9:$Q$20,9,FALSE),"")</f>
        <v/>
      </c>
      <c r="Z19" s="35" t="str">
        <f>IF('② 船舶取得状況'!Q25="","",'② 船舶取得状況'!Q25)</f>
        <v/>
      </c>
      <c r="AA19" s="35" t="str">
        <f>IF('② 船舶取得状況'!R25="","",'② 船舶取得状況'!R25)</f>
        <v/>
      </c>
      <c r="AB19" s="35" t="str">
        <f>IF('② 船舶取得状況'!S25="","",'② 船舶取得状況'!S25)</f>
        <v/>
      </c>
    </row>
    <row r="20" spans="1:28" ht="18.75" customHeight="1" x14ac:dyDescent="0.2">
      <c r="A20" s="35">
        <v>15</v>
      </c>
      <c r="B20" s="35" t="str">
        <f>IF('② 船舶取得状況'!C26="","",'② 船舶取得状況'!C26)</f>
        <v/>
      </c>
      <c r="C20" s="36" t="str">
        <f>IF(B20="","",'① 事業概要'!$D$4)</f>
        <v/>
      </c>
      <c r="D20" s="35" t="str">
        <f>IF(B20="","",'② 船舶取得状況'!D26)</f>
        <v/>
      </c>
      <c r="E20" s="34" t="str">
        <f>IF(B20="","",'② 船舶取得状況'!F26)</f>
        <v/>
      </c>
      <c r="F20" s="186" t="str">
        <f>IF(B20="","",'② 船舶取得状況'!G26)</f>
        <v/>
      </c>
      <c r="G20" s="35" t="str">
        <f>IF(B20="","",'② 船舶取得状況'!H26)</f>
        <v/>
      </c>
      <c r="H20" s="35" t="str">
        <f>IF(B20="","",'② 船舶取得状況'!I26)</f>
        <v/>
      </c>
      <c r="I20" s="35" t="str">
        <f>IF(B20="","",'② 船舶取得状況'!J26)</f>
        <v/>
      </c>
      <c r="J20" s="35" t="str">
        <f>IF(B20="","",'② 船舶取得状況'!K26)</f>
        <v/>
      </c>
      <c r="K20" s="35" t="str">
        <f>IF(B20="","",'② 船舶取得状況'!L26)</f>
        <v/>
      </c>
      <c r="L20" s="37" t="str">
        <f>IF(B20="","",'② 船舶取得状況'!M26)</f>
        <v/>
      </c>
      <c r="M20" s="37" t="str">
        <f>IF(B20="","",'② 船舶取得状況'!N26)</f>
        <v/>
      </c>
      <c r="N20" s="67" t="str">
        <f>IFERROR(VLOOKUP('集計（特償・買換）'!A20,'③-1 特償利用状況'!$B$11:$Q$25,8,FALSE),"")</f>
        <v/>
      </c>
      <c r="O20" s="67" t="str">
        <f>IFERROR(VLOOKUP('集計（特償・買換）'!A20,'③-1 特償利用状況'!$B$11:$Q$25,9,FALSE),"")</f>
        <v/>
      </c>
      <c r="P20" s="67" t="str">
        <f>IFERROR(VLOOKUP('集計（特償・買換）'!A20,'③-1 特償利用状況'!$B$11:$Q$25,10,FALSE),"")</f>
        <v/>
      </c>
      <c r="Q20" s="67" t="str">
        <f>IFERROR(VLOOKUP('集計（特償・買換）'!A20,'③-1 特償利用状況'!$B$11:$Q$25,11,FALSE),"")</f>
        <v/>
      </c>
      <c r="R20" s="67" t="str">
        <f>IFERROR(VLOOKUP('集計（特償・買換）'!A20,'③-1 特償利用状況'!$B$11:$Q$25,12,FALSE),"")</f>
        <v/>
      </c>
      <c r="S20" s="67" t="str">
        <f>IFERROR(VLOOKUP('集計（特償・買換）'!A20,'③-1 特償利用状況'!$B$11:$Q$25,13,FALSE),"")</f>
        <v/>
      </c>
      <c r="T20" s="253" t="str">
        <f>IFERROR(VLOOKUP('集計（特償・買換）'!A20,'③-1 特償利用状況'!$B$11:$Q$25,14,FALSE),"")</f>
        <v/>
      </c>
      <c r="U20" s="37" t="str">
        <f>IFERROR(VLOOKUP('集計（特償・買換）'!A20,'③-1 特償利用状況'!$B$11:$Q$25,14,FALSE),"")</f>
        <v/>
      </c>
      <c r="V20" s="37" t="str">
        <f>IFERROR(VLOOKUP('集計（特償・買換）'!A20,'③-1 特償利用状況'!$B$11:$Q$25,15,FALSE),"")</f>
        <v/>
      </c>
      <c r="W20" s="67" t="str">
        <f>IFERROR(VLOOKUP('集計（特償・買換）'!A20,'② 船舶取得状況'!$B$10:$S$25,15,FALSE),"")</f>
        <v/>
      </c>
      <c r="X20" s="37" t="str">
        <f>IFERROR(VLOOKUP('集計（特償・買換）'!A20,'④-1 買換利用状況'!$I$9:$Q$20,8,FALSE),"")</f>
        <v/>
      </c>
      <c r="Y20" s="37" t="str">
        <f>IFERROR(VLOOKUP('集計（特償・買換）'!A20,'④-1 買換利用状況'!$I$9:$Q$20,9,FALSE),"")</f>
        <v/>
      </c>
      <c r="Z20" s="35" t="str">
        <f>IF('② 船舶取得状況'!Q26="","",'② 船舶取得状況'!Q26)</f>
        <v/>
      </c>
      <c r="AA20" s="35" t="str">
        <f>IF('② 船舶取得状況'!R26="","",'② 船舶取得状況'!R26)</f>
        <v/>
      </c>
      <c r="AB20" s="35" t="str">
        <f>IF('② 船舶取得状況'!S26="","",'② 船舶取得状況'!S26)</f>
        <v/>
      </c>
    </row>
    <row r="21" spans="1:28" ht="18.75" customHeight="1" x14ac:dyDescent="0.2">
      <c r="A21" s="35">
        <v>16</v>
      </c>
      <c r="B21" s="35" t="str">
        <f>IF('② 船舶取得状況'!C27="","",'② 船舶取得状況'!C27)</f>
        <v/>
      </c>
      <c r="C21" s="36" t="str">
        <f>IF(B21="","",'① 事業概要'!$D$4)</f>
        <v/>
      </c>
      <c r="D21" s="35" t="str">
        <f>IF(B21="","",'② 船舶取得状況'!D27)</f>
        <v/>
      </c>
      <c r="E21" s="34" t="str">
        <f>IF(B21="","",'② 船舶取得状況'!F27)</f>
        <v/>
      </c>
      <c r="F21" s="186" t="str">
        <f>IF(B21="","",'② 船舶取得状況'!G27)</f>
        <v/>
      </c>
      <c r="G21" s="35" t="str">
        <f>IF(B21="","",'② 船舶取得状況'!H27)</f>
        <v/>
      </c>
      <c r="H21" s="35" t="str">
        <f>IF(B21="","",'② 船舶取得状況'!I27)</f>
        <v/>
      </c>
      <c r="I21" s="35" t="str">
        <f>IF(B21="","",'② 船舶取得状況'!J27)</f>
        <v/>
      </c>
      <c r="J21" s="35" t="str">
        <f>IF(B21="","",'② 船舶取得状況'!K27)</f>
        <v/>
      </c>
      <c r="K21" s="35" t="str">
        <f>IF(B21="","",'② 船舶取得状況'!L27)</f>
        <v/>
      </c>
      <c r="L21" s="37" t="str">
        <f>IF(B21="","",'② 船舶取得状況'!M27)</f>
        <v/>
      </c>
      <c r="M21" s="37" t="str">
        <f>IF(B21="","",'② 船舶取得状況'!N27)</f>
        <v/>
      </c>
      <c r="N21" s="67" t="str">
        <f>IFERROR(VLOOKUP('集計（特償・買換）'!A21,'③-1 特償利用状況'!$B$11:$Q$25,8,FALSE),"")</f>
        <v/>
      </c>
      <c r="O21" s="67" t="str">
        <f>IFERROR(VLOOKUP('集計（特償・買換）'!A21,'③-1 特償利用状況'!$B$11:$Q$25,9,FALSE),"")</f>
        <v/>
      </c>
      <c r="P21" s="67" t="str">
        <f>IFERROR(VLOOKUP('集計（特償・買換）'!A21,'③-1 特償利用状況'!$B$11:$Q$25,10,FALSE),"")</f>
        <v/>
      </c>
      <c r="Q21" s="67" t="str">
        <f>IFERROR(VLOOKUP('集計（特償・買換）'!A21,'③-1 特償利用状況'!$B$11:$Q$25,11,FALSE),"")</f>
        <v/>
      </c>
      <c r="R21" s="67" t="str">
        <f>IFERROR(VLOOKUP('集計（特償・買換）'!A21,'③-1 特償利用状況'!$B$11:$Q$25,12,FALSE),"")</f>
        <v/>
      </c>
      <c r="S21" s="67" t="str">
        <f>IFERROR(VLOOKUP('集計（特償・買換）'!A21,'③-1 特償利用状況'!$B$11:$Q$25,13,FALSE),"")</f>
        <v/>
      </c>
      <c r="T21" s="253" t="str">
        <f>IFERROR(VLOOKUP('集計（特償・買換）'!A21,'③-1 特償利用状況'!$B$11:$Q$25,14,FALSE),"")</f>
        <v/>
      </c>
      <c r="U21" s="37" t="str">
        <f>IFERROR(VLOOKUP('集計（特償・買換）'!A21,'③-1 特償利用状況'!$B$11:$Q$25,14,FALSE),"")</f>
        <v/>
      </c>
      <c r="V21" s="37" t="str">
        <f>IFERROR(VLOOKUP('集計（特償・買換）'!A21,'③-1 特償利用状況'!$B$11:$Q$25,15,FALSE),"")</f>
        <v/>
      </c>
      <c r="W21" s="67" t="str">
        <f>IFERROR(VLOOKUP('集計（特償・買換）'!A21,'② 船舶取得状況'!$B$10:$S$25,15,FALSE),"")</f>
        <v/>
      </c>
      <c r="X21" s="37" t="str">
        <f>IFERROR(VLOOKUP('集計（特償・買換）'!A21,'④-1 買換利用状況'!$I$9:$Q$20,8,FALSE),"")</f>
        <v/>
      </c>
      <c r="Y21" s="37" t="str">
        <f>IFERROR(VLOOKUP('集計（特償・買換）'!A21,'④-1 買換利用状況'!$I$9:$Q$20,9,FALSE),"")</f>
        <v/>
      </c>
      <c r="Z21" s="35" t="str">
        <f>IF('② 船舶取得状況'!Q27="","",'② 船舶取得状況'!Q27)</f>
        <v/>
      </c>
      <c r="AA21" s="35" t="str">
        <f>IF('② 船舶取得状況'!R27="","",'② 船舶取得状況'!R27)</f>
        <v/>
      </c>
      <c r="AB21" s="35" t="str">
        <f>IF('② 船舶取得状況'!S27="","",'② 船舶取得状況'!S27)</f>
        <v/>
      </c>
    </row>
    <row r="22" spans="1:28" ht="18.75" customHeight="1" x14ac:dyDescent="0.2">
      <c r="A22" s="35">
        <v>17</v>
      </c>
      <c r="B22" s="35" t="str">
        <f>IF('② 船舶取得状況'!C28="","",'② 船舶取得状況'!C28)</f>
        <v/>
      </c>
      <c r="C22" s="36" t="str">
        <f>IF(B22="","",'① 事業概要'!$D$4)</f>
        <v/>
      </c>
      <c r="D22" s="35" t="str">
        <f>IF(B22="","",'② 船舶取得状況'!D28)</f>
        <v/>
      </c>
      <c r="E22" s="34" t="str">
        <f>IF(B22="","",'② 船舶取得状況'!F28)</f>
        <v/>
      </c>
      <c r="F22" s="186" t="str">
        <f>IF(B22="","",'② 船舶取得状況'!G28)</f>
        <v/>
      </c>
      <c r="G22" s="35" t="str">
        <f>IF(B22="","",'② 船舶取得状況'!H28)</f>
        <v/>
      </c>
      <c r="H22" s="35" t="str">
        <f>IF(B22="","",'② 船舶取得状況'!I28)</f>
        <v/>
      </c>
      <c r="I22" s="35" t="str">
        <f>IF(B22="","",'② 船舶取得状況'!J28)</f>
        <v/>
      </c>
      <c r="J22" s="35" t="str">
        <f>IF(B22="","",'② 船舶取得状況'!K28)</f>
        <v/>
      </c>
      <c r="K22" s="35" t="str">
        <f>IF(B22="","",'② 船舶取得状況'!L28)</f>
        <v/>
      </c>
      <c r="L22" s="37" t="str">
        <f>IF(B22="","",'② 船舶取得状況'!M28)</f>
        <v/>
      </c>
      <c r="M22" s="37" t="str">
        <f>IF(B22="","",'② 船舶取得状況'!N28)</f>
        <v/>
      </c>
      <c r="N22" s="67" t="str">
        <f>IFERROR(VLOOKUP('集計（特償・買換）'!A22,'③-1 特償利用状況'!$B$11:$Q$25,8,FALSE),"")</f>
        <v/>
      </c>
      <c r="O22" s="67" t="str">
        <f>IFERROR(VLOOKUP('集計（特償・買換）'!A22,'③-1 特償利用状況'!$B$11:$Q$25,9,FALSE),"")</f>
        <v/>
      </c>
      <c r="P22" s="67" t="str">
        <f>IFERROR(VLOOKUP('集計（特償・買換）'!A22,'③-1 特償利用状況'!$B$11:$Q$25,10,FALSE),"")</f>
        <v/>
      </c>
      <c r="Q22" s="67" t="str">
        <f>IFERROR(VLOOKUP('集計（特償・買換）'!A22,'③-1 特償利用状況'!$B$11:$Q$25,11,FALSE),"")</f>
        <v/>
      </c>
      <c r="R22" s="67" t="str">
        <f>IFERROR(VLOOKUP('集計（特償・買換）'!A22,'③-1 特償利用状況'!$B$11:$Q$25,12,FALSE),"")</f>
        <v/>
      </c>
      <c r="S22" s="67" t="str">
        <f>IFERROR(VLOOKUP('集計（特償・買換）'!A22,'③-1 特償利用状況'!$B$11:$Q$25,13,FALSE),"")</f>
        <v/>
      </c>
      <c r="T22" s="253" t="str">
        <f>IFERROR(VLOOKUP('集計（特償・買換）'!A22,'③-1 特償利用状況'!$B$11:$Q$25,14,FALSE),"")</f>
        <v/>
      </c>
      <c r="U22" s="37" t="str">
        <f>IFERROR(VLOOKUP('集計（特償・買換）'!A22,'③-1 特償利用状況'!$B$11:$Q$25,14,FALSE),"")</f>
        <v/>
      </c>
      <c r="V22" s="37" t="str">
        <f>IFERROR(VLOOKUP('集計（特償・買換）'!A22,'③-1 特償利用状況'!$B$11:$Q$25,15,FALSE),"")</f>
        <v/>
      </c>
      <c r="W22" s="67" t="str">
        <f>IFERROR(VLOOKUP('集計（特償・買換）'!A22,'② 船舶取得状況'!$B$10:$S$25,15,FALSE),"")</f>
        <v/>
      </c>
      <c r="X22" s="37" t="str">
        <f>IFERROR(VLOOKUP('集計（特償・買換）'!A22,'④-1 買換利用状況'!$I$9:$Q$20,8,FALSE),"")</f>
        <v/>
      </c>
      <c r="Y22" s="37" t="str">
        <f>IFERROR(VLOOKUP('集計（特償・買換）'!A22,'④-1 買換利用状況'!$I$9:$Q$20,9,FALSE),"")</f>
        <v/>
      </c>
      <c r="Z22" s="35" t="str">
        <f>IF('② 船舶取得状況'!Q28="","",'② 船舶取得状況'!Q28)</f>
        <v/>
      </c>
      <c r="AA22" s="35" t="str">
        <f>IF('② 船舶取得状況'!R28="","",'② 船舶取得状況'!R28)</f>
        <v/>
      </c>
      <c r="AB22" s="35" t="str">
        <f>IF('② 船舶取得状況'!S28="","",'② 船舶取得状況'!S28)</f>
        <v/>
      </c>
    </row>
    <row r="23" spans="1:28" ht="18.75" customHeight="1" x14ac:dyDescent="0.2">
      <c r="A23" s="35">
        <v>18</v>
      </c>
      <c r="B23" s="35" t="str">
        <f>IF('② 船舶取得状況'!C29="","",'② 船舶取得状況'!C29)</f>
        <v/>
      </c>
      <c r="C23" s="36" t="str">
        <f>IF(B23="","",'① 事業概要'!$D$4)</f>
        <v/>
      </c>
      <c r="D23" s="35" t="str">
        <f>IF(B23="","",'② 船舶取得状況'!D29)</f>
        <v/>
      </c>
      <c r="E23" s="34" t="str">
        <f>IF(B23="","",'② 船舶取得状況'!F29)</f>
        <v/>
      </c>
      <c r="F23" s="186" t="str">
        <f>IF(B23="","",'② 船舶取得状況'!G29)</f>
        <v/>
      </c>
      <c r="G23" s="35" t="str">
        <f>IF(B23="","",'② 船舶取得状況'!H29)</f>
        <v/>
      </c>
      <c r="H23" s="35" t="str">
        <f>IF(B23="","",'② 船舶取得状況'!I29)</f>
        <v/>
      </c>
      <c r="I23" s="35" t="str">
        <f>IF(B23="","",'② 船舶取得状況'!J29)</f>
        <v/>
      </c>
      <c r="J23" s="35" t="str">
        <f>IF(B23="","",'② 船舶取得状況'!K29)</f>
        <v/>
      </c>
      <c r="K23" s="35" t="str">
        <f>IF(B23="","",'② 船舶取得状況'!L29)</f>
        <v/>
      </c>
      <c r="L23" s="37" t="str">
        <f>IF(B23="","",'② 船舶取得状況'!M29)</f>
        <v/>
      </c>
      <c r="M23" s="37" t="str">
        <f>IF(B23="","",'② 船舶取得状況'!N29)</f>
        <v/>
      </c>
      <c r="N23" s="67" t="str">
        <f>IFERROR(VLOOKUP('集計（特償・買換）'!A23,'③-1 特償利用状況'!$B$11:$Q$25,8,FALSE),"")</f>
        <v/>
      </c>
      <c r="O23" s="67" t="str">
        <f>IFERROR(VLOOKUP('集計（特償・買換）'!A23,'③-1 特償利用状況'!$B$11:$Q$25,9,FALSE),"")</f>
        <v/>
      </c>
      <c r="P23" s="67" t="str">
        <f>IFERROR(VLOOKUP('集計（特償・買換）'!A23,'③-1 特償利用状況'!$B$11:$Q$25,10,FALSE),"")</f>
        <v/>
      </c>
      <c r="Q23" s="67" t="str">
        <f>IFERROR(VLOOKUP('集計（特償・買換）'!A23,'③-1 特償利用状況'!$B$11:$Q$25,11,FALSE),"")</f>
        <v/>
      </c>
      <c r="R23" s="67" t="str">
        <f>IFERROR(VLOOKUP('集計（特償・買換）'!A23,'③-1 特償利用状況'!$B$11:$Q$25,12,FALSE),"")</f>
        <v/>
      </c>
      <c r="S23" s="67" t="str">
        <f>IFERROR(VLOOKUP('集計（特償・買換）'!A23,'③-1 特償利用状況'!$B$11:$Q$25,13,FALSE),"")</f>
        <v/>
      </c>
      <c r="T23" s="253" t="str">
        <f>IFERROR(VLOOKUP('集計（特償・買換）'!A23,'③-1 特償利用状況'!$B$11:$Q$25,14,FALSE),"")</f>
        <v/>
      </c>
      <c r="U23" s="37" t="str">
        <f>IFERROR(VLOOKUP('集計（特償・買換）'!A23,'③-1 特償利用状況'!$B$11:$Q$25,14,FALSE),"")</f>
        <v/>
      </c>
      <c r="V23" s="37" t="str">
        <f>IFERROR(VLOOKUP('集計（特償・買換）'!A23,'③-1 特償利用状況'!$B$11:$Q$25,15,FALSE),"")</f>
        <v/>
      </c>
      <c r="W23" s="67" t="str">
        <f>IFERROR(VLOOKUP('集計（特償・買換）'!A23,'② 船舶取得状況'!$B$10:$S$25,15,FALSE),"")</f>
        <v/>
      </c>
      <c r="X23" s="37" t="str">
        <f>IFERROR(VLOOKUP('集計（特償・買換）'!A23,'④-1 買換利用状況'!$I$9:$Q$20,8,FALSE),"")</f>
        <v/>
      </c>
      <c r="Y23" s="37" t="str">
        <f>IFERROR(VLOOKUP('集計（特償・買換）'!A23,'④-1 買換利用状況'!$I$9:$Q$20,9,FALSE),"")</f>
        <v/>
      </c>
      <c r="Z23" s="35" t="str">
        <f>IF('② 船舶取得状況'!Q29="","",'② 船舶取得状況'!Q29)</f>
        <v/>
      </c>
      <c r="AA23" s="35" t="str">
        <f>IF('② 船舶取得状況'!R29="","",'② 船舶取得状況'!R29)</f>
        <v/>
      </c>
      <c r="AB23" s="35" t="str">
        <f>IF('② 船舶取得状況'!S29="","",'② 船舶取得状況'!S29)</f>
        <v/>
      </c>
    </row>
    <row r="24" spans="1:28" ht="18.75" customHeight="1" x14ac:dyDescent="0.2">
      <c r="A24" s="35">
        <v>19</v>
      </c>
      <c r="B24" s="35" t="str">
        <f>IF('② 船舶取得状況'!C30="","",'② 船舶取得状況'!C30)</f>
        <v/>
      </c>
      <c r="C24" s="36" t="str">
        <f>IF(B24="","",'① 事業概要'!$D$4)</f>
        <v/>
      </c>
      <c r="D24" s="35" t="str">
        <f>IF(B24="","",'② 船舶取得状況'!D30)</f>
        <v/>
      </c>
      <c r="E24" s="34" t="str">
        <f>IF(B24="","",'② 船舶取得状況'!F30)</f>
        <v/>
      </c>
      <c r="F24" s="186" t="str">
        <f>IF(B24="","",'② 船舶取得状況'!G30)</f>
        <v/>
      </c>
      <c r="G24" s="35" t="str">
        <f>IF(B24="","",'② 船舶取得状況'!H30)</f>
        <v/>
      </c>
      <c r="H24" s="35" t="str">
        <f>IF(B24="","",'② 船舶取得状況'!I30)</f>
        <v/>
      </c>
      <c r="I24" s="35" t="str">
        <f>IF(B24="","",'② 船舶取得状況'!J30)</f>
        <v/>
      </c>
      <c r="J24" s="35" t="str">
        <f>IF(B24="","",'② 船舶取得状況'!K30)</f>
        <v/>
      </c>
      <c r="K24" s="35" t="str">
        <f>IF(B24="","",'② 船舶取得状況'!L30)</f>
        <v/>
      </c>
      <c r="L24" s="37" t="str">
        <f>IF(B24="","",'② 船舶取得状況'!M30)</f>
        <v/>
      </c>
      <c r="M24" s="37" t="str">
        <f>IF(B24="","",'② 船舶取得状況'!N30)</f>
        <v/>
      </c>
      <c r="N24" s="67" t="str">
        <f>IFERROR(VLOOKUP('集計（特償・買換）'!A24,'③-1 特償利用状況'!$B$11:$Q$25,8,FALSE),"")</f>
        <v/>
      </c>
      <c r="O24" s="67" t="str">
        <f>IFERROR(VLOOKUP('集計（特償・買換）'!A24,'③-1 特償利用状況'!$B$11:$Q$25,9,FALSE),"")</f>
        <v/>
      </c>
      <c r="P24" s="67" t="str">
        <f>IFERROR(VLOOKUP('集計（特償・買換）'!A24,'③-1 特償利用状況'!$B$11:$Q$25,10,FALSE),"")</f>
        <v/>
      </c>
      <c r="Q24" s="67" t="str">
        <f>IFERROR(VLOOKUP('集計（特償・買換）'!A24,'③-1 特償利用状況'!$B$11:$Q$25,11,FALSE),"")</f>
        <v/>
      </c>
      <c r="R24" s="67" t="str">
        <f>IFERROR(VLOOKUP('集計（特償・買換）'!A24,'③-1 特償利用状況'!$B$11:$Q$25,12,FALSE),"")</f>
        <v/>
      </c>
      <c r="S24" s="67" t="str">
        <f>IFERROR(VLOOKUP('集計（特償・買換）'!A24,'③-1 特償利用状況'!$B$11:$Q$25,13,FALSE),"")</f>
        <v/>
      </c>
      <c r="T24" s="253" t="str">
        <f>IFERROR(VLOOKUP('集計（特償・買換）'!A24,'③-1 特償利用状況'!$B$11:$Q$25,14,FALSE),"")</f>
        <v/>
      </c>
      <c r="U24" s="37" t="str">
        <f>IFERROR(VLOOKUP('集計（特償・買換）'!A24,'③-1 特償利用状況'!$B$11:$Q$25,14,FALSE),"")</f>
        <v/>
      </c>
      <c r="V24" s="37" t="str">
        <f>IFERROR(VLOOKUP('集計（特償・買換）'!A24,'③-1 特償利用状況'!$B$11:$Q$25,15,FALSE),"")</f>
        <v/>
      </c>
      <c r="W24" s="67" t="str">
        <f>IFERROR(VLOOKUP('集計（特償・買換）'!A24,'② 船舶取得状況'!$B$10:$S$25,15,FALSE),"")</f>
        <v/>
      </c>
      <c r="X24" s="37" t="str">
        <f>IFERROR(VLOOKUP('集計（特償・買換）'!A24,'④-1 買換利用状況'!$I$9:$Q$20,8,FALSE),"")</f>
        <v/>
      </c>
      <c r="Y24" s="37" t="str">
        <f>IFERROR(VLOOKUP('集計（特償・買換）'!A24,'④-1 買換利用状況'!$I$9:$Q$20,9,FALSE),"")</f>
        <v/>
      </c>
      <c r="Z24" s="35" t="str">
        <f>IF('② 船舶取得状況'!Q30="","",'② 船舶取得状況'!Q30)</f>
        <v/>
      </c>
      <c r="AA24" s="35" t="str">
        <f>IF('② 船舶取得状況'!R30="","",'② 船舶取得状況'!R30)</f>
        <v/>
      </c>
      <c r="AB24" s="35" t="str">
        <f>IF('② 船舶取得状況'!S30="","",'② 船舶取得状況'!S30)</f>
        <v/>
      </c>
    </row>
    <row r="25" spans="1:28" ht="18.75" customHeight="1" x14ac:dyDescent="0.2">
      <c r="A25" s="35">
        <v>20</v>
      </c>
      <c r="B25" s="35" t="str">
        <f>IF('② 船舶取得状況'!C31="","",'② 船舶取得状況'!C31)</f>
        <v/>
      </c>
      <c r="C25" s="36" t="str">
        <f>IF(B25="","",'① 事業概要'!$D$4)</f>
        <v/>
      </c>
      <c r="D25" s="35" t="str">
        <f>IF(B25="","",'② 船舶取得状況'!D31)</f>
        <v/>
      </c>
      <c r="E25" s="34" t="str">
        <f>IF(B25="","",'② 船舶取得状況'!F31)</f>
        <v/>
      </c>
      <c r="F25" s="186" t="str">
        <f>IF(B25="","",'② 船舶取得状況'!G31)</f>
        <v/>
      </c>
      <c r="G25" s="35" t="str">
        <f>IF(B25="","",'② 船舶取得状況'!H31)</f>
        <v/>
      </c>
      <c r="H25" s="35" t="str">
        <f>IF(B25="","",'② 船舶取得状況'!I31)</f>
        <v/>
      </c>
      <c r="I25" s="35" t="str">
        <f>IF(B25="","",'② 船舶取得状況'!J31)</f>
        <v/>
      </c>
      <c r="J25" s="35" t="str">
        <f>IF(B25="","",'② 船舶取得状況'!K31)</f>
        <v/>
      </c>
      <c r="K25" s="35" t="str">
        <f>IF(B25="","",'② 船舶取得状況'!L31)</f>
        <v/>
      </c>
      <c r="L25" s="37" t="str">
        <f>IF(B25="","",'② 船舶取得状況'!M31)</f>
        <v/>
      </c>
      <c r="M25" s="37" t="str">
        <f>IF(B25="","",'② 船舶取得状況'!N31)</f>
        <v/>
      </c>
      <c r="N25" s="67" t="str">
        <f>IFERROR(VLOOKUP('集計（特償・買換）'!A25,'③-1 特償利用状況'!$B$11:$Q$25,8,FALSE),"")</f>
        <v/>
      </c>
      <c r="O25" s="67" t="str">
        <f>IFERROR(VLOOKUP('集計（特償・買換）'!A25,'③-1 特償利用状況'!$B$11:$Q$25,9,FALSE),"")</f>
        <v/>
      </c>
      <c r="P25" s="67" t="str">
        <f>IFERROR(VLOOKUP('集計（特償・買換）'!A25,'③-1 特償利用状況'!$B$11:$Q$25,10,FALSE),"")</f>
        <v/>
      </c>
      <c r="Q25" s="67" t="str">
        <f>IFERROR(VLOOKUP('集計（特償・買換）'!A25,'③-1 特償利用状況'!$B$11:$Q$25,11,FALSE),"")</f>
        <v/>
      </c>
      <c r="R25" s="67" t="str">
        <f>IFERROR(VLOOKUP('集計（特償・買換）'!A25,'③-1 特償利用状況'!$B$11:$Q$25,12,FALSE),"")</f>
        <v/>
      </c>
      <c r="S25" s="67" t="str">
        <f>IFERROR(VLOOKUP('集計（特償・買換）'!A25,'③-1 特償利用状況'!$B$11:$Q$25,13,FALSE),"")</f>
        <v/>
      </c>
      <c r="T25" s="253" t="str">
        <f>IFERROR(VLOOKUP('集計（特償・買換）'!A25,'③-1 特償利用状況'!$B$11:$Q$25,14,FALSE),"")</f>
        <v/>
      </c>
      <c r="U25" s="37" t="str">
        <f>IFERROR(VLOOKUP('集計（特償・買換）'!A25,'③-1 特償利用状況'!$B$11:$Q$25,14,FALSE),"")</f>
        <v/>
      </c>
      <c r="V25" s="37" t="str">
        <f>IFERROR(VLOOKUP('集計（特償・買換）'!A25,'③-1 特償利用状況'!$B$11:$Q$25,15,FALSE),"")</f>
        <v/>
      </c>
      <c r="W25" s="67" t="str">
        <f>IFERROR(VLOOKUP('集計（特償・買換）'!A25,'② 船舶取得状況'!$B$10:$S$25,15,FALSE),"")</f>
        <v/>
      </c>
      <c r="X25" s="37" t="str">
        <f>IFERROR(VLOOKUP('集計（特償・買換）'!A25,'④-1 買換利用状況'!$I$9:$Q$20,8,FALSE),"")</f>
        <v/>
      </c>
      <c r="Y25" s="37" t="str">
        <f>IFERROR(VLOOKUP('集計（特償・買換）'!A25,'④-1 買換利用状況'!$I$9:$Q$20,9,FALSE),"")</f>
        <v/>
      </c>
      <c r="Z25" s="35" t="str">
        <f>IF('② 船舶取得状況'!Q31="","",'② 船舶取得状況'!Q31)</f>
        <v/>
      </c>
      <c r="AA25" s="35" t="str">
        <f>IF('② 船舶取得状況'!R31="","",'② 船舶取得状況'!R31)</f>
        <v/>
      </c>
      <c r="AB25" s="35" t="str">
        <f>IF('② 船舶取得状況'!S31="","",'② 船舶取得状況'!S31)</f>
        <v/>
      </c>
    </row>
  </sheetData>
  <sheetProtection selectLockedCells="1" selectUnlockedCells="1"/>
  <mergeCells count="33">
    <mergeCell ref="L3:L5"/>
    <mergeCell ref="A1:Y1"/>
    <mergeCell ref="A2:A5"/>
    <mergeCell ref="B2:B5"/>
    <mergeCell ref="C2:M2"/>
    <mergeCell ref="N2:V2"/>
    <mergeCell ref="W2:Y2"/>
    <mergeCell ref="C3:C5"/>
    <mergeCell ref="D3:D5"/>
    <mergeCell ref="E3:E5"/>
    <mergeCell ref="F3:F5"/>
    <mergeCell ref="G3:G5"/>
    <mergeCell ref="H3:H5"/>
    <mergeCell ref="I3:I5"/>
    <mergeCell ref="J3:J5"/>
    <mergeCell ref="K3:K5"/>
    <mergeCell ref="M3:M5"/>
    <mergeCell ref="N3:P3"/>
    <mergeCell ref="Q3:S3"/>
    <mergeCell ref="T3:T5"/>
    <mergeCell ref="U3:U5"/>
    <mergeCell ref="X3:X5"/>
    <mergeCell ref="W3:W5"/>
    <mergeCell ref="N4:N5"/>
    <mergeCell ref="O4:P4"/>
    <mergeCell ref="Q4:Q5"/>
    <mergeCell ref="R4:S4"/>
    <mergeCell ref="V3:V5"/>
    <mergeCell ref="Y3:Y5"/>
    <mergeCell ref="Z2:AB2"/>
    <mergeCell ref="Z3:Z5"/>
    <mergeCell ref="AA3:AA5"/>
    <mergeCell ref="AB3:AB5"/>
  </mergeCells>
  <phoneticPr fontId="2"/>
  <printOptions horizontalCentered="1"/>
  <pageMargins left="0.39370078740157483" right="0.39370078740157483" top="0.39370078740157483" bottom="0.39370078740157483" header="0.31496062992125984" footer="0.31496062992125984"/>
  <pageSetup paperSize="9" scale="1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5"/>
  <sheetViews>
    <sheetView view="pageBreakPreview" zoomScaleNormal="70" zoomScaleSheetLayoutView="100" workbookViewId="0">
      <pane ySplit="1" topLeftCell="A2" activePane="bottomLeft" state="frozen"/>
      <selection activeCell="H28" sqref="H28"/>
      <selection pane="bottomLeft" activeCell="H28" sqref="H28"/>
    </sheetView>
  </sheetViews>
  <sheetFormatPr defaultColWidth="8.90625" defaultRowHeight="12.5" x14ac:dyDescent="0.2"/>
  <cols>
    <col min="1" max="1" width="4.453125" style="31" bestFit="1" customWidth="1"/>
    <col min="2" max="2" width="17.26953125" style="31" customWidth="1"/>
    <col min="3" max="3" width="11.36328125" style="31" customWidth="1"/>
    <col min="4" max="4" width="13.90625" style="38" bestFit="1" customWidth="1"/>
    <col min="5" max="5" width="13.90625" style="33" bestFit="1" customWidth="1"/>
    <col min="6" max="7" width="12.26953125" style="31" bestFit="1" customWidth="1"/>
    <col min="8" max="8" width="13.90625" style="31" bestFit="1" customWidth="1"/>
    <col min="9" max="9" width="9" style="40" bestFit="1" customWidth="1"/>
    <col min="10" max="10" width="12.26953125" style="40" bestFit="1" customWidth="1"/>
    <col min="11" max="12" width="13.90625" style="41" bestFit="1" customWidth="1"/>
    <col min="13" max="14" width="13.90625" style="31" bestFit="1" customWidth="1"/>
    <col min="15" max="16" width="12.26953125" style="31" bestFit="1" customWidth="1"/>
    <col min="17" max="17" width="13.90625" style="31" bestFit="1" customWidth="1"/>
    <col min="18" max="18" width="9" style="31" bestFit="1" customWidth="1"/>
    <col min="19" max="19" width="12.26953125" style="31" bestFit="1" customWidth="1"/>
    <col min="20" max="21" width="13.90625" style="31" bestFit="1" customWidth="1"/>
    <col min="22" max="22" width="13.90625" style="38" bestFit="1" customWidth="1"/>
    <col min="23" max="23" width="13.90625" style="33" bestFit="1" customWidth="1"/>
    <col min="24" max="25" width="12.26953125" style="31" bestFit="1" customWidth="1"/>
    <col min="26" max="26" width="13.90625" style="31" bestFit="1" customWidth="1"/>
    <col min="27" max="27" width="9" style="40" bestFit="1" customWidth="1"/>
    <col min="28" max="28" width="12.26953125" style="40" bestFit="1" customWidth="1"/>
    <col min="29" max="30" width="13.90625" style="41" bestFit="1" customWidth="1"/>
    <col min="31" max="32" width="13.90625" style="31" bestFit="1" customWidth="1"/>
    <col min="33" max="34" width="12.26953125" style="31" bestFit="1" customWidth="1"/>
    <col min="35" max="35" width="13.90625" style="31" bestFit="1" customWidth="1"/>
    <col min="36" max="36" width="9" style="31" bestFit="1" customWidth="1"/>
    <col min="37" max="37" width="12.26953125" style="31" bestFit="1" customWidth="1"/>
    <col min="38" max="39" width="13.90625" style="31" bestFit="1" customWidth="1"/>
    <col min="40" max="16384" width="8.90625" style="31"/>
  </cols>
  <sheetData>
    <row r="1" spans="1:39" ht="15" x14ac:dyDescent="0.2">
      <c r="A1" s="550" t="s">
        <v>201</v>
      </c>
      <c r="B1" s="550"/>
      <c r="C1" s="550"/>
      <c r="D1" s="550"/>
      <c r="E1" s="550"/>
      <c r="F1" s="550"/>
      <c r="G1" s="550"/>
      <c r="H1" s="550"/>
      <c r="I1" s="550"/>
      <c r="J1" s="550"/>
      <c r="K1" s="550"/>
      <c r="L1" s="550"/>
      <c r="V1" s="31"/>
      <c r="W1" s="31"/>
      <c r="AA1" s="31"/>
      <c r="AB1" s="31"/>
      <c r="AC1" s="31"/>
      <c r="AD1" s="31"/>
    </row>
    <row r="2" spans="1:39" ht="15" customHeight="1" x14ac:dyDescent="0.2">
      <c r="A2" s="583" t="s">
        <v>163</v>
      </c>
      <c r="B2" s="581" t="s">
        <v>61</v>
      </c>
      <c r="C2" s="581" t="s">
        <v>162</v>
      </c>
      <c r="D2" s="576" t="s">
        <v>235</v>
      </c>
      <c r="E2" s="557"/>
      <c r="F2" s="557"/>
      <c r="G2" s="557"/>
      <c r="H2" s="557"/>
      <c r="I2" s="557"/>
      <c r="J2" s="557"/>
      <c r="K2" s="557"/>
      <c r="L2" s="557"/>
      <c r="M2" s="574" t="s">
        <v>200</v>
      </c>
      <c r="N2" s="575"/>
      <c r="O2" s="575"/>
      <c r="P2" s="575"/>
      <c r="Q2" s="575"/>
      <c r="R2" s="575"/>
      <c r="S2" s="575"/>
      <c r="T2" s="575"/>
      <c r="U2" s="575"/>
      <c r="V2" s="576" t="s">
        <v>236</v>
      </c>
      <c r="W2" s="557"/>
      <c r="X2" s="557"/>
      <c r="Y2" s="557"/>
      <c r="Z2" s="557"/>
      <c r="AA2" s="557"/>
      <c r="AB2" s="557"/>
      <c r="AC2" s="557"/>
      <c r="AD2" s="557"/>
      <c r="AE2" s="574" t="s">
        <v>237</v>
      </c>
      <c r="AF2" s="575"/>
      <c r="AG2" s="575"/>
      <c r="AH2" s="575"/>
      <c r="AI2" s="575"/>
      <c r="AJ2" s="575"/>
      <c r="AK2" s="575"/>
      <c r="AL2" s="575"/>
      <c r="AM2" s="575"/>
    </row>
    <row r="3" spans="1:39" ht="15" customHeight="1" x14ac:dyDescent="0.2">
      <c r="A3" s="584"/>
      <c r="B3" s="585"/>
      <c r="C3" s="582"/>
      <c r="D3" s="216" t="s">
        <v>62</v>
      </c>
      <c r="E3" s="216" t="s">
        <v>63</v>
      </c>
      <c r="F3" s="216" t="s">
        <v>64</v>
      </c>
      <c r="G3" s="216" t="s">
        <v>65</v>
      </c>
      <c r="H3" s="216" t="s">
        <v>66</v>
      </c>
      <c r="I3" s="217" t="s">
        <v>67</v>
      </c>
      <c r="J3" s="216" t="s">
        <v>68</v>
      </c>
      <c r="K3" s="216" t="s">
        <v>69</v>
      </c>
      <c r="L3" s="216" t="s">
        <v>160</v>
      </c>
      <c r="M3" s="212" t="s">
        <v>62</v>
      </c>
      <c r="N3" s="212" t="s">
        <v>63</v>
      </c>
      <c r="O3" s="212" t="s">
        <v>64</v>
      </c>
      <c r="P3" s="212" t="s">
        <v>65</v>
      </c>
      <c r="Q3" s="212" t="s">
        <v>66</v>
      </c>
      <c r="R3" s="213" t="s">
        <v>67</v>
      </c>
      <c r="S3" s="212" t="s">
        <v>68</v>
      </c>
      <c r="T3" s="212" t="s">
        <v>69</v>
      </c>
      <c r="U3" s="212" t="s">
        <v>160</v>
      </c>
      <c r="V3" s="216" t="s">
        <v>62</v>
      </c>
      <c r="W3" s="216" t="s">
        <v>63</v>
      </c>
      <c r="X3" s="216" t="s">
        <v>64</v>
      </c>
      <c r="Y3" s="216" t="s">
        <v>65</v>
      </c>
      <c r="Z3" s="216" t="s">
        <v>66</v>
      </c>
      <c r="AA3" s="217" t="s">
        <v>67</v>
      </c>
      <c r="AB3" s="216" t="s">
        <v>68</v>
      </c>
      <c r="AC3" s="216" t="s">
        <v>69</v>
      </c>
      <c r="AD3" s="216" t="s">
        <v>160</v>
      </c>
      <c r="AE3" s="212" t="s">
        <v>62</v>
      </c>
      <c r="AF3" s="212" t="s">
        <v>63</v>
      </c>
      <c r="AG3" s="212" t="s">
        <v>64</v>
      </c>
      <c r="AH3" s="212" t="s">
        <v>65</v>
      </c>
      <c r="AI3" s="212" t="s">
        <v>66</v>
      </c>
      <c r="AJ3" s="213" t="s">
        <v>67</v>
      </c>
      <c r="AK3" s="212" t="s">
        <v>68</v>
      </c>
      <c r="AL3" s="212" t="s">
        <v>69</v>
      </c>
      <c r="AM3" s="212" t="s">
        <v>160</v>
      </c>
    </row>
    <row r="4" spans="1:39" ht="22.5" customHeight="1" x14ac:dyDescent="0.2">
      <c r="A4" s="579"/>
      <c r="B4" s="577">
        <f>'① 事業概要'!D4</f>
        <v>0</v>
      </c>
      <c r="C4" s="210" t="s">
        <v>161</v>
      </c>
      <c r="D4" s="37">
        <f>'③-2 特償利用状況（準備金方式）'!D7</f>
        <v>0</v>
      </c>
      <c r="E4" s="37">
        <f>'③-2 特償利用状況（準備金方式）'!D9</f>
        <v>0</v>
      </c>
      <c r="F4" s="37">
        <f>'③-2 特償利用状況（準備金方式）'!D11</f>
        <v>0</v>
      </c>
      <c r="G4" s="37">
        <f>'③-2 特償利用状況（準備金方式）'!D13</f>
        <v>0</v>
      </c>
      <c r="H4" s="37">
        <f>'③-2 特償利用状況（準備金方式）'!D15</f>
        <v>0</v>
      </c>
      <c r="I4" s="37">
        <f>'③-2 特償利用状況（準備金方式）'!D17</f>
        <v>0</v>
      </c>
      <c r="J4" s="37">
        <f>'③-2 特償利用状況（準備金方式）'!D19</f>
        <v>0</v>
      </c>
      <c r="K4" s="37">
        <f>'③-2 特償利用状況（準備金方式）'!D21</f>
        <v>0</v>
      </c>
      <c r="L4" s="37">
        <f>'③-2 特償利用状況（準備金方式）'!D23</f>
        <v>0</v>
      </c>
      <c r="M4" s="37">
        <f>'③-2 特償利用状況（準備金方式）'!E7</f>
        <v>0</v>
      </c>
      <c r="N4" s="37">
        <f>'③-2 特償利用状況（準備金方式）'!E9</f>
        <v>0</v>
      </c>
      <c r="O4" s="37">
        <f>'③-2 特償利用状況（準備金方式）'!E11</f>
        <v>0</v>
      </c>
      <c r="P4" s="37">
        <f>'③-2 特償利用状況（準備金方式）'!E13</f>
        <v>0</v>
      </c>
      <c r="Q4" s="37">
        <f>'③-2 特償利用状況（準備金方式）'!E15</f>
        <v>0</v>
      </c>
      <c r="R4" s="37">
        <f>'③-2 特償利用状況（準備金方式）'!E17</f>
        <v>0</v>
      </c>
      <c r="S4" s="37">
        <f>'③-2 特償利用状況（準備金方式）'!E19</f>
        <v>0</v>
      </c>
      <c r="T4" s="37">
        <f>'③-2 特償利用状況（準備金方式）'!E21</f>
        <v>0</v>
      </c>
      <c r="U4" s="37">
        <f>'③-2 特償利用状況（準備金方式）'!E23</f>
        <v>0</v>
      </c>
      <c r="V4" s="37">
        <f>'③-2 特償利用状況（準備金方式）'!F7</f>
        <v>0</v>
      </c>
      <c r="W4" s="37">
        <f>'③-2 特償利用状況（準備金方式）'!F9</f>
        <v>0</v>
      </c>
      <c r="X4" s="37">
        <f>'③-2 特償利用状況（準備金方式）'!F11</f>
        <v>0</v>
      </c>
      <c r="Y4" s="37">
        <f>'③-2 特償利用状況（準備金方式）'!F13</f>
        <v>0</v>
      </c>
      <c r="Z4" s="37">
        <f>'③-2 特償利用状況（準備金方式）'!F15</f>
        <v>0</v>
      </c>
      <c r="AA4" s="37">
        <f>'③-2 特償利用状況（準備金方式）'!F17</f>
        <v>0</v>
      </c>
      <c r="AB4" s="37">
        <f>'③-2 特償利用状況（準備金方式）'!F19</f>
        <v>0</v>
      </c>
      <c r="AC4" s="37">
        <f>'③-2 特償利用状況（準備金方式）'!F21</f>
        <v>0</v>
      </c>
      <c r="AD4" s="37">
        <f>'③-2 特償利用状況（準備金方式）'!F23</f>
        <v>0</v>
      </c>
      <c r="AE4" s="37">
        <f>'③-2 特償利用状況（準備金方式）'!G7</f>
        <v>0</v>
      </c>
      <c r="AF4" s="37">
        <f>'③-2 特償利用状況（準備金方式）'!G9</f>
        <v>0</v>
      </c>
      <c r="AG4" s="37">
        <f>'③-2 特償利用状況（準備金方式）'!G11</f>
        <v>0</v>
      </c>
      <c r="AH4" s="37">
        <f>'③-2 特償利用状況（準備金方式）'!G13</f>
        <v>0</v>
      </c>
      <c r="AI4" s="37">
        <f>'③-2 特償利用状況（準備金方式）'!G15</f>
        <v>0</v>
      </c>
      <c r="AJ4" s="37">
        <f>'③-2 特償利用状況（準備金方式）'!G17</f>
        <v>0</v>
      </c>
      <c r="AK4" s="37">
        <f>'③-2 特償利用状況（準備金方式）'!G19</f>
        <v>0</v>
      </c>
      <c r="AL4" s="37">
        <f>'③-2 特償利用状況（準備金方式）'!G21</f>
        <v>0</v>
      </c>
      <c r="AM4" s="37">
        <f>'③-2 特償利用状況（準備金方式）'!G23</f>
        <v>0</v>
      </c>
    </row>
    <row r="5" spans="1:39" ht="22.5" customHeight="1" x14ac:dyDescent="0.2">
      <c r="A5" s="580"/>
      <c r="B5" s="578"/>
      <c r="C5" s="210" t="s">
        <v>46</v>
      </c>
      <c r="D5" s="211">
        <f>'③-2 特償利用状況（準備金方式）'!D8</f>
        <v>0</v>
      </c>
      <c r="E5" s="211">
        <f>'③-2 特償利用状況（準備金方式）'!D10</f>
        <v>0</v>
      </c>
      <c r="F5" s="37">
        <f>'③-2 特償利用状況（準備金方式）'!D12</f>
        <v>0</v>
      </c>
      <c r="G5" s="37">
        <f>'③-2 特償利用状況（準備金方式）'!D14</f>
        <v>0</v>
      </c>
      <c r="H5" s="37">
        <f>'③-2 特償利用状況（準備金方式）'!D16</f>
        <v>0</v>
      </c>
      <c r="I5" s="37">
        <f>'③-2 特償利用状況（準備金方式）'!D18</f>
        <v>0</v>
      </c>
      <c r="J5" s="37">
        <f>'③-2 特償利用状況（準備金方式）'!D20</f>
        <v>0</v>
      </c>
      <c r="K5" s="37">
        <f>'③-2 特償利用状況（準備金方式）'!D22</f>
        <v>0</v>
      </c>
      <c r="L5" s="37">
        <f>'③-2 特償利用状況（準備金方式）'!D24</f>
        <v>0</v>
      </c>
      <c r="M5" s="37">
        <f>'③-2 特償利用状況（準備金方式）'!E8</f>
        <v>0</v>
      </c>
      <c r="N5" s="37">
        <f>'③-2 特償利用状況（準備金方式）'!E10</f>
        <v>0</v>
      </c>
      <c r="O5" s="37">
        <f>'③-2 特償利用状況（準備金方式）'!E12</f>
        <v>0</v>
      </c>
      <c r="P5" s="37">
        <f>'③-2 特償利用状況（準備金方式）'!E14</f>
        <v>0</v>
      </c>
      <c r="Q5" s="37">
        <f>'③-2 特償利用状況（準備金方式）'!E16</f>
        <v>0</v>
      </c>
      <c r="R5" s="37">
        <f>'③-2 特償利用状況（準備金方式）'!E18</f>
        <v>0</v>
      </c>
      <c r="S5" s="37">
        <f>'③-2 特償利用状況（準備金方式）'!E20</f>
        <v>0</v>
      </c>
      <c r="T5" s="37">
        <f>'③-2 特償利用状況（準備金方式）'!E22</f>
        <v>0</v>
      </c>
      <c r="U5" s="37">
        <f>'③-2 特償利用状況（準備金方式）'!E24</f>
        <v>0</v>
      </c>
      <c r="V5" s="37">
        <f>'③-2 特償利用状況（準備金方式）'!F8</f>
        <v>0</v>
      </c>
      <c r="W5" s="37">
        <f>'③-2 特償利用状況（準備金方式）'!F10</f>
        <v>0</v>
      </c>
      <c r="X5" s="37">
        <f>'③-2 特償利用状況（準備金方式）'!F12</f>
        <v>0</v>
      </c>
      <c r="Y5" s="37">
        <f>'③-2 特償利用状況（準備金方式）'!F14</f>
        <v>0</v>
      </c>
      <c r="Z5" s="37">
        <f>'③-2 特償利用状況（準備金方式）'!F16</f>
        <v>0</v>
      </c>
      <c r="AA5" s="37">
        <f>'③-2 特償利用状況（準備金方式）'!F18</f>
        <v>0</v>
      </c>
      <c r="AB5" s="37">
        <f>'③-2 特償利用状況（準備金方式）'!F20</f>
        <v>0</v>
      </c>
      <c r="AC5" s="37">
        <f>'③-2 特償利用状況（準備金方式）'!F22</f>
        <v>0</v>
      </c>
      <c r="AD5" s="37">
        <f>'③-2 特償利用状況（準備金方式）'!F24</f>
        <v>0</v>
      </c>
      <c r="AE5" s="37">
        <f>'③-2 特償利用状況（準備金方式）'!G8</f>
        <v>0</v>
      </c>
      <c r="AF5" s="37">
        <f>'③-2 特償利用状況（準備金方式）'!G10</f>
        <v>0</v>
      </c>
      <c r="AG5" s="37">
        <f>'③-2 特償利用状況（準備金方式）'!G12</f>
        <v>0</v>
      </c>
      <c r="AH5" s="37">
        <f>'③-2 特償利用状況（準備金方式）'!G14</f>
        <v>0</v>
      </c>
      <c r="AI5" s="37">
        <f>'③-2 特償利用状況（準備金方式）'!G16</f>
        <v>0</v>
      </c>
      <c r="AJ5" s="37">
        <f>'③-2 特償利用状況（準備金方式）'!G18</f>
        <v>0</v>
      </c>
      <c r="AK5" s="37">
        <f>'③-2 特償利用状況（準備金方式）'!G20</f>
        <v>0</v>
      </c>
      <c r="AL5" s="37">
        <f>'③-2 特償利用状況（準備金方式）'!G22</f>
        <v>0</v>
      </c>
      <c r="AM5" s="37">
        <f>'③-2 特償利用状況（準備金方式）'!G24</f>
        <v>0</v>
      </c>
    </row>
  </sheetData>
  <sheetProtection selectLockedCells="1" selectUnlockedCells="1"/>
  <mergeCells count="10">
    <mergeCell ref="A1:L1"/>
    <mergeCell ref="AE2:AM2"/>
    <mergeCell ref="D2:L2"/>
    <mergeCell ref="B4:B5"/>
    <mergeCell ref="A4:A5"/>
    <mergeCell ref="C2:C3"/>
    <mergeCell ref="M2:U2"/>
    <mergeCell ref="V2:AD2"/>
    <mergeCell ref="A2:A3"/>
    <mergeCell ref="B2:B3"/>
  </mergeCells>
  <phoneticPr fontId="2"/>
  <printOptions horizontalCentered="1"/>
  <pageMargins left="0.39370078740157483" right="0.39370078740157483" top="0.39370078740157483" bottom="0.39370078740157483" header="0.31496062992125984" footer="0.31496062992125984"/>
  <pageSetup paperSize="9" scale="1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6"/>
  <sheetViews>
    <sheetView view="pageBreakPreview" zoomScaleNormal="70" zoomScaleSheetLayoutView="100" workbookViewId="0">
      <pane ySplit="1" topLeftCell="A2" activePane="bottomLeft" state="frozen"/>
      <selection activeCell="H28" sqref="H28"/>
      <selection pane="bottomLeft" activeCell="H28" sqref="H28"/>
    </sheetView>
  </sheetViews>
  <sheetFormatPr defaultColWidth="8.90625" defaultRowHeight="12.5" x14ac:dyDescent="0.2"/>
  <cols>
    <col min="1" max="1" width="4.453125" style="31" bestFit="1" customWidth="1"/>
    <col min="2" max="2" width="17.26953125" style="31" customWidth="1"/>
    <col min="3" max="3" width="11.36328125" style="31" customWidth="1"/>
    <col min="4" max="4" width="12.26953125" style="38" bestFit="1" customWidth="1"/>
    <col min="5" max="5" width="12.26953125" style="33" bestFit="1" customWidth="1"/>
    <col min="6" max="6" width="11.26953125" style="31" bestFit="1" customWidth="1"/>
    <col min="7" max="7" width="13.90625" style="31" bestFit="1" customWidth="1"/>
    <col min="8" max="9" width="12.26953125" style="31" bestFit="1" customWidth="1"/>
    <col min="10" max="10" width="11.26953125" style="31" bestFit="1" customWidth="1"/>
    <col min="11" max="11" width="13.90625" style="31" bestFit="1" customWidth="1"/>
    <col min="12" max="12" width="12.26953125" style="38" bestFit="1" customWidth="1"/>
    <col min="13" max="13" width="12.26953125" style="33" bestFit="1" customWidth="1"/>
    <col min="14" max="14" width="11.26953125" style="31" bestFit="1" customWidth="1"/>
    <col min="15" max="15" width="13.90625" style="31" bestFit="1" customWidth="1"/>
    <col min="16" max="17" width="12.26953125" style="31" bestFit="1" customWidth="1"/>
    <col min="18" max="18" width="11.26953125" style="31" bestFit="1" customWidth="1"/>
    <col min="19" max="19" width="13.90625" style="31" bestFit="1" customWidth="1"/>
    <col min="20" max="16384" width="8.90625" style="31"/>
  </cols>
  <sheetData>
    <row r="1" spans="1:19" ht="15" x14ac:dyDescent="0.2">
      <c r="A1" s="550" t="s">
        <v>202</v>
      </c>
      <c r="B1" s="550"/>
      <c r="C1" s="550"/>
      <c r="D1" s="550"/>
      <c r="E1" s="550"/>
      <c r="F1" s="550"/>
      <c r="G1" s="550"/>
      <c r="L1" s="31"/>
      <c r="M1" s="31"/>
    </row>
    <row r="2" spans="1:19" ht="15" customHeight="1" x14ac:dyDescent="0.2">
      <c r="A2" s="583" t="s">
        <v>163</v>
      </c>
      <c r="B2" s="581" t="s">
        <v>61</v>
      </c>
      <c r="C2" s="581" t="s">
        <v>162</v>
      </c>
      <c r="D2" s="589" t="s">
        <v>235</v>
      </c>
      <c r="E2" s="590"/>
      <c r="F2" s="590"/>
      <c r="G2" s="590"/>
      <c r="H2" s="586" t="s">
        <v>238</v>
      </c>
      <c r="I2" s="587"/>
      <c r="J2" s="587"/>
      <c r="K2" s="587"/>
      <c r="L2" s="589" t="s">
        <v>236</v>
      </c>
      <c r="M2" s="590"/>
      <c r="N2" s="590"/>
      <c r="O2" s="590"/>
      <c r="P2" s="586" t="s">
        <v>237</v>
      </c>
      <c r="Q2" s="587"/>
      <c r="R2" s="587"/>
      <c r="S2" s="588"/>
    </row>
    <row r="3" spans="1:19" ht="15" customHeight="1" x14ac:dyDescent="0.2">
      <c r="A3" s="584"/>
      <c r="B3" s="585"/>
      <c r="C3" s="585"/>
      <c r="D3" s="219" t="s">
        <v>170</v>
      </c>
      <c r="E3" s="220" t="s">
        <v>80</v>
      </c>
      <c r="F3" s="221"/>
      <c r="G3" s="219" t="s">
        <v>49</v>
      </c>
      <c r="H3" s="223" t="s">
        <v>170</v>
      </c>
      <c r="I3" s="224" t="s">
        <v>80</v>
      </c>
      <c r="J3" s="209"/>
      <c r="K3" s="223" t="s">
        <v>49</v>
      </c>
      <c r="L3" s="219" t="s">
        <v>170</v>
      </c>
      <c r="M3" s="220" t="s">
        <v>80</v>
      </c>
      <c r="N3" s="221"/>
      <c r="O3" s="219" t="s">
        <v>49</v>
      </c>
      <c r="P3" s="223" t="s">
        <v>170</v>
      </c>
      <c r="Q3" s="224" t="s">
        <v>80</v>
      </c>
      <c r="R3" s="209"/>
      <c r="S3" s="223" t="s">
        <v>49</v>
      </c>
    </row>
    <row r="4" spans="1:19" ht="15" customHeight="1" x14ac:dyDescent="0.2">
      <c r="A4" s="218"/>
      <c r="B4" s="582"/>
      <c r="C4" s="582"/>
      <c r="D4" s="222"/>
      <c r="E4" s="222"/>
      <c r="F4" s="215" t="s">
        <v>171</v>
      </c>
      <c r="G4" s="222"/>
      <c r="H4" s="225"/>
      <c r="I4" s="225"/>
      <c r="J4" s="214" t="s">
        <v>171</v>
      </c>
      <c r="K4" s="225"/>
      <c r="L4" s="222"/>
      <c r="M4" s="222"/>
      <c r="N4" s="215" t="s">
        <v>171</v>
      </c>
      <c r="O4" s="222"/>
      <c r="P4" s="225"/>
      <c r="Q4" s="225"/>
      <c r="R4" s="214" t="s">
        <v>171</v>
      </c>
      <c r="S4" s="225"/>
    </row>
    <row r="5" spans="1:19" ht="22.5" customHeight="1" x14ac:dyDescent="0.2">
      <c r="A5" s="579"/>
      <c r="B5" s="577">
        <f>'① 事業概要'!D4</f>
        <v>0</v>
      </c>
      <c r="C5" s="210" t="s">
        <v>161</v>
      </c>
      <c r="D5" s="37">
        <f>'④-2 圧縮記帳実績（特別勘定）'!E6</f>
        <v>0</v>
      </c>
      <c r="E5" s="37">
        <f>'④-2 圧縮記帳実績（特別勘定）'!E8</f>
        <v>0</v>
      </c>
      <c r="F5" s="37">
        <f>'④-2 圧縮記帳実績（特別勘定）'!E10</f>
        <v>0</v>
      </c>
      <c r="G5" s="37">
        <f>'④-2 圧縮記帳実績（特別勘定）'!E12</f>
        <v>0</v>
      </c>
      <c r="H5" s="37">
        <f>'④-2 圧縮記帳実績（特別勘定）'!F6</f>
        <v>0</v>
      </c>
      <c r="I5" s="37">
        <f>'④-2 圧縮記帳実績（特別勘定）'!F8</f>
        <v>0</v>
      </c>
      <c r="J5" s="37">
        <f>'④-2 圧縮記帳実績（特別勘定）'!F10</f>
        <v>0</v>
      </c>
      <c r="K5" s="37">
        <f>'④-2 圧縮記帳実績（特別勘定）'!F12</f>
        <v>0</v>
      </c>
      <c r="L5" s="37">
        <f>'④-2 圧縮記帳実績（特別勘定）'!G6</f>
        <v>0</v>
      </c>
      <c r="M5" s="37">
        <f>'④-2 圧縮記帳実績（特別勘定）'!G8</f>
        <v>0</v>
      </c>
      <c r="N5" s="37">
        <f>'④-2 圧縮記帳実績（特別勘定）'!G10</f>
        <v>0</v>
      </c>
      <c r="O5" s="37">
        <f>'④-2 圧縮記帳実績（特別勘定）'!G12</f>
        <v>0</v>
      </c>
      <c r="P5" s="37">
        <f>'④-2 圧縮記帳実績（特別勘定）'!H6</f>
        <v>0</v>
      </c>
      <c r="Q5" s="37">
        <f>'④-2 圧縮記帳実績（特別勘定）'!H8</f>
        <v>0</v>
      </c>
      <c r="R5" s="37">
        <f>'④-2 圧縮記帳実績（特別勘定）'!H10</f>
        <v>0</v>
      </c>
      <c r="S5" s="37">
        <f>'④-2 圧縮記帳実績（特別勘定）'!H12</f>
        <v>0</v>
      </c>
    </row>
    <row r="6" spans="1:19" ht="22.5" customHeight="1" x14ac:dyDescent="0.2">
      <c r="A6" s="580"/>
      <c r="B6" s="578"/>
      <c r="C6" s="210" t="s">
        <v>46</v>
      </c>
      <c r="D6" s="37">
        <f>'④-2 圧縮記帳実績（特別勘定）'!E7</f>
        <v>0</v>
      </c>
      <c r="E6" s="37">
        <f>'④-2 圧縮記帳実績（特別勘定）'!E9</f>
        <v>0</v>
      </c>
      <c r="F6" s="37">
        <f>'④-2 圧縮記帳実績（特別勘定）'!E11</f>
        <v>0</v>
      </c>
      <c r="G6" s="37">
        <f>'④-2 圧縮記帳実績（特別勘定）'!E13</f>
        <v>0</v>
      </c>
      <c r="H6" s="37">
        <f>'④-2 圧縮記帳実績（特別勘定）'!F7</f>
        <v>0</v>
      </c>
      <c r="I6" s="37">
        <f>'④-2 圧縮記帳実績（特別勘定）'!F9</f>
        <v>0</v>
      </c>
      <c r="J6" s="37">
        <f>'④-2 圧縮記帳実績（特別勘定）'!F11</f>
        <v>0</v>
      </c>
      <c r="K6" s="37">
        <f>'④-2 圧縮記帳実績（特別勘定）'!F13</f>
        <v>0</v>
      </c>
      <c r="L6" s="37">
        <f>'④-2 圧縮記帳実績（特別勘定）'!G7</f>
        <v>0</v>
      </c>
      <c r="M6" s="37">
        <f>'④-2 圧縮記帳実績（特別勘定）'!G9</f>
        <v>0</v>
      </c>
      <c r="N6" s="37">
        <f>'④-2 圧縮記帳実績（特別勘定）'!G11</f>
        <v>0</v>
      </c>
      <c r="O6" s="37">
        <f>'④-2 圧縮記帳実績（特別勘定）'!G13</f>
        <v>0</v>
      </c>
      <c r="P6" s="37">
        <f>'④-2 圧縮記帳実績（特別勘定）'!H7</f>
        <v>0</v>
      </c>
      <c r="Q6" s="37">
        <f>'④-2 圧縮記帳実績（特別勘定）'!H9</f>
        <v>0</v>
      </c>
      <c r="R6" s="37">
        <f>'④-2 圧縮記帳実績（特別勘定）'!H11</f>
        <v>0</v>
      </c>
      <c r="S6" s="37">
        <f>'④-2 圧縮記帳実績（特別勘定）'!H13</f>
        <v>0</v>
      </c>
    </row>
  </sheetData>
  <sheetProtection selectLockedCells="1" selectUnlockedCells="1"/>
  <mergeCells count="10">
    <mergeCell ref="A1:G1"/>
    <mergeCell ref="A2:A3"/>
    <mergeCell ref="D2:G2"/>
    <mergeCell ref="H2:K2"/>
    <mergeCell ref="L2:O2"/>
    <mergeCell ref="P2:S2"/>
    <mergeCell ref="A5:A6"/>
    <mergeCell ref="B5:B6"/>
    <mergeCell ref="C2:C4"/>
    <mergeCell ref="B2:B4"/>
  </mergeCells>
  <phoneticPr fontId="2"/>
  <printOptions horizontalCentered="1"/>
  <pageMargins left="0.39370078740157483" right="0.39370078740157483" top="0.39370078740157483" bottom="0.39370078740157483" header="0.31496062992125984" footer="0.31496062992125984"/>
  <pageSetup paperSize="9" scale="41" orientation="portrait" r:id="rId1"/>
  <rowBreaks count="1" manualBreakCount="1">
    <brk id="2" max="33" man="1"/>
  </rowBreaks>
  <colBreaks count="1" manualBreakCount="1">
    <brk id="3" max="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8"/>
  <sheetViews>
    <sheetView view="pageBreakPreview" zoomScaleNormal="70" zoomScaleSheetLayoutView="100" workbookViewId="0">
      <pane xSplit="4" ySplit="4" topLeftCell="E5" activePane="bottomRight" state="frozen"/>
      <selection activeCell="H28" sqref="H28"/>
      <selection pane="topRight" activeCell="H28" sqref="H28"/>
      <selection pane="bottomLeft" activeCell="H28" sqref="H28"/>
      <selection pane="bottomRight" activeCell="H28" sqref="H28"/>
    </sheetView>
  </sheetViews>
  <sheetFormatPr defaultColWidth="8.90625" defaultRowHeight="12.5" x14ac:dyDescent="0.2"/>
  <cols>
    <col min="1" max="1" width="4.453125" style="31" bestFit="1" customWidth="1"/>
    <col min="2" max="2" width="17.26953125" style="31" customWidth="1"/>
    <col min="3" max="3" width="11.36328125" style="31" customWidth="1"/>
    <col min="4" max="4" width="5" style="31" customWidth="1"/>
    <col min="5" max="5" width="15.26953125" style="38" bestFit="1" customWidth="1"/>
    <col min="6" max="6" width="10.453125" style="33" bestFit="1" customWidth="1"/>
    <col min="7" max="7" width="12.26953125" style="31" bestFit="1" customWidth="1"/>
    <col min="8" max="8" width="9" style="31" bestFit="1" customWidth="1"/>
    <col min="9" max="9" width="12.26953125" style="31" bestFit="1" customWidth="1"/>
    <col min="10" max="10" width="11.26953125" style="40" bestFit="1" customWidth="1"/>
    <col min="11" max="11" width="12.26953125" style="40" bestFit="1" customWidth="1"/>
    <col min="12" max="12" width="12.90625" style="41" bestFit="1" customWidth="1"/>
    <col min="13" max="13" width="9" style="41" bestFit="1" customWidth="1"/>
    <col min="14" max="14" width="15.26953125" style="31" bestFit="1" customWidth="1"/>
    <col min="15" max="15" width="10.453125" style="31" bestFit="1" customWidth="1"/>
    <col min="16" max="16" width="12.26953125" style="31" bestFit="1" customWidth="1"/>
    <col min="17" max="17" width="9" style="31" bestFit="1" customWidth="1"/>
    <col min="18" max="18" width="12.26953125" style="31" bestFit="1" customWidth="1"/>
    <col min="19" max="19" width="11.26953125" style="31" bestFit="1" customWidth="1"/>
    <col min="20" max="20" width="12.26953125" style="31" bestFit="1" customWidth="1"/>
    <col min="21" max="21" width="12.90625" style="31" bestFit="1" customWidth="1"/>
    <col min="22" max="22" width="9" style="31" bestFit="1" customWidth="1"/>
    <col min="23" max="23" width="15.26953125" style="38" bestFit="1" customWidth="1"/>
    <col min="24" max="24" width="10.453125" style="33" bestFit="1" customWidth="1"/>
    <col min="25" max="25" width="12.26953125" style="31" bestFit="1" customWidth="1"/>
    <col min="26" max="26" width="9" style="31" bestFit="1" customWidth="1"/>
    <col min="27" max="27" width="12.26953125" style="31" bestFit="1" customWidth="1"/>
    <col min="28" max="28" width="11.26953125" style="40" bestFit="1" customWidth="1"/>
    <col min="29" max="29" width="12.26953125" style="40" bestFit="1" customWidth="1"/>
    <col min="30" max="30" width="12.90625" style="41" bestFit="1" customWidth="1"/>
    <col min="31" max="31" width="9" style="41" bestFit="1" customWidth="1"/>
    <col min="32" max="32" width="15.26953125" style="31" bestFit="1" customWidth="1"/>
    <col min="33" max="33" width="10.453125" style="31" bestFit="1" customWidth="1"/>
    <col min="34" max="34" width="12.26953125" style="31" bestFit="1" customWidth="1"/>
    <col min="35" max="35" width="9" style="31" bestFit="1" customWidth="1"/>
    <col min="36" max="36" width="12.26953125" style="31" bestFit="1" customWidth="1"/>
    <col min="37" max="37" width="11.26953125" style="31" bestFit="1" customWidth="1"/>
    <col min="38" max="38" width="12.26953125" style="31" bestFit="1" customWidth="1"/>
    <col min="39" max="39" width="12.90625" style="31" bestFit="1" customWidth="1"/>
    <col min="40" max="40" width="9" style="31" bestFit="1" customWidth="1"/>
    <col min="41" max="16384" width="8.90625" style="31"/>
  </cols>
  <sheetData>
    <row r="1" spans="1:40" ht="15" x14ac:dyDescent="0.2">
      <c r="A1" s="550" t="s">
        <v>172</v>
      </c>
      <c r="B1" s="550"/>
      <c r="C1" s="550"/>
      <c r="D1" s="550"/>
      <c r="E1" s="550"/>
      <c r="F1" s="550"/>
      <c r="G1" s="550"/>
      <c r="H1" s="550"/>
      <c r="I1" s="550"/>
      <c r="J1" s="550"/>
      <c r="K1" s="550"/>
      <c r="L1" s="550"/>
      <c r="M1" s="550"/>
      <c r="W1" s="31"/>
      <c r="X1" s="31"/>
      <c r="AB1" s="31"/>
      <c r="AC1" s="31"/>
      <c r="AD1" s="31"/>
      <c r="AE1" s="31"/>
    </row>
    <row r="2" spans="1:40" ht="15" customHeight="1" x14ac:dyDescent="0.2">
      <c r="A2" s="583" t="s">
        <v>163</v>
      </c>
      <c r="B2" s="581" t="s">
        <v>61</v>
      </c>
      <c r="C2" s="597" t="s">
        <v>162</v>
      </c>
      <c r="D2" s="598"/>
      <c r="E2" s="576" t="s">
        <v>235</v>
      </c>
      <c r="F2" s="557"/>
      <c r="G2" s="557"/>
      <c r="H2" s="557"/>
      <c r="I2" s="557"/>
      <c r="J2" s="557"/>
      <c r="K2" s="557"/>
      <c r="L2" s="557"/>
      <c r="M2" s="557"/>
      <c r="N2" s="574" t="s">
        <v>238</v>
      </c>
      <c r="O2" s="575"/>
      <c r="P2" s="575"/>
      <c r="Q2" s="575"/>
      <c r="R2" s="575"/>
      <c r="S2" s="575"/>
      <c r="T2" s="575"/>
      <c r="U2" s="575"/>
      <c r="V2" s="575"/>
      <c r="W2" s="576" t="s">
        <v>236</v>
      </c>
      <c r="X2" s="557"/>
      <c r="Y2" s="557"/>
      <c r="Z2" s="557"/>
      <c r="AA2" s="557"/>
      <c r="AB2" s="557"/>
      <c r="AC2" s="557"/>
      <c r="AD2" s="557"/>
      <c r="AE2" s="557"/>
      <c r="AF2" s="574" t="s">
        <v>237</v>
      </c>
      <c r="AG2" s="575"/>
      <c r="AH2" s="575"/>
      <c r="AI2" s="575"/>
      <c r="AJ2" s="575"/>
      <c r="AK2" s="575"/>
      <c r="AL2" s="575"/>
      <c r="AM2" s="575"/>
      <c r="AN2" s="575"/>
    </row>
    <row r="3" spans="1:40" x14ac:dyDescent="0.2">
      <c r="A3" s="584"/>
      <c r="B3" s="585"/>
      <c r="C3" s="599"/>
      <c r="D3" s="600"/>
      <c r="E3" s="591" t="s">
        <v>51</v>
      </c>
      <c r="F3" s="591" t="s">
        <v>173</v>
      </c>
      <c r="G3" s="591" t="s">
        <v>65</v>
      </c>
      <c r="H3" s="604" t="s">
        <v>174</v>
      </c>
      <c r="I3" s="605" t="s">
        <v>175</v>
      </c>
      <c r="J3" s="230"/>
      <c r="K3" s="230"/>
      <c r="L3" s="231"/>
      <c r="M3" s="591" t="s">
        <v>177</v>
      </c>
      <c r="N3" s="593" t="s">
        <v>51</v>
      </c>
      <c r="O3" s="593" t="s">
        <v>173</v>
      </c>
      <c r="P3" s="593" t="s">
        <v>65</v>
      </c>
      <c r="Q3" s="536" t="s">
        <v>174</v>
      </c>
      <c r="R3" s="606" t="s">
        <v>175</v>
      </c>
      <c r="S3" s="228"/>
      <c r="T3" s="228"/>
      <c r="U3" s="229"/>
      <c r="V3" s="593" t="s">
        <v>177</v>
      </c>
      <c r="W3" s="591" t="s">
        <v>51</v>
      </c>
      <c r="X3" s="591" t="s">
        <v>173</v>
      </c>
      <c r="Y3" s="591" t="s">
        <v>65</v>
      </c>
      <c r="Z3" s="604" t="s">
        <v>174</v>
      </c>
      <c r="AA3" s="605" t="s">
        <v>175</v>
      </c>
      <c r="AB3" s="230"/>
      <c r="AC3" s="230"/>
      <c r="AD3" s="231"/>
      <c r="AE3" s="591" t="s">
        <v>177</v>
      </c>
      <c r="AF3" s="593" t="s">
        <v>51</v>
      </c>
      <c r="AG3" s="593" t="s">
        <v>173</v>
      </c>
      <c r="AH3" s="593" t="s">
        <v>65</v>
      </c>
      <c r="AI3" s="536" t="s">
        <v>174</v>
      </c>
      <c r="AJ3" s="606" t="s">
        <v>175</v>
      </c>
      <c r="AK3" s="228"/>
      <c r="AL3" s="228"/>
      <c r="AM3" s="229"/>
      <c r="AN3" s="593" t="s">
        <v>177</v>
      </c>
    </row>
    <row r="4" spans="1:40" ht="25" x14ac:dyDescent="0.2">
      <c r="A4" s="603"/>
      <c r="B4" s="582"/>
      <c r="C4" s="601"/>
      <c r="D4" s="602"/>
      <c r="E4" s="592"/>
      <c r="F4" s="592"/>
      <c r="G4" s="592"/>
      <c r="H4" s="592"/>
      <c r="I4" s="592"/>
      <c r="J4" s="217" t="s">
        <v>171</v>
      </c>
      <c r="K4" s="226" t="s">
        <v>178</v>
      </c>
      <c r="L4" s="216" t="s">
        <v>176</v>
      </c>
      <c r="M4" s="592"/>
      <c r="N4" s="594"/>
      <c r="O4" s="594"/>
      <c r="P4" s="594"/>
      <c r="Q4" s="594"/>
      <c r="R4" s="594"/>
      <c r="S4" s="213" t="s">
        <v>171</v>
      </c>
      <c r="T4" s="227" t="s">
        <v>178</v>
      </c>
      <c r="U4" s="212" t="s">
        <v>176</v>
      </c>
      <c r="V4" s="594"/>
      <c r="W4" s="592"/>
      <c r="X4" s="592"/>
      <c r="Y4" s="592"/>
      <c r="Z4" s="592"/>
      <c r="AA4" s="592"/>
      <c r="AB4" s="217" t="s">
        <v>171</v>
      </c>
      <c r="AC4" s="226" t="s">
        <v>178</v>
      </c>
      <c r="AD4" s="216" t="s">
        <v>176</v>
      </c>
      <c r="AE4" s="592"/>
      <c r="AF4" s="594"/>
      <c r="AG4" s="594"/>
      <c r="AH4" s="594"/>
      <c r="AI4" s="594"/>
      <c r="AJ4" s="594"/>
      <c r="AK4" s="213" t="s">
        <v>171</v>
      </c>
      <c r="AL4" s="227" t="s">
        <v>178</v>
      </c>
      <c r="AM4" s="212" t="s">
        <v>176</v>
      </c>
      <c r="AN4" s="594"/>
    </row>
    <row r="5" spans="1:40" ht="22.5" customHeight="1" x14ac:dyDescent="0.2">
      <c r="A5" s="579"/>
      <c r="B5" s="577">
        <f>'① 事業概要'!D4</f>
        <v>0</v>
      </c>
      <c r="C5" s="577" t="s">
        <v>161</v>
      </c>
      <c r="D5" s="277" t="s">
        <v>203</v>
      </c>
      <c r="E5" s="37">
        <f>'⑤ 特別修繕準備金'!E8</f>
        <v>0</v>
      </c>
      <c r="F5" s="37">
        <f>'⑤ 特別修繕準備金'!E10</f>
        <v>0</v>
      </c>
      <c r="G5" s="37">
        <f>'⑤ 特別修繕準備金'!E12</f>
        <v>0</v>
      </c>
      <c r="H5" s="37">
        <f>'⑤ 特別修繕準備金'!E14</f>
        <v>0</v>
      </c>
      <c r="I5" s="37">
        <f>'⑤ 特別修繕準備金'!E16</f>
        <v>0</v>
      </c>
      <c r="J5" s="37">
        <f>'⑤ 特別修繕準備金'!E18</f>
        <v>0</v>
      </c>
      <c r="K5" s="37">
        <f>'⑤ 特別修繕準備金'!E20</f>
        <v>0</v>
      </c>
      <c r="L5" s="37">
        <f>'⑤ 特別修繕準備金'!E22</f>
        <v>0</v>
      </c>
      <c r="M5" s="37">
        <f>'⑤ 特別修繕準備金'!E24</f>
        <v>0</v>
      </c>
      <c r="N5" s="37">
        <f>'⑤ 特別修繕準備金'!G8</f>
        <v>0</v>
      </c>
      <c r="O5" s="37">
        <f>'⑤ 特別修繕準備金'!G10</f>
        <v>0</v>
      </c>
      <c r="P5" s="37">
        <f>'⑤ 特別修繕準備金'!G12</f>
        <v>0</v>
      </c>
      <c r="Q5" s="37">
        <f>'⑤ 特別修繕準備金'!G14</f>
        <v>0</v>
      </c>
      <c r="R5" s="37">
        <f>'⑤ 特別修繕準備金'!G16</f>
        <v>0</v>
      </c>
      <c r="S5" s="37">
        <f>'⑤ 特別修繕準備金'!G18</f>
        <v>0</v>
      </c>
      <c r="T5" s="37">
        <f>'⑤ 特別修繕準備金'!G20</f>
        <v>0</v>
      </c>
      <c r="U5" s="37">
        <f>'⑤ 特別修繕準備金'!G22</f>
        <v>0</v>
      </c>
      <c r="V5" s="37">
        <f>'⑤ 特別修繕準備金'!G24</f>
        <v>0</v>
      </c>
      <c r="W5" s="37">
        <f>'⑤ 特別修繕準備金'!I8</f>
        <v>0</v>
      </c>
      <c r="X5" s="37">
        <f>'⑤ 特別修繕準備金'!I10</f>
        <v>0</v>
      </c>
      <c r="Y5" s="37">
        <f>'⑤ 特別修繕準備金'!I12</f>
        <v>0</v>
      </c>
      <c r="Z5" s="37">
        <f>'⑤ 特別修繕準備金'!I14</f>
        <v>0</v>
      </c>
      <c r="AA5" s="37">
        <f>'⑤ 特別修繕準備金'!I16</f>
        <v>0</v>
      </c>
      <c r="AB5" s="37">
        <f>'⑤ 特別修繕準備金'!I18</f>
        <v>0</v>
      </c>
      <c r="AC5" s="37">
        <f>'⑤ 特別修繕準備金'!I20</f>
        <v>0</v>
      </c>
      <c r="AD5" s="37">
        <f>'⑤ 特別修繕準備金'!I22</f>
        <v>0</v>
      </c>
      <c r="AE5" s="37">
        <f>'⑤ 特別修繕準備金'!I24</f>
        <v>0</v>
      </c>
      <c r="AF5" s="37">
        <f>'⑤ 特別修繕準備金'!K8</f>
        <v>0</v>
      </c>
      <c r="AG5" s="37">
        <f>'⑤ 特別修繕準備金'!K10</f>
        <v>0</v>
      </c>
      <c r="AH5" s="37">
        <f>'⑤ 特別修繕準備金'!K12</f>
        <v>0</v>
      </c>
      <c r="AI5" s="37">
        <f>'⑤ 特別修繕準備金'!K14</f>
        <v>0</v>
      </c>
      <c r="AJ5" s="37">
        <f>'⑤ 特別修繕準備金'!K16</f>
        <v>0</v>
      </c>
      <c r="AK5" s="37">
        <f>'⑤ 特別修繕準備金'!K18</f>
        <v>0</v>
      </c>
      <c r="AL5" s="37">
        <f>'⑤ 特別修繕準備金'!K20</f>
        <v>0</v>
      </c>
      <c r="AM5" s="37">
        <f>'⑤ 特別修繕準備金'!K22</f>
        <v>0</v>
      </c>
      <c r="AN5" s="37">
        <f>'⑤ 特別修繕準備金'!K24</f>
        <v>0</v>
      </c>
    </row>
    <row r="6" spans="1:40" ht="22.5" customHeight="1" x14ac:dyDescent="0.2">
      <c r="A6" s="596"/>
      <c r="B6" s="595"/>
      <c r="C6" s="578"/>
      <c r="D6" s="278" t="s">
        <v>79</v>
      </c>
      <c r="E6" s="279">
        <f>'⑤ 特別修繕準備金'!F8</f>
        <v>0</v>
      </c>
      <c r="F6" s="279">
        <f>'⑤ 特別修繕準備金'!F10</f>
        <v>0</v>
      </c>
      <c r="G6" s="279">
        <f>'⑤ 特別修繕準備金'!F12</f>
        <v>0</v>
      </c>
      <c r="H6" s="279">
        <f>'⑤ 特別修繕準備金'!F14</f>
        <v>0</v>
      </c>
      <c r="I6" s="279">
        <f>'⑤ 特別修繕準備金'!F16</f>
        <v>0</v>
      </c>
      <c r="J6" s="279">
        <f>'⑤ 特別修繕準備金'!F18</f>
        <v>0</v>
      </c>
      <c r="K6" s="279">
        <f>'⑤ 特別修繕準備金'!F20</f>
        <v>0</v>
      </c>
      <c r="L6" s="279">
        <f>'⑤ 特別修繕準備金'!F22</f>
        <v>0</v>
      </c>
      <c r="M6" s="279">
        <f>'⑤ 特別修繕準備金'!F24</f>
        <v>0</v>
      </c>
      <c r="N6" s="279">
        <f>'⑤ 特別修繕準備金'!H8</f>
        <v>0</v>
      </c>
      <c r="O6" s="279">
        <f>'⑤ 特別修繕準備金'!H10</f>
        <v>0</v>
      </c>
      <c r="P6" s="279">
        <f>'⑤ 特別修繕準備金'!H12</f>
        <v>0</v>
      </c>
      <c r="Q6" s="279">
        <f>'⑤ 特別修繕準備金'!H14</f>
        <v>0</v>
      </c>
      <c r="R6" s="39">
        <f>'⑤ 特別修繕準備金'!H16</f>
        <v>0</v>
      </c>
      <c r="S6" s="279">
        <f>'⑤ 特別修繕準備金'!H18</f>
        <v>0</v>
      </c>
      <c r="T6" s="39">
        <f>'⑤ 特別修繕準備金'!H20</f>
        <v>0</v>
      </c>
      <c r="U6" s="39">
        <f>'⑤ 特別修繕準備金'!H22</f>
        <v>0</v>
      </c>
      <c r="V6" s="279">
        <f>'⑤ 特別修繕準備金'!H24</f>
        <v>0</v>
      </c>
      <c r="W6" s="279">
        <f>'⑤ 特別修繕準備金'!J8</f>
        <v>0</v>
      </c>
      <c r="X6" s="279">
        <f>'⑤ 特別修繕準備金'!J10</f>
        <v>0</v>
      </c>
      <c r="Y6" s="279">
        <f>'⑤ 特別修繕準備金'!J12</f>
        <v>0</v>
      </c>
      <c r="Z6" s="279">
        <f>'⑤ 特別修繕準備金'!J14</f>
        <v>0</v>
      </c>
      <c r="AA6" s="279">
        <f>'⑤ 特別修繕準備金'!J16</f>
        <v>0</v>
      </c>
      <c r="AB6" s="279">
        <f>'⑤ 特別修繕準備金'!J18</f>
        <v>0</v>
      </c>
      <c r="AC6" s="279">
        <f>'⑤ 特別修繕準備金'!J20</f>
        <v>0</v>
      </c>
      <c r="AD6" s="279">
        <f>'⑤ 特別修繕準備金'!J22</f>
        <v>0</v>
      </c>
      <c r="AE6" s="279">
        <f>'⑤ 特別修繕準備金'!J24</f>
        <v>0</v>
      </c>
      <c r="AF6" s="279">
        <f>'⑤ 特別修繕準備金'!L8</f>
        <v>0</v>
      </c>
      <c r="AG6" s="279">
        <f>'⑤ 特別修繕準備金'!L10</f>
        <v>0</v>
      </c>
      <c r="AH6" s="279">
        <f>'⑤ 特別修繕準備金'!L12</f>
        <v>0</v>
      </c>
      <c r="AI6" s="279">
        <f>'⑤ 特別修繕準備金'!L14</f>
        <v>0</v>
      </c>
      <c r="AJ6" s="279">
        <f>'⑤ 特別修繕準備金'!L16</f>
        <v>0</v>
      </c>
      <c r="AK6" s="279">
        <f>'⑤ 特別修繕準備金'!L18</f>
        <v>0</v>
      </c>
      <c r="AL6" s="279">
        <f>'⑤ 特別修繕準備金'!L20</f>
        <v>0</v>
      </c>
      <c r="AM6" s="279">
        <f>'⑤ 特別修繕準備金'!L22</f>
        <v>0</v>
      </c>
      <c r="AN6" s="279">
        <f>'⑤ 特別修繕準備金'!L24</f>
        <v>0</v>
      </c>
    </row>
    <row r="7" spans="1:40" ht="22.5" customHeight="1" x14ac:dyDescent="0.2">
      <c r="A7" s="596"/>
      <c r="B7" s="595"/>
      <c r="C7" s="577" t="s">
        <v>46</v>
      </c>
      <c r="D7" s="277" t="s">
        <v>203</v>
      </c>
      <c r="E7" s="37">
        <f>'⑤ 特別修繕準備金'!E9</f>
        <v>0</v>
      </c>
      <c r="F7" s="37">
        <f>'⑤ 特別修繕準備金'!E11</f>
        <v>0</v>
      </c>
      <c r="G7" s="37">
        <f>'⑤ 特別修繕準備金'!E13</f>
        <v>0</v>
      </c>
      <c r="H7" s="37">
        <f>'⑤ 特別修繕準備金'!E15</f>
        <v>0</v>
      </c>
      <c r="I7" s="37">
        <f>'⑤ 特別修繕準備金'!E17</f>
        <v>0</v>
      </c>
      <c r="J7" s="37">
        <f>'⑤ 特別修繕準備金'!E19</f>
        <v>0</v>
      </c>
      <c r="K7" s="37">
        <f>'⑤ 特別修繕準備金'!E21</f>
        <v>0</v>
      </c>
      <c r="L7" s="37">
        <f>'⑤ 特別修繕準備金'!E22</f>
        <v>0</v>
      </c>
      <c r="M7" s="37">
        <f>'⑤ 特別修繕準備金'!E25</f>
        <v>0</v>
      </c>
      <c r="N7" s="37">
        <f>'⑤ 特別修繕準備金'!G9</f>
        <v>0</v>
      </c>
      <c r="O7" s="37">
        <f>'⑤ 特別修繕準備金'!G11</f>
        <v>0</v>
      </c>
      <c r="P7" s="37">
        <f>'⑤ 特別修繕準備金'!G13</f>
        <v>0</v>
      </c>
      <c r="Q7" s="37">
        <f>'⑤ 特別修繕準備金'!G15</f>
        <v>0</v>
      </c>
      <c r="R7" s="37">
        <f>'⑤ 特別修繕準備金'!G17</f>
        <v>0</v>
      </c>
      <c r="S7" s="37">
        <f>'⑤ 特別修繕準備金'!G19</f>
        <v>0</v>
      </c>
      <c r="T7" s="37">
        <f>'⑤ 特別修繕準備金'!G21</f>
        <v>0</v>
      </c>
      <c r="U7" s="37">
        <f>'⑤ 特別修繕準備金'!G23</f>
        <v>0</v>
      </c>
      <c r="V7" s="37">
        <f>'⑤ 特別修繕準備金'!G25</f>
        <v>0</v>
      </c>
      <c r="W7" s="37">
        <f>'⑤ 特別修繕準備金'!I9</f>
        <v>0</v>
      </c>
      <c r="X7" s="37">
        <f>'⑤ 特別修繕準備金'!I11</f>
        <v>0</v>
      </c>
      <c r="Y7" s="37">
        <f>'⑤ 特別修繕準備金'!I13</f>
        <v>0</v>
      </c>
      <c r="Z7" s="37">
        <f>'⑤ 特別修繕準備金'!I15</f>
        <v>0</v>
      </c>
      <c r="AA7" s="37">
        <f>'⑤ 特別修繕準備金'!I17</f>
        <v>0</v>
      </c>
      <c r="AB7" s="37">
        <f>'⑤ 特別修繕準備金'!I19</f>
        <v>0</v>
      </c>
      <c r="AC7" s="37">
        <f>'⑤ 特別修繕準備金'!I21</f>
        <v>0</v>
      </c>
      <c r="AD7" s="37">
        <f>'⑤ 特別修繕準備金'!I23</f>
        <v>0</v>
      </c>
      <c r="AE7" s="37">
        <f>'⑤ 特別修繕準備金'!I25</f>
        <v>0</v>
      </c>
      <c r="AF7" s="37">
        <f>'⑤ 特別修繕準備金'!K9</f>
        <v>0</v>
      </c>
      <c r="AG7" s="37">
        <f>'⑤ 特別修繕準備金'!K11</f>
        <v>0</v>
      </c>
      <c r="AH7" s="37">
        <f>'⑤ 特別修繕準備金'!K13</f>
        <v>0</v>
      </c>
      <c r="AI7" s="37">
        <f>'⑤ 特別修繕準備金'!K15</f>
        <v>0</v>
      </c>
      <c r="AJ7" s="37">
        <f>'⑤ 特別修繕準備金'!K17</f>
        <v>0</v>
      </c>
      <c r="AK7" s="37">
        <f>'⑤ 特別修繕準備金'!K19</f>
        <v>0</v>
      </c>
      <c r="AL7" s="37">
        <f>'⑤ 特別修繕準備金'!K21</f>
        <v>0</v>
      </c>
      <c r="AM7" s="37">
        <f>'⑤ 特別修繕準備金'!K23</f>
        <v>0</v>
      </c>
      <c r="AN7" s="37">
        <f>'⑤ 特別修繕準備金'!K25</f>
        <v>0</v>
      </c>
    </row>
    <row r="8" spans="1:40" ht="22.5" customHeight="1" x14ac:dyDescent="0.2">
      <c r="A8" s="580"/>
      <c r="B8" s="578"/>
      <c r="C8" s="578"/>
      <c r="D8" s="278" t="s">
        <v>79</v>
      </c>
      <c r="E8" s="280">
        <f>'⑤ 特別修繕準備金'!F9</f>
        <v>0</v>
      </c>
      <c r="F8" s="280">
        <f>'⑤ 特別修繕準備金'!F11</f>
        <v>0</v>
      </c>
      <c r="G8" s="280">
        <f>'⑤ 特別修繕準備金'!F13</f>
        <v>0</v>
      </c>
      <c r="H8" s="280">
        <f>'⑤ 特別修繕準備金'!F15</f>
        <v>0</v>
      </c>
      <c r="I8" s="280">
        <f>'⑤ 特別修繕準備金'!F17</f>
        <v>0</v>
      </c>
      <c r="J8" s="280">
        <f>'⑤ 特別修繕準備金'!F19</f>
        <v>0</v>
      </c>
      <c r="K8" s="280">
        <f>'⑤ 特別修繕準備金'!F23</f>
        <v>0</v>
      </c>
      <c r="L8" s="280">
        <f>'⑤ 特別修繕準備金'!F23</f>
        <v>0</v>
      </c>
      <c r="M8" s="280">
        <f>'⑤ 特別修繕準備金'!F25</f>
        <v>0</v>
      </c>
      <c r="N8" s="280">
        <f>'⑤ 特別修繕準備金'!H9</f>
        <v>0</v>
      </c>
      <c r="O8" s="280">
        <f>'⑤ 特別修繕準備金'!H11</f>
        <v>0</v>
      </c>
      <c r="P8" s="280">
        <f>'⑤ 特別修繕準備金'!H13</f>
        <v>0</v>
      </c>
      <c r="Q8" s="280">
        <f>'⑤ 特別修繕準備金'!H15</f>
        <v>0</v>
      </c>
      <c r="R8" s="280">
        <f>'⑤ 特別修繕準備金'!H17</f>
        <v>0</v>
      </c>
      <c r="S8" s="280">
        <f>'⑤ 特別修繕準備金'!H19</f>
        <v>0</v>
      </c>
      <c r="T8" s="280">
        <f>'⑤ 特別修繕準備金'!H21</f>
        <v>0</v>
      </c>
      <c r="U8" s="280">
        <f>'⑤ 特別修繕準備金'!H23</f>
        <v>0</v>
      </c>
      <c r="V8" s="280">
        <f>'⑤ 特別修繕準備金'!H25</f>
        <v>0</v>
      </c>
      <c r="W8" s="280">
        <f>'⑤ 特別修繕準備金'!J9</f>
        <v>0</v>
      </c>
      <c r="X8" s="280">
        <f>'⑤ 特別修繕準備金'!J11</f>
        <v>0</v>
      </c>
      <c r="Y8" s="280">
        <f>'⑤ 特別修繕準備金'!J13</f>
        <v>0</v>
      </c>
      <c r="Z8" s="280">
        <f>'⑤ 特別修繕準備金'!J15</f>
        <v>0</v>
      </c>
      <c r="AA8" s="280">
        <f>'⑤ 特別修繕準備金'!J17</f>
        <v>0</v>
      </c>
      <c r="AB8" s="280">
        <f>'⑤ 特別修繕準備金'!J19</f>
        <v>0</v>
      </c>
      <c r="AC8" s="280">
        <f>'⑤ 特別修繕準備金'!J21</f>
        <v>0</v>
      </c>
      <c r="AD8" s="280">
        <f>'⑤ 特別修繕準備金'!J23</f>
        <v>0</v>
      </c>
      <c r="AE8" s="280">
        <f>'⑤ 特別修繕準備金'!J25</f>
        <v>0</v>
      </c>
      <c r="AF8" s="280">
        <f>'⑤ 特別修繕準備金'!L9</f>
        <v>0</v>
      </c>
      <c r="AG8" s="280">
        <f>'⑤ 特別修繕準備金'!L11</f>
        <v>0</v>
      </c>
      <c r="AH8" s="280">
        <f>'⑤ 特別修繕準備金'!L13</f>
        <v>0</v>
      </c>
      <c r="AI8" s="280">
        <f>'⑤ 特別修繕準備金'!L15</f>
        <v>0</v>
      </c>
      <c r="AJ8" s="280">
        <f>'⑤ 特別修繕準備金'!L17</f>
        <v>0</v>
      </c>
      <c r="AK8" s="280">
        <f>'⑤ 特別修繕準備金'!L19</f>
        <v>0</v>
      </c>
      <c r="AL8" s="280">
        <f>'⑤ 特別修繕準備金'!L21</f>
        <v>0</v>
      </c>
      <c r="AM8" s="280">
        <f>'⑤ 特別修繕準備金'!L23</f>
        <v>0</v>
      </c>
      <c r="AN8" s="280">
        <f>'⑤ 特別修繕準備金'!L25</f>
        <v>0</v>
      </c>
    </row>
  </sheetData>
  <sheetProtection selectLockedCells="1" selectUnlockedCells="1"/>
  <mergeCells count="36">
    <mergeCell ref="A1:M1"/>
    <mergeCell ref="E2:M2"/>
    <mergeCell ref="N2:V2"/>
    <mergeCell ref="N3:N4"/>
    <mergeCell ref="O3:O4"/>
    <mergeCell ref="P3:P4"/>
    <mergeCell ref="Q3:Q4"/>
    <mergeCell ref="R3:R4"/>
    <mergeCell ref="W2:AE2"/>
    <mergeCell ref="AF2:AN2"/>
    <mergeCell ref="E3:E4"/>
    <mergeCell ref="F3:F4"/>
    <mergeCell ref="G3:G4"/>
    <mergeCell ref="H3:H4"/>
    <mergeCell ref="I3:I4"/>
    <mergeCell ref="M3:M4"/>
    <mergeCell ref="V3:V4"/>
    <mergeCell ref="W3:W4"/>
    <mergeCell ref="X3:X4"/>
    <mergeCell ref="Y3:Y4"/>
    <mergeCell ref="Z3:Z4"/>
    <mergeCell ref="AJ3:AJ4"/>
    <mergeCell ref="AN3:AN4"/>
    <mergeCell ref="AA3:AA4"/>
    <mergeCell ref="B5:B8"/>
    <mergeCell ref="A5:A8"/>
    <mergeCell ref="C5:C6"/>
    <mergeCell ref="C7:C8"/>
    <mergeCell ref="C2:D4"/>
    <mergeCell ref="B2:B4"/>
    <mergeCell ref="A2:A4"/>
    <mergeCell ref="AE3:AE4"/>
    <mergeCell ref="AF3:AF4"/>
    <mergeCell ref="AG3:AG4"/>
    <mergeCell ref="AH3:AH4"/>
    <mergeCell ref="AI3:AI4"/>
  </mergeCells>
  <phoneticPr fontId="2"/>
  <printOptions horizontalCentered="1"/>
  <pageMargins left="0.39370078740157483" right="0.39370078740157483" top="0.39370078740157483" bottom="0.3937007874015748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 事業概要</vt:lpstr>
      <vt:lpstr>② 船舶取得状況</vt:lpstr>
      <vt:lpstr>③-1 特償利用状況</vt:lpstr>
      <vt:lpstr>③-2 特償利用状況（準備金方式）</vt:lpstr>
      <vt:lpstr>④-1 買換利用状況</vt:lpstr>
      <vt:lpstr>④-2 圧縮記帳実績（特別勘定）</vt:lpstr>
      <vt:lpstr>⑤ 特別修繕準備金</vt:lpstr>
      <vt:lpstr>集計（事業概要）</vt:lpstr>
      <vt:lpstr>集計（特償・買換）</vt:lpstr>
      <vt:lpstr>集計（特償・準備金方式）</vt:lpstr>
      <vt:lpstr>集計（買換・特別勘定）</vt:lpstr>
      <vt:lpstr>集計（特別修繕準備金）</vt:lpstr>
      <vt:lpstr>'① 事業概要'!Print_Area</vt:lpstr>
      <vt:lpstr>'② 船舶取得状況'!Print_Area</vt:lpstr>
      <vt:lpstr>'③-1 特償利用状況'!Print_Area</vt:lpstr>
      <vt:lpstr>'③-2 特償利用状況（準備金方式）'!Print_Area</vt:lpstr>
      <vt:lpstr>'④-1 買換利用状況'!Print_Area</vt:lpstr>
      <vt:lpstr>'④-2 圧縮記帳実績（特別勘定）'!Print_Area</vt:lpstr>
      <vt:lpstr>'⑤ 特別修繕準備金'!Print_Area</vt:lpstr>
      <vt:lpstr>'集計（事業概要）'!Print_Area</vt:lpstr>
      <vt:lpstr>'集計（特償・準備金方式）'!Print_Area</vt:lpstr>
      <vt:lpstr>'集計（特償・買換）'!Print_Area</vt:lpstr>
      <vt:lpstr>'集計（特別修繕準備金）'!Print_Area</vt:lpstr>
      <vt:lpstr>'集計（買換・特別勘定）'!Print_Area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