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U:\02_★作業中（保存期間１年未満）\030_海運税制班\16 税制利用状況調査\令和8年度 税制利用状況調査\"/>
    </mc:Choice>
  </mc:AlternateContent>
  <xr:revisionPtr revIDLastSave="0" documentId="13_ncr:1_{A4EBBC15-F4FC-4BB6-97A2-2D0C8D6E900A}" xr6:coauthVersionLast="47" xr6:coauthVersionMax="47" xr10:uidLastSave="{00000000-0000-0000-0000-000000000000}"/>
  <bookViews>
    <workbookView xWindow="-110" yWindow="-110" windowWidth="19420" windowHeight="10300" tabRatio="581" xr2:uid="{00000000-000D-0000-FFFF-FFFF00000000}"/>
  </bookViews>
  <sheets>
    <sheet name="① 事業概要" sheetId="9" r:id="rId1"/>
    <sheet name="② 船舶取得状況" sheetId="3" r:id="rId2"/>
    <sheet name="③-1 特償利用状況" sheetId="2" r:id="rId3"/>
    <sheet name="③-2 特償利用状況（準備金方式）" sheetId="6" r:id="rId4"/>
    <sheet name="④-1 買換利用状況" sheetId="10" r:id="rId5"/>
    <sheet name="④-2 圧縮記帳実績（特別勘定）" sheetId="11" r:id="rId6"/>
    <sheet name="⑤-１特償・買換意思決定" sheetId="20" r:id="rId7"/>
    <sheet name="⑤-２ 特償・買換財務情報" sheetId="22" r:id="rId8"/>
    <sheet name="⑥ 特別修繕準備金" sheetId="12" r:id="rId9"/>
    <sheet name="集計（事業概要）" sheetId="16" state="hidden" r:id="rId10"/>
    <sheet name="集計（特償・買換）" sheetId="14" state="hidden" r:id="rId11"/>
    <sheet name="集計（特償・買換②）" sheetId="23" state="hidden" r:id="rId12"/>
    <sheet name="集計（特償・準備金方式）" sheetId="13" state="hidden" r:id="rId13"/>
    <sheet name="集計（買換・特別勘定）" sheetId="17" state="hidden" r:id="rId14"/>
    <sheet name="集計（特別修繕準備金）" sheetId="18" state="hidden" r:id="rId15"/>
  </sheets>
  <definedNames>
    <definedName name="_xlnm._FilterDatabase" localSheetId="1" hidden="1">'② 船舶取得状況'!$B$9:$AR$32</definedName>
    <definedName name="_xlnm.Print_Area" localSheetId="0">'① 事業概要'!$A$1:$N$24</definedName>
    <definedName name="_xlnm.Print_Area" localSheetId="1">'② 船舶取得状況'!$A$1:$W$32</definedName>
    <definedName name="_xlnm.Print_Area" localSheetId="2">'③-1 特償利用状況'!$A$1:$R$41</definedName>
    <definedName name="_xlnm.Print_Area" localSheetId="3">'③-2 特償利用状況（準備金方式）'!$A$1:$H$25</definedName>
    <definedName name="_xlnm.Print_Area" localSheetId="4">'④-1 買換利用状況'!$A$1:$R$21</definedName>
    <definedName name="_xlnm.Print_Area" localSheetId="5">'④-2 圧縮記帳実績（特別勘定）'!$A$1:$I$14</definedName>
    <definedName name="_xlnm.Print_Area" localSheetId="6">'⑤-１特償・買換意思決定'!$A$1:$E$18</definedName>
    <definedName name="_xlnm.Print_Area" localSheetId="7">'⑤-２ 特償・買換財務情報'!$A$1:$F$33</definedName>
    <definedName name="_xlnm.Print_Area" localSheetId="8">'⑥ 特別修繕準備金'!$A$1:$M$27</definedName>
    <definedName name="_xlnm.Print_Area" localSheetId="9">'集計（事業概要）'!$A$1:$BT$6</definedName>
    <definedName name="_xlnm.Print_Area" localSheetId="12">'集計（特償・準備金方式）'!$A$1:$AM$5</definedName>
    <definedName name="_xlnm.Print_Area" localSheetId="10">'集計（特償・買換）'!$A$1:$CA$25</definedName>
    <definedName name="_xlnm.Print_Area" localSheetId="14">'集計（特別修繕準備金）'!$A$1:$AN$8</definedName>
    <definedName name="_xlnm.Print_Area" localSheetId="13">'集計（買換・特別勘定）'!$A$1:$S$6</definedName>
    <definedName name="Z_A4F955A6_53C1_466F_BCAA_48E073707374_.wvu.PrintArea" localSheetId="0" hidden="1">'① 事業概要'!$B$1:$M$23</definedName>
    <definedName name="Z_A4F955A6_53C1_466F_BCAA_48E073707374_.wvu.PrintArea" localSheetId="4" hidden="1">'④-1 買換利用状況'!$A$2:$R$21</definedName>
    <definedName name="Z_A4F955A6_53C1_466F_BCAA_48E073707374_.wvu.PrintArea" localSheetId="5" hidden="1">'④-2 圧縮記帳実績（特別勘定）'!$B$2:$H$15</definedName>
    <definedName name="Z_A4F955A6_53C1_466F_BCAA_48E073707374_.wvu.PrintArea" localSheetId="8" hidden="1">'⑥ 特別修繕準備金'!$A$2:$L$26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16" l="1"/>
  <c r="M6" i="16"/>
  <c r="E4" i="23"/>
  <c r="D4" i="23"/>
  <c r="C4" i="23"/>
  <c r="B4" i="23"/>
  <c r="AB55" i="14"/>
  <c r="AA55" i="14"/>
  <c r="Z55" i="14"/>
  <c r="M55" i="14"/>
  <c r="K55" i="14"/>
  <c r="J55" i="14"/>
  <c r="I55" i="14"/>
  <c r="H55" i="14"/>
  <c r="G55" i="14"/>
  <c r="F55" i="14"/>
  <c r="E55" i="14"/>
  <c r="B55" i="14"/>
  <c r="D55" i="14" s="1"/>
  <c r="AB54" i="14"/>
  <c r="AA54" i="14"/>
  <c r="Z54" i="14"/>
  <c r="M54" i="14"/>
  <c r="L54" i="14"/>
  <c r="K54" i="14"/>
  <c r="J54" i="14"/>
  <c r="I54" i="14"/>
  <c r="B54" i="14"/>
  <c r="H54" i="14" s="1"/>
  <c r="AB53" i="14"/>
  <c r="AA53" i="14"/>
  <c r="Z53" i="14"/>
  <c r="M53" i="14"/>
  <c r="B53" i="14"/>
  <c r="L53" i="14" s="1"/>
  <c r="AB52" i="14"/>
  <c r="AA52" i="14"/>
  <c r="Z52" i="14"/>
  <c r="M52" i="14"/>
  <c r="K52" i="14"/>
  <c r="J52" i="14"/>
  <c r="I52" i="14"/>
  <c r="H52" i="14"/>
  <c r="G52" i="14"/>
  <c r="F52" i="14"/>
  <c r="E52" i="14"/>
  <c r="B52" i="14"/>
  <c r="D52" i="14" s="1"/>
  <c r="AB51" i="14"/>
  <c r="AA51" i="14"/>
  <c r="Z51" i="14"/>
  <c r="X51" i="14"/>
  <c r="W51" i="14"/>
  <c r="V51" i="14"/>
  <c r="U51" i="14"/>
  <c r="M51" i="14"/>
  <c r="L51" i="14"/>
  <c r="K51" i="14"/>
  <c r="J51" i="14"/>
  <c r="I51" i="14"/>
  <c r="B51" i="14"/>
  <c r="H51" i="14" s="1"/>
  <c r="A51" i="14"/>
  <c r="T51" i="14" s="1"/>
  <c r="A25" i="14"/>
  <c r="A27" i="14"/>
  <c r="P27" i="14" s="1"/>
  <c r="A26" i="14"/>
  <c r="R25" i="14"/>
  <c r="AB50" i="14"/>
  <c r="AA50" i="14"/>
  <c r="Z50" i="14"/>
  <c r="M50" i="14"/>
  <c r="L50" i="14"/>
  <c r="I50" i="14"/>
  <c r="D50" i="14"/>
  <c r="C50" i="14"/>
  <c r="B50" i="14"/>
  <c r="K50" i="14" s="1"/>
  <c r="AB49" i="14"/>
  <c r="AA49" i="14"/>
  <c r="Z49" i="14"/>
  <c r="K49" i="14"/>
  <c r="H49" i="14"/>
  <c r="G49" i="14"/>
  <c r="D49" i="14"/>
  <c r="C49" i="14"/>
  <c r="B49" i="14"/>
  <c r="F49" i="14" s="1"/>
  <c r="AB48" i="14"/>
  <c r="AA48" i="14"/>
  <c r="Z48" i="14"/>
  <c r="K48" i="14"/>
  <c r="G48" i="14"/>
  <c r="F48" i="14"/>
  <c r="B48" i="14"/>
  <c r="J48" i="14" s="1"/>
  <c r="AB47" i="14"/>
  <c r="AA47" i="14"/>
  <c r="Z47" i="14"/>
  <c r="I47" i="14"/>
  <c r="B47" i="14"/>
  <c r="M47" i="14" s="1"/>
  <c r="AB46" i="14"/>
  <c r="AA46" i="14"/>
  <c r="Z46" i="14"/>
  <c r="M46" i="14"/>
  <c r="L46" i="14"/>
  <c r="K46" i="14"/>
  <c r="I46" i="14"/>
  <c r="H46" i="14"/>
  <c r="G46" i="14"/>
  <c r="F46" i="14"/>
  <c r="E46" i="14"/>
  <c r="D46" i="14"/>
  <c r="C46" i="14"/>
  <c r="B46" i="14"/>
  <c r="J46" i="14" s="1"/>
  <c r="AB45" i="14"/>
  <c r="AA45" i="14"/>
  <c r="Z45" i="14"/>
  <c r="K45" i="14"/>
  <c r="H45" i="14"/>
  <c r="G45" i="14"/>
  <c r="D45" i="14"/>
  <c r="C45" i="14"/>
  <c r="B45" i="14"/>
  <c r="F45" i="14" s="1"/>
  <c r="AB44" i="14"/>
  <c r="AA44" i="14"/>
  <c r="Z44" i="14"/>
  <c r="K44" i="14"/>
  <c r="G44" i="14"/>
  <c r="F44" i="14"/>
  <c r="B44" i="14"/>
  <c r="J44" i="14" s="1"/>
  <c r="AB43" i="14"/>
  <c r="AA43" i="14"/>
  <c r="Z43" i="14"/>
  <c r="I43" i="14"/>
  <c r="B43" i="14"/>
  <c r="M43" i="14" s="1"/>
  <c r="AB42" i="14"/>
  <c r="AA42" i="14"/>
  <c r="Z42" i="14"/>
  <c r="M42" i="14"/>
  <c r="L42" i="14"/>
  <c r="K42" i="14"/>
  <c r="I42" i="14"/>
  <c r="H42" i="14"/>
  <c r="G42" i="14"/>
  <c r="F42" i="14"/>
  <c r="E42" i="14"/>
  <c r="D42" i="14"/>
  <c r="C42" i="14"/>
  <c r="B42" i="14"/>
  <c r="J42" i="14" s="1"/>
  <c r="AB41" i="14"/>
  <c r="AA41" i="14"/>
  <c r="Z41" i="14"/>
  <c r="K41" i="14"/>
  <c r="I41" i="14"/>
  <c r="H41" i="14"/>
  <c r="G41" i="14"/>
  <c r="D41" i="14"/>
  <c r="C41" i="14"/>
  <c r="B41" i="14"/>
  <c r="F41" i="14" s="1"/>
  <c r="AB40" i="14"/>
  <c r="AA40" i="14"/>
  <c r="Z40" i="14"/>
  <c r="K40" i="14"/>
  <c r="G40" i="14"/>
  <c r="F40" i="14"/>
  <c r="B40" i="14"/>
  <c r="J40" i="14" s="1"/>
  <c r="AB39" i="14"/>
  <c r="AA39" i="14"/>
  <c r="Z39" i="14"/>
  <c r="I39" i="14"/>
  <c r="B39" i="14"/>
  <c r="M39" i="14" s="1"/>
  <c r="AB38" i="14"/>
  <c r="AA38" i="14"/>
  <c r="Z38" i="14"/>
  <c r="B38" i="14"/>
  <c r="D38" i="14" s="1"/>
  <c r="AB37" i="14"/>
  <c r="AA37" i="14"/>
  <c r="Z37" i="14"/>
  <c r="K37" i="14"/>
  <c r="I37" i="14"/>
  <c r="H37" i="14"/>
  <c r="G37" i="14"/>
  <c r="D37" i="14"/>
  <c r="C37" i="14"/>
  <c r="B37" i="14"/>
  <c r="F37" i="14" s="1"/>
  <c r="AB36" i="14"/>
  <c r="AA36" i="14"/>
  <c r="Z36" i="14"/>
  <c r="K36" i="14"/>
  <c r="G36" i="14"/>
  <c r="F36" i="14"/>
  <c r="B36" i="14"/>
  <c r="J36" i="14" s="1"/>
  <c r="AB35" i="14"/>
  <c r="AA35" i="14"/>
  <c r="Z35" i="14"/>
  <c r="I35" i="14"/>
  <c r="B35" i="14"/>
  <c r="M35" i="14" s="1"/>
  <c r="AB34" i="14"/>
  <c r="AA34" i="14"/>
  <c r="Z34" i="14"/>
  <c r="M34" i="14"/>
  <c r="L34" i="14"/>
  <c r="K34" i="14"/>
  <c r="H34" i="14"/>
  <c r="F34" i="14"/>
  <c r="E34" i="14"/>
  <c r="D34" i="14"/>
  <c r="B34" i="14"/>
  <c r="C34" i="14" s="1"/>
  <c r="AB33" i="14"/>
  <c r="AA33" i="14"/>
  <c r="Z33" i="14"/>
  <c r="K33" i="14"/>
  <c r="I33" i="14"/>
  <c r="H33" i="14"/>
  <c r="G33" i="14"/>
  <c r="D33" i="14"/>
  <c r="C33" i="14"/>
  <c r="B33" i="14"/>
  <c r="F33" i="14" s="1"/>
  <c r="AB32" i="14"/>
  <c r="AA32" i="14"/>
  <c r="Z32" i="14"/>
  <c r="K32" i="14"/>
  <c r="G32" i="14"/>
  <c r="F32" i="14"/>
  <c r="B32" i="14"/>
  <c r="J32" i="14" s="1"/>
  <c r="AB31" i="14"/>
  <c r="AA31" i="14"/>
  <c r="Z31" i="14"/>
  <c r="J31" i="14"/>
  <c r="I31" i="14"/>
  <c r="B31" i="14"/>
  <c r="M31" i="14" s="1"/>
  <c r="AB30" i="14"/>
  <c r="AA30" i="14"/>
  <c r="Z30" i="14"/>
  <c r="M30" i="14"/>
  <c r="L30" i="14"/>
  <c r="K30" i="14"/>
  <c r="H30" i="14"/>
  <c r="F30" i="14"/>
  <c r="E30" i="14"/>
  <c r="D30" i="14"/>
  <c r="B30" i="14"/>
  <c r="C30" i="14" s="1"/>
  <c r="AB29" i="14"/>
  <c r="AA29" i="14"/>
  <c r="Z29" i="14"/>
  <c r="K29" i="14"/>
  <c r="I29" i="14"/>
  <c r="H29" i="14"/>
  <c r="G29" i="14"/>
  <c r="D29" i="14"/>
  <c r="C29" i="14"/>
  <c r="B29" i="14"/>
  <c r="F29" i="14" s="1"/>
  <c r="AB28" i="14"/>
  <c r="AA28" i="14"/>
  <c r="Z28" i="14"/>
  <c r="K28" i="14"/>
  <c r="J28" i="14"/>
  <c r="G28" i="14"/>
  <c r="F28" i="14"/>
  <c r="B28" i="14"/>
  <c r="I28" i="14" s="1"/>
  <c r="AB27" i="14"/>
  <c r="AA27" i="14"/>
  <c r="Z27" i="14"/>
  <c r="Q27" i="14"/>
  <c r="J27" i="14"/>
  <c r="I27" i="14"/>
  <c r="B27" i="14"/>
  <c r="M27" i="14" s="1"/>
  <c r="AB26" i="14"/>
  <c r="AA26" i="14"/>
  <c r="Z26" i="14"/>
  <c r="Y26" i="14"/>
  <c r="X26" i="14"/>
  <c r="W26" i="14"/>
  <c r="V26" i="14"/>
  <c r="U26" i="14"/>
  <c r="T26" i="14"/>
  <c r="S26" i="14"/>
  <c r="R26" i="14"/>
  <c r="Q26" i="14"/>
  <c r="P26" i="14"/>
  <c r="O26" i="14"/>
  <c r="N26" i="14"/>
  <c r="M26" i="14"/>
  <c r="L26" i="14"/>
  <c r="K26" i="14"/>
  <c r="H26" i="14"/>
  <c r="F26" i="14"/>
  <c r="E26" i="14"/>
  <c r="D26" i="14"/>
  <c r="B26" i="14"/>
  <c r="C26" i="14" s="1"/>
  <c r="AB25" i="14"/>
  <c r="AA25" i="14"/>
  <c r="Z25" i="14"/>
  <c r="T25" i="14"/>
  <c r="S25" i="14"/>
  <c r="K25" i="14"/>
  <c r="I25" i="14"/>
  <c r="H25" i="14"/>
  <c r="G25" i="14"/>
  <c r="D25" i="14"/>
  <c r="C25" i="14"/>
  <c r="B25" i="14"/>
  <c r="F25" i="14" s="1"/>
  <c r="C11" i="2"/>
  <c r="Y51" i="14" l="1"/>
  <c r="N51" i="14"/>
  <c r="D51" i="14"/>
  <c r="P51" i="14"/>
  <c r="L52" i="14"/>
  <c r="H53" i="14"/>
  <c r="D54" i="14"/>
  <c r="L55" i="14"/>
  <c r="C53" i="14"/>
  <c r="D53" i="14"/>
  <c r="E53" i="14"/>
  <c r="F53" i="14"/>
  <c r="C51" i="14"/>
  <c r="O51" i="14"/>
  <c r="G53" i="14"/>
  <c r="C54" i="14"/>
  <c r="E51" i="14"/>
  <c r="Q51" i="14"/>
  <c r="A52" i="14"/>
  <c r="I53" i="14"/>
  <c r="E54" i="14"/>
  <c r="F51" i="14"/>
  <c r="R51" i="14"/>
  <c r="J53" i="14"/>
  <c r="F54" i="14"/>
  <c r="G51" i="14"/>
  <c r="S51" i="14"/>
  <c r="C52" i="14"/>
  <c r="K53" i="14"/>
  <c r="G54" i="14"/>
  <c r="C55" i="14"/>
  <c r="W27" i="14"/>
  <c r="X27" i="14"/>
  <c r="R27" i="14"/>
  <c r="U27" i="14"/>
  <c r="V27" i="14"/>
  <c r="A28" i="14"/>
  <c r="S27" i="14"/>
  <c r="Y27" i="14"/>
  <c r="N27" i="14"/>
  <c r="O27" i="14"/>
  <c r="T27" i="14"/>
  <c r="U25" i="14"/>
  <c r="V25" i="14"/>
  <c r="W25" i="14"/>
  <c r="X25" i="14"/>
  <c r="Y25" i="14"/>
  <c r="N25" i="14"/>
  <c r="O25" i="14"/>
  <c r="P25" i="14"/>
  <c r="Q25" i="14"/>
  <c r="E50" i="14"/>
  <c r="F50" i="14"/>
  <c r="C27" i="14"/>
  <c r="L28" i="14"/>
  <c r="C31" i="14"/>
  <c r="L32" i="14"/>
  <c r="C35" i="14"/>
  <c r="L36" i="14"/>
  <c r="F38" i="14"/>
  <c r="C39" i="14"/>
  <c r="L40" i="14"/>
  <c r="C43" i="14"/>
  <c r="L44" i="14"/>
  <c r="I45" i="14"/>
  <c r="C47" i="14"/>
  <c r="L48" i="14"/>
  <c r="I49" i="14"/>
  <c r="J25" i="14"/>
  <c r="G26" i="14"/>
  <c r="D27" i="14"/>
  <c r="M28" i="14"/>
  <c r="J29" i="14"/>
  <c r="G30" i="14"/>
  <c r="D31" i="14"/>
  <c r="M32" i="14"/>
  <c r="J33" i="14"/>
  <c r="G34" i="14"/>
  <c r="D35" i="14"/>
  <c r="M36" i="14"/>
  <c r="J37" i="14"/>
  <c r="G38" i="14"/>
  <c r="D39" i="14"/>
  <c r="M40" i="14"/>
  <c r="J41" i="14"/>
  <c r="D43" i="14"/>
  <c r="M44" i="14"/>
  <c r="J45" i="14"/>
  <c r="D47" i="14"/>
  <c r="M48" i="14"/>
  <c r="J49" i="14"/>
  <c r="G50" i="14"/>
  <c r="H50" i="14"/>
  <c r="E38" i="14"/>
  <c r="E27" i="14"/>
  <c r="E31" i="14"/>
  <c r="E35" i="14"/>
  <c r="H38" i="14"/>
  <c r="E39" i="14"/>
  <c r="L25" i="14"/>
  <c r="I26" i="14"/>
  <c r="F27" i="14"/>
  <c r="C28" i="14"/>
  <c r="L29" i="14"/>
  <c r="I30" i="14"/>
  <c r="F31" i="14"/>
  <c r="C32" i="14"/>
  <c r="L33" i="14"/>
  <c r="I34" i="14"/>
  <c r="F35" i="14"/>
  <c r="C36" i="14"/>
  <c r="L37" i="14"/>
  <c r="I38" i="14"/>
  <c r="F39" i="14"/>
  <c r="C40" i="14"/>
  <c r="L41" i="14"/>
  <c r="F43" i="14"/>
  <c r="C44" i="14"/>
  <c r="L45" i="14"/>
  <c r="F47" i="14"/>
  <c r="C48" i="14"/>
  <c r="L49" i="14"/>
  <c r="M25" i="14"/>
  <c r="J26" i="14"/>
  <c r="G27" i="14"/>
  <c r="D28" i="14"/>
  <c r="M29" i="14"/>
  <c r="J30" i="14"/>
  <c r="G31" i="14"/>
  <c r="D32" i="14"/>
  <c r="M33" i="14"/>
  <c r="J34" i="14"/>
  <c r="G35" i="14"/>
  <c r="D36" i="14"/>
  <c r="M37" i="14"/>
  <c r="J38" i="14"/>
  <c r="G39" i="14"/>
  <c r="D40" i="14"/>
  <c r="M41" i="14"/>
  <c r="G43" i="14"/>
  <c r="D44" i="14"/>
  <c r="M45" i="14"/>
  <c r="G47" i="14"/>
  <c r="D48" i="14"/>
  <c r="M49" i="14"/>
  <c r="J50" i="14"/>
  <c r="L38" i="14"/>
  <c r="E43" i="14"/>
  <c r="E47" i="14"/>
  <c r="H27" i="14"/>
  <c r="E28" i="14"/>
  <c r="H31" i="14"/>
  <c r="E32" i="14"/>
  <c r="H35" i="14"/>
  <c r="E36" i="14"/>
  <c r="K38" i="14"/>
  <c r="H39" i="14"/>
  <c r="E40" i="14"/>
  <c r="H43" i="14"/>
  <c r="E44" i="14"/>
  <c r="H47" i="14"/>
  <c r="E48" i="14"/>
  <c r="K39" i="14"/>
  <c r="H40" i="14"/>
  <c r="E41" i="14"/>
  <c r="K43" i="14"/>
  <c r="H44" i="14"/>
  <c r="E45" i="14"/>
  <c r="K47" i="14"/>
  <c r="H48" i="14"/>
  <c r="E49" i="14"/>
  <c r="M38" i="14"/>
  <c r="J39" i="14"/>
  <c r="J43" i="14"/>
  <c r="J47" i="14"/>
  <c r="E25" i="14"/>
  <c r="K27" i="14"/>
  <c r="H28" i="14"/>
  <c r="E29" i="14"/>
  <c r="K31" i="14"/>
  <c r="H32" i="14"/>
  <c r="E33" i="14"/>
  <c r="K35" i="14"/>
  <c r="H36" i="14"/>
  <c r="E37" i="14"/>
  <c r="L27" i="14"/>
  <c r="L31" i="14"/>
  <c r="I32" i="14"/>
  <c r="L35" i="14"/>
  <c r="I36" i="14"/>
  <c r="C38" i="14"/>
  <c r="L39" i="14"/>
  <c r="I40" i="14"/>
  <c r="L43" i="14"/>
  <c r="I44" i="14"/>
  <c r="L47" i="14"/>
  <c r="I48" i="14"/>
  <c r="J35" i="14"/>
  <c r="G10" i="12"/>
  <c r="P52" i="14" l="1"/>
  <c r="O52" i="14"/>
  <c r="N52" i="14"/>
  <c r="Y52" i="14"/>
  <c r="W52" i="14"/>
  <c r="V52" i="14"/>
  <c r="U52" i="14"/>
  <c r="T52" i="14"/>
  <c r="S52" i="14"/>
  <c r="R52" i="14"/>
  <c r="A53" i="14"/>
  <c r="Q52" i="14"/>
  <c r="X52" i="14"/>
  <c r="T28" i="14"/>
  <c r="R28" i="14"/>
  <c r="Q28" i="14"/>
  <c r="N28" i="14"/>
  <c r="U28" i="14"/>
  <c r="S28" i="14"/>
  <c r="V28" i="14"/>
  <c r="Y28" i="14"/>
  <c r="W28" i="14"/>
  <c r="P28" i="14"/>
  <c r="O28" i="14"/>
  <c r="X28" i="14"/>
  <c r="A29" i="14"/>
  <c r="C10" i="2"/>
  <c r="N7" i="14"/>
  <c r="O7" i="14"/>
  <c r="P7" i="14"/>
  <c r="Q7" i="14"/>
  <c r="R7" i="14"/>
  <c r="S7" i="14"/>
  <c r="N8" i="14"/>
  <c r="O8" i="14"/>
  <c r="P8" i="14"/>
  <c r="Q8" i="14"/>
  <c r="R8" i="14"/>
  <c r="S8" i="14"/>
  <c r="N9" i="14"/>
  <c r="O9" i="14"/>
  <c r="P9" i="14"/>
  <c r="Q9" i="14"/>
  <c r="R9" i="14"/>
  <c r="S9" i="14"/>
  <c r="N10" i="14"/>
  <c r="O10" i="14"/>
  <c r="P10" i="14"/>
  <c r="Q10" i="14"/>
  <c r="R10" i="14"/>
  <c r="S10" i="14"/>
  <c r="N11" i="14"/>
  <c r="O11" i="14"/>
  <c r="P11" i="14"/>
  <c r="Q11" i="14"/>
  <c r="R11" i="14"/>
  <c r="S11" i="14"/>
  <c r="N12" i="14"/>
  <c r="O12" i="14"/>
  <c r="P12" i="14"/>
  <c r="Q12" i="14"/>
  <c r="R12" i="14"/>
  <c r="S12" i="14"/>
  <c r="N13" i="14"/>
  <c r="O13" i="14"/>
  <c r="P13" i="14"/>
  <c r="Q13" i="14"/>
  <c r="R13" i="14"/>
  <c r="S13" i="14"/>
  <c r="N14" i="14"/>
  <c r="O14" i="14"/>
  <c r="P14" i="14"/>
  <c r="Q14" i="14"/>
  <c r="R14" i="14"/>
  <c r="S14" i="14"/>
  <c r="N15" i="14"/>
  <c r="O15" i="14"/>
  <c r="P15" i="14"/>
  <c r="Q15" i="14"/>
  <c r="R15" i="14"/>
  <c r="S15" i="14"/>
  <c r="N16" i="14"/>
  <c r="O16" i="14"/>
  <c r="P16" i="14"/>
  <c r="Q16" i="14"/>
  <c r="R16" i="14"/>
  <c r="S16" i="14"/>
  <c r="N17" i="14"/>
  <c r="O17" i="14"/>
  <c r="P17" i="14"/>
  <c r="Q17" i="14"/>
  <c r="R17" i="14"/>
  <c r="S17" i="14"/>
  <c r="N18" i="14"/>
  <c r="O18" i="14"/>
  <c r="P18" i="14"/>
  <c r="Q18" i="14"/>
  <c r="R18" i="14"/>
  <c r="S18" i="14"/>
  <c r="N19" i="14"/>
  <c r="O19" i="14"/>
  <c r="P19" i="14"/>
  <c r="Q19" i="14"/>
  <c r="R19" i="14"/>
  <c r="S19" i="14"/>
  <c r="N20" i="14"/>
  <c r="O20" i="14"/>
  <c r="P20" i="14"/>
  <c r="Q20" i="14"/>
  <c r="R20" i="14"/>
  <c r="S20" i="14"/>
  <c r="N21" i="14"/>
  <c r="O21" i="14"/>
  <c r="P21" i="14"/>
  <c r="Q21" i="14"/>
  <c r="R21" i="14"/>
  <c r="S21" i="14"/>
  <c r="N22" i="14"/>
  <c r="O22" i="14"/>
  <c r="P22" i="14"/>
  <c r="Q22" i="14"/>
  <c r="R22" i="14"/>
  <c r="S22" i="14"/>
  <c r="N23" i="14"/>
  <c r="O23" i="14"/>
  <c r="P23" i="14"/>
  <c r="Q23" i="14"/>
  <c r="R23" i="14"/>
  <c r="S23" i="14"/>
  <c r="N24" i="14"/>
  <c r="O24" i="14"/>
  <c r="P24" i="14"/>
  <c r="Q24" i="14"/>
  <c r="R24" i="14"/>
  <c r="S24" i="14"/>
  <c r="N6" i="14"/>
  <c r="O6" i="14"/>
  <c r="P6" i="14"/>
  <c r="Q6" i="14"/>
  <c r="R6" i="14"/>
  <c r="S6" i="14"/>
  <c r="T7" i="14"/>
  <c r="T8" i="14"/>
  <c r="T9" i="14"/>
  <c r="T10" i="14"/>
  <c r="T11" i="14"/>
  <c r="T12" i="14"/>
  <c r="T13" i="14"/>
  <c r="T14" i="14"/>
  <c r="T15" i="14"/>
  <c r="T16" i="14"/>
  <c r="T17" i="14"/>
  <c r="T18" i="14"/>
  <c r="T19" i="14"/>
  <c r="T20" i="14"/>
  <c r="T21" i="14"/>
  <c r="T22" i="14"/>
  <c r="T23" i="14"/>
  <c r="T24" i="14"/>
  <c r="T6" i="14"/>
  <c r="P8" i="10"/>
  <c r="O8" i="10"/>
  <c r="N8" i="10"/>
  <c r="M8" i="10"/>
  <c r="L8" i="10"/>
  <c r="K8" i="10"/>
  <c r="J8" i="10"/>
  <c r="F12" i="2"/>
  <c r="F25" i="2"/>
  <c r="F24" i="2"/>
  <c r="F23" i="2"/>
  <c r="F22" i="2"/>
  <c r="F21" i="2"/>
  <c r="F20" i="2"/>
  <c r="F19" i="2"/>
  <c r="F18" i="2"/>
  <c r="F17" i="2"/>
  <c r="F16" i="2"/>
  <c r="F15" i="2"/>
  <c r="F14" i="2"/>
  <c r="F13" i="2"/>
  <c r="F11" i="2"/>
  <c r="F10" i="2"/>
  <c r="D11" i="2"/>
  <c r="E11" i="2"/>
  <c r="G11" i="2"/>
  <c r="H10" i="2"/>
  <c r="P10" i="2" s="1"/>
  <c r="G10" i="2"/>
  <c r="E10" i="2"/>
  <c r="D10" i="2"/>
  <c r="X53" i="14" l="1"/>
  <c r="W53" i="14"/>
  <c r="V53" i="14"/>
  <c r="U53" i="14"/>
  <c r="S53" i="14"/>
  <c r="R53" i="14"/>
  <c r="Q53" i="14"/>
  <c r="P53" i="14"/>
  <c r="O53" i="14"/>
  <c r="N53" i="14"/>
  <c r="Y53" i="14"/>
  <c r="T53" i="14"/>
  <c r="A54" i="14"/>
  <c r="V29" i="14"/>
  <c r="Y29" i="14"/>
  <c r="X29" i="14"/>
  <c r="U29" i="14"/>
  <c r="T29" i="14"/>
  <c r="S29" i="14"/>
  <c r="O29" i="14"/>
  <c r="A30" i="14"/>
  <c r="N29" i="14"/>
  <c r="R29" i="14"/>
  <c r="P29" i="14"/>
  <c r="Q29" i="14"/>
  <c r="W29" i="14"/>
  <c r="P20" i="10"/>
  <c r="P10" i="10"/>
  <c r="P11" i="10"/>
  <c r="P12" i="10"/>
  <c r="P13" i="10"/>
  <c r="P14" i="10"/>
  <c r="P15" i="10"/>
  <c r="P16" i="10"/>
  <c r="P17" i="10"/>
  <c r="P18" i="10"/>
  <c r="P19" i="10"/>
  <c r="P9" i="10"/>
  <c r="X8" i="14" s="1"/>
  <c r="Z7" i="14"/>
  <c r="AA7" i="14"/>
  <c r="AB7" i="14"/>
  <c r="Z8" i="14"/>
  <c r="AA8" i="14"/>
  <c r="AB8" i="14"/>
  <c r="Z9" i="14"/>
  <c r="AA9" i="14"/>
  <c r="AB9" i="14"/>
  <c r="Z10" i="14"/>
  <c r="AA10" i="14"/>
  <c r="AB10" i="14"/>
  <c r="Z11" i="14"/>
  <c r="AA11" i="14"/>
  <c r="AB11" i="14"/>
  <c r="Z12" i="14"/>
  <c r="AA12" i="14"/>
  <c r="AB12" i="14"/>
  <c r="Z13" i="14"/>
  <c r="AA13" i="14"/>
  <c r="AB13" i="14"/>
  <c r="Z14" i="14"/>
  <c r="AA14" i="14"/>
  <c r="AB14" i="14"/>
  <c r="Z15" i="14"/>
  <c r="AA15" i="14"/>
  <c r="AB15" i="14"/>
  <c r="Z16" i="14"/>
  <c r="AA16" i="14"/>
  <c r="AB16" i="14"/>
  <c r="Z17" i="14"/>
  <c r="AA17" i="14"/>
  <c r="AB17" i="14"/>
  <c r="Z18" i="14"/>
  <c r="AA18" i="14"/>
  <c r="AB18" i="14"/>
  <c r="Z19" i="14"/>
  <c r="AA19" i="14"/>
  <c r="AB19" i="14"/>
  <c r="Z20" i="14"/>
  <c r="AA20" i="14"/>
  <c r="AB20" i="14"/>
  <c r="Z21" i="14"/>
  <c r="AA21" i="14"/>
  <c r="AB21" i="14"/>
  <c r="Z22" i="14"/>
  <c r="AA22" i="14"/>
  <c r="AB22" i="14"/>
  <c r="Z23" i="14"/>
  <c r="AA23" i="14"/>
  <c r="AB23" i="14"/>
  <c r="Z24" i="14"/>
  <c r="AA24" i="14"/>
  <c r="AB24" i="14"/>
  <c r="AA6" i="14"/>
  <c r="AB6" i="14"/>
  <c r="Z6" i="14"/>
  <c r="AN8" i="18"/>
  <c r="AN6" i="18"/>
  <c r="AM8" i="18"/>
  <c r="AM6" i="18"/>
  <c r="AM7" i="18"/>
  <c r="AM5" i="18"/>
  <c r="AL8" i="18"/>
  <c r="AL6" i="18"/>
  <c r="AL7" i="18"/>
  <c r="AL5" i="18"/>
  <c r="AK8" i="18"/>
  <c r="AK7" i="18"/>
  <c r="AK6" i="18"/>
  <c r="AK5" i="18"/>
  <c r="AJ8" i="18"/>
  <c r="AJ6" i="18"/>
  <c r="AI8" i="18"/>
  <c r="AI6" i="18"/>
  <c r="AI7" i="18"/>
  <c r="AI5" i="18"/>
  <c r="AH8" i="18"/>
  <c r="AH6" i="18"/>
  <c r="AH7" i="18"/>
  <c r="AH5" i="18"/>
  <c r="AG8" i="18"/>
  <c r="AG6" i="18"/>
  <c r="AF8" i="18"/>
  <c r="AF6" i="18"/>
  <c r="AF7" i="18"/>
  <c r="AF5" i="18"/>
  <c r="AE8" i="18"/>
  <c r="AE6" i="18"/>
  <c r="AD8" i="18"/>
  <c r="AD6" i="18"/>
  <c r="AD7" i="18"/>
  <c r="AD5" i="18"/>
  <c r="AC8" i="18"/>
  <c r="AC7" i="18"/>
  <c r="AC6" i="18"/>
  <c r="AC5" i="18"/>
  <c r="AB8" i="18"/>
  <c r="AB6" i="18"/>
  <c r="AB7" i="18"/>
  <c r="AB5" i="18"/>
  <c r="AA8" i="18"/>
  <c r="AA6" i="18"/>
  <c r="Z8" i="18"/>
  <c r="Z6" i="18"/>
  <c r="Z7" i="18"/>
  <c r="Z5" i="18"/>
  <c r="Y8" i="18"/>
  <c r="Y7" i="18"/>
  <c r="Y6" i="18"/>
  <c r="Y5" i="18"/>
  <c r="X8" i="18"/>
  <c r="X6" i="18"/>
  <c r="W8" i="18"/>
  <c r="W6" i="18"/>
  <c r="W7" i="18"/>
  <c r="W5" i="18"/>
  <c r="V8" i="18"/>
  <c r="V6" i="18"/>
  <c r="U8" i="18"/>
  <c r="U6" i="18"/>
  <c r="U7" i="18"/>
  <c r="U5" i="18"/>
  <c r="T8" i="18"/>
  <c r="T6" i="18"/>
  <c r="T7" i="18"/>
  <c r="T5" i="18"/>
  <c r="S8" i="18"/>
  <c r="S6" i="18"/>
  <c r="S7" i="18"/>
  <c r="S5" i="18"/>
  <c r="R8" i="18"/>
  <c r="R6" i="18"/>
  <c r="Q8" i="18"/>
  <c r="Q6" i="18"/>
  <c r="Q7" i="18"/>
  <c r="Q5" i="18"/>
  <c r="P8" i="18"/>
  <c r="P6" i="18"/>
  <c r="P7" i="18"/>
  <c r="P5" i="18"/>
  <c r="O8" i="18"/>
  <c r="O6" i="18"/>
  <c r="N8" i="18"/>
  <c r="N6" i="18"/>
  <c r="N7" i="18"/>
  <c r="N5" i="18"/>
  <c r="M8" i="18"/>
  <c r="M6" i="18"/>
  <c r="L8" i="18"/>
  <c r="L6" i="18"/>
  <c r="L7" i="18"/>
  <c r="L5" i="18"/>
  <c r="K8" i="18"/>
  <c r="K6" i="18"/>
  <c r="J8" i="18"/>
  <c r="J6" i="18"/>
  <c r="K7" i="18"/>
  <c r="K5" i="18"/>
  <c r="J7" i="18"/>
  <c r="J5" i="18"/>
  <c r="I8" i="18"/>
  <c r="I6" i="18"/>
  <c r="H8" i="18"/>
  <c r="H6" i="18"/>
  <c r="H7" i="18"/>
  <c r="H5" i="18"/>
  <c r="G8" i="18"/>
  <c r="G6" i="18"/>
  <c r="G7" i="18"/>
  <c r="G5" i="18"/>
  <c r="F8" i="18"/>
  <c r="F7" i="18"/>
  <c r="F6" i="18"/>
  <c r="F5" i="18"/>
  <c r="E8" i="18"/>
  <c r="E7" i="18"/>
  <c r="E6" i="18"/>
  <c r="E5" i="18"/>
  <c r="B5" i="18"/>
  <c r="P6" i="17"/>
  <c r="Q6" i="17"/>
  <c r="R6" i="17"/>
  <c r="S6" i="17"/>
  <c r="S5" i="17"/>
  <c r="R5" i="17"/>
  <c r="Q5" i="17"/>
  <c r="P5" i="17"/>
  <c r="L6" i="17"/>
  <c r="M6" i="17"/>
  <c r="N6" i="17"/>
  <c r="O6" i="17"/>
  <c r="O5" i="17"/>
  <c r="N5" i="17"/>
  <c r="M5" i="17"/>
  <c r="L5" i="17"/>
  <c r="H6" i="17"/>
  <c r="I6" i="17"/>
  <c r="J6" i="17"/>
  <c r="K6" i="17"/>
  <c r="K5" i="17"/>
  <c r="J5" i="17"/>
  <c r="I5" i="17"/>
  <c r="H5" i="17"/>
  <c r="D6" i="17"/>
  <c r="E6" i="17"/>
  <c r="F6" i="17"/>
  <c r="G6" i="17"/>
  <c r="G5" i="17"/>
  <c r="F5" i="17"/>
  <c r="E5" i="17"/>
  <c r="D5" i="17"/>
  <c r="B5" i="17"/>
  <c r="AE5" i="13"/>
  <c r="AF5" i="13"/>
  <c r="AG5" i="13"/>
  <c r="AI5" i="13"/>
  <c r="AJ5" i="13"/>
  <c r="AL5" i="13"/>
  <c r="AM5" i="13"/>
  <c r="AL4" i="13"/>
  <c r="AJ4" i="13"/>
  <c r="AI4" i="13"/>
  <c r="AG4" i="13"/>
  <c r="AF4" i="13"/>
  <c r="AE4" i="13"/>
  <c r="V5" i="13"/>
  <c r="W5" i="13"/>
  <c r="X5" i="13"/>
  <c r="Z5" i="13"/>
  <c r="AA5" i="13"/>
  <c r="AC5" i="13"/>
  <c r="AC4" i="13"/>
  <c r="AA4" i="13"/>
  <c r="Z4" i="13"/>
  <c r="X4" i="13"/>
  <c r="W4" i="13"/>
  <c r="V4" i="13"/>
  <c r="U5" i="13"/>
  <c r="T5" i="13"/>
  <c r="T4" i="13"/>
  <c r="R5" i="13"/>
  <c r="R4" i="13"/>
  <c r="Q5" i="13"/>
  <c r="Q4" i="13"/>
  <c r="P5" i="13"/>
  <c r="O5" i="13"/>
  <c r="O4" i="13"/>
  <c r="N5" i="13"/>
  <c r="N4" i="13"/>
  <c r="M5" i="13"/>
  <c r="M4" i="13"/>
  <c r="L4" i="13"/>
  <c r="K5" i="13"/>
  <c r="K4" i="13"/>
  <c r="I5" i="13"/>
  <c r="I4" i="13"/>
  <c r="H5" i="13"/>
  <c r="H4" i="13"/>
  <c r="E23" i="6"/>
  <c r="U4" i="13" s="1"/>
  <c r="F23" i="6"/>
  <c r="AD4" i="13" s="1"/>
  <c r="G23" i="6"/>
  <c r="AM4" i="13" s="1"/>
  <c r="E24" i="6"/>
  <c r="F24" i="6"/>
  <c r="AD5" i="13" s="1"/>
  <c r="G24" i="6"/>
  <c r="D24" i="6"/>
  <c r="L5" i="13" s="1"/>
  <c r="D23" i="6"/>
  <c r="E13" i="6"/>
  <c r="P4" i="13" s="1"/>
  <c r="F13" i="6"/>
  <c r="Y4" i="13" s="1"/>
  <c r="G13" i="6"/>
  <c r="AH4" i="13" s="1"/>
  <c r="E14" i="6"/>
  <c r="E20" i="6" s="1"/>
  <c r="S5" i="13" s="1"/>
  <c r="F14" i="6"/>
  <c r="F20" i="6" s="1"/>
  <c r="AB5" i="13" s="1"/>
  <c r="G14" i="6"/>
  <c r="AH5" i="13" s="1"/>
  <c r="D14" i="6"/>
  <c r="D20" i="6" s="1"/>
  <c r="J5" i="13" s="1"/>
  <c r="D13" i="6"/>
  <c r="D19" i="6" s="1"/>
  <c r="J4" i="13" s="1"/>
  <c r="G5" i="13"/>
  <c r="F5" i="13"/>
  <c r="F4" i="13"/>
  <c r="E5" i="13"/>
  <c r="E4" i="13"/>
  <c r="D5" i="13"/>
  <c r="D4" i="13"/>
  <c r="B4" i="13"/>
  <c r="Y7" i="14"/>
  <c r="Y8" i="14"/>
  <c r="X9" i="14"/>
  <c r="Y9" i="14"/>
  <c r="Y10" i="14"/>
  <c r="X11" i="14"/>
  <c r="Y11" i="14"/>
  <c r="X12" i="14"/>
  <c r="Y12" i="14"/>
  <c r="X13" i="14"/>
  <c r="Y13" i="14"/>
  <c r="X14" i="14"/>
  <c r="Y14" i="14"/>
  <c r="X15" i="14"/>
  <c r="Y15" i="14"/>
  <c r="X16" i="14"/>
  <c r="Y16" i="14"/>
  <c r="X17" i="14"/>
  <c r="Y17" i="14"/>
  <c r="X18" i="14"/>
  <c r="Y18" i="14"/>
  <c r="X19" i="14"/>
  <c r="Y19" i="14"/>
  <c r="X20" i="14"/>
  <c r="Y20" i="14"/>
  <c r="X21" i="14"/>
  <c r="Y21" i="14"/>
  <c r="X22" i="14"/>
  <c r="Y22" i="14"/>
  <c r="X23" i="14"/>
  <c r="Y23" i="14"/>
  <c r="X24" i="14"/>
  <c r="Y24" i="14"/>
  <c r="Y6" i="14"/>
  <c r="X6" i="14"/>
  <c r="W8" i="14"/>
  <c r="W9" i="14"/>
  <c r="W10" i="14"/>
  <c r="W11" i="14"/>
  <c r="W12" i="14"/>
  <c r="W13" i="14"/>
  <c r="W14" i="14"/>
  <c r="W15" i="14"/>
  <c r="W16" i="14"/>
  <c r="W17" i="14"/>
  <c r="W18" i="14"/>
  <c r="W19" i="14"/>
  <c r="W20" i="14"/>
  <c r="W21" i="14"/>
  <c r="W22" i="14"/>
  <c r="W23" i="14"/>
  <c r="W24" i="14"/>
  <c r="W7" i="14"/>
  <c r="W6" i="14"/>
  <c r="L10" i="10"/>
  <c r="M10" i="10"/>
  <c r="N10" i="10"/>
  <c r="L11" i="10"/>
  <c r="M11" i="10"/>
  <c r="N11" i="10"/>
  <c r="L12" i="10"/>
  <c r="M12" i="10"/>
  <c r="N12" i="10"/>
  <c r="L13" i="10"/>
  <c r="M13" i="10"/>
  <c r="N13" i="10"/>
  <c r="L14" i="10"/>
  <c r="M14" i="10"/>
  <c r="N14" i="10"/>
  <c r="L15" i="10"/>
  <c r="M15" i="10"/>
  <c r="N15" i="10"/>
  <c r="L16" i="10"/>
  <c r="M16" i="10"/>
  <c r="N16" i="10"/>
  <c r="L17" i="10"/>
  <c r="M17" i="10"/>
  <c r="N17" i="10"/>
  <c r="L18" i="10"/>
  <c r="M18" i="10"/>
  <c r="N18" i="10"/>
  <c r="L19" i="10"/>
  <c r="M19" i="10"/>
  <c r="N19" i="10"/>
  <c r="L20" i="10"/>
  <c r="M20" i="10"/>
  <c r="N20" i="10"/>
  <c r="N9" i="10"/>
  <c r="M9" i="10"/>
  <c r="L9" i="10"/>
  <c r="U7" i="14"/>
  <c r="V8" i="14"/>
  <c r="U9" i="14"/>
  <c r="V9" i="14"/>
  <c r="U10" i="14"/>
  <c r="V10" i="14"/>
  <c r="V11" i="14"/>
  <c r="U12" i="14"/>
  <c r="V12" i="14"/>
  <c r="V13" i="14"/>
  <c r="U14" i="14"/>
  <c r="V14" i="14"/>
  <c r="U15" i="14"/>
  <c r="V15" i="14"/>
  <c r="U16" i="14"/>
  <c r="V16" i="14"/>
  <c r="U17" i="14"/>
  <c r="V17" i="14"/>
  <c r="U18" i="14"/>
  <c r="V18" i="14"/>
  <c r="U19" i="14"/>
  <c r="V19" i="14"/>
  <c r="U20" i="14"/>
  <c r="V20" i="14"/>
  <c r="U21" i="14"/>
  <c r="V21" i="14"/>
  <c r="U22" i="14"/>
  <c r="V22" i="14"/>
  <c r="U23" i="14"/>
  <c r="V23" i="14"/>
  <c r="U24" i="14"/>
  <c r="V24" i="14"/>
  <c r="AH6" i="16"/>
  <c r="AG6" i="16"/>
  <c r="AF6" i="16"/>
  <c r="AE6" i="16"/>
  <c r="AD6" i="16"/>
  <c r="AC6" i="16"/>
  <c r="AB6" i="16"/>
  <c r="AA6" i="16"/>
  <c r="Z6" i="16"/>
  <c r="Y6" i="16"/>
  <c r="X6" i="16"/>
  <c r="W6" i="16"/>
  <c r="V6" i="16"/>
  <c r="U6" i="16"/>
  <c r="T6" i="16"/>
  <c r="S6" i="16"/>
  <c r="R6" i="16"/>
  <c r="Q6" i="16"/>
  <c r="P6" i="16"/>
  <c r="O6" i="16"/>
  <c r="L6" i="16"/>
  <c r="K6" i="16"/>
  <c r="J6" i="16"/>
  <c r="I6" i="16"/>
  <c r="H6" i="16"/>
  <c r="G6" i="16"/>
  <c r="E6" i="16"/>
  <c r="D6" i="16"/>
  <c r="C6" i="16"/>
  <c r="B6" i="16"/>
  <c r="T54" i="14" l="1"/>
  <c r="S54" i="14"/>
  <c r="R54" i="14"/>
  <c r="A55" i="14"/>
  <c r="Q54" i="14"/>
  <c r="O54" i="14"/>
  <c r="Y54" i="14"/>
  <c r="X54" i="14"/>
  <c r="W54" i="14"/>
  <c r="V54" i="14"/>
  <c r="P54" i="14"/>
  <c r="N54" i="14"/>
  <c r="U54" i="14"/>
  <c r="W30" i="14"/>
  <c r="T30" i="14"/>
  <c r="A31" i="14"/>
  <c r="O30" i="14"/>
  <c r="V30" i="14"/>
  <c r="U30" i="14"/>
  <c r="S30" i="14"/>
  <c r="P30" i="14"/>
  <c r="N30" i="14"/>
  <c r="Y30" i="14"/>
  <c r="R30" i="14"/>
  <c r="Q30" i="14"/>
  <c r="X30" i="14"/>
  <c r="G4" i="13"/>
  <c r="F19" i="6"/>
  <c r="AB4" i="13" s="1"/>
  <c r="G19" i="6"/>
  <c r="AK4" i="13" s="1"/>
  <c r="E19" i="6"/>
  <c r="S4" i="13" s="1"/>
  <c r="Y5" i="13"/>
  <c r="G20" i="6"/>
  <c r="AK5" i="13" s="1"/>
  <c r="I6" i="9"/>
  <c r="F6" i="16" s="1"/>
  <c r="X10" i="14"/>
  <c r="X7" i="14"/>
  <c r="O10" i="10"/>
  <c r="B24" i="14"/>
  <c r="J24" i="14" s="1"/>
  <c r="B23" i="14"/>
  <c r="J23" i="14" s="1"/>
  <c r="B22" i="14"/>
  <c r="J22" i="14" s="1"/>
  <c r="B21" i="14"/>
  <c r="J21" i="14" s="1"/>
  <c r="B20" i="14"/>
  <c r="J20" i="14" s="1"/>
  <c r="B19" i="14"/>
  <c r="J19" i="14" s="1"/>
  <c r="B18" i="14"/>
  <c r="J18" i="14" s="1"/>
  <c r="B17" i="14"/>
  <c r="J17" i="14" s="1"/>
  <c r="B16" i="14"/>
  <c r="J16" i="14" s="1"/>
  <c r="B15" i="14"/>
  <c r="J15" i="14" s="1"/>
  <c r="B14" i="14"/>
  <c r="J14" i="14" s="1"/>
  <c r="B13" i="14"/>
  <c r="J13" i="14" s="1"/>
  <c r="B12" i="14"/>
  <c r="J12" i="14" s="1"/>
  <c r="B11" i="14"/>
  <c r="J11" i="14" s="1"/>
  <c r="B10" i="14"/>
  <c r="J10" i="14" s="1"/>
  <c r="B9" i="14"/>
  <c r="J9" i="14" s="1"/>
  <c r="B8" i="14"/>
  <c r="J8" i="14" s="1"/>
  <c r="B7" i="14"/>
  <c r="J7" i="14" s="1"/>
  <c r="B6" i="14"/>
  <c r="J6" i="14" s="1"/>
  <c r="P55" i="14" l="1"/>
  <c r="O55" i="14"/>
  <c r="N55" i="14"/>
  <c r="Y55" i="14"/>
  <c r="W55" i="14"/>
  <c r="V55" i="14"/>
  <c r="U55" i="14"/>
  <c r="T55" i="14"/>
  <c r="S55" i="14"/>
  <c r="R55" i="14"/>
  <c r="X55" i="14"/>
  <c r="Q55" i="14"/>
  <c r="Q31" i="14"/>
  <c r="P31" i="14"/>
  <c r="O31" i="14"/>
  <c r="N31" i="14"/>
  <c r="S31" i="14"/>
  <c r="R31" i="14"/>
  <c r="T31" i="14"/>
  <c r="Y31" i="14"/>
  <c r="W31" i="14"/>
  <c r="U31" i="14"/>
  <c r="X31" i="14"/>
  <c r="A32" i="14"/>
  <c r="V31" i="14"/>
  <c r="K6" i="14"/>
  <c r="D15" i="14"/>
  <c r="G15" i="14"/>
  <c r="C14" i="14"/>
  <c r="K22" i="14"/>
  <c r="C6" i="14"/>
  <c r="G12" i="14"/>
  <c r="L20" i="14"/>
  <c r="D7" i="14"/>
  <c r="L12" i="14"/>
  <c r="K14" i="14"/>
  <c r="D23" i="14"/>
  <c r="G7" i="14"/>
  <c r="G20" i="14"/>
  <c r="C22" i="14"/>
  <c r="G23" i="14"/>
  <c r="K15" i="14"/>
  <c r="G16" i="14"/>
  <c r="C18" i="14"/>
  <c r="D19" i="14"/>
  <c r="K23" i="14"/>
  <c r="G24" i="14"/>
  <c r="K11" i="14"/>
  <c r="K19" i="14"/>
  <c r="D8" i="14"/>
  <c r="C11" i="14"/>
  <c r="L11" i="14"/>
  <c r="D16" i="14"/>
  <c r="C19" i="14"/>
  <c r="L19" i="14"/>
  <c r="D24" i="14"/>
  <c r="K7" i="14"/>
  <c r="G8" i="14"/>
  <c r="C10" i="14"/>
  <c r="D11" i="14"/>
  <c r="C7" i="14"/>
  <c r="L7" i="14"/>
  <c r="L8" i="14"/>
  <c r="K10" i="14"/>
  <c r="G11" i="14"/>
  <c r="D12" i="14"/>
  <c r="C15" i="14"/>
  <c r="L15" i="14"/>
  <c r="L16" i="14"/>
  <c r="K18" i="14"/>
  <c r="G19" i="14"/>
  <c r="D20" i="14"/>
  <c r="C23" i="14"/>
  <c r="L23" i="14"/>
  <c r="L24" i="14"/>
  <c r="H13" i="14"/>
  <c r="H17" i="14"/>
  <c r="H21" i="14"/>
  <c r="D6" i="14"/>
  <c r="L6" i="14"/>
  <c r="H8" i="14"/>
  <c r="C9" i="14"/>
  <c r="K9" i="14"/>
  <c r="D10" i="14"/>
  <c r="L10" i="14"/>
  <c r="H12" i="14"/>
  <c r="C13" i="14"/>
  <c r="K13" i="14"/>
  <c r="D14" i="14"/>
  <c r="L14" i="14"/>
  <c r="H16" i="14"/>
  <c r="C17" i="14"/>
  <c r="K17" i="14"/>
  <c r="D18" i="14"/>
  <c r="L18" i="14"/>
  <c r="H20" i="14"/>
  <c r="C21" i="14"/>
  <c r="K21" i="14"/>
  <c r="D22" i="14"/>
  <c r="L22" i="14"/>
  <c r="H24" i="14"/>
  <c r="H9" i="14"/>
  <c r="G6" i="14"/>
  <c r="H7" i="14"/>
  <c r="C8" i="14"/>
  <c r="K8" i="14"/>
  <c r="D9" i="14"/>
  <c r="L9" i="14"/>
  <c r="G10" i="14"/>
  <c r="H11" i="14"/>
  <c r="C12" i="14"/>
  <c r="K12" i="14"/>
  <c r="D13" i="14"/>
  <c r="L13" i="14"/>
  <c r="G14" i="14"/>
  <c r="H15" i="14"/>
  <c r="C16" i="14"/>
  <c r="K16" i="14"/>
  <c r="D17" i="14"/>
  <c r="L17" i="14"/>
  <c r="G18" i="14"/>
  <c r="H19" i="14"/>
  <c r="C20" i="14"/>
  <c r="K20" i="14"/>
  <c r="D21" i="14"/>
  <c r="L21" i="14"/>
  <c r="G22" i="14"/>
  <c r="H23" i="14"/>
  <c r="C24" i="14"/>
  <c r="K24" i="14"/>
  <c r="H6" i="14"/>
  <c r="G9" i="14"/>
  <c r="H10" i="14"/>
  <c r="G13" i="14"/>
  <c r="H14" i="14"/>
  <c r="G17" i="14"/>
  <c r="H18" i="14"/>
  <c r="G21" i="14"/>
  <c r="H22" i="14"/>
  <c r="E6" i="14"/>
  <c r="I6" i="14"/>
  <c r="M6" i="14"/>
  <c r="E7" i="14"/>
  <c r="I7" i="14"/>
  <c r="M7" i="14"/>
  <c r="E8" i="14"/>
  <c r="I8" i="14"/>
  <c r="M8" i="14"/>
  <c r="E9" i="14"/>
  <c r="I9" i="14"/>
  <c r="M9" i="14"/>
  <c r="E10" i="14"/>
  <c r="I10" i="14"/>
  <c r="M10" i="14"/>
  <c r="E11" i="14"/>
  <c r="I11" i="14"/>
  <c r="M11" i="14"/>
  <c r="E12" i="14"/>
  <c r="I12" i="14"/>
  <c r="M12" i="14"/>
  <c r="E13" i="14"/>
  <c r="I13" i="14"/>
  <c r="M13" i="14"/>
  <c r="E14" i="14"/>
  <c r="I14" i="14"/>
  <c r="M14" i="14"/>
  <c r="E15" i="14"/>
  <c r="I15" i="14"/>
  <c r="M15" i="14"/>
  <c r="E16" i="14"/>
  <c r="I16" i="14"/>
  <c r="M16" i="14"/>
  <c r="E17" i="14"/>
  <c r="I17" i="14"/>
  <c r="M17" i="14"/>
  <c r="E18" i="14"/>
  <c r="I18" i="14"/>
  <c r="M18" i="14"/>
  <c r="E19" i="14"/>
  <c r="I19" i="14"/>
  <c r="M19" i="14"/>
  <c r="E20" i="14"/>
  <c r="I20" i="14"/>
  <c r="M20" i="14"/>
  <c r="E21" i="14"/>
  <c r="I21" i="14"/>
  <c r="M21" i="14"/>
  <c r="E22" i="14"/>
  <c r="I22" i="14"/>
  <c r="M22" i="14"/>
  <c r="E23" i="14"/>
  <c r="I23" i="14"/>
  <c r="M23" i="14"/>
  <c r="E24" i="14"/>
  <c r="I24" i="14"/>
  <c r="M24" i="14"/>
  <c r="F6" i="14"/>
  <c r="F7" i="14"/>
  <c r="F8" i="14"/>
  <c r="F9" i="14"/>
  <c r="F10" i="14"/>
  <c r="F11" i="14"/>
  <c r="F12" i="14"/>
  <c r="F13" i="14"/>
  <c r="F14" i="14"/>
  <c r="F15" i="14"/>
  <c r="F16" i="14"/>
  <c r="F17" i="14"/>
  <c r="F18" i="14"/>
  <c r="F19" i="14"/>
  <c r="F20" i="14"/>
  <c r="F21" i="14"/>
  <c r="F22" i="14"/>
  <c r="F23" i="14"/>
  <c r="F24" i="14"/>
  <c r="V32" i="14" l="1"/>
  <c r="S32" i="14"/>
  <c r="O32" i="14"/>
  <c r="X32" i="14"/>
  <c r="U32" i="14"/>
  <c r="P32" i="14"/>
  <c r="T32" i="14"/>
  <c r="W32" i="14"/>
  <c r="R32" i="14"/>
  <c r="A33" i="14"/>
  <c r="Q32" i="14"/>
  <c r="N32" i="14"/>
  <c r="Y32" i="14"/>
  <c r="G25" i="2"/>
  <c r="G24" i="2"/>
  <c r="G23" i="2"/>
  <c r="G22" i="2"/>
  <c r="G21" i="2"/>
  <c r="G20" i="2"/>
  <c r="G19" i="2"/>
  <c r="G18" i="2"/>
  <c r="G17" i="2"/>
  <c r="G16" i="2"/>
  <c r="G15" i="2"/>
  <c r="G14" i="2"/>
  <c r="G13" i="2"/>
  <c r="G12" i="2"/>
  <c r="X33" i="14" l="1"/>
  <c r="O33" i="14"/>
  <c r="Y33" i="14"/>
  <c r="W33" i="14"/>
  <c r="U33" i="14"/>
  <c r="Q33" i="14"/>
  <c r="V33" i="14"/>
  <c r="R33" i="14"/>
  <c r="P33" i="14"/>
  <c r="N33" i="14"/>
  <c r="A34" i="14"/>
  <c r="T33" i="14"/>
  <c r="S33" i="14"/>
  <c r="K20" i="10"/>
  <c r="K19" i="10"/>
  <c r="K18" i="10"/>
  <c r="K17" i="10"/>
  <c r="K16" i="10"/>
  <c r="K15" i="10"/>
  <c r="K14" i="10"/>
  <c r="K13" i="10"/>
  <c r="K12" i="10"/>
  <c r="K11" i="10"/>
  <c r="K10" i="10"/>
  <c r="K9" i="10"/>
  <c r="O9" i="10"/>
  <c r="H25" i="2"/>
  <c r="P25" i="2" s="1"/>
  <c r="E25" i="2"/>
  <c r="D25" i="2"/>
  <c r="C25" i="2"/>
  <c r="H24" i="2"/>
  <c r="P24" i="2" s="1"/>
  <c r="E24" i="2"/>
  <c r="D24" i="2"/>
  <c r="C24" i="2"/>
  <c r="H23" i="2"/>
  <c r="P23" i="2" s="1"/>
  <c r="E23" i="2"/>
  <c r="D23" i="2"/>
  <c r="C23" i="2"/>
  <c r="H22" i="2"/>
  <c r="P22" i="2" s="1"/>
  <c r="E22" i="2"/>
  <c r="D22" i="2"/>
  <c r="C22" i="2"/>
  <c r="H21" i="2"/>
  <c r="P21" i="2" s="1"/>
  <c r="E21" i="2"/>
  <c r="D21" i="2"/>
  <c r="C21" i="2"/>
  <c r="H20" i="2"/>
  <c r="P20" i="2" s="1"/>
  <c r="E20" i="2"/>
  <c r="D20" i="2"/>
  <c r="C20" i="2"/>
  <c r="H19" i="2"/>
  <c r="P19" i="2" s="1"/>
  <c r="E19" i="2"/>
  <c r="D19" i="2"/>
  <c r="C19" i="2"/>
  <c r="H18" i="2"/>
  <c r="P18" i="2" s="1"/>
  <c r="E18" i="2"/>
  <c r="D18" i="2"/>
  <c r="C18" i="2"/>
  <c r="H17" i="2"/>
  <c r="P17" i="2" s="1"/>
  <c r="E17" i="2"/>
  <c r="D17" i="2"/>
  <c r="C17" i="2"/>
  <c r="H16" i="2"/>
  <c r="P16" i="2" s="1"/>
  <c r="E16" i="2"/>
  <c r="D16" i="2"/>
  <c r="C16" i="2"/>
  <c r="H15" i="2"/>
  <c r="P15" i="2" s="1"/>
  <c r="E15" i="2"/>
  <c r="D15" i="2"/>
  <c r="C15" i="2"/>
  <c r="H14" i="2"/>
  <c r="P14" i="2" s="1"/>
  <c r="E14" i="2"/>
  <c r="D14" i="2"/>
  <c r="C14" i="2"/>
  <c r="H13" i="2"/>
  <c r="P13" i="2" s="1"/>
  <c r="U13" i="14" s="1"/>
  <c r="E13" i="2"/>
  <c r="D13" i="2"/>
  <c r="C13" i="2"/>
  <c r="H12" i="2"/>
  <c r="E12" i="2"/>
  <c r="D12" i="2"/>
  <c r="C12" i="2"/>
  <c r="H11" i="2"/>
  <c r="P11" i="2" s="1"/>
  <c r="Y34" i="14" l="1"/>
  <c r="V34" i="14"/>
  <c r="X34" i="14"/>
  <c r="A35" i="14"/>
  <c r="P34" i="14"/>
  <c r="W34" i="14"/>
  <c r="N34" i="14"/>
  <c r="U34" i="14"/>
  <c r="R34" i="14"/>
  <c r="Q34" i="14"/>
  <c r="T34" i="14"/>
  <c r="S34" i="14"/>
  <c r="O34" i="14"/>
  <c r="P12" i="2"/>
  <c r="V7" i="14" s="1"/>
  <c r="U11" i="14"/>
  <c r="U8" i="14"/>
  <c r="E17" i="12"/>
  <c r="I7" i="18" s="1"/>
  <c r="K17" i="12"/>
  <c r="AJ7" i="18" s="1"/>
  <c r="K16" i="12"/>
  <c r="AJ5" i="18" s="1"/>
  <c r="I17" i="12"/>
  <c r="AA7" i="18" s="1"/>
  <c r="I16" i="12"/>
  <c r="AA5" i="18" s="1"/>
  <c r="G16" i="12"/>
  <c r="R5" i="18" s="1"/>
  <c r="G17" i="12"/>
  <c r="R7" i="18" s="1"/>
  <c r="E16" i="12"/>
  <c r="I5" i="18" s="1"/>
  <c r="T35" i="14" l="1"/>
  <c r="Y35" i="14"/>
  <c r="S35" i="14"/>
  <c r="Q35" i="14"/>
  <c r="N35" i="14"/>
  <c r="A36" i="14"/>
  <c r="R35" i="14"/>
  <c r="P35" i="14"/>
  <c r="V35" i="14"/>
  <c r="O35" i="14"/>
  <c r="X35" i="14"/>
  <c r="W35" i="14"/>
  <c r="U35" i="14"/>
  <c r="U6" i="14"/>
  <c r="V6" i="14"/>
  <c r="E25" i="12"/>
  <c r="E24" i="12"/>
  <c r="Y36" i="14" l="1"/>
  <c r="S36" i="14"/>
  <c r="Q36" i="14"/>
  <c r="P36" i="14"/>
  <c r="O36" i="14"/>
  <c r="A37" i="14"/>
  <c r="X36" i="14"/>
  <c r="V36" i="14"/>
  <c r="N36" i="14"/>
  <c r="W36" i="14"/>
  <c r="R36" i="14"/>
  <c r="U36" i="14"/>
  <c r="T36" i="14"/>
  <c r="M5" i="18"/>
  <c r="G11" i="12"/>
  <c r="M7" i="18"/>
  <c r="J20" i="10"/>
  <c r="J19" i="10"/>
  <c r="J18" i="10"/>
  <c r="J17" i="10"/>
  <c r="J16" i="10"/>
  <c r="J15" i="10"/>
  <c r="J14" i="10"/>
  <c r="J13" i="10"/>
  <c r="J12" i="10"/>
  <c r="J11" i="10"/>
  <c r="J10" i="10"/>
  <c r="J9" i="10"/>
  <c r="O13" i="10"/>
  <c r="O12" i="10"/>
  <c r="A38" i="14" l="1"/>
  <c r="O37" i="14"/>
  <c r="X37" i="14"/>
  <c r="N37" i="14"/>
  <c r="U37" i="14"/>
  <c r="Y37" i="14"/>
  <c r="S37" i="14"/>
  <c r="R37" i="14"/>
  <c r="P37" i="14"/>
  <c r="W37" i="14"/>
  <c r="T37" i="14"/>
  <c r="V37" i="14"/>
  <c r="Q37" i="14"/>
  <c r="G25" i="12"/>
  <c r="O7" i="18"/>
  <c r="G24" i="12"/>
  <c r="O5" i="18"/>
  <c r="O16" i="10"/>
  <c r="O15" i="10"/>
  <c r="O14" i="10"/>
  <c r="O20" i="10"/>
  <c r="O19" i="10"/>
  <c r="O18" i="10"/>
  <c r="O17" i="10"/>
  <c r="O11" i="10"/>
  <c r="W38" i="14" l="1"/>
  <c r="X38" i="14"/>
  <c r="V38" i="14"/>
  <c r="T38" i="14"/>
  <c r="Y38" i="14"/>
  <c r="U38" i="14"/>
  <c r="Q38" i="14"/>
  <c r="P38" i="14"/>
  <c r="S38" i="14"/>
  <c r="A39" i="14"/>
  <c r="R38" i="14"/>
  <c r="O38" i="14"/>
  <c r="N38" i="14"/>
  <c r="I10" i="12"/>
  <c r="V5" i="18"/>
  <c r="I11" i="12"/>
  <c r="V7" i="18"/>
  <c r="R39" i="14" l="1"/>
  <c r="O39" i="14"/>
  <c r="W39" i="14"/>
  <c r="U39" i="14"/>
  <c r="T39" i="14"/>
  <c r="Q39" i="14"/>
  <c r="X39" i="14"/>
  <c r="P39" i="14"/>
  <c r="N39" i="14"/>
  <c r="S39" i="14"/>
  <c r="Y39" i="14"/>
  <c r="A40" i="14"/>
  <c r="V39" i="14"/>
  <c r="I25" i="12"/>
  <c r="X7" i="18"/>
  <c r="I24" i="12"/>
  <c r="X5" i="18"/>
  <c r="W40" i="14" l="1"/>
  <c r="O40" i="14"/>
  <c r="A41" i="14"/>
  <c r="V40" i="14"/>
  <c r="T40" i="14"/>
  <c r="P40" i="14"/>
  <c r="Y40" i="14"/>
  <c r="U40" i="14"/>
  <c r="N40" i="14"/>
  <c r="X40" i="14"/>
  <c r="S40" i="14"/>
  <c r="R40" i="14"/>
  <c r="Q40" i="14"/>
  <c r="K10" i="12"/>
  <c r="AE5" i="18"/>
  <c r="K11" i="12"/>
  <c r="AE7" i="18"/>
  <c r="Y41" i="14" l="1"/>
  <c r="V41" i="14"/>
  <c r="A42" i="14"/>
  <c r="X41" i="14"/>
  <c r="N41" i="14"/>
  <c r="W41" i="14"/>
  <c r="S41" i="14"/>
  <c r="R41" i="14"/>
  <c r="U41" i="14"/>
  <c r="Q41" i="14"/>
  <c r="T41" i="14"/>
  <c r="P41" i="14"/>
  <c r="O41" i="14"/>
  <c r="K25" i="12"/>
  <c r="AN7" i="18" s="1"/>
  <c r="AG7" i="18"/>
  <c r="K24" i="12"/>
  <c r="AN5" i="18" s="1"/>
  <c r="AG5" i="18"/>
  <c r="W42" i="14" l="1"/>
  <c r="X42" i="14"/>
  <c r="V42" i="14"/>
  <c r="T42" i="14"/>
  <c r="Q42" i="14"/>
  <c r="A43" i="14"/>
  <c r="N42" i="14"/>
  <c r="U42" i="14"/>
  <c r="O42" i="14"/>
  <c r="S42" i="14"/>
  <c r="Y42" i="14"/>
  <c r="R42" i="14"/>
  <c r="P42" i="14"/>
  <c r="R43" i="14" l="1"/>
  <c r="O43" i="14"/>
  <c r="V43" i="14"/>
  <c r="Q43" i="14"/>
  <c r="A44" i="14"/>
  <c r="X43" i="14"/>
  <c r="P43" i="14"/>
  <c r="U43" i="14"/>
  <c r="S43" i="14"/>
  <c r="N43" i="14"/>
  <c r="W43" i="14"/>
  <c r="Y43" i="14"/>
  <c r="T43" i="14"/>
  <c r="W44" i="14" l="1"/>
  <c r="P44" i="14"/>
  <c r="N44" i="14"/>
  <c r="Y44" i="14"/>
  <c r="V44" i="14"/>
  <c r="T44" i="14"/>
  <c r="Q44" i="14"/>
  <c r="U44" i="14"/>
  <c r="S44" i="14"/>
  <c r="O44" i="14"/>
  <c r="X44" i="14"/>
  <c r="A45" i="14"/>
  <c r="R44" i="14"/>
  <c r="N45" i="14" l="1"/>
  <c r="W45" i="14"/>
  <c r="T45" i="14"/>
  <c r="Y45" i="14"/>
  <c r="S45" i="14"/>
  <c r="P45" i="14"/>
  <c r="O45" i="14"/>
  <c r="X45" i="14"/>
  <c r="R45" i="14"/>
  <c r="A46" i="14"/>
  <c r="V45" i="14"/>
  <c r="U45" i="14"/>
  <c r="Q45" i="14"/>
  <c r="X46" i="14" l="1"/>
  <c r="A47" i="14"/>
  <c r="O46" i="14"/>
  <c r="W46" i="14"/>
  <c r="U46" i="14"/>
  <c r="R46" i="14"/>
  <c r="V46" i="14"/>
  <c r="Q46" i="14"/>
  <c r="T46" i="14"/>
  <c r="Y46" i="14"/>
  <c r="S46" i="14"/>
  <c r="P46" i="14"/>
  <c r="N46" i="14"/>
  <c r="S47" i="14" l="1"/>
  <c r="P47" i="14"/>
  <c r="X47" i="14"/>
  <c r="W47" i="14"/>
  <c r="R47" i="14"/>
  <c r="Y47" i="14"/>
  <c r="A48" i="14"/>
  <c r="Q47" i="14"/>
  <c r="T47" i="14"/>
  <c r="O47" i="14"/>
  <c r="U47" i="14"/>
  <c r="N47" i="14"/>
  <c r="V47" i="14"/>
  <c r="X48" i="14" l="1"/>
  <c r="A49" i="14"/>
  <c r="W48" i="14"/>
  <c r="U48" i="14"/>
  <c r="R48" i="14"/>
  <c r="Q48" i="14"/>
  <c r="P48" i="14"/>
  <c r="V48" i="14"/>
  <c r="O48" i="14"/>
  <c r="N48" i="14"/>
  <c r="T48" i="14"/>
  <c r="S48" i="14"/>
  <c r="Y48" i="14"/>
  <c r="A50" i="14" l="1"/>
  <c r="O49" i="14"/>
  <c r="X49" i="14"/>
  <c r="N49" i="14"/>
  <c r="U49" i="14"/>
  <c r="Y49" i="14"/>
  <c r="T49" i="14"/>
  <c r="W49" i="14"/>
  <c r="S49" i="14"/>
  <c r="R49" i="14"/>
  <c r="Q49" i="14"/>
  <c r="V49" i="14"/>
  <c r="P49" i="14"/>
  <c r="R50" i="14" l="1"/>
  <c r="T50" i="14"/>
  <c r="Q50" i="14"/>
  <c r="O50" i="14"/>
  <c r="S50" i="14"/>
  <c r="P50" i="14"/>
  <c r="U50" i="14"/>
  <c r="N50" i="14"/>
  <c r="X50" i="14"/>
  <c r="W50" i="14"/>
  <c r="Y50" i="14"/>
  <c r="V50" i="14"/>
</calcChain>
</file>

<file path=xl/sharedStrings.xml><?xml version="1.0" encoding="utf-8"?>
<sst xmlns="http://schemas.openxmlformats.org/spreadsheetml/2006/main" count="506" uniqueCount="297">
  <si>
    <t>親会社</t>
    <rPh sb="0" eb="3">
      <t>オヤガイシャ</t>
    </rPh>
    <phoneticPr fontId="2"/>
  </si>
  <si>
    <t>IMO番号</t>
    <rPh sb="3" eb="5">
      <t>バンゴウ</t>
    </rPh>
    <phoneticPr fontId="2"/>
  </si>
  <si>
    <t>船名</t>
    <rPh sb="0" eb="2">
      <t>センメイ</t>
    </rPh>
    <phoneticPr fontId="2"/>
  </si>
  <si>
    <t>建造国</t>
    <rPh sb="0" eb="2">
      <t>ケンゾウ</t>
    </rPh>
    <rPh sb="2" eb="3">
      <t>コク</t>
    </rPh>
    <phoneticPr fontId="2"/>
  </si>
  <si>
    <t>造船所</t>
    <rPh sb="0" eb="3">
      <t>ゾウセンジョ</t>
    </rPh>
    <phoneticPr fontId="2"/>
  </si>
  <si>
    <t>船種</t>
    <rPh sb="0" eb="2">
      <t>フナダネ</t>
    </rPh>
    <phoneticPr fontId="2"/>
  </si>
  <si>
    <t>船籍国</t>
    <rPh sb="0" eb="2">
      <t>センセキ</t>
    </rPh>
    <rPh sb="2" eb="3">
      <t>コク</t>
    </rPh>
    <phoneticPr fontId="2"/>
  </si>
  <si>
    <t>取得価額
（千円）</t>
    <rPh sb="0" eb="2">
      <t>シュトク</t>
    </rPh>
    <rPh sb="2" eb="4">
      <t>カガク</t>
    </rPh>
    <rPh sb="6" eb="8">
      <t>センエン</t>
    </rPh>
    <phoneticPr fontId="2"/>
  </si>
  <si>
    <t>特償率</t>
    <rPh sb="0" eb="2">
      <t>トクショウ</t>
    </rPh>
    <rPh sb="2" eb="3">
      <t>リツ</t>
    </rPh>
    <phoneticPr fontId="2"/>
  </si>
  <si>
    <t>新造</t>
    <rPh sb="0" eb="2">
      <t>シンゾウ</t>
    </rPh>
    <phoneticPr fontId="2"/>
  </si>
  <si>
    <t>○</t>
    <phoneticPr fontId="2"/>
  </si>
  <si>
    <t>取得年度における
特別償却実施額
（千円）</t>
    <rPh sb="0" eb="2">
      <t>シュトク</t>
    </rPh>
    <rPh sb="2" eb="4">
      <t>ネンド</t>
    </rPh>
    <rPh sb="9" eb="11">
      <t>トクベツ</t>
    </rPh>
    <rPh sb="11" eb="13">
      <t>ショウキャク</t>
    </rPh>
    <rPh sb="13" eb="16">
      <t>ジッシガク</t>
    </rPh>
    <rPh sb="18" eb="20">
      <t>センエン</t>
    </rPh>
    <phoneticPr fontId="2"/>
  </si>
  <si>
    <t>いずれの制度も非利用
（該当項目に○印をご記入願います）</t>
    <rPh sb="4" eb="6">
      <t>セイド</t>
    </rPh>
    <rPh sb="7" eb="8">
      <t>ヒ</t>
    </rPh>
    <rPh sb="8" eb="10">
      <t>リヨウ</t>
    </rPh>
    <rPh sb="12" eb="14">
      <t>ガイトウ</t>
    </rPh>
    <rPh sb="14" eb="16">
      <t>コウモク</t>
    </rPh>
    <rPh sb="18" eb="19">
      <t>シルシ</t>
    </rPh>
    <rPh sb="21" eb="23">
      <t>キニュウ</t>
    </rPh>
    <rPh sb="23" eb="24">
      <t>ネガ</t>
    </rPh>
    <phoneticPr fontId="2"/>
  </si>
  <si>
    <t>その他</t>
    <rPh sb="2" eb="3">
      <t>タ</t>
    </rPh>
    <phoneticPr fontId="2"/>
  </si>
  <si>
    <t>中古</t>
    <rPh sb="0" eb="2">
      <t>チュウコ</t>
    </rPh>
    <phoneticPr fontId="2"/>
  </si>
  <si>
    <t>保有法人</t>
  </si>
  <si>
    <t>日本法人</t>
    <rPh sb="0" eb="2">
      <t>ニホン</t>
    </rPh>
    <rPh sb="2" eb="4">
      <t>ホウジン</t>
    </rPh>
    <phoneticPr fontId="2"/>
  </si>
  <si>
    <t>海外法人</t>
    <rPh sb="0" eb="2">
      <t>カイガイ</t>
    </rPh>
    <rPh sb="2" eb="4">
      <t>ホウジン</t>
    </rPh>
    <phoneticPr fontId="2"/>
  </si>
  <si>
    <t>選択</t>
    <rPh sb="0" eb="2">
      <t>センタク</t>
    </rPh>
    <phoneticPr fontId="2"/>
  </si>
  <si>
    <t>〇</t>
  </si>
  <si>
    <t>(金額：千円）</t>
    <rPh sb="4" eb="5">
      <t>セン</t>
    </rPh>
    <phoneticPr fontId="2"/>
  </si>
  <si>
    <t>①前期末準備金残高</t>
  </si>
  <si>
    <t>外航日本籍船</t>
    <rPh sb="0" eb="4">
      <t>ガイコウニホン</t>
    </rPh>
    <rPh sb="4" eb="6">
      <t>セキセン</t>
    </rPh>
    <phoneticPr fontId="2"/>
  </si>
  <si>
    <t>②前期末特償繰越額</t>
  </si>
  <si>
    <t>③当期特償限度額</t>
  </si>
  <si>
    <t>④当期積立限度額</t>
  </si>
  <si>
    <t>⑤当期準備金繰入額</t>
  </si>
  <si>
    <t>⑦次期特償繰越額</t>
  </si>
  <si>
    <t>⑧当期準備金取崩額</t>
  </si>
  <si>
    <t>⑨当期末準備金残高</t>
  </si>
  <si>
    <t>資本金額（千円）</t>
    <rPh sb="0" eb="2">
      <t>シホン</t>
    </rPh>
    <rPh sb="2" eb="4">
      <t>キンガク</t>
    </rPh>
    <rPh sb="5" eb="7">
      <t>センエン</t>
    </rPh>
    <phoneticPr fontId="2"/>
  </si>
  <si>
    <t>常用従業員数（人）</t>
    <rPh sb="0" eb="2">
      <t>ジョウヨウ</t>
    </rPh>
    <rPh sb="2" eb="4">
      <t>ジュウギョウ</t>
    </rPh>
    <rPh sb="4" eb="6">
      <t>インスウ</t>
    </rPh>
    <rPh sb="7" eb="8">
      <t>ニン</t>
    </rPh>
    <phoneticPr fontId="2"/>
  </si>
  <si>
    <t>ご担当者</t>
    <rPh sb="1" eb="4">
      <t>タントウシャ</t>
    </rPh>
    <phoneticPr fontId="2"/>
  </si>
  <si>
    <t>ご連絡先</t>
    <rPh sb="1" eb="3">
      <t>レンラク</t>
    </rPh>
    <rPh sb="3" eb="4">
      <t>サキ</t>
    </rPh>
    <phoneticPr fontId="2"/>
  </si>
  <si>
    <t>メールアドレス</t>
    <phoneticPr fontId="2"/>
  </si>
  <si>
    <t>　　</t>
    <phoneticPr fontId="2"/>
  </si>
  <si>
    <t>保有隻数
（隻）</t>
    <rPh sb="0" eb="2">
      <t>ホユウ</t>
    </rPh>
    <rPh sb="2" eb="4">
      <t>セキスウ</t>
    </rPh>
    <rPh sb="6" eb="7">
      <t>セキ</t>
    </rPh>
    <phoneticPr fontId="2"/>
  </si>
  <si>
    <t>買　換　資　産</t>
    <rPh sb="0" eb="1">
      <t>バイ</t>
    </rPh>
    <rPh sb="2" eb="3">
      <t>カン</t>
    </rPh>
    <phoneticPr fontId="2"/>
  </si>
  <si>
    <t>船種</t>
  </si>
  <si>
    <t>簿価
（千円）</t>
    <rPh sb="0" eb="2">
      <t>ボカ</t>
    </rPh>
    <rPh sb="4" eb="6">
      <t>センエン</t>
    </rPh>
    <phoneticPr fontId="2"/>
  </si>
  <si>
    <t>売船益
（千円）</t>
    <rPh sb="5" eb="7">
      <t>センエン</t>
    </rPh>
    <phoneticPr fontId="2"/>
  </si>
  <si>
    <t>圧縮限度額
（千円）</t>
    <rPh sb="0" eb="2">
      <t>アッシュク</t>
    </rPh>
    <rPh sb="2" eb="5">
      <t>ゲンドガク</t>
    </rPh>
    <rPh sb="7" eb="9">
      <t>センエン</t>
    </rPh>
    <phoneticPr fontId="2"/>
  </si>
  <si>
    <t>（金額：千円）</t>
    <rPh sb="1" eb="3">
      <t>キンガク</t>
    </rPh>
    <rPh sb="4" eb="6">
      <t>センエン</t>
    </rPh>
    <phoneticPr fontId="2"/>
  </si>
  <si>
    <t>特別勘定繰入額</t>
    <rPh sb="0" eb="2">
      <t>トクベツ</t>
    </rPh>
    <rPh sb="2" eb="4">
      <t>カンジョウ</t>
    </rPh>
    <rPh sb="4" eb="6">
      <t>クリイレ</t>
    </rPh>
    <rPh sb="6" eb="7">
      <t>ガク</t>
    </rPh>
    <phoneticPr fontId="2"/>
  </si>
  <si>
    <t>外航日本籍船</t>
    <rPh sb="0" eb="2">
      <t>ガイコウ</t>
    </rPh>
    <rPh sb="2" eb="4">
      <t>ニホン</t>
    </rPh>
    <rPh sb="4" eb="5">
      <t>セキ</t>
    </rPh>
    <rPh sb="5" eb="6">
      <t>セン</t>
    </rPh>
    <phoneticPr fontId="2"/>
  </si>
  <si>
    <t>FOC船</t>
    <rPh sb="3" eb="4">
      <t>セン</t>
    </rPh>
    <phoneticPr fontId="2"/>
  </si>
  <si>
    <t>特別勘定取崩額</t>
    <rPh sb="0" eb="2">
      <t>トクベツ</t>
    </rPh>
    <rPh sb="2" eb="4">
      <t>カンジョウ</t>
    </rPh>
    <rPh sb="4" eb="5">
      <t>ト</t>
    </rPh>
    <rPh sb="5" eb="6">
      <t>クズ</t>
    </rPh>
    <rPh sb="6" eb="7">
      <t>ガク</t>
    </rPh>
    <phoneticPr fontId="2"/>
  </si>
  <si>
    <t>うち目的取崩額</t>
    <rPh sb="2" eb="4">
      <t>モクテキ</t>
    </rPh>
    <rPh sb="4" eb="6">
      <t>トリクズ</t>
    </rPh>
    <rPh sb="6" eb="7">
      <t>ガク</t>
    </rPh>
    <phoneticPr fontId="2"/>
  </si>
  <si>
    <t>期末特別勘定残高</t>
    <rPh sb="0" eb="2">
      <t>キマツ</t>
    </rPh>
    <rPh sb="2" eb="4">
      <t>トクベツ</t>
    </rPh>
    <rPh sb="4" eb="6">
      <t>カンジョウ</t>
    </rPh>
    <rPh sb="6" eb="8">
      <t>ザンダカ</t>
    </rPh>
    <phoneticPr fontId="2"/>
  </si>
  <si>
    <t>　        （金額：千円）</t>
    <rPh sb="13" eb="14">
      <t>セン</t>
    </rPh>
    <phoneticPr fontId="2"/>
  </si>
  <si>
    <t>前回の特別修繕費用</t>
    <rPh sb="0" eb="2">
      <t>ゼンカイ</t>
    </rPh>
    <rPh sb="3" eb="5">
      <t>トクベツ</t>
    </rPh>
    <rPh sb="5" eb="7">
      <t>シュウゼン</t>
    </rPh>
    <rPh sb="7" eb="9">
      <t>ヒヨウ</t>
    </rPh>
    <phoneticPr fontId="2"/>
  </si>
  <si>
    <t>前年度末残高</t>
    <phoneticPr fontId="2"/>
  </si>
  <si>
    <t>当期積立限度額</t>
    <rPh sb="0" eb="2">
      <t>トウキ</t>
    </rPh>
    <rPh sb="2" eb="4">
      <t>ツミタテ</t>
    </rPh>
    <rPh sb="4" eb="6">
      <t>ゲンド</t>
    </rPh>
    <rPh sb="6" eb="7">
      <t>ガク</t>
    </rPh>
    <phoneticPr fontId="2"/>
  </si>
  <si>
    <t>当期積立額
［繰入額］</t>
    <rPh sb="0" eb="2">
      <t>トウキ</t>
    </rPh>
    <rPh sb="2" eb="5">
      <t>ツミタテガク</t>
    </rPh>
    <phoneticPr fontId="2"/>
  </si>
  <si>
    <t>当期取崩額合計
①=②+③+④</t>
    <rPh sb="0" eb="2">
      <t>トウキ</t>
    </rPh>
    <rPh sb="2" eb="3">
      <t>ト</t>
    </rPh>
    <rPh sb="3" eb="4">
      <t>クズ</t>
    </rPh>
    <rPh sb="4" eb="5">
      <t>ガク</t>
    </rPh>
    <rPh sb="5" eb="7">
      <t>ゴウケイ</t>
    </rPh>
    <phoneticPr fontId="2"/>
  </si>
  <si>
    <t>うち目的取崩額②</t>
    <rPh sb="2" eb="4">
      <t>モクテキ</t>
    </rPh>
    <rPh sb="4" eb="6">
      <t>トリクズ</t>
    </rPh>
    <rPh sb="6" eb="7">
      <t>ガク</t>
    </rPh>
    <phoneticPr fontId="2"/>
  </si>
  <si>
    <t>うち２年経過後５年均等取崩額③※</t>
    <rPh sb="3" eb="4">
      <t>ネン</t>
    </rPh>
    <rPh sb="4" eb="6">
      <t>ケイカ</t>
    </rPh>
    <rPh sb="6" eb="7">
      <t>ゴ</t>
    </rPh>
    <rPh sb="8" eb="9">
      <t>ネン</t>
    </rPh>
    <rPh sb="9" eb="11">
      <t>キントウ</t>
    </rPh>
    <rPh sb="11" eb="13">
      <t>トリクズ</t>
    </rPh>
    <rPh sb="13" eb="14">
      <t>ガク</t>
    </rPh>
    <phoneticPr fontId="2"/>
  </si>
  <si>
    <t>うち目的外取崩額④</t>
    <rPh sb="2" eb="4">
      <t>モクテキ</t>
    </rPh>
    <rPh sb="4" eb="5">
      <t>ガイ</t>
    </rPh>
    <rPh sb="5" eb="7">
      <t>トリクズ</t>
    </rPh>
    <rPh sb="7" eb="8">
      <t>ガク</t>
    </rPh>
    <phoneticPr fontId="2"/>
  </si>
  <si>
    <t>当年度末残高</t>
    <phoneticPr fontId="2"/>
  </si>
  <si>
    <t>買換利用</t>
    <rPh sb="0" eb="2">
      <t>カイカエ</t>
    </rPh>
    <rPh sb="2" eb="4">
      <t>リヨウ</t>
    </rPh>
    <phoneticPr fontId="2"/>
  </si>
  <si>
    <t>事業者名</t>
    <rPh sb="0" eb="3">
      <t>ジギョウシャ</t>
    </rPh>
    <rPh sb="3" eb="4">
      <t>メイ</t>
    </rPh>
    <phoneticPr fontId="2"/>
  </si>
  <si>
    <t>前期末準備金残高</t>
    <rPh sb="0" eb="3">
      <t>ゼンキマツ</t>
    </rPh>
    <rPh sb="2" eb="3">
      <t>マツ</t>
    </rPh>
    <rPh sb="3" eb="6">
      <t>ジュンビキン</t>
    </rPh>
    <rPh sb="6" eb="8">
      <t>ザンダカ</t>
    </rPh>
    <phoneticPr fontId="2"/>
  </si>
  <si>
    <t>前期末特償繰越額</t>
    <rPh sb="0" eb="3">
      <t>ゼンキマツ</t>
    </rPh>
    <rPh sb="2" eb="3">
      <t>マツ</t>
    </rPh>
    <rPh sb="3" eb="4">
      <t>トク</t>
    </rPh>
    <rPh sb="4" eb="5">
      <t>ショウ</t>
    </rPh>
    <rPh sb="5" eb="7">
      <t>クリコシ</t>
    </rPh>
    <rPh sb="7" eb="8">
      <t>ガク</t>
    </rPh>
    <phoneticPr fontId="2"/>
  </si>
  <si>
    <t>当期特償限度額</t>
    <rPh sb="0" eb="2">
      <t>トウキ</t>
    </rPh>
    <rPh sb="2" eb="4">
      <t>トクショウ</t>
    </rPh>
    <rPh sb="4" eb="7">
      <t>ゲンドガク</t>
    </rPh>
    <phoneticPr fontId="2"/>
  </si>
  <si>
    <t>当期積立限度額</t>
    <rPh sb="0" eb="2">
      <t>トウキ</t>
    </rPh>
    <rPh sb="2" eb="4">
      <t>ツミタテ</t>
    </rPh>
    <rPh sb="4" eb="7">
      <t>ゲンドガク</t>
    </rPh>
    <phoneticPr fontId="2"/>
  </si>
  <si>
    <t>当期準備金繰入額</t>
    <rPh sb="0" eb="2">
      <t>トウキ</t>
    </rPh>
    <rPh sb="2" eb="5">
      <t>ジュンビキン</t>
    </rPh>
    <rPh sb="5" eb="8">
      <t>クリイレガク</t>
    </rPh>
    <phoneticPr fontId="2"/>
  </si>
  <si>
    <t>積立不足額</t>
    <rPh sb="0" eb="2">
      <t>ツミタテ</t>
    </rPh>
    <rPh sb="2" eb="5">
      <t>フソクガク</t>
    </rPh>
    <phoneticPr fontId="2"/>
  </si>
  <si>
    <t>次期特償繰越額</t>
    <rPh sb="0" eb="2">
      <t>ジキ</t>
    </rPh>
    <rPh sb="2" eb="4">
      <t>トクショウ</t>
    </rPh>
    <rPh sb="4" eb="6">
      <t>クリコシ</t>
    </rPh>
    <rPh sb="6" eb="7">
      <t>ガク</t>
    </rPh>
    <phoneticPr fontId="2"/>
  </si>
  <si>
    <t>当期準備金取崩額</t>
    <rPh sb="0" eb="2">
      <t>トウキ</t>
    </rPh>
    <rPh sb="2" eb="5">
      <t>ジュンビキン</t>
    </rPh>
    <rPh sb="5" eb="7">
      <t>トリクズシ</t>
    </rPh>
    <rPh sb="7" eb="8">
      <t>ガク</t>
    </rPh>
    <phoneticPr fontId="2"/>
  </si>
  <si>
    <t>はい</t>
    <phoneticPr fontId="2"/>
  </si>
  <si>
    <t>いいえ</t>
    <phoneticPr fontId="2"/>
  </si>
  <si>
    <t>①</t>
    <phoneticPr fontId="2"/>
  </si>
  <si>
    <t>②</t>
    <phoneticPr fontId="2"/>
  </si>
  <si>
    <t>A丸</t>
    <rPh sb="1" eb="2">
      <t>マル</t>
    </rPh>
    <phoneticPr fontId="2"/>
  </si>
  <si>
    <t>○○造船</t>
    <rPh sb="2" eb="4">
      <t>ゾウセン</t>
    </rPh>
    <phoneticPr fontId="2"/>
  </si>
  <si>
    <t>○</t>
  </si>
  <si>
    <t>○</t>
    <phoneticPr fontId="2"/>
  </si>
  <si>
    <t>令和５年度</t>
    <rPh sb="0" eb="2">
      <t>レイワ</t>
    </rPh>
    <rPh sb="3" eb="5">
      <t>ネンド</t>
    </rPh>
    <phoneticPr fontId="2"/>
  </si>
  <si>
    <t>隻数</t>
    <rPh sb="0" eb="2">
      <t>セキスウ</t>
    </rPh>
    <phoneticPr fontId="2"/>
  </si>
  <si>
    <t>特別勘定取崩額</t>
    <rPh sb="0" eb="2">
      <t>トクベツ</t>
    </rPh>
    <rPh sb="2" eb="4">
      <t>カンジョウ</t>
    </rPh>
    <rPh sb="4" eb="6">
      <t>トリクズシ</t>
    </rPh>
    <rPh sb="6" eb="7">
      <t>ガク</t>
    </rPh>
    <phoneticPr fontId="2"/>
  </si>
  <si>
    <t>うち自社
運航船
（隻）</t>
    <rPh sb="2" eb="4">
      <t>ジシャ</t>
    </rPh>
    <rPh sb="5" eb="7">
      <t>ウンコウ</t>
    </rPh>
    <rPh sb="7" eb="8">
      <t>セン</t>
    </rPh>
    <rPh sb="10" eb="11">
      <t>セキ</t>
    </rPh>
    <phoneticPr fontId="2"/>
  </si>
  <si>
    <t>【陸員】</t>
    <rPh sb="1" eb="2">
      <t>リク</t>
    </rPh>
    <rPh sb="2" eb="3">
      <t>イン</t>
    </rPh>
    <phoneticPr fontId="2"/>
  </si>
  <si>
    <t>【海員】</t>
    <rPh sb="1" eb="3">
      <t>カイイン</t>
    </rPh>
    <phoneticPr fontId="2"/>
  </si>
  <si>
    <t>【計】</t>
    <rPh sb="1" eb="2">
      <t>ケイ</t>
    </rPh>
    <phoneticPr fontId="2"/>
  </si>
  <si>
    <t>千円</t>
    <rPh sb="0" eb="2">
      <t>センエン</t>
    </rPh>
    <phoneticPr fontId="2"/>
  </si>
  <si>
    <t>【TEL】</t>
    <phoneticPr fontId="2"/>
  </si>
  <si>
    <t>【FAX】</t>
    <phoneticPr fontId="2"/>
  </si>
  <si>
    <t>【所属】</t>
    <rPh sb="1" eb="3">
      <t>ショゾク</t>
    </rPh>
    <phoneticPr fontId="2"/>
  </si>
  <si>
    <t>【氏名】</t>
    <rPh sb="1" eb="3">
      <t>シメイ</t>
    </rPh>
    <phoneticPr fontId="2"/>
  </si>
  <si>
    <t>（３）仕組船会社（特定外国子会社等）を含む保有隻数、自社運航船数、貸渡船数及び貸渡先の外国オペレーターについてご記入下さい。</t>
    <rPh sb="3" eb="5">
      <t>シク</t>
    </rPh>
    <rPh sb="5" eb="6">
      <t>セン</t>
    </rPh>
    <rPh sb="6" eb="8">
      <t>カイシャ</t>
    </rPh>
    <rPh sb="9" eb="11">
      <t>トクテイ</t>
    </rPh>
    <rPh sb="11" eb="13">
      <t>ガイコク</t>
    </rPh>
    <rPh sb="13" eb="16">
      <t>コガイシャ</t>
    </rPh>
    <rPh sb="16" eb="17">
      <t>トウ</t>
    </rPh>
    <rPh sb="19" eb="20">
      <t>フク</t>
    </rPh>
    <rPh sb="21" eb="23">
      <t>ホユウ</t>
    </rPh>
    <rPh sb="23" eb="25">
      <t>セキスウ</t>
    </rPh>
    <rPh sb="26" eb="28">
      <t>ジシャ</t>
    </rPh>
    <rPh sb="28" eb="30">
      <t>ウンコウ</t>
    </rPh>
    <rPh sb="30" eb="31">
      <t>セン</t>
    </rPh>
    <rPh sb="31" eb="32">
      <t>スウ</t>
    </rPh>
    <rPh sb="33" eb="35">
      <t>カシワタシ</t>
    </rPh>
    <rPh sb="35" eb="36">
      <t>セン</t>
    </rPh>
    <rPh sb="36" eb="37">
      <t>スウ</t>
    </rPh>
    <rPh sb="37" eb="38">
      <t>オヨ</t>
    </rPh>
    <rPh sb="39" eb="42">
      <t>カシワタシサキ</t>
    </rPh>
    <rPh sb="43" eb="45">
      <t>ガイコク</t>
    </rPh>
    <rPh sb="56" eb="58">
      <t>キニュウ</t>
    </rPh>
    <rPh sb="58" eb="59">
      <t>クダ</t>
    </rPh>
    <phoneticPr fontId="2"/>
  </si>
  <si>
    <t>うち邦船オペ
貸渡船
（隻）</t>
    <rPh sb="2" eb="4">
      <t>ホウセン</t>
    </rPh>
    <rPh sb="7" eb="9">
      <t>カシワタシ</t>
    </rPh>
    <rPh sb="9" eb="10">
      <t>セン</t>
    </rPh>
    <rPh sb="12" eb="13">
      <t>セキ</t>
    </rPh>
    <phoneticPr fontId="2"/>
  </si>
  <si>
    <t>うち外国オペ
貸渡船
（隻）</t>
    <rPh sb="2" eb="4">
      <t>ガイコク</t>
    </rPh>
    <rPh sb="7" eb="9">
      <t>カシワタシ</t>
    </rPh>
    <rPh sb="9" eb="10">
      <t>セン</t>
    </rPh>
    <rPh sb="12" eb="13">
      <t>セキ</t>
    </rPh>
    <phoneticPr fontId="2"/>
  </si>
  <si>
    <t>通し
番号</t>
    <rPh sb="0" eb="1">
      <t>トオ</t>
    </rPh>
    <rPh sb="3" eb="5">
      <t>バンゴウ</t>
    </rPh>
    <phoneticPr fontId="2"/>
  </si>
  <si>
    <t>建造国</t>
    <rPh sb="0" eb="3">
      <t>ケンゾウコク</t>
    </rPh>
    <phoneticPr fontId="2"/>
  </si>
  <si>
    <t>総トン数
（G/T）</t>
    <rPh sb="0" eb="1">
      <t>ソウ</t>
    </rPh>
    <rPh sb="3" eb="4">
      <t>スウ</t>
    </rPh>
    <phoneticPr fontId="2"/>
  </si>
  <si>
    <t>適用要件を
満たしていない</t>
    <rPh sb="0" eb="2">
      <t>テキヨウ</t>
    </rPh>
    <rPh sb="2" eb="4">
      <t>ヨウケン</t>
    </rPh>
    <rPh sb="6" eb="7">
      <t>ミ</t>
    </rPh>
    <phoneticPr fontId="2"/>
  </si>
  <si>
    <t>日本</t>
    <rPh sb="0" eb="2">
      <t>ニホン</t>
    </rPh>
    <phoneticPr fontId="2"/>
  </si>
  <si>
    <t>事業基盤
強化計画
認定</t>
    <rPh sb="0" eb="2">
      <t>ジギョウ</t>
    </rPh>
    <rPh sb="2" eb="4">
      <t>キバン</t>
    </rPh>
    <rPh sb="5" eb="7">
      <t>キョウカ</t>
    </rPh>
    <rPh sb="7" eb="9">
      <t>ケイカク</t>
    </rPh>
    <rPh sb="10" eb="12">
      <t>ニンテイ</t>
    </rPh>
    <phoneticPr fontId="2"/>
  </si>
  <si>
    <t>船種</t>
    <rPh sb="0" eb="2">
      <t>センシュ</t>
    </rPh>
    <phoneticPr fontId="2"/>
  </si>
  <si>
    <t xml:space="preserve">IMO番号
</t>
    <rPh sb="3" eb="5">
      <t>バンゴウ</t>
    </rPh>
    <phoneticPr fontId="2"/>
  </si>
  <si>
    <t xml:space="preserve">船名
</t>
    <rPh sb="0" eb="2">
      <t>センメイ</t>
    </rPh>
    <phoneticPr fontId="2"/>
  </si>
  <si>
    <t xml:space="preserve">取得価額
（千円）
</t>
    <rPh sb="0" eb="2">
      <t>シュトク</t>
    </rPh>
    <rPh sb="2" eb="4">
      <t>カガク</t>
    </rPh>
    <rPh sb="6" eb="8">
      <t>センエン</t>
    </rPh>
    <phoneticPr fontId="2"/>
  </si>
  <si>
    <t xml:space="preserve">取得年度
</t>
    <rPh sb="0" eb="2">
      <t>シュトク</t>
    </rPh>
    <rPh sb="2" eb="4">
      <t>ネンド</t>
    </rPh>
    <phoneticPr fontId="2"/>
  </si>
  <si>
    <t>上記①及び②とも「いいえ」の場合は、以降の調査票の作成は不要です。</t>
    <rPh sb="0" eb="2">
      <t>ジョウキ</t>
    </rPh>
    <rPh sb="18" eb="20">
      <t>イコウ</t>
    </rPh>
    <phoneticPr fontId="2"/>
  </si>
  <si>
    <t>○本制度が無くなった場合、経営上等の観点から、どのような支障が生じるか、具体的に記載願います。</t>
    <rPh sb="18" eb="20">
      <t>カンテン</t>
    </rPh>
    <phoneticPr fontId="2"/>
  </si>
  <si>
    <t>[当期積立額]</t>
    <phoneticPr fontId="2"/>
  </si>
  <si>
    <t>[前期から繰越した積立不足額]</t>
    <phoneticPr fontId="2"/>
  </si>
  <si>
    <t>（②＋③）</t>
    <phoneticPr fontId="2"/>
  </si>
  <si>
    <t>（④－⑤－⑥）</t>
    <phoneticPr fontId="2"/>
  </si>
  <si>
    <t>⑥当期において切捨てる積立不足額</t>
    <rPh sb="11" eb="13">
      <t>ツミタ</t>
    </rPh>
    <rPh sb="13" eb="16">
      <t>フソクガク</t>
    </rPh>
    <phoneticPr fontId="2"/>
  </si>
  <si>
    <t>（①＋⑤－⑧）</t>
    <phoneticPr fontId="2"/>
  </si>
  <si>
    <t>譲　渡　資　産</t>
    <rPh sb="0" eb="1">
      <t>ユズル</t>
    </rPh>
    <rPh sb="2" eb="3">
      <t>ワタリ</t>
    </rPh>
    <rPh sb="4" eb="5">
      <t>シ</t>
    </rPh>
    <rPh sb="6" eb="7">
      <t>サン</t>
    </rPh>
    <phoneticPr fontId="2"/>
  </si>
  <si>
    <t>圧縮記帳による
損金算入額
（千円）</t>
    <rPh sb="0" eb="2">
      <t>アッシュク</t>
    </rPh>
    <rPh sb="2" eb="4">
      <t>キチョウ</t>
    </rPh>
    <rPh sb="8" eb="10">
      <t>ソンキン</t>
    </rPh>
    <rPh sb="10" eb="12">
      <t>サンニュウ</t>
    </rPh>
    <rPh sb="12" eb="13">
      <t>ガク</t>
    </rPh>
    <rPh sb="15" eb="17">
      <t>センエン</t>
    </rPh>
    <phoneticPr fontId="2"/>
  </si>
  <si>
    <t xml:space="preserve">取得年度
</t>
    <rPh sb="0" eb="2">
      <t>シュトク</t>
    </rPh>
    <rPh sb="2" eb="4">
      <t>ネンド</t>
    </rPh>
    <phoneticPr fontId="2"/>
  </si>
  <si>
    <t xml:space="preserve">新造/中古
の別
</t>
    <rPh sb="0" eb="2">
      <t>シンゾウ</t>
    </rPh>
    <rPh sb="3" eb="5">
      <t>チュウコ</t>
    </rPh>
    <rPh sb="7" eb="8">
      <t>ベツ</t>
    </rPh>
    <phoneticPr fontId="2"/>
  </si>
  <si>
    <t>※船舶の場合：修繕費用×事業年度の月数／６０ヵ月×３／４</t>
    <phoneticPr fontId="2"/>
  </si>
  <si>
    <t>先進船舶</t>
    <rPh sb="0" eb="2">
      <t>センシン</t>
    </rPh>
    <rPh sb="2" eb="4">
      <t>センパク</t>
    </rPh>
    <phoneticPr fontId="2"/>
  </si>
  <si>
    <t>日本オペ</t>
    <rPh sb="0" eb="2">
      <t>ニホン</t>
    </rPh>
    <phoneticPr fontId="2"/>
  </si>
  <si>
    <t>外国オペ</t>
    <rPh sb="0" eb="2">
      <t>ガイコク</t>
    </rPh>
    <phoneticPr fontId="2"/>
  </si>
  <si>
    <t>外航船舶確保等計画</t>
    <rPh sb="0" eb="2">
      <t>ガイコウ</t>
    </rPh>
    <rPh sb="2" eb="4">
      <t>センパク</t>
    </rPh>
    <rPh sb="4" eb="6">
      <t>カクホ</t>
    </rPh>
    <rPh sb="6" eb="7">
      <t>トウ</t>
    </rPh>
    <rPh sb="7" eb="9">
      <t>ケイカク</t>
    </rPh>
    <phoneticPr fontId="2"/>
  </si>
  <si>
    <t>調査票２
の通し番号</t>
    <rPh sb="0" eb="3">
      <t>チョウサヒョウ</t>
    </rPh>
    <rPh sb="6" eb="7">
      <t>トオ</t>
    </rPh>
    <rPh sb="8" eb="10">
      <t>バンゴウ</t>
    </rPh>
    <phoneticPr fontId="2"/>
  </si>
  <si>
    <t>環境負荷低減船</t>
    <rPh sb="0" eb="2">
      <t>カンキョウ</t>
    </rPh>
    <rPh sb="2" eb="4">
      <t>フカ</t>
    </rPh>
    <rPh sb="4" eb="6">
      <t>テイゲン</t>
    </rPh>
    <rPh sb="6" eb="7">
      <t>セン</t>
    </rPh>
    <phoneticPr fontId="2"/>
  </si>
  <si>
    <t>特別償却
限度額
（千円）</t>
    <rPh sb="0" eb="2">
      <t>トクベツ</t>
    </rPh>
    <rPh sb="2" eb="4">
      <t>ショウキャク</t>
    </rPh>
    <rPh sb="5" eb="7">
      <t>ゲンド</t>
    </rPh>
    <rPh sb="7" eb="8">
      <t>ガク</t>
    </rPh>
    <rPh sb="10" eb="12">
      <t>センエン</t>
    </rPh>
    <phoneticPr fontId="2"/>
  </si>
  <si>
    <t>特別
償却率</t>
    <rPh sb="0" eb="2">
      <t>トクベツ</t>
    </rPh>
    <rPh sb="3" eb="6">
      <t>ショウキャクリツ</t>
    </rPh>
    <phoneticPr fontId="2"/>
  </si>
  <si>
    <t xml:space="preserve">船籍国
</t>
    <rPh sb="0" eb="2">
      <t>センセキ</t>
    </rPh>
    <rPh sb="2" eb="3">
      <t>コク</t>
    </rPh>
    <phoneticPr fontId="2"/>
  </si>
  <si>
    <t>外航船舶確保等計画</t>
    <rPh sb="0" eb="2">
      <t>ガイコウ</t>
    </rPh>
    <rPh sb="2" eb="4">
      <t>センパク</t>
    </rPh>
    <rPh sb="4" eb="7">
      <t>カクホトウ</t>
    </rPh>
    <rPh sb="7" eb="9">
      <t>ケイカク</t>
    </rPh>
    <phoneticPr fontId="2"/>
  </si>
  <si>
    <t>特償利用（先進船舶）</t>
    <rPh sb="0" eb="2">
      <t>トクショウ</t>
    </rPh>
    <rPh sb="2" eb="4">
      <t>リヨウ</t>
    </rPh>
    <rPh sb="5" eb="7">
      <t>センシン</t>
    </rPh>
    <rPh sb="7" eb="9">
      <t>センパク</t>
    </rPh>
    <phoneticPr fontId="2"/>
  </si>
  <si>
    <t>特償利用（環境負荷低減船）</t>
    <rPh sb="0" eb="2">
      <t>トクショウ</t>
    </rPh>
    <rPh sb="2" eb="4">
      <t>リヨウ</t>
    </rPh>
    <rPh sb="5" eb="7">
      <t>カンキョウ</t>
    </rPh>
    <rPh sb="7" eb="9">
      <t>フカ</t>
    </rPh>
    <rPh sb="9" eb="11">
      <t>テイゲン</t>
    </rPh>
    <rPh sb="11" eb="12">
      <t>セン</t>
    </rPh>
    <phoneticPr fontId="2"/>
  </si>
  <si>
    <t>取得
区分</t>
    <rPh sb="0" eb="2">
      <t>シュトク</t>
    </rPh>
    <rPh sb="3" eb="5">
      <t>クブン</t>
    </rPh>
    <phoneticPr fontId="2"/>
  </si>
  <si>
    <t>特別償却
限度額
（千円）</t>
    <rPh sb="0" eb="2">
      <t>トクベツ</t>
    </rPh>
    <rPh sb="2" eb="4">
      <t>ショウキャク</t>
    </rPh>
    <rPh sb="5" eb="8">
      <t>ゲンドガク</t>
    </rPh>
    <rPh sb="10" eb="12">
      <t>センエン</t>
    </rPh>
    <phoneticPr fontId="2"/>
  </si>
  <si>
    <t>損金算入額
（千円）</t>
    <rPh sb="0" eb="2">
      <t>ソンキン</t>
    </rPh>
    <rPh sb="2" eb="4">
      <t>サンニュウ</t>
    </rPh>
    <rPh sb="4" eb="5">
      <t>ガク</t>
    </rPh>
    <rPh sb="7" eb="9">
      <t>センエン</t>
    </rPh>
    <phoneticPr fontId="2"/>
  </si>
  <si>
    <r>
      <t xml:space="preserve">譲渡年度
</t>
    </r>
    <r>
      <rPr>
        <sz val="8"/>
        <rFont val="Meiryo UI"/>
        <family val="3"/>
        <charset val="128"/>
      </rPr>
      <t>（プルダウンより選択）</t>
    </r>
    <rPh sb="0" eb="2">
      <t>ジョウト</t>
    </rPh>
    <phoneticPr fontId="2"/>
  </si>
  <si>
    <r>
      <t xml:space="preserve">取得区分
</t>
    </r>
    <r>
      <rPr>
        <sz val="8"/>
        <rFont val="Meiryo UI"/>
        <family val="3"/>
        <charset val="128"/>
      </rPr>
      <t>（プルダウンより選択）</t>
    </r>
    <rPh sb="0" eb="2">
      <t>シュトク</t>
    </rPh>
    <rPh sb="2" eb="4">
      <t>クブン</t>
    </rPh>
    <phoneticPr fontId="2"/>
  </si>
  <si>
    <r>
      <t xml:space="preserve">保有法人
</t>
    </r>
    <r>
      <rPr>
        <sz val="8"/>
        <rFont val="Meiryo UI"/>
        <family val="3"/>
        <charset val="128"/>
      </rPr>
      <t>（プルダウンより選択）</t>
    </r>
    <rPh sb="0" eb="2">
      <t>ホユウ</t>
    </rPh>
    <rPh sb="2" eb="4">
      <t>ホウジン</t>
    </rPh>
    <rPh sb="13" eb="15">
      <t>センタク</t>
    </rPh>
    <phoneticPr fontId="2"/>
  </si>
  <si>
    <t>資本金
（千円）</t>
    <rPh sb="0" eb="3">
      <t>シホンキン</t>
    </rPh>
    <rPh sb="5" eb="7">
      <t>センエン</t>
    </rPh>
    <phoneticPr fontId="2"/>
  </si>
  <si>
    <t>常用従業員数</t>
    <rPh sb="0" eb="2">
      <t>ジョウヨウ</t>
    </rPh>
    <rPh sb="2" eb="5">
      <t>ジュウギョウイン</t>
    </rPh>
    <rPh sb="5" eb="6">
      <t>スウ</t>
    </rPh>
    <phoneticPr fontId="2"/>
  </si>
  <si>
    <t>陸員</t>
    <rPh sb="0" eb="1">
      <t>リク</t>
    </rPh>
    <rPh sb="1" eb="2">
      <t>イン</t>
    </rPh>
    <phoneticPr fontId="2"/>
  </si>
  <si>
    <t>海員</t>
    <rPh sb="0" eb="2">
      <t>カイイン</t>
    </rPh>
    <phoneticPr fontId="2"/>
  </si>
  <si>
    <t>計</t>
    <rPh sb="0" eb="1">
      <t>ケイ</t>
    </rPh>
    <phoneticPr fontId="2"/>
  </si>
  <si>
    <t>担当者</t>
    <rPh sb="0" eb="3">
      <t>タントウシャ</t>
    </rPh>
    <phoneticPr fontId="2"/>
  </si>
  <si>
    <t>所属</t>
    <rPh sb="0" eb="2">
      <t>ショゾク</t>
    </rPh>
    <phoneticPr fontId="2"/>
  </si>
  <si>
    <t>氏名</t>
    <rPh sb="0" eb="2">
      <t>シメイ</t>
    </rPh>
    <phoneticPr fontId="2"/>
  </si>
  <si>
    <t>連絡先</t>
    <rPh sb="0" eb="3">
      <t>レンラクサキ</t>
    </rPh>
    <phoneticPr fontId="2"/>
  </si>
  <si>
    <t>TEL</t>
    <phoneticPr fontId="2"/>
  </si>
  <si>
    <t>FAX</t>
    <phoneticPr fontId="2"/>
  </si>
  <si>
    <t>【E-mail】</t>
    <phoneticPr fontId="2"/>
  </si>
  <si>
    <t>仕組船を保有、取得又は取得予定</t>
    <rPh sb="0" eb="2">
      <t>シク</t>
    </rPh>
    <rPh sb="2" eb="3">
      <t>セン</t>
    </rPh>
    <rPh sb="4" eb="6">
      <t>ホユウ</t>
    </rPh>
    <rPh sb="7" eb="9">
      <t>シュトク</t>
    </rPh>
    <rPh sb="9" eb="10">
      <t>マタ</t>
    </rPh>
    <rPh sb="11" eb="13">
      <t>シュトク</t>
    </rPh>
    <rPh sb="13" eb="15">
      <t>ヨテイ</t>
    </rPh>
    <phoneticPr fontId="2"/>
  </si>
  <si>
    <t>外航日本船舶を保有、取得又は取得予定</t>
    <rPh sb="0" eb="2">
      <t>ガイコウ</t>
    </rPh>
    <rPh sb="2" eb="4">
      <t>ニホン</t>
    </rPh>
    <rPh sb="4" eb="6">
      <t>センパク</t>
    </rPh>
    <rPh sb="7" eb="9">
      <t>ホユウ</t>
    </rPh>
    <rPh sb="10" eb="12">
      <t>シュトク</t>
    </rPh>
    <rPh sb="12" eb="13">
      <t>マタ</t>
    </rPh>
    <rPh sb="14" eb="16">
      <t>シュトク</t>
    </rPh>
    <rPh sb="16" eb="18">
      <t>ヨテイ</t>
    </rPh>
    <phoneticPr fontId="2"/>
  </si>
  <si>
    <t>保有隻数</t>
    <rPh sb="0" eb="2">
      <t>ホユウ</t>
    </rPh>
    <rPh sb="2" eb="4">
      <t>セキスウ</t>
    </rPh>
    <phoneticPr fontId="2"/>
  </si>
  <si>
    <t>うち自社運航船</t>
    <rPh sb="2" eb="4">
      <t>ジシャ</t>
    </rPh>
    <rPh sb="4" eb="6">
      <t>ウンコウ</t>
    </rPh>
    <rPh sb="6" eb="7">
      <t>セン</t>
    </rPh>
    <phoneticPr fontId="2"/>
  </si>
  <si>
    <t>うち邦船オペ貸渡船</t>
    <rPh sb="2" eb="4">
      <t>ホウセン</t>
    </rPh>
    <rPh sb="6" eb="8">
      <t>カシワタシ</t>
    </rPh>
    <rPh sb="8" eb="9">
      <t>セン</t>
    </rPh>
    <phoneticPr fontId="2"/>
  </si>
  <si>
    <t>うち外国オペ貸渡船</t>
    <rPh sb="2" eb="4">
      <t>ガイコク</t>
    </rPh>
    <rPh sb="6" eb="8">
      <t>カシワタシ</t>
    </rPh>
    <rPh sb="8" eb="9">
      <t>セン</t>
    </rPh>
    <phoneticPr fontId="2"/>
  </si>
  <si>
    <t>主な貸渡先の外国オペレーター</t>
    <rPh sb="0" eb="1">
      <t>オモ</t>
    </rPh>
    <rPh sb="2" eb="5">
      <t>カシワタシサキ</t>
    </rPh>
    <rPh sb="6" eb="8">
      <t>ガイコク</t>
    </rPh>
    <phoneticPr fontId="2"/>
  </si>
  <si>
    <t>No</t>
    <phoneticPr fontId="2"/>
  </si>
  <si>
    <t>（１）事業概要</t>
    <rPh sb="3" eb="7">
      <t>ジギョウガイヨウ</t>
    </rPh>
    <phoneticPr fontId="2"/>
  </si>
  <si>
    <t>（２）外航船舶の保有等</t>
    <rPh sb="3" eb="5">
      <t>ガイコウ</t>
    </rPh>
    <rPh sb="5" eb="7">
      <t>センパク</t>
    </rPh>
    <rPh sb="8" eb="10">
      <t>ホユウ</t>
    </rPh>
    <rPh sb="10" eb="11">
      <t>トウ</t>
    </rPh>
    <phoneticPr fontId="2"/>
  </si>
  <si>
    <t>当期末準備金残高</t>
    <rPh sb="0" eb="1">
      <t>トウ</t>
    </rPh>
    <rPh sb="1" eb="3">
      <t>キマツ</t>
    </rPh>
    <rPh sb="2" eb="3">
      <t>マツ</t>
    </rPh>
    <rPh sb="3" eb="6">
      <t>ジュンビキン</t>
    </rPh>
    <rPh sb="6" eb="8">
      <t>ザンダカ</t>
    </rPh>
    <phoneticPr fontId="2"/>
  </si>
  <si>
    <t>外航日本船舶</t>
    <rPh sb="0" eb="2">
      <t>ガイコウ</t>
    </rPh>
    <rPh sb="2" eb="4">
      <t>ニホン</t>
    </rPh>
    <rPh sb="4" eb="6">
      <t>センパク</t>
    </rPh>
    <phoneticPr fontId="2"/>
  </si>
  <si>
    <t>区分</t>
    <rPh sb="0" eb="2">
      <t>クブン</t>
    </rPh>
    <phoneticPr fontId="2"/>
  </si>
  <si>
    <t>番号</t>
    <rPh sb="0" eb="1">
      <t>バン</t>
    </rPh>
    <rPh sb="1" eb="2">
      <t>ゴウ</t>
    </rPh>
    <phoneticPr fontId="2"/>
  </si>
  <si>
    <t>1.事業の概要</t>
    <rPh sb="2" eb="4">
      <t>ジギョウ</t>
    </rPh>
    <rPh sb="5" eb="7">
      <t>ガイヨウ</t>
    </rPh>
    <phoneticPr fontId="2"/>
  </si>
  <si>
    <t>２．船舶の取得状況</t>
    <rPh sb="2" eb="4">
      <t>センパク</t>
    </rPh>
    <rPh sb="5" eb="7">
      <t>シュトク</t>
    </rPh>
    <rPh sb="7" eb="9">
      <t>ジョウキョウ</t>
    </rPh>
    <phoneticPr fontId="2"/>
  </si>
  <si>
    <t>3-1.特別償却利用状況</t>
    <rPh sb="4" eb="6">
      <t>トクベツ</t>
    </rPh>
    <rPh sb="6" eb="8">
      <t>ショウキャク</t>
    </rPh>
    <rPh sb="8" eb="10">
      <t>リヨウ</t>
    </rPh>
    <rPh sb="10" eb="12">
      <t>ジョウキョウ</t>
    </rPh>
    <phoneticPr fontId="2"/>
  </si>
  <si>
    <t>2.船舶の取得状況、3-1.特別償却利用状況、4-1.買換特例（圧縮記帳）取得状況</t>
    <rPh sb="2" eb="4">
      <t>センパク</t>
    </rPh>
    <rPh sb="5" eb="7">
      <t>シュトク</t>
    </rPh>
    <rPh sb="7" eb="9">
      <t>ジョウキョウ</t>
    </rPh>
    <rPh sb="14" eb="16">
      <t>トクベツ</t>
    </rPh>
    <rPh sb="16" eb="18">
      <t>ショウキャク</t>
    </rPh>
    <rPh sb="18" eb="20">
      <t>リヨウ</t>
    </rPh>
    <rPh sb="20" eb="22">
      <t>ジョウキョウ</t>
    </rPh>
    <rPh sb="27" eb="29">
      <t>カイカエ</t>
    </rPh>
    <rPh sb="29" eb="31">
      <t>トクレイ</t>
    </rPh>
    <rPh sb="32" eb="34">
      <t>アッシュク</t>
    </rPh>
    <rPh sb="34" eb="36">
      <t>キチョウ</t>
    </rPh>
    <rPh sb="37" eb="39">
      <t>シュトク</t>
    </rPh>
    <rPh sb="39" eb="41">
      <t>ジョウキョウ</t>
    </rPh>
    <phoneticPr fontId="2"/>
  </si>
  <si>
    <t>4-1.買換特例（圧縮記帳）利用状況</t>
    <rPh sb="4" eb="6">
      <t>カイカエ</t>
    </rPh>
    <rPh sb="6" eb="8">
      <t>トクレイ</t>
    </rPh>
    <rPh sb="9" eb="11">
      <t>アッシュク</t>
    </rPh>
    <rPh sb="11" eb="13">
      <t>キチョウ</t>
    </rPh>
    <rPh sb="14" eb="16">
      <t>リヨウ</t>
    </rPh>
    <rPh sb="16" eb="18">
      <t>ジョウキョウ</t>
    </rPh>
    <phoneticPr fontId="2"/>
  </si>
  <si>
    <t>特別勘定繰入額</t>
    <rPh sb="0" eb="2">
      <t>トクベツ</t>
    </rPh>
    <rPh sb="2" eb="4">
      <t>カンジョウ</t>
    </rPh>
    <rPh sb="4" eb="7">
      <t>クリイレガク</t>
    </rPh>
    <phoneticPr fontId="2"/>
  </si>
  <si>
    <t>うち目的取崩額</t>
    <rPh sb="2" eb="4">
      <t>モクテキ</t>
    </rPh>
    <rPh sb="4" eb="7">
      <t>トリクズシガク</t>
    </rPh>
    <phoneticPr fontId="2"/>
  </si>
  <si>
    <t>前年度末残高</t>
    <rPh sb="0" eb="4">
      <t>ゼンネンドマツ</t>
    </rPh>
    <rPh sb="4" eb="6">
      <t>ザンダカ</t>
    </rPh>
    <phoneticPr fontId="2"/>
  </si>
  <si>
    <t>当期積立額
［繰入額］</t>
    <rPh sb="0" eb="2">
      <t>トウキ</t>
    </rPh>
    <rPh sb="2" eb="5">
      <t>ツミタテガク</t>
    </rPh>
    <rPh sb="7" eb="10">
      <t>クリイレガク</t>
    </rPh>
    <phoneticPr fontId="2"/>
  </si>
  <si>
    <t>当期取崩額合計</t>
    <rPh sb="0" eb="2">
      <t>トウキ</t>
    </rPh>
    <rPh sb="2" eb="5">
      <t>トリクズシガク</t>
    </rPh>
    <rPh sb="5" eb="7">
      <t>ゴウケイ</t>
    </rPh>
    <phoneticPr fontId="2"/>
  </si>
  <si>
    <t>うち目的外取崩額</t>
    <rPh sb="2" eb="4">
      <t>モクテキ</t>
    </rPh>
    <rPh sb="4" eb="5">
      <t>ガイ</t>
    </rPh>
    <rPh sb="5" eb="8">
      <t>トリクズシガク</t>
    </rPh>
    <phoneticPr fontId="2"/>
  </si>
  <si>
    <t>年度末残高</t>
    <rPh sb="0" eb="3">
      <t>ネンドマツ</t>
    </rPh>
    <rPh sb="3" eb="5">
      <t>ザンダカ</t>
    </rPh>
    <phoneticPr fontId="2"/>
  </si>
  <si>
    <t>うち２年経過後
５年均等取崩額</t>
    <rPh sb="3" eb="4">
      <t>ネン</t>
    </rPh>
    <rPh sb="4" eb="7">
      <t>ケイカゴ</t>
    </rPh>
    <rPh sb="9" eb="10">
      <t>ネン</t>
    </rPh>
    <rPh sb="10" eb="12">
      <t>キントウ</t>
    </rPh>
    <rPh sb="12" eb="15">
      <t>トリクズシガク</t>
    </rPh>
    <phoneticPr fontId="2"/>
  </si>
  <si>
    <t>経営状況
による</t>
    <rPh sb="0" eb="2">
      <t>ケイエイ</t>
    </rPh>
    <rPh sb="2" eb="4">
      <t>ジョウキョウ</t>
    </rPh>
    <phoneticPr fontId="2"/>
  </si>
  <si>
    <t>（１）貴社の事業概要についてご記入下さい。</t>
    <rPh sb="3" eb="5">
      <t>キシャ</t>
    </rPh>
    <rPh sb="6" eb="8">
      <t>ジギョウ</t>
    </rPh>
    <rPh sb="8" eb="9">
      <t>オオムネ</t>
    </rPh>
    <rPh sb="9" eb="10">
      <t>ヨウ</t>
    </rPh>
    <rPh sb="15" eb="17">
      <t>キニュウ</t>
    </rPh>
    <rPh sb="17" eb="18">
      <t>クダ</t>
    </rPh>
    <phoneticPr fontId="2"/>
  </si>
  <si>
    <r>
      <t>事業基盤
強化計画
認定</t>
    </r>
    <r>
      <rPr>
        <vertAlign val="superscript"/>
        <sz val="11"/>
        <rFont val="Meiryo UI"/>
        <family val="3"/>
        <charset val="128"/>
      </rPr>
      <t>※3</t>
    </r>
    <rPh sb="0" eb="2">
      <t>ジギョウ</t>
    </rPh>
    <rPh sb="2" eb="4">
      <t>キバン</t>
    </rPh>
    <rPh sb="5" eb="7">
      <t>キョウカ</t>
    </rPh>
    <rPh sb="7" eb="9">
      <t>ケイカク</t>
    </rPh>
    <rPh sb="10" eb="12">
      <t>ニンテイ</t>
    </rPh>
    <phoneticPr fontId="2"/>
  </si>
  <si>
    <t>※3　当該取得船舶を建造した造船所が、海事産業強化法（改正造船法）に基づき事業基盤強化計画について大臣の認定を受けている場合に○を記して下さい。</t>
    <rPh sb="3" eb="5">
      <t>トウガイ</t>
    </rPh>
    <rPh sb="5" eb="7">
      <t>シュトク</t>
    </rPh>
    <rPh sb="7" eb="9">
      <t>センパク</t>
    </rPh>
    <rPh sb="10" eb="12">
      <t>ケンゾウ</t>
    </rPh>
    <rPh sb="14" eb="17">
      <t>ゾウセンジョ</t>
    </rPh>
    <rPh sb="19" eb="21">
      <t>カイジ</t>
    </rPh>
    <rPh sb="21" eb="23">
      <t>サンギョウ</t>
    </rPh>
    <rPh sb="23" eb="26">
      <t>キョウカホウ</t>
    </rPh>
    <rPh sb="27" eb="29">
      <t>カイセイ</t>
    </rPh>
    <rPh sb="29" eb="31">
      <t>ゾウセン</t>
    </rPh>
    <rPh sb="31" eb="32">
      <t>ホウ</t>
    </rPh>
    <rPh sb="34" eb="35">
      <t>モト</t>
    </rPh>
    <rPh sb="37" eb="39">
      <t>ジギョウ</t>
    </rPh>
    <rPh sb="39" eb="41">
      <t>キバン</t>
    </rPh>
    <rPh sb="41" eb="43">
      <t>キョウカ</t>
    </rPh>
    <rPh sb="43" eb="45">
      <t>ケイカク</t>
    </rPh>
    <rPh sb="49" eb="51">
      <t>ダイジン</t>
    </rPh>
    <rPh sb="52" eb="54">
      <t>ニンテイ</t>
    </rPh>
    <rPh sb="55" eb="56">
      <t>ウ</t>
    </rPh>
    <rPh sb="60" eb="62">
      <t>バアイ</t>
    </rPh>
    <rPh sb="65" eb="66">
      <t>シル</t>
    </rPh>
    <rPh sb="68" eb="69">
      <t>クダ</t>
    </rPh>
    <phoneticPr fontId="2"/>
  </si>
  <si>
    <t>３-２. 外航船舶に係る特別償却制度の利用状況 【準備金方式】</t>
    <rPh sb="5" eb="7">
      <t>ガイコウ</t>
    </rPh>
    <rPh sb="7" eb="9">
      <t>センパク</t>
    </rPh>
    <rPh sb="10" eb="11">
      <t>カカ</t>
    </rPh>
    <rPh sb="16" eb="18">
      <t>セイド</t>
    </rPh>
    <rPh sb="19" eb="21">
      <t>リヨウ</t>
    </rPh>
    <rPh sb="21" eb="23">
      <t>ジョウキョウ</t>
    </rPh>
    <rPh sb="25" eb="27">
      <t>ジュンビ</t>
    </rPh>
    <rPh sb="27" eb="28">
      <t>キン</t>
    </rPh>
    <rPh sb="28" eb="30">
      <t>ホウシキ</t>
    </rPh>
    <phoneticPr fontId="2"/>
  </si>
  <si>
    <t>３-１. 外航船舶に係る特別償却制度の利用状況</t>
    <rPh sb="5" eb="7">
      <t>ガイコウ</t>
    </rPh>
    <rPh sb="7" eb="9">
      <t>センパク</t>
    </rPh>
    <rPh sb="10" eb="11">
      <t>カカ</t>
    </rPh>
    <rPh sb="16" eb="18">
      <t>セイド</t>
    </rPh>
    <rPh sb="19" eb="21">
      <t>リヨウ</t>
    </rPh>
    <phoneticPr fontId="2"/>
  </si>
  <si>
    <t>2. 外航船舶の取得状況</t>
    <rPh sb="3" eb="5">
      <t>ガイコウ</t>
    </rPh>
    <rPh sb="5" eb="7">
      <t>センパク</t>
    </rPh>
    <rPh sb="8" eb="10">
      <t>シュトク</t>
    </rPh>
    <rPh sb="10" eb="12">
      <t>ジョウキョウ</t>
    </rPh>
    <phoneticPr fontId="2"/>
  </si>
  <si>
    <t>1. 事業の概要</t>
    <rPh sb="3" eb="5">
      <t>ジギョウ</t>
    </rPh>
    <rPh sb="6" eb="8">
      <t>ガイヨウ</t>
    </rPh>
    <phoneticPr fontId="2"/>
  </si>
  <si>
    <t>４-１. 外航船舶に係る買換特例（圧縮記帳）制度の利用状況</t>
    <rPh sb="5" eb="7">
      <t>ガイコウ</t>
    </rPh>
    <rPh sb="12" eb="14">
      <t>カイカ</t>
    </rPh>
    <rPh sb="14" eb="16">
      <t>トクレイ</t>
    </rPh>
    <rPh sb="22" eb="24">
      <t>セイド</t>
    </rPh>
    <rPh sb="25" eb="27">
      <t>リヨウ</t>
    </rPh>
    <rPh sb="27" eb="29">
      <t>ジョウキョウ</t>
    </rPh>
    <phoneticPr fontId="2"/>
  </si>
  <si>
    <t>※1　内航海運業法に基づく事業計画に使用船舶として記載されている（又は記載予定）のものは除きます（以下同様）。</t>
    <rPh sb="3" eb="5">
      <t>ナイコウ</t>
    </rPh>
    <rPh sb="5" eb="8">
      <t>カイウンギョウ</t>
    </rPh>
    <rPh sb="8" eb="9">
      <t>ホウ</t>
    </rPh>
    <rPh sb="10" eb="11">
      <t>モト</t>
    </rPh>
    <rPh sb="13" eb="15">
      <t>ジギョウ</t>
    </rPh>
    <rPh sb="15" eb="17">
      <t>ケイカク</t>
    </rPh>
    <rPh sb="18" eb="20">
      <t>シヨウ</t>
    </rPh>
    <rPh sb="20" eb="22">
      <t>センパク</t>
    </rPh>
    <rPh sb="25" eb="27">
      <t>キサイ</t>
    </rPh>
    <rPh sb="33" eb="34">
      <t>マタ</t>
    </rPh>
    <rPh sb="35" eb="37">
      <t>キサイ</t>
    </rPh>
    <rPh sb="37" eb="39">
      <t>ヨテイ</t>
    </rPh>
    <rPh sb="44" eb="45">
      <t>ノゾ</t>
    </rPh>
    <rPh sb="49" eb="51">
      <t>イカ</t>
    </rPh>
    <rPh sb="51" eb="53">
      <t>ドウヨウ</t>
    </rPh>
    <phoneticPr fontId="2"/>
  </si>
  <si>
    <t>※償却不足の繰り越しを利用した繰入額は記入しないでください。</t>
    <rPh sb="1" eb="3">
      <t>ショウキャク</t>
    </rPh>
    <rPh sb="3" eb="5">
      <t>フソク</t>
    </rPh>
    <rPh sb="6" eb="7">
      <t>ク</t>
    </rPh>
    <rPh sb="8" eb="9">
      <t>コ</t>
    </rPh>
    <rPh sb="11" eb="13">
      <t>リヨウ</t>
    </rPh>
    <rPh sb="15" eb="18">
      <t>クリイレガク</t>
    </rPh>
    <rPh sb="19" eb="21">
      <t>キニュウ</t>
    </rPh>
    <phoneticPr fontId="2"/>
  </si>
  <si>
    <t>○船舶の特別償却制度の利用がある事業者のうち、準備金方式による利益処分を行っている場合にご記入下さい。</t>
    <rPh sb="1" eb="3">
      <t>センパク</t>
    </rPh>
    <rPh sb="4" eb="6">
      <t>トクベツ</t>
    </rPh>
    <rPh sb="6" eb="8">
      <t>ショウキャク</t>
    </rPh>
    <rPh sb="8" eb="10">
      <t>セイド</t>
    </rPh>
    <rPh sb="11" eb="13">
      <t>リヨウ</t>
    </rPh>
    <rPh sb="16" eb="19">
      <t>ジギョウシャ</t>
    </rPh>
    <rPh sb="23" eb="26">
      <t>ジュンビキン</t>
    </rPh>
    <rPh sb="26" eb="28">
      <t>ホウシキ</t>
    </rPh>
    <rPh sb="47" eb="48">
      <t>クダ</t>
    </rPh>
    <phoneticPr fontId="2"/>
  </si>
  <si>
    <t>４-２. 外航船舶に係る買換特例（圧縮記帳）制度の利用状況 【特別勘定】</t>
    <rPh sb="12" eb="14">
      <t>カイカエ</t>
    </rPh>
    <rPh sb="14" eb="16">
      <t>トクレイ</t>
    </rPh>
    <rPh sb="27" eb="29">
      <t>ジョウキョウ</t>
    </rPh>
    <rPh sb="31" eb="33">
      <t>トクベツ</t>
    </rPh>
    <rPh sb="33" eb="35">
      <t>カンジョウ</t>
    </rPh>
    <phoneticPr fontId="2"/>
  </si>
  <si>
    <t>（２）次の事項につきまして、該当している場合には「はい」に、該当していない場合には「いいえ」を選択して下さい。</t>
    <rPh sb="47" eb="49">
      <t>センタク</t>
    </rPh>
    <rPh sb="51" eb="52">
      <t>クダ</t>
    </rPh>
    <phoneticPr fontId="2"/>
  </si>
  <si>
    <r>
      <t>○</t>
    </r>
    <r>
      <rPr>
        <b/>
        <sz val="12"/>
        <rFont val="Meiryo UI"/>
        <family val="3"/>
        <charset val="128"/>
      </rPr>
      <t>該当欄には、税務申告書別表16（9）に記載する数字をご記入下さい。</t>
    </r>
    <rPh sb="1" eb="3">
      <t>ガイトウ</t>
    </rPh>
    <rPh sb="3" eb="4">
      <t>ラン</t>
    </rPh>
    <rPh sb="7" eb="9">
      <t>ゼイム</t>
    </rPh>
    <rPh sb="9" eb="12">
      <t>シンコクショ</t>
    </rPh>
    <rPh sb="12" eb="14">
      <t>ベッピョウ</t>
    </rPh>
    <rPh sb="20" eb="22">
      <t>キサイ</t>
    </rPh>
    <rPh sb="24" eb="26">
      <t>スウジ</t>
    </rPh>
    <rPh sb="28" eb="30">
      <t>キニュウ</t>
    </rPh>
    <rPh sb="30" eb="31">
      <t>クダ</t>
    </rPh>
    <phoneticPr fontId="2"/>
  </si>
  <si>
    <t>○「特別勘定」を利用している場合は、調査表４-２にもご記入下さい。</t>
    <rPh sb="29" eb="30">
      <t>クダ</t>
    </rPh>
    <phoneticPr fontId="2"/>
  </si>
  <si>
    <t>○「準備金方式」を利用している場合は、調査表３-２にもご記入下さい。</t>
    <rPh sb="30" eb="31">
      <t>クダ</t>
    </rPh>
    <phoneticPr fontId="2"/>
  </si>
  <si>
    <t>※2　外国籍FOC船とは、税務申告上の貴社特定外国子会社等を通じて租税特別措置法第66条の6に基づき税務処理を行う船舶をいいます（以下同様）。</t>
    <rPh sb="3" eb="6">
      <t>ガイコクセキ</t>
    </rPh>
    <rPh sb="28" eb="29">
      <t>トウ</t>
    </rPh>
    <rPh sb="50" eb="52">
      <t>ゼイム</t>
    </rPh>
    <rPh sb="52" eb="54">
      <t>ショリ</t>
    </rPh>
    <rPh sb="55" eb="56">
      <t>オコナ</t>
    </rPh>
    <rPh sb="57" eb="59">
      <t>センパク</t>
    </rPh>
    <rPh sb="65" eb="67">
      <t>イカ</t>
    </rPh>
    <rPh sb="67" eb="69">
      <t>ドウヨウ</t>
    </rPh>
    <phoneticPr fontId="2"/>
  </si>
  <si>
    <t>※積立期間終了から２年経過後の修繕準備金は、その後５年間で均等額を益金算入する（租税特別措置法第57条の8第4項）</t>
    <rPh sb="1" eb="3">
      <t>ツミタテ</t>
    </rPh>
    <rPh sb="3" eb="5">
      <t>キカン</t>
    </rPh>
    <rPh sb="5" eb="7">
      <t>シュウリョウ</t>
    </rPh>
    <rPh sb="10" eb="11">
      <t>ネン</t>
    </rPh>
    <rPh sb="11" eb="13">
      <t>ケイカ</t>
    </rPh>
    <rPh sb="13" eb="14">
      <t>ゴ</t>
    </rPh>
    <rPh sb="15" eb="17">
      <t>シュウゼン</t>
    </rPh>
    <rPh sb="17" eb="20">
      <t>ジュンビキン</t>
    </rPh>
    <rPh sb="24" eb="25">
      <t>ゴ</t>
    </rPh>
    <rPh sb="26" eb="28">
      <t>ネンカン</t>
    </rPh>
    <rPh sb="29" eb="31">
      <t>キントウ</t>
    </rPh>
    <rPh sb="31" eb="32">
      <t>ガク</t>
    </rPh>
    <rPh sb="33" eb="35">
      <t>エキキン</t>
    </rPh>
    <rPh sb="35" eb="37">
      <t>サンニュウ</t>
    </rPh>
    <rPh sb="40" eb="42">
      <t>ソゼイ</t>
    </rPh>
    <rPh sb="42" eb="44">
      <t>トクベツ</t>
    </rPh>
    <rPh sb="44" eb="47">
      <t>ソチホウ</t>
    </rPh>
    <rPh sb="47" eb="48">
      <t>ダイ</t>
    </rPh>
    <rPh sb="50" eb="51">
      <t>ジョウ</t>
    </rPh>
    <rPh sb="53" eb="54">
      <t>ダイ</t>
    </rPh>
    <rPh sb="55" eb="56">
      <t>コウ</t>
    </rPh>
    <phoneticPr fontId="2"/>
  </si>
  <si>
    <t>（３）保有隻数、自社運航船数、貸渡船数及び貸渡先の外国オペレーター</t>
    <rPh sb="3" eb="5">
      <t>ホユウ</t>
    </rPh>
    <phoneticPr fontId="2"/>
  </si>
  <si>
    <t>令和５年度（2023年度）</t>
    <rPh sb="0" eb="2">
      <t>レイワ</t>
    </rPh>
    <rPh sb="3" eb="5">
      <t>ネンド</t>
    </rPh>
    <rPh sb="10" eb="12">
      <t>ネンド</t>
    </rPh>
    <phoneticPr fontId="2"/>
  </si>
  <si>
    <t>3-2. 外航船舶に係る特別償却制度の利用状況 【準備金方式】</t>
    <rPh sb="5" eb="7">
      <t>ガイコウ</t>
    </rPh>
    <rPh sb="7" eb="9">
      <t>センパク</t>
    </rPh>
    <rPh sb="10" eb="11">
      <t>カカ</t>
    </rPh>
    <rPh sb="12" eb="14">
      <t>トクベツ</t>
    </rPh>
    <rPh sb="14" eb="16">
      <t>ショウキャク</t>
    </rPh>
    <rPh sb="16" eb="18">
      <t>セイド</t>
    </rPh>
    <rPh sb="19" eb="21">
      <t>リヨウ</t>
    </rPh>
    <rPh sb="21" eb="23">
      <t>ジョウキョウ</t>
    </rPh>
    <rPh sb="25" eb="28">
      <t>ジュンビキン</t>
    </rPh>
    <rPh sb="28" eb="30">
      <t>ホウシキ</t>
    </rPh>
    <phoneticPr fontId="2"/>
  </si>
  <si>
    <t>4-2. 外航船舶に係る買換特例（圧縮記帳）制度の利用状況 【特別勘定】</t>
    <rPh sb="5" eb="7">
      <t>ガイコウ</t>
    </rPh>
    <rPh sb="7" eb="9">
      <t>センパク</t>
    </rPh>
    <rPh sb="10" eb="11">
      <t>カカ</t>
    </rPh>
    <rPh sb="12" eb="14">
      <t>カイカエ</t>
    </rPh>
    <rPh sb="14" eb="16">
      <t>トクレイ</t>
    </rPh>
    <rPh sb="17" eb="19">
      <t>アッシュク</t>
    </rPh>
    <rPh sb="19" eb="21">
      <t>キチョウ</t>
    </rPh>
    <rPh sb="22" eb="24">
      <t>セイド</t>
    </rPh>
    <rPh sb="25" eb="27">
      <t>リヨウ</t>
    </rPh>
    <rPh sb="27" eb="29">
      <t>ジョウキョウ</t>
    </rPh>
    <rPh sb="31" eb="33">
      <t>トクベツ</t>
    </rPh>
    <rPh sb="33" eb="35">
      <t>カンジョウ</t>
    </rPh>
    <phoneticPr fontId="2"/>
  </si>
  <si>
    <t>金額</t>
    <rPh sb="0" eb="2">
      <t>キンガク</t>
    </rPh>
    <phoneticPr fontId="2"/>
  </si>
  <si>
    <t>税制特例措置未利用理由</t>
    <rPh sb="0" eb="2">
      <t>ゼイセイ</t>
    </rPh>
    <rPh sb="2" eb="6">
      <t>トクレイソチ</t>
    </rPh>
    <rPh sb="6" eb="7">
      <t>ミ</t>
    </rPh>
    <rPh sb="7" eb="9">
      <t>リヨウ</t>
    </rPh>
    <rPh sb="9" eb="11">
      <t>リユウ</t>
    </rPh>
    <phoneticPr fontId="2"/>
  </si>
  <si>
    <t xml:space="preserve">船種
</t>
    <rPh sb="0" eb="2">
      <t>フナダネ</t>
    </rPh>
    <phoneticPr fontId="2"/>
  </si>
  <si>
    <t>例1</t>
    <rPh sb="0" eb="1">
      <t>レイ</t>
    </rPh>
    <phoneticPr fontId="2"/>
  </si>
  <si>
    <t>例2</t>
    <rPh sb="0" eb="1">
      <t>レイ</t>
    </rPh>
    <phoneticPr fontId="2"/>
  </si>
  <si>
    <t>B丸</t>
    <rPh sb="1" eb="2">
      <t>マル</t>
    </rPh>
    <phoneticPr fontId="2"/>
  </si>
  <si>
    <t>日本</t>
    <rPh sb="0" eb="2">
      <t>ニホン</t>
    </rPh>
    <phoneticPr fontId="2"/>
  </si>
  <si>
    <t>△△造船</t>
    <rPh sb="2" eb="4">
      <t>ゾウセン</t>
    </rPh>
    <phoneticPr fontId="2"/>
  </si>
  <si>
    <t>ばら積み貨物船</t>
    <rPh sb="2" eb="3">
      <t>ヅ</t>
    </rPh>
    <rPh sb="4" eb="7">
      <t>カモツセン</t>
    </rPh>
    <phoneticPr fontId="2"/>
  </si>
  <si>
    <t>自動車運搬船</t>
    <rPh sb="0" eb="3">
      <t>ジドウシャ</t>
    </rPh>
    <rPh sb="3" eb="6">
      <t>ウンパンセン</t>
    </rPh>
    <phoneticPr fontId="2"/>
  </si>
  <si>
    <t>パナマ</t>
    <phoneticPr fontId="2"/>
  </si>
  <si>
    <t>例1</t>
    <rPh sb="0" eb="1">
      <t>レイ</t>
    </rPh>
    <phoneticPr fontId="2"/>
  </si>
  <si>
    <r>
      <t xml:space="preserve">主な貸渡先の外国オペレーター
</t>
    </r>
    <r>
      <rPr>
        <sz val="10"/>
        <rFont val="Meiryo UI"/>
        <family val="3"/>
        <charset val="128"/>
      </rPr>
      <t>　※貸渡先の外国オペレーターの名称とその所在国（カッコ書き）をご記入ください。
　　　【記入例】マースク（デンマーク）、MSC（スイス）</t>
    </r>
    <rPh sb="0" eb="1">
      <t>オモ</t>
    </rPh>
    <rPh sb="2" eb="5">
      <t>カシワタシサキ</t>
    </rPh>
    <rPh sb="6" eb="8">
      <t>ガイコク</t>
    </rPh>
    <rPh sb="17" eb="20">
      <t>カシワタシサキ</t>
    </rPh>
    <rPh sb="21" eb="23">
      <t>ガイコク</t>
    </rPh>
    <rPh sb="30" eb="32">
      <t>メイショウ</t>
    </rPh>
    <rPh sb="35" eb="37">
      <t>ショザイ</t>
    </rPh>
    <rPh sb="37" eb="38">
      <t>コク</t>
    </rPh>
    <rPh sb="42" eb="43">
      <t>ガ</t>
    </rPh>
    <rPh sb="47" eb="49">
      <t>キニュウ</t>
    </rPh>
    <rPh sb="59" eb="61">
      <t>キニュウ</t>
    </rPh>
    <rPh sb="61" eb="62">
      <t>レイ</t>
    </rPh>
    <phoneticPr fontId="2"/>
  </si>
  <si>
    <t>その他
(具体的な理由をご記載ください）</t>
    <rPh sb="2" eb="3">
      <t>タ</t>
    </rPh>
    <rPh sb="5" eb="8">
      <t>グタイテキ</t>
    </rPh>
    <rPh sb="9" eb="11">
      <t>リユウ</t>
    </rPh>
    <rPh sb="13" eb="15">
      <t>キサイ</t>
    </rPh>
    <phoneticPr fontId="2"/>
  </si>
  <si>
    <r>
      <t xml:space="preserve">特別償却利用
</t>
    </r>
    <r>
      <rPr>
        <b/>
        <u/>
        <sz val="9"/>
        <color rgb="FFFF0000"/>
        <rFont val="Meiryo UI"/>
        <family val="3"/>
        <charset val="128"/>
      </rPr>
      <t>（該当する場合、○を記入し、調査票3に進んでください。）</t>
    </r>
    <rPh sb="0" eb="2">
      <t>トクベツ</t>
    </rPh>
    <rPh sb="2" eb="4">
      <t>ショウキャク</t>
    </rPh>
    <rPh sb="4" eb="6">
      <t>リヨウ</t>
    </rPh>
    <rPh sb="12" eb="14">
      <t>バアイ</t>
    </rPh>
    <rPh sb="17" eb="19">
      <t>キニュウ</t>
    </rPh>
    <rPh sb="21" eb="24">
      <t>チョウサヒョウ</t>
    </rPh>
    <rPh sb="26" eb="27">
      <t>スス</t>
    </rPh>
    <phoneticPr fontId="2"/>
  </si>
  <si>
    <r>
      <t xml:space="preserve">買換特例利用
</t>
    </r>
    <r>
      <rPr>
        <b/>
        <u/>
        <sz val="9"/>
        <color rgb="FFFF0000"/>
        <rFont val="Meiryo UI"/>
        <family val="3"/>
        <charset val="128"/>
      </rPr>
      <t>（該当する場合、○を記入し、調査票4に進んでください。）</t>
    </r>
    <rPh sb="0" eb="2">
      <t>カイカエ</t>
    </rPh>
    <rPh sb="2" eb="4">
      <t>トクレイ</t>
    </rPh>
    <rPh sb="4" eb="6">
      <t>リヨウ</t>
    </rPh>
    <rPh sb="17" eb="19">
      <t>キニュウ</t>
    </rPh>
    <rPh sb="21" eb="24">
      <t>チョウサヒョウ</t>
    </rPh>
    <rPh sb="26" eb="27">
      <t>スス</t>
    </rPh>
    <phoneticPr fontId="2"/>
  </si>
  <si>
    <r>
      <rPr>
        <b/>
        <sz val="11"/>
        <rFont val="Meiryo UI"/>
        <family val="3"/>
        <charset val="128"/>
      </rPr>
      <t>外航船舶確保等計画制度の活用について興味がある</t>
    </r>
    <r>
      <rPr>
        <sz val="11"/>
        <rFont val="Meiryo UI"/>
        <family val="3"/>
        <charset val="128"/>
      </rPr>
      <t xml:space="preserve">。
</t>
    </r>
    <r>
      <rPr>
        <sz val="10"/>
        <rFont val="Meiryo UI"/>
        <family val="3"/>
        <charset val="128"/>
      </rPr>
      <t>※３　別添制度説明資料も併せてご確認ください。</t>
    </r>
    <rPh sb="0" eb="2">
      <t>ガイコウ</t>
    </rPh>
    <rPh sb="2" eb="4">
      <t>センパク</t>
    </rPh>
    <rPh sb="4" eb="6">
      <t>カクホ</t>
    </rPh>
    <rPh sb="6" eb="7">
      <t>トウ</t>
    </rPh>
    <rPh sb="7" eb="9">
      <t>ケイカク</t>
    </rPh>
    <rPh sb="9" eb="11">
      <t>セイド</t>
    </rPh>
    <rPh sb="12" eb="14">
      <t>カツヨウ</t>
    </rPh>
    <rPh sb="18" eb="20">
      <t>キョウミ</t>
    </rPh>
    <rPh sb="28" eb="30">
      <t>ベッテン</t>
    </rPh>
    <rPh sb="30" eb="32">
      <t>セイド</t>
    </rPh>
    <rPh sb="32" eb="34">
      <t>セツメイ</t>
    </rPh>
    <rPh sb="34" eb="36">
      <t>シリョウ</t>
    </rPh>
    <rPh sb="37" eb="38">
      <t>アワ</t>
    </rPh>
    <rPh sb="41" eb="43">
      <t>カクニン</t>
    </rPh>
    <phoneticPr fontId="2"/>
  </si>
  <si>
    <t>③</t>
    <phoneticPr fontId="2"/>
  </si>
  <si>
    <t>令和６年度末
（2024年度末）</t>
    <rPh sb="0" eb="2">
      <t>レイワ</t>
    </rPh>
    <rPh sb="3" eb="5">
      <t>ネンド</t>
    </rPh>
    <rPh sb="5" eb="6">
      <t>マツ</t>
    </rPh>
    <rPh sb="12" eb="15">
      <t>ネンドマツ</t>
    </rPh>
    <phoneticPr fontId="2"/>
  </si>
  <si>
    <t xml:space="preserve">令和6年度
（2024年度）
</t>
    <phoneticPr fontId="2"/>
  </si>
  <si>
    <t>令和６年度</t>
    <rPh sb="0" eb="2">
      <t>レイワ</t>
    </rPh>
    <rPh sb="3" eb="5">
      <t>ネンド</t>
    </rPh>
    <phoneticPr fontId="2"/>
  </si>
  <si>
    <t>令和７年度</t>
    <rPh sb="0" eb="2">
      <t>レイワ</t>
    </rPh>
    <rPh sb="3" eb="5">
      <t>ネンド</t>
    </rPh>
    <phoneticPr fontId="2"/>
  </si>
  <si>
    <t>令和6年度（2024年度）</t>
    <rPh sb="0" eb="2">
      <t>レイワ</t>
    </rPh>
    <rPh sb="3" eb="5">
      <t>ネンド</t>
    </rPh>
    <rPh sb="10" eb="12">
      <t>ネンド</t>
    </rPh>
    <phoneticPr fontId="2"/>
  </si>
  <si>
    <t>令和5年度（2023年度）</t>
    <rPh sb="0" eb="2">
      <t>レイワ</t>
    </rPh>
    <rPh sb="3" eb="5">
      <t>ネンド</t>
    </rPh>
    <rPh sb="10" eb="12">
      <t>ネンド</t>
    </rPh>
    <phoneticPr fontId="2"/>
  </si>
  <si>
    <t>令和6年度
（2024年度）</t>
    <rPh sb="0" eb="2">
      <t>レイワ</t>
    </rPh>
    <phoneticPr fontId="2"/>
  </si>
  <si>
    <t>その他
（具体的な理由があればご記載ください。）</t>
    <rPh sb="2" eb="3">
      <t>タ</t>
    </rPh>
    <rPh sb="5" eb="8">
      <t>グタイテキ</t>
    </rPh>
    <rPh sb="9" eb="11">
      <t>リユウ</t>
    </rPh>
    <rPh sb="16" eb="18">
      <t>キサイ</t>
    </rPh>
    <phoneticPr fontId="2"/>
  </si>
  <si>
    <t>日本の造船所で建造しなかった理由
（該当項目に○印をご記入願います。）</t>
    <rPh sb="0" eb="2">
      <t>ニホン</t>
    </rPh>
    <rPh sb="3" eb="6">
      <t>ゾウセンジョ</t>
    </rPh>
    <rPh sb="7" eb="9">
      <t>ケンゾウ</t>
    </rPh>
    <rPh sb="14" eb="16">
      <t>リユウ</t>
    </rPh>
    <rPh sb="18" eb="20">
      <t>ガイトウ</t>
    </rPh>
    <rPh sb="20" eb="22">
      <t>コウモク</t>
    </rPh>
    <rPh sb="24" eb="25">
      <t>ジルシ</t>
    </rPh>
    <rPh sb="27" eb="30">
      <t>キニュウネガ</t>
    </rPh>
    <phoneticPr fontId="2"/>
  </si>
  <si>
    <t>船価差のため</t>
    <rPh sb="0" eb="1">
      <t>セン</t>
    </rPh>
    <rPh sb="1" eb="2">
      <t>カ</t>
    </rPh>
    <rPh sb="2" eb="3">
      <t>サ</t>
    </rPh>
    <phoneticPr fontId="2"/>
  </si>
  <si>
    <t>船台の空き状状況</t>
    <rPh sb="0" eb="2">
      <t>センダイ</t>
    </rPh>
    <rPh sb="3" eb="4">
      <t>ア</t>
    </rPh>
    <rPh sb="5" eb="6">
      <t>ジョウ</t>
    </rPh>
    <rPh sb="6" eb="8">
      <t>ジョウキョウ</t>
    </rPh>
    <phoneticPr fontId="2"/>
  </si>
  <si>
    <t>令和６年度（2024年度）</t>
    <rPh sb="0" eb="2">
      <t>レイワ</t>
    </rPh>
    <rPh sb="3" eb="5">
      <t>ネンド</t>
    </rPh>
    <rPh sb="10" eb="12">
      <t>ネンド</t>
    </rPh>
    <phoneticPr fontId="2"/>
  </si>
  <si>
    <t>令和７年度（2025年度）</t>
    <rPh sb="0" eb="2">
      <t>レイワ</t>
    </rPh>
    <rPh sb="3" eb="5">
      <t>ネンド</t>
    </rPh>
    <rPh sb="10" eb="12">
      <t>ネンド</t>
    </rPh>
    <phoneticPr fontId="2"/>
  </si>
  <si>
    <t>○本制度の適用要件である環境負荷低減船設備要件について、ご意見ありましたら具体的に記載願います。</t>
    <rPh sb="1" eb="2">
      <t>ホン</t>
    </rPh>
    <rPh sb="2" eb="4">
      <t>セイド</t>
    </rPh>
    <rPh sb="5" eb="7">
      <t>テキヨウ</t>
    </rPh>
    <rPh sb="7" eb="9">
      <t>ヨウケン</t>
    </rPh>
    <rPh sb="12" eb="14">
      <t>カンキョウ</t>
    </rPh>
    <rPh sb="14" eb="16">
      <t>フカ</t>
    </rPh>
    <rPh sb="16" eb="18">
      <t>テイゲン</t>
    </rPh>
    <rPh sb="18" eb="19">
      <t>セン</t>
    </rPh>
    <rPh sb="19" eb="21">
      <t>セツビ</t>
    </rPh>
    <rPh sb="21" eb="23">
      <t>ヨウケン</t>
    </rPh>
    <rPh sb="29" eb="31">
      <t>イケン</t>
    </rPh>
    <rPh sb="37" eb="40">
      <t>グタイテキ</t>
    </rPh>
    <rPh sb="41" eb="43">
      <t>キサイ</t>
    </rPh>
    <rPh sb="43" eb="44">
      <t>ネガ</t>
    </rPh>
    <phoneticPr fontId="2"/>
  </si>
  <si>
    <t>○本制度の適用要件である先進船舶の設備要件について、ご意見ありましたら具体的に記載願います。</t>
    <rPh sb="1" eb="2">
      <t>ホン</t>
    </rPh>
    <rPh sb="2" eb="4">
      <t>セイド</t>
    </rPh>
    <rPh sb="5" eb="7">
      <t>テキヨウ</t>
    </rPh>
    <rPh sb="7" eb="9">
      <t>ヨウケン</t>
    </rPh>
    <rPh sb="12" eb="14">
      <t>センシン</t>
    </rPh>
    <rPh sb="14" eb="16">
      <t>センパク</t>
    </rPh>
    <rPh sb="17" eb="19">
      <t>セツビ</t>
    </rPh>
    <rPh sb="19" eb="21">
      <t>ヨウケン</t>
    </rPh>
    <rPh sb="27" eb="29">
      <t>イケン</t>
    </rPh>
    <rPh sb="35" eb="38">
      <t>グタイテキ</t>
    </rPh>
    <rPh sb="39" eb="41">
      <t>キサイ</t>
    </rPh>
    <rPh sb="41" eb="42">
      <t>ネガ</t>
    </rPh>
    <phoneticPr fontId="2"/>
  </si>
  <si>
    <r>
      <rPr>
        <b/>
        <sz val="11"/>
        <rFont val="Meiryo UI"/>
        <family val="3"/>
        <charset val="128"/>
      </rPr>
      <t>令和5年度～令和8年度において、外航日本船舶</t>
    </r>
    <r>
      <rPr>
        <b/>
        <vertAlign val="superscript"/>
        <sz val="11"/>
        <rFont val="Meiryo UI"/>
        <family val="3"/>
        <charset val="128"/>
      </rPr>
      <t>※1</t>
    </r>
    <r>
      <rPr>
        <b/>
        <sz val="11"/>
        <rFont val="Meiryo UI"/>
        <family val="3"/>
        <charset val="128"/>
      </rPr>
      <t>を保有、取得又は取得を予定している</t>
    </r>
    <r>
      <rPr>
        <sz val="11"/>
        <rFont val="Meiryo UI"/>
        <family val="3"/>
        <charset val="128"/>
      </rPr>
      <t xml:space="preserve">
</t>
    </r>
    <r>
      <rPr>
        <sz val="10"/>
        <rFont val="Meiryo UI"/>
        <family val="3"/>
        <charset val="128"/>
      </rPr>
      <t>※1 内航海運業法に基づく事業計画に使用船舶として記載されているものは除く</t>
    </r>
    <rPh sb="18" eb="20">
      <t>ニホン</t>
    </rPh>
    <rPh sb="25" eb="27">
      <t>ホユウ</t>
    </rPh>
    <rPh sb="30" eb="31">
      <t>マタ</t>
    </rPh>
    <rPh sb="32" eb="34">
      <t>シュトク</t>
    </rPh>
    <phoneticPr fontId="2"/>
  </si>
  <si>
    <r>
      <rPr>
        <b/>
        <sz val="11"/>
        <rFont val="Meiryo UI"/>
        <family val="3"/>
        <charset val="128"/>
      </rPr>
      <t>令和5年度～令和8年度において、貴社の仕組船会社（特定外国子会社等）が外航船舶</t>
    </r>
    <r>
      <rPr>
        <b/>
        <vertAlign val="superscript"/>
        <sz val="11"/>
        <rFont val="Meiryo UI"/>
        <family val="3"/>
        <charset val="128"/>
      </rPr>
      <t>※2</t>
    </r>
    <r>
      <rPr>
        <b/>
        <sz val="11"/>
        <rFont val="Meiryo UI"/>
        <family val="3"/>
        <charset val="128"/>
      </rPr>
      <t>を保有、取得又は取得を予定している</t>
    </r>
    <r>
      <rPr>
        <sz val="11"/>
        <rFont val="Meiryo UI"/>
        <family val="3"/>
        <charset val="128"/>
      </rPr>
      <t xml:space="preserve">
</t>
    </r>
    <r>
      <rPr>
        <sz val="10"/>
        <rFont val="Meiryo UI"/>
        <family val="3"/>
        <charset val="128"/>
      </rPr>
      <t>※2 税務申告上の貴社特定外国子会社等を通じて租税特別措置法第６６条の６に基づき税務処理を行うもの。</t>
    </r>
    <rPh sb="0" eb="2">
      <t>レイワ</t>
    </rPh>
    <rPh sb="3" eb="5">
      <t>ネンド</t>
    </rPh>
    <rPh sb="6" eb="8">
      <t>レイワ</t>
    </rPh>
    <rPh sb="9" eb="11">
      <t>ネンド</t>
    </rPh>
    <rPh sb="42" eb="44">
      <t>ホユウ</t>
    </rPh>
    <rPh sb="47" eb="48">
      <t>マタ</t>
    </rPh>
    <rPh sb="49" eb="51">
      <t>シュトク</t>
    </rPh>
    <phoneticPr fontId="2"/>
  </si>
  <si>
    <t>令和５年度末
（2023年度末）</t>
    <rPh sb="0" eb="2">
      <t>レイワ</t>
    </rPh>
    <rPh sb="3" eb="6">
      <t>ネンドマツ</t>
    </rPh>
    <rPh sb="12" eb="15">
      <t>ネンドマツ</t>
    </rPh>
    <phoneticPr fontId="2"/>
  </si>
  <si>
    <t>令和７年度末
（2025年度末）</t>
    <rPh sb="0" eb="2">
      <t>レイワ</t>
    </rPh>
    <rPh sb="3" eb="5">
      <t>ネンド</t>
    </rPh>
    <rPh sb="5" eb="6">
      <t>マツ</t>
    </rPh>
    <rPh sb="12" eb="15">
      <t>ネンドマツ</t>
    </rPh>
    <phoneticPr fontId="2"/>
  </si>
  <si>
    <t>令和8年度末（見込）
（2026年度末）</t>
    <rPh sb="0" eb="2">
      <t>レイワ</t>
    </rPh>
    <rPh sb="3" eb="5">
      <t>ネンド</t>
    </rPh>
    <rPh sb="5" eb="6">
      <t>マツ</t>
    </rPh>
    <rPh sb="7" eb="9">
      <t>ミコミ</t>
    </rPh>
    <rPh sb="16" eb="19">
      <t>ネンドマツ</t>
    </rPh>
    <phoneticPr fontId="2"/>
  </si>
  <si>
    <r>
      <t>○令和５年度から令和８年度までの間に取得した（又は取得予定の）外航船舶（日本籍船</t>
    </r>
    <r>
      <rPr>
        <b/>
        <vertAlign val="superscript"/>
        <sz val="12"/>
        <rFont val="Meiryo UI"/>
        <family val="3"/>
        <charset val="128"/>
      </rPr>
      <t>※1</t>
    </r>
    <r>
      <rPr>
        <b/>
        <sz val="12"/>
        <rFont val="Meiryo UI"/>
        <family val="3"/>
        <charset val="128"/>
      </rPr>
      <t>／外国籍FOC船</t>
    </r>
    <r>
      <rPr>
        <b/>
        <vertAlign val="superscript"/>
        <sz val="12"/>
        <rFont val="Meiryo UI"/>
        <family val="3"/>
        <charset val="128"/>
      </rPr>
      <t>※2</t>
    </r>
    <r>
      <rPr>
        <b/>
        <sz val="12"/>
        <rFont val="Meiryo UI"/>
        <family val="3"/>
        <charset val="128"/>
      </rPr>
      <t>の全て）についてご記入下さい。</t>
    </r>
    <rPh sb="1" eb="3">
      <t>レイワ</t>
    </rPh>
    <rPh sb="4" eb="6">
      <t>ネンド</t>
    </rPh>
    <rPh sb="8" eb="10">
      <t>レイワ</t>
    </rPh>
    <rPh sb="11" eb="13">
      <t>ネンド</t>
    </rPh>
    <rPh sb="16" eb="17">
      <t>アイダ</t>
    </rPh>
    <rPh sb="18" eb="20">
      <t>シュトク</t>
    </rPh>
    <rPh sb="23" eb="24">
      <t>マタ</t>
    </rPh>
    <rPh sb="25" eb="27">
      <t>シュトク</t>
    </rPh>
    <rPh sb="27" eb="29">
      <t>ヨテイ</t>
    </rPh>
    <rPh sb="31" eb="33">
      <t>ガイコウ</t>
    </rPh>
    <rPh sb="33" eb="35">
      <t>センパク</t>
    </rPh>
    <rPh sb="36" eb="39">
      <t>ニホンセキ</t>
    </rPh>
    <rPh sb="39" eb="40">
      <t>セン</t>
    </rPh>
    <rPh sb="43" eb="46">
      <t>ガイコクセキ</t>
    </rPh>
    <rPh sb="49" eb="50">
      <t>セン</t>
    </rPh>
    <rPh sb="53" eb="54">
      <t>スベ</t>
    </rPh>
    <rPh sb="63" eb="64">
      <t>クダ</t>
    </rPh>
    <phoneticPr fontId="2"/>
  </si>
  <si>
    <t>令和８年度</t>
    <rPh sb="0" eb="2">
      <t>レイワ</t>
    </rPh>
    <rPh sb="3" eb="5">
      <t>ネンド</t>
    </rPh>
    <phoneticPr fontId="2"/>
  </si>
  <si>
    <t>○令和５年度から令和８年度までの間に取得した（または取得予定の）外航船舶（日本籍船／外国籍FOC船の全て）の法人税に係る税務処理について、
　 船舶の特別償却制度を利用した（または利用する予定の）船舶がある場合にご記入下さい。</t>
    <rPh sb="1" eb="3">
      <t>レイワ</t>
    </rPh>
    <rPh sb="4" eb="6">
      <t>ネンド</t>
    </rPh>
    <rPh sb="8" eb="10">
      <t>レイワ</t>
    </rPh>
    <rPh sb="11" eb="13">
      <t>ネンド</t>
    </rPh>
    <rPh sb="16" eb="17">
      <t>アイダ</t>
    </rPh>
    <rPh sb="18" eb="20">
      <t>シュトク</t>
    </rPh>
    <rPh sb="26" eb="28">
      <t>シュトク</t>
    </rPh>
    <rPh sb="28" eb="30">
      <t>ヨテイ</t>
    </rPh>
    <rPh sb="34" eb="36">
      <t>センパク</t>
    </rPh>
    <rPh sb="37" eb="40">
      <t>ニホンセキ</t>
    </rPh>
    <rPh sb="40" eb="41">
      <t>セン</t>
    </rPh>
    <rPh sb="42" eb="45">
      <t>ガイコクセキ</t>
    </rPh>
    <rPh sb="48" eb="49">
      <t>セン</t>
    </rPh>
    <rPh sb="50" eb="51">
      <t>スベ</t>
    </rPh>
    <rPh sb="54" eb="57">
      <t>ホウジンゼイ</t>
    </rPh>
    <rPh sb="109" eb="110">
      <t>クダ</t>
    </rPh>
    <phoneticPr fontId="2"/>
  </si>
  <si>
    <t>令和5年度
（2023年度）</t>
    <rPh sb="0" eb="2">
      <t>レイワ</t>
    </rPh>
    <phoneticPr fontId="2"/>
  </si>
  <si>
    <t>令和7年度
（2025年度）</t>
    <rPh sb="0" eb="2">
      <t>レイワ</t>
    </rPh>
    <phoneticPr fontId="2"/>
  </si>
  <si>
    <t>令和8年度
（2026年度）
（見込）</t>
    <rPh sb="0" eb="2">
      <t>レイワ</t>
    </rPh>
    <phoneticPr fontId="2"/>
  </si>
  <si>
    <t>○令和５年度から令和８年度までの間に取得した（又は取得予定の）外航船舶（日本籍船／外国籍FOC船の全て）の法人税に係る税務処理について、
　 船舶に係る買換特例（圧縮記帳）制度を利用した（または利用予定の）船舶がある場合にご記入下さい。</t>
    <rPh sb="1" eb="3">
      <t>レイワ</t>
    </rPh>
    <rPh sb="4" eb="6">
      <t>ネンド</t>
    </rPh>
    <rPh sb="8" eb="10">
      <t>レイワ</t>
    </rPh>
    <rPh sb="11" eb="13">
      <t>ネンド</t>
    </rPh>
    <rPh sb="16" eb="17">
      <t>アイダ</t>
    </rPh>
    <rPh sb="18" eb="20">
      <t>シュトク</t>
    </rPh>
    <rPh sb="23" eb="24">
      <t>マタ</t>
    </rPh>
    <rPh sb="25" eb="27">
      <t>シュトク</t>
    </rPh>
    <rPh sb="27" eb="29">
      <t>ヨテイ</t>
    </rPh>
    <rPh sb="31" eb="33">
      <t>ガイコウ</t>
    </rPh>
    <rPh sb="33" eb="35">
      <t>センパク</t>
    </rPh>
    <rPh sb="36" eb="39">
      <t>ニホンセキ</t>
    </rPh>
    <rPh sb="39" eb="40">
      <t>セン</t>
    </rPh>
    <rPh sb="41" eb="44">
      <t>ガイコクセキ</t>
    </rPh>
    <rPh sb="47" eb="48">
      <t>セン</t>
    </rPh>
    <rPh sb="49" eb="50">
      <t>スベ</t>
    </rPh>
    <rPh sb="74" eb="75">
      <t>カカ</t>
    </rPh>
    <rPh sb="76" eb="78">
      <t>カイカエ</t>
    </rPh>
    <rPh sb="78" eb="80">
      <t>トクレイ</t>
    </rPh>
    <rPh sb="81" eb="83">
      <t>アッシュク</t>
    </rPh>
    <rPh sb="83" eb="85">
      <t>キチョウ</t>
    </rPh>
    <rPh sb="114" eb="115">
      <t>クダ</t>
    </rPh>
    <phoneticPr fontId="2"/>
  </si>
  <si>
    <t>令和５年度
（2023年度）</t>
    <phoneticPr fontId="2"/>
  </si>
  <si>
    <t>令和7年度
（2025年度）</t>
    <phoneticPr fontId="2"/>
  </si>
  <si>
    <t>令和８年度
（2026年度）
（見込）</t>
    <phoneticPr fontId="2"/>
  </si>
  <si>
    <t>○令和５年度から令和８年度までの間に取得した（又は取得予定の）外航船舶（日本籍船／外国籍FOC船の全て）の法人税に
　 係る税務処理について、租税特別措置法第65条の7に基づく買換特例（圧縮記帳）制度における特別勘定を利用した（または
　 利用予定の）船舶がある場合にご記入下さい。</t>
    <rPh sb="1" eb="3">
      <t>レイワ</t>
    </rPh>
    <rPh sb="4" eb="6">
      <t>ネンド</t>
    </rPh>
    <rPh sb="8" eb="10">
      <t>レイワ</t>
    </rPh>
    <rPh sb="11" eb="13">
      <t>ネンド</t>
    </rPh>
    <rPh sb="16" eb="17">
      <t>アイダ</t>
    </rPh>
    <rPh sb="18" eb="20">
      <t>シュトク</t>
    </rPh>
    <rPh sb="23" eb="24">
      <t>マタ</t>
    </rPh>
    <rPh sb="25" eb="27">
      <t>シュトク</t>
    </rPh>
    <rPh sb="27" eb="29">
      <t>ヨテイ</t>
    </rPh>
    <rPh sb="31" eb="33">
      <t>ガイコウ</t>
    </rPh>
    <rPh sb="33" eb="35">
      <t>センパク</t>
    </rPh>
    <rPh sb="36" eb="39">
      <t>ニホンセキ</t>
    </rPh>
    <rPh sb="39" eb="40">
      <t>セン</t>
    </rPh>
    <rPh sb="41" eb="44">
      <t>ガイコクセキ</t>
    </rPh>
    <rPh sb="47" eb="48">
      <t>セン</t>
    </rPh>
    <rPh sb="49" eb="50">
      <t>スベ</t>
    </rPh>
    <rPh sb="98" eb="100">
      <t>セイド</t>
    </rPh>
    <rPh sb="137" eb="138">
      <t>クダ</t>
    </rPh>
    <phoneticPr fontId="2"/>
  </si>
  <si>
    <t>○令和５年度から令和８年度までの間に外航船舶（日本籍船／外国籍FOC船の全て）の法人税に係る税務処理について、租税特別措置法第57条の8に
　 基づく船舶の特別修繕準備金制度を利用した（または利用予定の）船舶がある場合にご記入下さい。</t>
    <rPh sb="1" eb="3">
      <t>レイワ</t>
    </rPh>
    <rPh sb="4" eb="6">
      <t>ネンド</t>
    </rPh>
    <rPh sb="8" eb="10">
      <t>レイワ</t>
    </rPh>
    <rPh sb="11" eb="13">
      <t>ネンド</t>
    </rPh>
    <rPh sb="16" eb="17">
      <t>アイダ</t>
    </rPh>
    <rPh sb="20" eb="22">
      <t>センパク</t>
    </rPh>
    <rPh sb="23" eb="26">
      <t>ニホンセキ</t>
    </rPh>
    <rPh sb="26" eb="27">
      <t>セン</t>
    </rPh>
    <rPh sb="28" eb="31">
      <t>ガイコクセキ</t>
    </rPh>
    <rPh sb="34" eb="35">
      <t>セン</t>
    </rPh>
    <rPh sb="36" eb="37">
      <t>スベ</t>
    </rPh>
    <rPh sb="113" eb="114">
      <t>クダ</t>
    </rPh>
    <phoneticPr fontId="2"/>
  </si>
  <si>
    <t xml:space="preserve">令和５年度
（2023年度）
</t>
    <phoneticPr fontId="2"/>
  </si>
  <si>
    <t xml:space="preserve">令和７年度
（2025年度）
</t>
    <phoneticPr fontId="2"/>
  </si>
  <si>
    <t xml:space="preserve">令和６年度
（2024年度）
</t>
    <phoneticPr fontId="2"/>
  </si>
  <si>
    <t xml:space="preserve">令和８年度
（2026年度）
（見込み）
</t>
    <rPh sb="16" eb="18">
      <t>ミコ</t>
    </rPh>
    <phoneticPr fontId="2"/>
  </si>
  <si>
    <t>建造船の検討に着手した動機及び時期</t>
    <phoneticPr fontId="2"/>
  </si>
  <si>
    <t>20XX年X月
令和X年度税制改正大綱（20XX年12月XX日）の閣議決定後に、船舶の特別償却制度がX年間延長される旨の情報を業界団体を通じて入手したことを受け、社長、外航営業部部長、経理・財務部長間で、建造に係る協議に着手した。</t>
    <phoneticPr fontId="2"/>
  </si>
  <si>
    <t>建造船の仕様等の調整時期</t>
    <rPh sb="6" eb="7">
      <t>トウ</t>
    </rPh>
    <phoneticPr fontId="2"/>
  </si>
  <si>
    <t>20XX年X月～X月
・用船先、造船所との相談
・提示条件（船舶仕様／建造船価／用船先の信用力／日建用船料）の検証</t>
    <rPh sb="9" eb="10">
      <t>ガツ</t>
    </rPh>
    <phoneticPr fontId="2"/>
  </si>
  <si>
    <t>造船所との建造契約時期及び建造船の竣工見込み時期（中古船の場合は取得時期）</t>
    <rPh sb="11" eb="12">
      <t>オヨ</t>
    </rPh>
    <rPh sb="13" eb="16">
      <t>ケンゾウセン</t>
    </rPh>
    <rPh sb="17" eb="19">
      <t>シュンコウ</t>
    </rPh>
    <rPh sb="19" eb="21">
      <t>ミコ</t>
    </rPh>
    <rPh sb="22" eb="24">
      <t>ジキ</t>
    </rPh>
    <rPh sb="25" eb="28">
      <t>チュウコセン</t>
    </rPh>
    <rPh sb="29" eb="31">
      <t>バアイ</t>
    </rPh>
    <rPh sb="32" eb="34">
      <t>シュトク</t>
    </rPh>
    <rPh sb="34" eb="36">
      <t>ジキ</t>
    </rPh>
    <phoneticPr fontId="2"/>
  </si>
  <si>
    <t>造船所との建造契約締結：20XX年X月
竣工見込み時期：20XX年X月</t>
    <rPh sb="0" eb="3">
      <t>ゾウセンショ</t>
    </rPh>
    <rPh sb="5" eb="7">
      <t>ケンゾウ</t>
    </rPh>
    <rPh sb="7" eb="9">
      <t>ケイヤク</t>
    </rPh>
    <rPh sb="9" eb="11">
      <t>テイケツ</t>
    </rPh>
    <rPh sb="16" eb="17">
      <t>ネン</t>
    </rPh>
    <rPh sb="18" eb="19">
      <t>ガツ</t>
    </rPh>
    <rPh sb="20" eb="22">
      <t>シュンコウ</t>
    </rPh>
    <rPh sb="22" eb="24">
      <t>ミコ</t>
    </rPh>
    <rPh sb="25" eb="27">
      <t>ジキ</t>
    </rPh>
    <rPh sb="32" eb="33">
      <t>ネン</t>
    </rPh>
    <rPh sb="34" eb="35">
      <t>ガツ</t>
    </rPh>
    <phoneticPr fontId="2"/>
  </si>
  <si>
    <t>船舶取得に必要な自己資金（額または割合）</t>
    <phoneticPr fontId="2"/>
  </si>
  <si>
    <t>２隻の建造にあたって自己資金として約14億円（建造船価の約２割）が必要であった</t>
    <phoneticPr fontId="2"/>
  </si>
  <si>
    <t>取得時に自己資金にあてられる手元資金額（と手元資金の性質）</t>
    <phoneticPr fontId="2"/>
  </si>
  <si>
    <t>手元資金では約８億円を確保
手元資金：経常経費として支出される分を除いた現預金</t>
    <rPh sb="6" eb="7">
      <t>ヤク</t>
    </rPh>
    <rPh sb="8" eb="10">
      <t>オクエン</t>
    </rPh>
    <rPh sb="11" eb="13">
      <t>カクホ</t>
    </rPh>
    <rPh sb="14" eb="18">
      <t>テモトシキン</t>
    </rPh>
    <phoneticPr fontId="2"/>
  </si>
  <si>
    <t>【記載例】</t>
    <rPh sb="1" eb="3">
      <t>キサイ</t>
    </rPh>
    <rPh sb="3" eb="4">
      <t>レイ</t>
    </rPh>
    <phoneticPr fontId="2"/>
  </si>
  <si>
    <t>（単位：千円）</t>
    <rPh sb="1" eb="3">
      <t>タンイ</t>
    </rPh>
    <rPh sb="4" eb="6">
      <t>センエン</t>
    </rPh>
    <phoneticPr fontId="2"/>
  </si>
  <si>
    <t>海運業収益</t>
    <rPh sb="0" eb="2">
      <t>カイウン</t>
    </rPh>
    <rPh sb="2" eb="3">
      <t>ギョウ</t>
    </rPh>
    <rPh sb="3" eb="5">
      <t>シュウエキ</t>
    </rPh>
    <phoneticPr fontId="2"/>
  </si>
  <si>
    <t>海運業費用</t>
    <rPh sb="0" eb="5">
      <t>カイウンギョウヒヨウ</t>
    </rPh>
    <phoneticPr fontId="2"/>
  </si>
  <si>
    <t>うち減価償却費</t>
    <rPh sb="2" eb="7">
      <t>ゲンカショウキャクヒ</t>
    </rPh>
    <phoneticPr fontId="2"/>
  </si>
  <si>
    <t>営業利益</t>
    <rPh sb="0" eb="2">
      <t>エイギョウ</t>
    </rPh>
    <rPh sb="2" eb="4">
      <t>リエキ</t>
    </rPh>
    <phoneticPr fontId="2"/>
  </si>
  <si>
    <t>経常利益</t>
    <rPh sb="0" eb="4">
      <t>ケイジョウリエキ</t>
    </rPh>
    <phoneticPr fontId="2"/>
  </si>
  <si>
    <t>当期純利益</t>
    <rPh sb="0" eb="5">
      <t>トウキジュンリエキ</t>
    </rPh>
    <phoneticPr fontId="2"/>
  </si>
  <si>
    <t>流動資産</t>
    <rPh sb="0" eb="2">
      <t>リュウドウ</t>
    </rPh>
    <rPh sb="2" eb="4">
      <t>シサン</t>
    </rPh>
    <phoneticPr fontId="2"/>
  </si>
  <si>
    <t>うち現預金</t>
    <rPh sb="2" eb="5">
      <t>ゲンヨキン</t>
    </rPh>
    <phoneticPr fontId="2"/>
  </si>
  <si>
    <t>固定資産</t>
    <rPh sb="0" eb="2">
      <t>コテイ</t>
    </rPh>
    <rPh sb="2" eb="4">
      <t>シサン</t>
    </rPh>
    <phoneticPr fontId="2"/>
  </si>
  <si>
    <t>流動負債</t>
    <rPh sb="0" eb="4">
      <t>リュウドウフサイ</t>
    </rPh>
    <phoneticPr fontId="2"/>
  </si>
  <si>
    <t>借入金</t>
    <rPh sb="0" eb="3">
      <t>カリイレキン</t>
    </rPh>
    <phoneticPr fontId="2"/>
  </si>
  <si>
    <t>資本金</t>
    <rPh sb="0" eb="3">
      <t>シホンキン</t>
    </rPh>
    <phoneticPr fontId="2"/>
  </si>
  <si>
    <t>総資産</t>
    <rPh sb="0" eb="3">
      <t>ソウシサン</t>
    </rPh>
    <phoneticPr fontId="2"/>
  </si>
  <si>
    <t>202○年</t>
    <rPh sb="4" eb="5">
      <t>ネン</t>
    </rPh>
    <phoneticPr fontId="2"/>
  </si>
  <si>
    <t xml:space="preserve">５-１. 外航船舶に係る特別償却制度・買換特例（圧縮記帳）制度の利用状況 </t>
    <rPh sb="5" eb="7">
      <t>ガイコウ</t>
    </rPh>
    <rPh sb="7" eb="9">
      <t>センパク</t>
    </rPh>
    <rPh sb="10" eb="11">
      <t>カカ</t>
    </rPh>
    <rPh sb="16" eb="18">
      <t>セイド</t>
    </rPh>
    <rPh sb="19" eb="20">
      <t>カ</t>
    </rPh>
    <rPh sb="20" eb="21">
      <t>カ</t>
    </rPh>
    <rPh sb="21" eb="23">
      <t>トクレイ</t>
    </rPh>
    <rPh sb="24" eb="26">
      <t>アッシュク</t>
    </rPh>
    <rPh sb="26" eb="28">
      <t>キチョウ</t>
    </rPh>
    <rPh sb="29" eb="31">
      <t>セイド</t>
    </rPh>
    <rPh sb="32" eb="34">
      <t>リヨウ</t>
    </rPh>
    <rPh sb="34" eb="36">
      <t>ジョウキョウ</t>
    </rPh>
    <phoneticPr fontId="2"/>
  </si>
  <si>
    <t>制度：○○／取得年度：○○年／船名：○丸</t>
    <rPh sb="0" eb="2">
      <t>セイド</t>
    </rPh>
    <rPh sb="6" eb="8">
      <t>シュトク</t>
    </rPh>
    <rPh sb="8" eb="10">
      <t>ネンド</t>
    </rPh>
    <rPh sb="13" eb="14">
      <t>ネン</t>
    </rPh>
    <rPh sb="15" eb="17">
      <t>センメイ</t>
    </rPh>
    <rPh sb="19" eb="20">
      <t>マル</t>
    </rPh>
    <phoneticPr fontId="2"/>
  </si>
  <si>
    <t>制度：特別償却制度／取得年度：2025年／船名：A丸　</t>
    <rPh sb="0" eb="2">
      <t>セイド</t>
    </rPh>
    <rPh sb="3" eb="5">
      <t>トクベツ</t>
    </rPh>
    <rPh sb="5" eb="7">
      <t>ショウキャク</t>
    </rPh>
    <rPh sb="7" eb="9">
      <t>セイド</t>
    </rPh>
    <rPh sb="10" eb="12">
      <t>シュトク</t>
    </rPh>
    <rPh sb="12" eb="14">
      <t>ネンド</t>
    </rPh>
    <rPh sb="19" eb="20">
      <t>ネン</t>
    </rPh>
    <rPh sb="21" eb="23">
      <t>センメイ</t>
    </rPh>
    <rPh sb="25" eb="26">
      <t>マル</t>
    </rPh>
    <phoneticPr fontId="2"/>
  </si>
  <si>
    <t xml:space="preserve">５-２. 外航船舶に係る特別償却制度・買換特例（圧縮記帳）制度の利用状況 </t>
    <rPh sb="5" eb="7">
      <t>ガイコウ</t>
    </rPh>
    <rPh sb="7" eb="9">
      <t>センパク</t>
    </rPh>
    <rPh sb="10" eb="11">
      <t>カカ</t>
    </rPh>
    <rPh sb="16" eb="18">
      <t>セイド</t>
    </rPh>
    <rPh sb="19" eb="20">
      <t>カ</t>
    </rPh>
    <rPh sb="20" eb="21">
      <t>カ</t>
    </rPh>
    <rPh sb="21" eb="23">
      <t>トクレイ</t>
    </rPh>
    <rPh sb="24" eb="26">
      <t>アッシュク</t>
    </rPh>
    <rPh sb="26" eb="28">
      <t>キチョウ</t>
    </rPh>
    <rPh sb="29" eb="31">
      <t>セイド</t>
    </rPh>
    <rPh sb="32" eb="34">
      <t>リヨウ</t>
    </rPh>
    <rPh sb="34" eb="36">
      <t>ジョウキョウ</t>
    </rPh>
    <phoneticPr fontId="2"/>
  </si>
  <si>
    <t>制度：○○／取得年度：○○年／船名：○丸</t>
    <phoneticPr fontId="2"/>
  </si>
  <si>
    <t>自由記載欄　制度：○○／取得年度：○○年／船名：○丸</t>
    <rPh sb="0" eb="2">
      <t>ジユウ</t>
    </rPh>
    <rPh sb="2" eb="4">
      <t>キサイ</t>
    </rPh>
    <rPh sb="4" eb="5">
      <t>ラン</t>
    </rPh>
    <phoneticPr fontId="2"/>
  </si>
  <si>
    <t>202○年（税制適用年）</t>
    <rPh sb="4" eb="5">
      <t>ネン</t>
    </rPh>
    <rPh sb="6" eb="8">
      <t>ゼイセイ</t>
    </rPh>
    <rPh sb="8" eb="10">
      <t>テキヨウ</t>
    </rPh>
    <rPh sb="10" eb="11">
      <t>ネン</t>
    </rPh>
    <phoneticPr fontId="2"/>
  </si>
  <si>
    <t>○下記表にご記入が難しい場合、自由記載欄において、制度の効果について、手元資金の増減等、具体的な数値をもってご説明ください。</t>
    <rPh sb="1" eb="3">
      <t>カキ</t>
    </rPh>
    <rPh sb="3" eb="4">
      <t>ヒョウ</t>
    </rPh>
    <rPh sb="6" eb="8">
      <t>キニュウ</t>
    </rPh>
    <rPh sb="9" eb="10">
      <t>ムズカ</t>
    </rPh>
    <rPh sb="12" eb="14">
      <t>バアイ</t>
    </rPh>
    <rPh sb="15" eb="17">
      <t>ジユウ</t>
    </rPh>
    <rPh sb="17" eb="19">
      <t>キサイ</t>
    </rPh>
    <rPh sb="19" eb="20">
      <t>ラン</t>
    </rPh>
    <rPh sb="25" eb="27">
      <t>セイド</t>
    </rPh>
    <rPh sb="28" eb="30">
      <t>コウカ</t>
    </rPh>
    <rPh sb="35" eb="37">
      <t>テモト</t>
    </rPh>
    <rPh sb="37" eb="39">
      <t>シキン</t>
    </rPh>
    <rPh sb="40" eb="42">
      <t>ゾウゲン</t>
    </rPh>
    <rPh sb="42" eb="43">
      <t>トウ</t>
    </rPh>
    <rPh sb="44" eb="47">
      <t>グタイテキ</t>
    </rPh>
    <rPh sb="48" eb="50">
      <t>スウチ</t>
    </rPh>
    <rPh sb="55" eb="57">
      <t>セツメイ</t>
    </rPh>
    <phoneticPr fontId="2"/>
  </si>
  <si>
    <t>○上記制度の利用にあたっての貴社の意思決定プロセスをご記入下さい。</t>
    <rPh sb="1" eb="3">
      <t>ジョウキ</t>
    </rPh>
    <rPh sb="3" eb="5">
      <t>セイド</t>
    </rPh>
    <rPh sb="6" eb="8">
      <t>リヨウ</t>
    </rPh>
    <rPh sb="14" eb="16">
      <t>キシャ</t>
    </rPh>
    <rPh sb="29" eb="30">
      <t>クダ</t>
    </rPh>
    <phoneticPr fontId="2"/>
  </si>
  <si>
    <t>６．船舶の特別修繕準備金制度の利用状況</t>
    <rPh sb="12" eb="14">
      <t>セイド</t>
    </rPh>
    <rPh sb="15" eb="17">
      <t>リヨウ</t>
    </rPh>
    <rPh sb="17" eb="19">
      <t>ジョウキョウ</t>
    </rPh>
    <phoneticPr fontId="2"/>
  </si>
  <si>
    <t>令和８年度（2026年度）</t>
    <rPh sb="0" eb="2">
      <t>レイワ</t>
    </rPh>
    <rPh sb="3" eb="5">
      <t>ネンド</t>
    </rPh>
    <rPh sb="10" eb="12">
      <t>ネンド</t>
    </rPh>
    <phoneticPr fontId="2"/>
  </si>
  <si>
    <t>令和7年度（2025年度）</t>
    <rPh sb="0" eb="2">
      <t>レイワ</t>
    </rPh>
    <rPh sb="3" eb="5">
      <t>ネンド</t>
    </rPh>
    <rPh sb="10" eb="12">
      <t>ネンド</t>
    </rPh>
    <phoneticPr fontId="2"/>
  </si>
  <si>
    <t>令和8年度（2026年度）見込み</t>
    <rPh sb="0" eb="2">
      <t>レイワ</t>
    </rPh>
    <rPh sb="3" eb="5">
      <t>ネンド</t>
    </rPh>
    <rPh sb="10" eb="12">
      <t>ネンド</t>
    </rPh>
    <rPh sb="13" eb="15">
      <t>ミコ</t>
    </rPh>
    <phoneticPr fontId="2"/>
  </si>
  <si>
    <t>令和８年度（2026年度）見込み</t>
    <rPh sb="0" eb="2">
      <t>レイワ</t>
    </rPh>
    <rPh sb="3" eb="5">
      <t>ネンド</t>
    </rPh>
    <rPh sb="10" eb="12">
      <t>ネンド</t>
    </rPh>
    <rPh sb="13" eb="15">
      <t>ミコ</t>
    </rPh>
    <phoneticPr fontId="2"/>
  </si>
  <si>
    <t>○本制度が無くなった場合の経営上等の観点からの支障</t>
    <rPh sb="23" eb="25">
      <t>シショウ</t>
    </rPh>
    <phoneticPr fontId="2"/>
  </si>
  <si>
    <t>○先進船舶の設備要件に係るご意見</t>
    <rPh sb="11" eb="12">
      <t>カカ</t>
    </rPh>
    <rPh sb="14" eb="16">
      <t>イケン</t>
    </rPh>
    <phoneticPr fontId="2"/>
  </si>
  <si>
    <t>○環境負荷低減船設備要件に係るご意見</t>
    <rPh sb="13" eb="14">
      <t>カカ</t>
    </rPh>
    <rPh sb="16" eb="18">
      <t>イケン</t>
    </rPh>
    <phoneticPr fontId="2"/>
  </si>
  <si>
    <t>会社名</t>
    <rPh sb="0" eb="3">
      <t>カイシャメイ</t>
    </rPh>
    <phoneticPr fontId="2"/>
  </si>
  <si>
    <t>外航船舶確保等計画制度の活用への関心</t>
    <rPh sb="0" eb="11">
      <t>ガイコウセンパクカクホトウケイカクセイド</t>
    </rPh>
    <rPh sb="12" eb="14">
      <t>カツヨウ</t>
    </rPh>
    <rPh sb="16" eb="18">
      <t>カンシン</t>
    </rPh>
    <phoneticPr fontId="2"/>
  </si>
  <si>
    <t>6.船舶の特別修繕準備金制度の利用状況</t>
    <rPh sb="2" eb="4">
      <t>センパク</t>
    </rPh>
    <rPh sb="5" eb="7">
      <t>トクベツ</t>
    </rPh>
    <rPh sb="7" eb="9">
      <t>シュウゼン</t>
    </rPh>
    <rPh sb="9" eb="12">
      <t>ジュンビキン</t>
    </rPh>
    <rPh sb="12" eb="14">
      <t>セイド</t>
    </rPh>
    <rPh sb="15" eb="17">
      <t>リヨウ</t>
    </rPh>
    <rPh sb="17" eb="19">
      <t>ジョウキョウ</t>
    </rPh>
    <phoneticPr fontId="2"/>
  </si>
  <si>
    <t>○上記制度の利用による財務上の効果を把握するため、税制適用船舶保有会社の財務情報（税制適用年を含む過去３カ年分）を下記表にご記入下さい。なお、同会社が複数ある場合は、お手数ですがエクセルシートをコピーして追加してください。</t>
    <rPh sb="1" eb="3">
      <t>ジョウキ</t>
    </rPh>
    <rPh sb="3" eb="5">
      <t>セイド</t>
    </rPh>
    <rPh sb="6" eb="8">
      <t>リヨウ</t>
    </rPh>
    <rPh sb="11" eb="13">
      <t>ザイム</t>
    </rPh>
    <rPh sb="13" eb="14">
      <t>ジョウ</t>
    </rPh>
    <rPh sb="15" eb="17">
      <t>コウカ</t>
    </rPh>
    <rPh sb="18" eb="20">
      <t>ハアク</t>
    </rPh>
    <rPh sb="25" eb="27">
      <t>ゼイセイ</t>
    </rPh>
    <rPh sb="27" eb="29">
      <t>テキヨウ</t>
    </rPh>
    <rPh sb="29" eb="31">
      <t>センパク</t>
    </rPh>
    <rPh sb="31" eb="33">
      <t>ホユウ</t>
    </rPh>
    <rPh sb="33" eb="35">
      <t>カイシャ</t>
    </rPh>
    <rPh sb="36" eb="38">
      <t>ザイム</t>
    </rPh>
    <rPh sb="38" eb="40">
      <t>ジョウホウ</t>
    </rPh>
    <rPh sb="41" eb="43">
      <t>ゼイセイ</t>
    </rPh>
    <rPh sb="43" eb="45">
      <t>テキヨウ</t>
    </rPh>
    <rPh sb="45" eb="46">
      <t>ネン</t>
    </rPh>
    <rPh sb="47" eb="48">
      <t>フク</t>
    </rPh>
    <rPh sb="49" eb="51">
      <t>カコ</t>
    </rPh>
    <rPh sb="53" eb="54">
      <t>ネン</t>
    </rPh>
    <rPh sb="54" eb="55">
      <t>ブン</t>
    </rPh>
    <rPh sb="57" eb="59">
      <t>カキ</t>
    </rPh>
    <rPh sb="59" eb="60">
      <t>ヒョウ</t>
    </rPh>
    <rPh sb="64" eb="65">
      <t>クダ</t>
    </rPh>
    <rPh sb="71" eb="72">
      <t>ドウ</t>
    </rPh>
    <rPh sb="72" eb="74">
      <t>カイシャ</t>
    </rPh>
    <rPh sb="75" eb="77">
      <t>フクスウ</t>
    </rPh>
    <rPh sb="79" eb="81">
      <t>バアイ</t>
    </rPh>
    <rPh sb="84" eb="86">
      <t>テスウ</t>
    </rPh>
    <rPh sb="102" eb="104">
      <t>ツイカ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</si>
</sst>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11"/>
      <color theme="1"/>
      <name val="游ゴシック"/>
      <family val="3"/>
      <charset val="128"/>
      <scheme val="minor"/>
    </font>
    <font>
      <b/>
      <sz val="14"/>
      <name val="Meiryo UI"/>
      <family val="3"/>
      <charset val="128"/>
    </font>
    <font>
      <sz val="12"/>
      <name val="Meiryo UI"/>
      <family val="3"/>
      <charset val="128"/>
    </font>
    <font>
      <sz val="11"/>
      <name val="Meiryo UI"/>
      <family val="3"/>
      <charset val="128"/>
    </font>
    <font>
      <sz val="9"/>
      <name val="Meiryo UI"/>
      <family val="3"/>
      <charset val="128"/>
    </font>
    <font>
      <b/>
      <sz val="12"/>
      <name val="Meiryo UI"/>
      <family val="3"/>
      <charset val="128"/>
    </font>
    <font>
      <b/>
      <sz val="11"/>
      <name val="Meiryo UI"/>
      <family val="3"/>
      <charset val="128"/>
    </font>
    <font>
      <sz val="11"/>
      <color rgb="FFFF0000"/>
      <name val="Meiryo UI"/>
      <family val="3"/>
      <charset val="128"/>
    </font>
    <font>
      <b/>
      <u/>
      <sz val="11"/>
      <color rgb="FFFF0000"/>
      <name val="Meiryo UI"/>
      <family val="3"/>
      <charset val="128"/>
    </font>
    <font>
      <sz val="10"/>
      <name val="Meiryo UI"/>
      <family val="3"/>
      <charset val="128"/>
    </font>
    <font>
      <vertAlign val="superscript"/>
      <sz val="11"/>
      <name val="Meiryo UI"/>
      <family val="3"/>
      <charset val="128"/>
    </font>
    <font>
      <u/>
      <sz val="11"/>
      <name val="Meiryo UI"/>
      <family val="3"/>
      <charset val="128"/>
    </font>
    <font>
      <b/>
      <sz val="9"/>
      <color theme="0"/>
      <name val="Meiryo UI"/>
      <family val="3"/>
      <charset val="128"/>
    </font>
    <font>
      <sz val="8"/>
      <name val="Meiryo UI"/>
      <family val="3"/>
      <charset val="128"/>
    </font>
    <font>
      <b/>
      <vertAlign val="superscript"/>
      <sz val="11"/>
      <name val="Meiryo UI"/>
      <family val="3"/>
      <charset val="128"/>
    </font>
    <font>
      <u/>
      <sz val="11"/>
      <color theme="10"/>
      <name val="ＭＳ Ｐゴシック"/>
      <family val="3"/>
      <charset val="128"/>
    </font>
    <font>
      <b/>
      <vertAlign val="superscript"/>
      <sz val="12"/>
      <name val="Meiryo UI"/>
      <family val="3"/>
      <charset val="128"/>
    </font>
    <font>
      <b/>
      <sz val="11"/>
      <color theme="0"/>
      <name val="Meiryo UI"/>
      <family val="3"/>
      <charset val="128"/>
    </font>
    <font>
      <b/>
      <u/>
      <sz val="9"/>
      <color rgb="FFFF0000"/>
      <name val="Meiryo UI"/>
      <family val="3"/>
      <charset val="128"/>
    </font>
    <font>
      <sz val="11"/>
      <name val="BIZ UDゴシック"/>
      <family val="3"/>
      <charset val="128"/>
    </font>
    <font>
      <sz val="11"/>
      <color theme="0" tint="-0.499984740745262"/>
      <name val="BIZ UDゴシック"/>
      <family val="3"/>
      <charset val="128"/>
    </font>
  </fonts>
  <fills count="22">
    <fill>
      <patternFill patternType="none"/>
    </fill>
    <fill>
      <patternFill patternType="gray125"/>
    </fill>
    <fill>
      <patternFill patternType="solid">
        <fgColor theme="0" tint="-4.9989318521683403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theme="8"/>
        <bgColor indexed="64"/>
      </patternFill>
    </fill>
    <fill>
      <patternFill patternType="solid">
        <fgColor theme="9"/>
        <bgColor indexed="64"/>
      </patternFill>
    </fill>
    <fill>
      <patternFill patternType="solid">
        <fgColor theme="9" tint="0.79998168889431442"/>
        <bgColor indexed="64"/>
      </patternFill>
    </fill>
    <fill>
      <patternFill patternType="solid">
        <fgColor rgb="FFFFFFCC"/>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7030A0"/>
        <bgColor indexed="64"/>
      </patternFill>
    </fill>
    <fill>
      <patternFill patternType="solid">
        <fgColor theme="5" tint="0.39997558519241921"/>
        <bgColor indexed="64"/>
      </patternFill>
    </fill>
    <fill>
      <patternFill patternType="solid">
        <fgColor theme="7" tint="-0.249977111117893"/>
        <bgColor indexed="64"/>
      </patternFill>
    </fill>
  </fills>
  <borders count="1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Down="1">
      <left style="medium">
        <color indexed="64"/>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thin">
        <color indexed="64"/>
      </right>
      <top style="hair">
        <color indexed="64"/>
      </top>
      <bottom style="medium">
        <color indexed="64"/>
      </bottom>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diagonal/>
    </border>
    <border>
      <left/>
      <right/>
      <top style="hair">
        <color indexed="64"/>
      </top>
      <bottom/>
      <diagonal/>
    </border>
    <border>
      <left style="thin">
        <color indexed="64"/>
      </left>
      <right/>
      <top style="thin">
        <color indexed="64"/>
      </top>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auto="1"/>
      </top>
      <bottom/>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style="thin">
        <color indexed="64"/>
      </right>
      <top style="dashed">
        <color indexed="64"/>
      </top>
      <bottom style="thin">
        <color indexed="64"/>
      </bottom>
      <diagonal/>
    </border>
    <border>
      <left style="thin">
        <color indexed="64"/>
      </left>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hair">
        <color indexed="64"/>
      </right>
      <top style="medium">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medium">
        <color indexed="64"/>
      </bottom>
      <diagonal/>
    </border>
    <border diagonalDown="1">
      <left style="medium">
        <color indexed="64"/>
      </left>
      <right style="hair">
        <color indexed="64"/>
      </right>
      <top style="medium">
        <color indexed="64"/>
      </top>
      <bottom style="hair">
        <color indexed="64"/>
      </bottom>
      <diagonal style="thin">
        <color indexed="64"/>
      </diagonal>
    </border>
    <border diagonalDown="1">
      <left style="hair">
        <color indexed="64"/>
      </left>
      <right style="hair">
        <color indexed="64"/>
      </right>
      <top style="medium">
        <color indexed="64"/>
      </top>
      <bottom style="hair">
        <color indexed="64"/>
      </bottom>
      <diagonal style="thin">
        <color indexed="64"/>
      </diagonal>
    </border>
    <border diagonalDown="1">
      <left style="hair">
        <color indexed="64"/>
      </left>
      <right style="thin">
        <color indexed="64"/>
      </right>
      <top style="medium">
        <color indexed="64"/>
      </top>
      <bottom style="hair">
        <color indexed="64"/>
      </bottom>
      <diagonal style="thin">
        <color indexed="64"/>
      </diagonal>
    </border>
    <border diagonalDown="1">
      <left style="medium">
        <color indexed="64"/>
      </left>
      <right style="hair">
        <color indexed="64"/>
      </right>
      <top style="hair">
        <color indexed="64"/>
      </top>
      <bottom style="thin">
        <color indexed="64"/>
      </bottom>
      <diagonal style="thin">
        <color indexed="64"/>
      </diagonal>
    </border>
    <border diagonalDown="1">
      <left style="hair">
        <color indexed="64"/>
      </left>
      <right style="hair">
        <color indexed="64"/>
      </right>
      <top style="hair">
        <color indexed="64"/>
      </top>
      <bottom style="thin">
        <color indexed="64"/>
      </bottom>
      <diagonal style="thin">
        <color indexed="64"/>
      </diagonal>
    </border>
    <border diagonalDown="1">
      <left style="hair">
        <color indexed="64"/>
      </left>
      <right style="thin">
        <color indexed="64"/>
      </right>
      <top style="hair">
        <color indexed="64"/>
      </top>
      <bottom style="thin">
        <color indexed="64"/>
      </bottom>
      <diagonal style="thin">
        <color indexed="64"/>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thin">
        <color indexed="64"/>
      </left>
      <right style="medium">
        <color indexed="64"/>
      </right>
      <top style="dashed">
        <color indexed="64"/>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style="hair">
        <color indexed="64"/>
      </right>
      <top style="hair">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left style="medium">
        <color indexed="64"/>
      </left>
      <right style="thin">
        <color indexed="64"/>
      </right>
      <top style="medium">
        <color indexed="64"/>
      </top>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style="medium">
        <color indexed="64"/>
      </top>
      <bottom/>
      <diagonal/>
    </border>
    <border diagonalDown="1">
      <left style="thin">
        <color auto="1"/>
      </left>
      <right style="thin">
        <color indexed="64"/>
      </right>
      <top style="thin">
        <color indexed="64"/>
      </top>
      <bottom/>
      <diagonal style="thin">
        <color auto="1"/>
      </diagonal>
    </border>
    <border diagonalDown="1">
      <left style="thin">
        <color auto="1"/>
      </left>
      <right style="thin">
        <color indexed="64"/>
      </right>
      <top/>
      <bottom/>
      <diagonal style="thin">
        <color auto="1"/>
      </diagonal>
    </border>
    <border>
      <left style="thin">
        <color indexed="64"/>
      </left>
      <right style="medium">
        <color indexed="64"/>
      </right>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
    <xf numFmtId="0" fontId="0" fillId="0" borderId="0"/>
    <xf numFmtId="38" fontId="1" fillId="0" borderId="0" applyFont="0" applyFill="0" applyBorder="0" applyAlignment="0" applyProtection="0"/>
    <xf numFmtId="0" fontId="3" fillId="0" borderId="0">
      <alignment vertical="center"/>
    </xf>
    <xf numFmtId="9" fontId="1" fillId="0" borderId="0" applyFont="0" applyFill="0" applyBorder="0" applyAlignment="0" applyProtection="0">
      <alignment vertical="center"/>
    </xf>
    <xf numFmtId="0" fontId="18" fillId="0" borderId="0" applyNumberFormat="0" applyFill="0" applyBorder="0" applyAlignment="0" applyProtection="0"/>
  </cellStyleXfs>
  <cellXfs count="598">
    <xf numFmtId="0" fontId="0" fillId="0" borderId="0" xfId="0"/>
    <xf numFmtId="0" fontId="4" fillId="0" borderId="0" xfId="0" applyFont="1" applyAlignment="1">
      <alignment vertical="center"/>
    </xf>
    <xf numFmtId="0" fontId="6" fillId="0" borderId="0" xfId="0" applyFont="1"/>
    <xf numFmtId="0" fontId="5" fillId="0" borderId="0" xfId="0" applyFont="1" applyAlignment="1">
      <alignment horizontal="left" vertical="center" wrapText="1"/>
    </xf>
    <xf numFmtId="0" fontId="6"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wrapText="1" shrinkToFit="1"/>
    </xf>
    <xf numFmtId="0" fontId="5" fillId="0" borderId="0" xfId="0" applyFont="1" applyAlignment="1">
      <alignment horizontal="right" vertical="center" wrapText="1" shrinkToFit="1"/>
    </xf>
    <xf numFmtId="0" fontId="5" fillId="0" borderId="0" xfId="0" applyFont="1" applyAlignment="1">
      <alignment horizontal="right" vertical="center"/>
    </xf>
    <xf numFmtId="38" fontId="5" fillId="0" borderId="0" xfId="1" applyFont="1" applyFill="1" applyBorder="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38" fontId="6" fillId="0" borderId="3" xfId="1" applyFont="1" applyFill="1" applyBorder="1" applyAlignment="1">
      <alignment vertical="center"/>
    </xf>
    <xf numFmtId="38" fontId="6" fillId="0" borderId="4" xfId="1" applyFont="1" applyFill="1" applyBorder="1" applyAlignment="1">
      <alignment vertical="center"/>
    </xf>
    <xf numFmtId="0" fontId="6" fillId="0" borderId="0" xfId="0" applyFont="1" applyAlignment="1">
      <alignment horizontal="left" vertical="center"/>
    </xf>
    <xf numFmtId="0" fontId="6" fillId="0" borderId="1" xfId="0" applyFont="1" applyBorder="1" applyAlignment="1">
      <alignment horizontal="center" vertical="center"/>
    </xf>
    <xf numFmtId="0" fontId="9" fillId="0" borderId="0" xfId="0" applyFont="1" applyAlignment="1">
      <alignment vertical="center"/>
    </xf>
    <xf numFmtId="0" fontId="5" fillId="0" borderId="0" xfId="0" applyFont="1" applyAlignment="1">
      <alignment horizontal="center" vertical="center" wrapText="1" shrinkToFit="1"/>
    </xf>
    <xf numFmtId="0" fontId="5" fillId="0" borderId="0" xfId="0" applyFont="1" applyAlignment="1">
      <alignment vertical="center" wrapText="1" shrinkToFit="1"/>
    </xf>
    <xf numFmtId="0" fontId="6" fillId="0" borderId="1" xfId="0" applyFont="1" applyBorder="1" applyAlignment="1">
      <alignment horizontal="right" vertical="center"/>
    </xf>
    <xf numFmtId="38" fontId="6" fillId="0" borderId="1" xfId="1" applyFont="1" applyFill="1" applyBorder="1" applyAlignment="1">
      <alignment horizontal="right"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38" fontId="7" fillId="0" borderId="1" xfId="1" applyFont="1" applyFill="1" applyBorder="1" applyAlignment="1">
      <alignment vertical="center"/>
    </xf>
    <xf numFmtId="0" fontId="7" fillId="0" borderId="0" xfId="0" applyFont="1" applyAlignment="1">
      <alignment horizontal="left" vertical="center"/>
    </xf>
    <xf numFmtId="0" fontId="7" fillId="2" borderId="0" xfId="0" applyFont="1" applyFill="1" applyAlignment="1">
      <alignment vertical="center"/>
    </xf>
    <xf numFmtId="38" fontId="7" fillId="0" borderId="0" xfId="1" applyFont="1" applyFill="1" applyAlignment="1">
      <alignment vertical="center"/>
    </xf>
    <xf numFmtId="38" fontId="7" fillId="0" borderId="0" xfId="1" applyFont="1" applyFill="1" applyAlignment="1">
      <alignment horizontal="center" vertical="center"/>
    </xf>
    <xf numFmtId="0" fontId="5" fillId="0" borderId="0" xfId="0" applyFont="1" applyAlignment="1">
      <alignment vertical="center" wrapText="1"/>
    </xf>
    <xf numFmtId="0" fontId="8" fillId="0" borderId="0" xfId="0" applyFont="1" applyAlignment="1">
      <alignment vertical="center"/>
    </xf>
    <xf numFmtId="0" fontId="6" fillId="4" borderId="107" xfId="0" applyFont="1" applyFill="1" applyBorder="1" applyAlignment="1">
      <alignment horizontal="center" vertical="center"/>
    </xf>
    <xf numFmtId="0" fontId="6" fillId="4" borderId="1" xfId="0" applyFont="1" applyFill="1" applyBorder="1" applyAlignment="1">
      <alignment horizontal="center" vertical="center" wrapText="1"/>
    </xf>
    <xf numFmtId="0" fontId="8" fillId="0" borderId="0" xfId="0" applyFont="1" applyAlignment="1">
      <alignment horizontal="left" vertical="center" indent="1"/>
    </xf>
    <xf numFmtId="0" fontId="6" fillId="0" borderId="0" xfId="0" applyFont="1" applyAlignment="1">
      <alignment horizontal="center" vertical="center" wrapText="1" shrinkToFit="1"/>
    </xf>
    <xf numFmtId="0" fontId="6" fillId="0" borderId="0" xfId="0" applyFont="1" applyAlignment="1">
      <alignment horizontal="center" vertical="center" shrinkToFit="1"/>
    </xf>
    <xf numFmtId="0" fontId="6" fillId="0" borderId="0" xfId="0" applyFont="1" applyAlignment="1">
      <alignment horizontal="right" vertical="center"/>
    </xf>
    <xf numFmtId="176" fontId="6" fillId="0" borderId="8" xfId="1" applyNumberFormat="1" applyFont="1" applyFill="1" applyBorder="1" applyAlignment="1">
      <alignment vertical="center"/>
    </xf>
    <xf numFmtId="176" fontId="6" fillId="0" borderId="9" xfId="1" applyNumberFormat="1" applyFont="1" applyFill="1" applyBorder="1" applyAlignment="1">
      <alignment vertical="center"/>
    </xf>
    <xf numFmtId="176" fontId="6" fillId="0" borderId="69" xfId="1" applyNumberFormat="1" applyFont="1" applyFill="1" applyBorder="1" applyAlignment="1">
      <alignment vertical="center"/>
    </xf>
    <xf numFmtId="176" fontId="6" fillId="0" borderId="105" xfId="1" applyNumberFormat="1" applyFont="1" applyFill="1" applyBorder="1" applyAlignment="1">
      <alignment vertical="center"/>
    </xf>
    <xf numFmtId="176" fontId="6" fillId="0" borderId="60" xfId="1" applyNumberFormat="1" applyFont="1" applyFill="1" applyBorder="1" applyAlignment="1">
      <alignment vertical="center"/>
    </xf>
    <xf numFmtId="176" fontId="6" fillId="0" borderId="2" xfId="1" applyNumberFormat="1" applyFont="1" applyFill="1" applyBorder="1" applyAlignment="1">
      <alignment vertical="center"/>
    </xf>
    <xf numFmtId="176" fontId="6" fillId="0" borderId="39" xfId="1" applyNumberFormat="1" applyFont="1" applyFill="1" applyBorder="1" applyAlignment="1">
      <alignment vertical="center"/>
    </xf>
    <xf numFmtId="176" fontId="6" fillId="0" borderId="23" xfId="1" applyNumberFormat="1" applyFont="1" applyFill="1" applyBorder="1" applyAlignment="1">
      <alignment vertical="center"/>
    </xf>
    <xf numFmtId="176" fontId="6" fillId="0" borderId="1" xfId="1" applyNumberFormat="1" applyFont="1" applyFill="1" applyBorder="1" applyAlignment="1">
      <alignment vertical="center"/>
    </xf>
    <xf numFmtId="176" fontId="6" fillId="0" borderId="13" xfId="1" applyNumberFormat="1" applyFont="1" applyFill="1" applyBorder="1" applyAlignment="1">
      <alignment vertical="center"/>
    </xf>
    <xf numFmtId="176" fontId="6" fillId="0" borderId="6" xfId="1" applyNumberFormat="1" applyFont="1" applyFill="1" applyBorder="1" applyAlignment="1">
      <alignment vertical="center"/>
    </xf>
    <xf numFmtId="0" fontId="6" fillId="0" borderId="29" xfId="0" applyFont="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38" fontId="7" fillId="0" borderId="1" xfId="1" applyFont="1" applyFill="1" applyBorder="1" applyAlignment="1">
      <alignment horizontal="center" vertical="center"/>
    </xf>
    <xf numFmtId="0" fontId="6" fillId="0" borderId="46" xfId="0" applyFont="1" applyBorder="1" applyAlignment="1">
      <alignment vertical="center"/>
    </xf>
    <xf numFmtId="0" fontId="6" fillId="0" borderId="35" xfId="0" applyFont="1" applyBorder="1" applyAlignment="1">
      <alignment vertical="center"/>
    </xf>
    <xf numFmtId="0" fontId="6" fillId="0" borderId="45" xfId="0" applyFont="1" applyBorder="1" applyAlignment="1">
      <alignment vertical="center"/>
    </xf>
    <xf numFmtId="0" fontId="6" fillId="0" borderId="49" xfId="0" applyFont="1" applyBorder="1" applyAlignment="1">
      <alignment vertical="center"/>
    </xf>
    <xf numFmtId="0" fontId="6" fillId="0" borderId="50" xfId="0" applyFont="1" applyBorder="1" applyAlignment="1">
      <alignment vertical="center"/>
    </xf>
    <xf numFmtId="0" fontId="6" fillId="0" borderId="48"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vertical="center"/>
    </xf>
    <xf numFmtId="0" fontId="6" fillId="0" borderId="51" xfId="0" applyFont="1" applyBorder="1" applyAlignment="1">
      <alignment vertical="center"/>
    </xf>
    <xf numFmtId="0" fontId="6" fillId="0" borderId="55" xfId="0" applyFont="1" applyBorder="1" applyAlignment="1">
      <alignment vertical="center"/>
    </xf>
    <xf numFmtId="0" fontId="6" fillId="0" borderId="37" xfId="0" applyFont="1" applyBorder="1" applyAlignment="1">
      <alignment vertical="center"/>
    </xf>
    <xf numFmtId="0" fontId="6" fillId="0" borderId="54" xfId="0" applyFont="1" applyBorder="1" applyAlignment="1">
      <alignment vertical="center"/>
    </xf>
    <xf numFmtId="0" fontId="6" fillId="0" borderId="58" xfId="0" applyFont="1" applyBorder="1" applyAlignment="1">
      <alignment vertical="center"/>
    </xf>
    <xf numFmtId="0" fontId="6" fillId="0" borderId="38" xfId="0" applyFont="1" applyBorder="1" applyAlignment="1">
      <alignment vertical="center"/>
    </xf>
    <xf numFmtId="0" fontId="6" fillId="0" borderId="57" xfId="0" applyFont="1" applyBorder="1" applyAlignment="1">
      <alignment vertical="center"/>
    </xf>
    <xf numFmtId="0" fontId="6" fillId="0" borderId="60" xfId="0" applyFont="1" applyBorder="1" applyAlignment="1">
      <alignment vertical="center"/>
    </xf>
    <xf numFmtId="0" fontId="6" fillId="0" borderId="36" xfId="0" applyFont="1" applyBorder="1" applyAlignment="1">
      <alignment vertical="center"/>
    </xf>
    <xf numFmtId="0" fontId="6" fillId="0" borderId="63" xfId="0" applyFont="1" applyBorder="1" applyAlignment="1">
      <alignment vertical="center"/>
    </xf>
    <xf numFmtId="0" fontId="6" fillId="0" borderId="40" xfId="0" applyFont="1" applyBorder="1" applyAlignment="1">
      <alignment vertical="center"/>
    </xf>
    <xf numFmtId="0" fontId="6" fillId="0" borderId="62" xfId="0" applyFont="1" applyBorder="1" applyAlignment="1">
      <alignment vertical="center"/>
    </xf>
    <xf numFmtId="0" fontId="6" fillId="0" borderId="0" xfId="0" applyFont="1" applyAlignment="1">
      <alignment shrinkToFit="1"/>
    </xf>
    <xf numFmtId="0" fontId="6" fillId="0" borderId="0" xfId="0" applyFont="1" applyAlignment="1">
      <alignment horizontal="center" shrinkToFit="1"/>
    </xf>
    <xf numFmtId="38" fontId="6" fillId="0" borderId="0" xfId="1" applyFont="1" applyFill="1" applyAlignment="1">
      <alignment horizontal="center" shrinkToFit="1"/>
    </xf>
    <xf numFmtId="38" fontId="6" fillId="0" borderId="0" xfId="1" applyFont="1" applyFill="1" applyAlignment="1">
      <alignment horizontal="center" vertical="center" shrinkToFit="1"/>
    </xf>
    <xf numFmtId="0" fontId="6" fillId="0" borderId="0" xfId="0" applyFont="1" applyAlignment="1">
      <alignment vertical="center" shrinkToFit="1"/>
    </xf>
    <xf numFmtId="38" fontId="6" fillId="0" borderId="74" xfId="1" applyFont="1" applyFill="1" applyBorder="1" applyAlignment="1">
      <alignment horizontal="right" vertical="center" shrinkToFit="1"/>
    </xf>
    <xf numFmtId="0" fontId="6" fillId="0" borderId="75" xfId="0" applyFont="1" applyBorder="1" applyAlignment="1">
      <alignment horizontal="right" vertical="center"/>
    </xf>
    <xf numFmtId="38" fontId="6" fillId="0" borderId="87" xfId="1" applyFont="1" applyFill="1" applyBorder="1" applyAlignment="1">
      <alignment horizontal="right" vertical="center"/>
    </xf>
    <xf numFmtId="0" fontId="6" fillId="0" borderId="83" xfId="0" applyFont="1" applyBorder="1" applyAlignment="1">
      <alignment horizontal="right" vertical="center"/>
    </xf>
    <xf numFmtId="0" fontId="6" fillId="0" borderId="74" xfId="0" applyFont="1" applyBorder="1" applyAlignment="1">
      <alignment horizontal="right" vertical="center"/>
    </xf>
    <xf numFmtId="0" fontId="6" fillId="0" borderId="75" xfId="0" applyFont="1" applyBorder="1" applyAlignment="1">
      <alignment horizontal="right" vertical="center" wrapText="1"/>
    </xf>
    <xf numFmtId="0" fontId="6" fillId="0" borderId="87" xfId="0" applyFont="1" applyBorder="1" applyAlignment="1">
      <alignment horizontal="right" vertical="center" wrapText="1"/>
    </xf>
    <xf numFmtId="0" fontId="6" fillId="0" borderId="80" xfId="0" applyFont="1" applyBorder="1" applyAlignment="1">
      <alignment horizontal="right" vertical="center" wrapText="1"/>
    </xf>
    <xf numFmtId="38" fontId="6" fillId="0" borderId="76" xfId="1" applyFont="1" applyFill="1" applyBorder="1" applyAlignment="1">
      <alignment horizontal="right" vertical="center" shrinkToFit="1"/>
    </xf>
    <xf numFmtId="0" fontId="6" fillId="0" borderId="77" xfId="0" applyFont="1" applyBorder="1" applyAlignment="1">
      <alignment horizontal="right" vertical="center"/>
    </xf>
    <xf numFmtId="38" fontId="6" fillId="0" borderId="88" xfId="1" applyFont="1" applyFill="1" applyBorder="1" applyAlignment="1">
      <alignment horizontal="right" vertical="center"/>
    </xf>
    <xf numFmtId="0" fontId="6" fillId="0" borderId="82" xfId="0" applyFont="1" applyBorder="1" applyAlignment="1">
      <alignment horizontal="right" vertical="center"/>
    </xf>
    <xf numFmtId="0" fontId="6" fillId="0" borderId="84" xfId="0" applyFont="1" applyBorder="1" applyAlignment="1">
      <alignment horizontal="right" vertical="center"/>
    </xf>
    <xf numFmtId="0" fontId="6" fillId="0" borderId="77" xfId="0" applyFont="1" applyBorder="1" applyAlignment="1">
      <alignment horizontal="right" vertical="center" wrapText="1"/>
    </xf>
    <xf numFmtId="0" fontId="6" fillId="0" borderId="82" xfId="0" applyFont="1" applyBorder="1" applyAlignment="1">
      <alignment horizontal="right" vertical="center" wrapText="1"/>
    </xf>
    <xf numFmtId="0" fontId="6" fillId="0" borderId="88" xfId="0" applyFont="1" applyBorder="1" applyAlignment="1">
      <alignment horizontal="right" vertical="center"/>
    </xf>
    <xf numFmtId="0" fontId="6" fillId="0" borderId="76" xfId="0" applyFont="1" applyBorder="1" applyAlignment="1">
      <alignment horizontal="right" vertical="center"/>
    </xf>
    <xf numFmtId="0" fontId="6" fillId="0" borderId="88" xfId="0" applyFont="1" applyBorder="1" applyAlignment="1">
      <alignment horizontal="right" vertical="center" wrapText="1"/>
    </xf>
    <xf numFmtId="0" fontId="6" fillId="0" borderId="102" xfId="0" applyFont="1" applyBorder="1" applyAlignment="1">
      <alignment horizontal="right" vertical="center"/>
    </xf>
    <xf numFmtId="38" fontId="6" fillId="0" borderId="93" xfId="1" applyFont="1" applyFill="1" applyBorder="1" applyAlignment="1">
      <alignment horizontal="right" vertical="center" shrinkToFit="1"/>
    </xf>
    <xf numFmtId="0" fontId="6" fillId="0" borderId="94" xfId="0" applyFont="1" applyBorder="1" applyAlignment="1">
      <alignment horizontal="right" vertical="center"/>
    </xf>
    <xf numFmtId="0" fontId="6" fillId="0" borderId="85" xfId="0" applyFont="1" applyBorder="1" applyAlignment="1">
      <alignment horizontal="right" vertical="center"/>
    </xf>
    <xf numFmtId="0" fontId="6" fillId="0" borderId="93" xfId="0" applyFont="1" applyBorder="1" applyAlignment="1">
      <alignment horizontal="right" vertical="center"/>
    </xf>
    <xf numFmtId="0" fontId="6" fillId="0" borderId="94" xfId="0" applyFont="1" applyBorder="1" applyAlignment="1">
      <alignment horizontal="right" vertical="center" wrapText="1"/>
    </xf>
    <xf numFmtId="0" fontId="6" fillId="0" borderId="89" xfId="0" applyFont="1" applyBorder="1" applyAlignment="1">
      <alignment horizontal="right" vertical="center" wrapText="1"/>
    </xf>
    <xf numFmtId="0" fontId="6" fillId="0" borderId="73" xfId="0" applyFont="1" applyBorder="1" applyAlignment="1">
      <alignment horizontal="right" vertical="center" wrapText="1"/>
    </xf>
    <xf numFmtId="0" fontId="6" fillId="0" borderId="95" xfId="0" applyFont="1" applyBorder="1" applyAlignment="1">
      <alignment horizontal="right" vertical="center"/>
    </xf>
    <xf numFmtId="0" fontId="6" fillId="0" borderId="86" xfId="0" applyFont="1" applyBorder="1" applyAlignment="1">
      <alignment horizontal="right" vertical="center"/>
    </xf>
    <xf numFmtId="0" fontId="6" fillId="0" borderId="95" xfId="0" applyFont="1" applyBorder="1" applyAlignment="1">
      <alignment horizontal="right" vertical="center" wrapText="1"/>
    </xf>
    <xf numFmtId="0" fontId="6" fillId="0" borderId="72" xfId="0" applyFont="1" applyBorder="1" applyAlignment="1">
      <alignment horizontal="right" vertical="center" wrapText="1"/>
    </xf>
    <xf numFmtId="38" fontId="6" fillId="0" borderId="104" xfId="1" applyFont="1" applyFill="1" applyBorder="1" applyAlignment="1">
      <alignment horizontal="right" vertical="center" shrinkToFit="1"/>
    </xf>
    <xf numFmtId="0" fontId="6" fillId="0" borderId="92" xfId="0" applyFont="1" applyBorder="1" applyAlignment="1">
      <alignment horizontal="right" vertical="center"/>
    </xf>
    <xf numFmtId="0" fontId="6" fillId="0" borderId="112" xfId="0" applyFont="1" applyBorder="1" applyAlignment="1">
      <alignment horizontal="right" vertical="center"/>
    </xf>
    <xf numFmtId="0" fontId="6" fillId="0" borderId="104" xfId="0" applyFont="1" applyBorder="1" applyAlignment="1">
      <alignment horizontal="right" vertical="center"/>
    </xf>
    <xf numFmtId="0" fontId="6" fillId="0" borderId="92" xfId="0" applyFont="1" applyBorder="1" applyAlignment="1">
      <alignment horizontal="right" vertical="center" wrapText="1"/>
    </xf>
    <xf numFmtId="0" fontId="6" fillId="0" borderId="120" xfId="0" applyFont="1" applyBorder="1" applyAlignment="1">
      <alignment horizontal="right" vertical="center" wrapText="1"/>
    </xf>
    <xf numFmtId="0" fontId="6" fillId="0" borderId="78" xfId="0" applyFont="1" applyBorder="1" applyAlignment="1">
      <alignment horizontal="right" vertical="center" wrapText="1"/>
    </xf>
    <xf numFmtId="0" fontId="6" fillId="3" borderId="27" xfId="0" applyFont="1" applyFill="1" applyBorder="1" applyAlignment="1">
      <alignment horizontal="center" vertical="center"/>
    </xf>
    <xf numFmtId="0" fontId="6" fillId="3" borderId="28" xfId="0" applyFont="1" applyFill="1" applyBorder="1" applyAlignment="1">
      <alignment horizontal="center" vertical="center"/>
    </xf>
    <xf numFmtId="0" fontId="6" fillId="0" borderId="29" xfId="0" applyFont="1" applyBorder="1" applyAlignment="1">
      <alignment horizontal="center" vertical="center" wrapText="1" shrinkToFit="1"/>
    </xf>
    <xf numFmtId="0" fontId="6" fillId="0" borderId="28"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0" xfId="0" applyFont="1" applyBorder="1" applyAlignment="1">
      <alignment horizontal="right" vertical="center"/>
    </xf>
    <xf numFmtId="38" fontId="6" fillId="0" borderId="10" xfId="1" applyFont="1" applyFill="1" applyBorder="1" applyAlignment="1">
      <alignment horizontal="right" vertical="center"/>
    </xf>
    <xf numFmtId="0" fontId="6" fillId="0" borderId="10" xfId="0" applyFont="1" applyBorder="1" applyAlignment="1">
      <alignment horizontal="center" vertical="center"/>
    </xf>
    <xf numFmtId="0" fontId="6" fillId="0" borderId="15" xfId="0" applyFont="1" applyBorder="1" applyAlignment="1">
      <alignment horizontal="center" vertical="center"/>
    </xf>
    <xf numFmtId="0" fontId="6" fillId="3" borderId="2" xfId="0" applyFont="1" applyFill="1" applyBorder="1" applyAlignment="1">
      <alignment horizontal="center" vertical="center" wrapText="1"/>
    </xf>
    <xf numFmtId="38" fontId="7" fillId="5" borderId="6" xfId="1" applyFont="1" applyFill="1" applyBorder="1" applyAlignment="1">
      <alignment horizontal="center" vertical="center" wrapText="1"/>
    </xf>
    <xf numFmtId="38" fontId="6" fillId="0" borderId="1" xfId="1" applyFont="1" applyFill="1" applyBorder="1" applyAlignment="1" applyProtection="1">
      <alignment vertical="center"/>
      <protection locked="0"/>
    </xf>
    <xf numFmtId="0" fontId="7" fillId="8" borderId="1" xfId="0" applyFont="1" applyFill="1" applyBorder="1" applyAlignment="1">
      <alignment horizontal="center" vertical="center"/>
    </xf>
    <xf numFmtId="0" fontId="7" fillId="8" borderId="1" xfId="0" applyFont="1" applyFill="1" applyBorder="1" applyAlignment="1">
      <alignment horizontal="center" vertical="center" wrapText="1"/>
    </xf>
    <xf numFmtId="38" fontId="7" fillId="8" borderId="1" xfId="1" applyFont="1" applyFill="1" applyBorder="1" applyAlignment="1">
      <alignment horizontal="center" vertical="center" wrapText="1"/>
    </xf>
    <xf numFmtId="0" fontId="6" fillId="11" borderId="28" xfId="0" applyFont="1" applyFill="1" applyBorder="1" applyAlignment="1">
      <alignment horizontal="center" vertical="center" wrapText="1" shrinkToFit="1"/>
    </xf>
    <xf numFmtId="0" fontId="6" fillId="11" borderId="33" xfId="0" applyFont="1" applyFill="1" applyBorder="1" applyAlignment="1">
      <alignment horizontal="center" vertical="center" shrinkToFit="1"/>
    </xf>
    <xf numFmtId="0" fontId="6" fillId="11" borderId="10" xfId="0" applyFont="1" applyFill="1" applyBorder="1" applyAlignment="1">
      <alignment horizontal="center" vertical="center" wrapText="1" shrinkToFit="1"/>
    </xf>
    <xf numFmtId="0" fontId="6" fillId="11" borderId="34" xfId="0" applyFont="1" applyFill="1" applyBorder="1" applyAlignment="1">
      <alignment horizontal="center" vertical="center" wrapText="1" shrinkToFit="1"/>
    </xf>
    <xf numFmtId="0" fontId="6" fillId="11" borderId="10" xfId="0" applyFont="1" applyFill="1" applyBorder="1" applyAlignment="1">
      <alignment horizontal="center" vertical="top" wrapText="1" shrinkToFit="1"/>
    </xf>
    <xf numFmtId="0" fontId="6" fillId="11" borderId="15" xfId="0" applyFont="1" applyFill="1" applyBorder="1" applyAlignment="1">
      <alignment horizontal="center" vertical="center" wrapText="1"/>
    </xf>
    <xf numFmtId="38" fontId="6" fillId="12" borderId="7" xfId="1" applyFont="1" applyFill="1" applyBorder="1" applyAlignment="1">
      <alignment horizontal="center" vertical="center" wrapText="1"/>
    </xf>
    <xf numFmtId="38" fontId="6" fillId="12" borderId="7" xfId="1" applyFont="1" applyFill="1" applyBorder="1" applyAlignment="1" applyProtection="1">
      <alignment horizontal="center" vertical="center"/>
      <protection locked="0"/>
    </xf>
    <xf numFmtId="38" fontId="6" fillId="12" borderId="7" xfId="1" applyFont="1" applyFill="1" applyBorder="1" applyAlignment="1">
      <alignment vertical="center" wrapText="1"/>
    </xf>
    <xf numFmtId="38" fontId="6" fillId="12" borderId="1" xfId="1" applyFont="1" applyFill="1" applyBorder="1" applyAlignment="1">
      <alignment horizontal="center" vertical="center" wrapText="1"/>
    </xf>
    <xf numFmtId="38" fontId="6" fillId="12" borderId="1" xfId="1" applyFont="1" applyFill="1" applyBorder="1" applyAlignment="1" applyProtection="1">
      <alignment horizontal="center" vertical="center"/>
      <protection locked="0"/>
    </xf>
    <xf numFmtId="0" fontId="6" fillId="12" borderId="1" xfId="0" applyFont="1" applyFill="1" applyBorder="1" applyAlignment="1" applyProtection="1">
      <alignment horizontal="center" vertical="center"/>
      <protection locked="0"/>
    </xf>
    <xf numFmtId="38" fontId="6" fillId="12" borderId="10" xfId="1" applyFont="1" applyFill="1" applyBorder="1" applyAlignment="1">
      <alignment horizontal="center" vertical="center" wrapText="1"/>
    </xf>
    <xf numFmtId="0" fontId="6" fillId="12" borderId="10" xfId="0" applyFont="1" applyFill="1" applyBorder="1" applyAlignment="1" applyProtection="1">
      <alignment horizontal="center" vertical="center"/>
      <protection locked="0"/>
    </xf>
    <xf numFmtId="0" fontId="6" fillId="13" borderId="19" xfId="0" applyFont="1" applyFill="1" applyBorder="1" applyAlignment="1">
      <alignment horizontal="center" vertical="top" wrapText="1"/>
    </xf>
    <xf numFmtId="0" fontId="6" fillId="13" borderId="20" xfId="0" applyFont="1" applyFill="1" applyBorder="1" applyAlignment="1">
      <alignment horizontal="center" vertical="top" wrapText="1"/>
    </xf>
    <xf numFmtId="0" fontId="6" fillId="11" borderId="45" xfId="0" applyFont="1" applyFill="1" applyBorder="1" applyAlignment="1">
      <alignment horizontal="center" vertical="center"/>
    </xf>
    <xf numFmtId="0" fontId="6" fillId="11" borderId="48" xfId="0" applyFont="1" applyFill="1" applyBorder="1" applyAlignment="1">
      <alignment horizontal="center" vertical="center"/>
    </xf>
    <xf numFmtId="0" fontId="6" fillId="11" borderId="51" xfId="0" applyFont="1" applyFill="1" applyBorder="1" applyAlignment="1">
      <alignment horizontal="center" vertical="center"/>
    </xf>
    <xf numFmtId="0" fontId="6" fillId="11" borderId="54" xfId="0" applyFont="1" applyFill="1" applyBorder="1" applyAlignment="1">
      <alignment horizontal="center" vertical="center"/>
    </xf>
    <xf numFmtId="0" fontId="6" fillId="11" borderId="57" xfId="0" applyFont="1" applyFill="1" applyBorder="1" applyAlignment="1">
      <alignment horizontal="center" vertical="center"/>
    </xf>
    <xf numFmtId="0" fontId="6" fillId="11" borderId="62" xfId="0" applyFont="1" applyFill="1" applyBorder="1" applyAlignment="1">
      <alignment horizontal="center" vertical="center"/>
    </xf>
    <xf numFmtId="0" fontId="6" fillId="6" borderId="19" xfId="0" applyFont="1" applyFill="1" applyBorder="1" applyAlignment="1">
      <alignment horizontal="center" vertical="top" wrapText="1"/>
    </xf>
    <xf numFmtId="0" fontId="6" fillId="6" borderId="20" xfId="0" applyFont="1" applyFill="1" applyBorder="1" applyAlignment="1">
      <alignment horizontal="center" vertical="top" wrapText="1"/>
    </xf>
    <xf numFmtId="0" fontId="6" fillId="6" borderId="21" xfId="0" applyFont="1" applyFill="1" applyBorder="1" applyAlignment="1">
      <alignment vertical="center" shrinkToFit="1"/>
    </xf>
    <xf numFmtId="0" fontId="6" fillId="6" borderId="22" xfId="0" applyFont="1" applyFill="1" applyBorder="1" applyAlignment="1">
      <alignment vertical="center" shrinkToFit="1"/>
    </xf>
    <xf numFmtId="0" fontId="6" fillId="6" borderId="25" xfId="0" applyFont="1" applyFill="1" applyBorder="1" applyAlignment="1">
      <alignment horizontal="left" vertical="center" indent="1" shrinkToFit="1"/>
    </xf>
    <xf numFmtId="0" fontId="6" fillId="5" borderId="8" xfId="0" applyFont="1" applyFill="1" applyBorder="1" applyAlignment="1">
      <alignment horizontal="left" vertical="center" shrinkToFit="1"/>
    </xf>
    <xf numFmtId="0" fontId="6" fillId="5" borderId="69" xfId="0" applyFont="1" applyFill="1" applyBorder="1" applyAlignment="1">
      <alignment horizontal="left" vertical="center" shrinkToFit="1"/>
    </xf>
    <xf numFmtId="0" fontId="6" fillId="5" borderId="2" xfId="0" applyFont="1" applyFill="1" applyBorder="1" applyAlignment="1">
      <alignment horizontal="left" vertical="center" shrinkToFit="1"/>
    </xf>
    <xf numFmtId="0" fontId="6" fillId="5" borderId="23" xfId="0" applyFont="1" applyFill="1" applyBorder="1" applyAlignment="1">
      <alignment horizontal="left" vertical="center" shrinkToFit="1"/>
    </xf>
    <xf numFmtId="0" fontId="6" fillId="5" borderId="6" xfId="0" applyFont="1" applyFill="1" applyBorder="1" applyAlignment="1">
      <alignment horizontal="left" vertical="center" shrinkToFit="1"/>
    </xf>
    <xf numFmtId="0" fontId="6" fillId="5" borderId="26" xfId="0" applyFont="1" applyFill="1" applyBorder="1" applyAlignment="1">
      <alignment horizontal="left" vertical="center" shrinkToFit="1"/>
    </xf>
    <xf numFmtId="0" fontId="12" fillId="5" borderId="14"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7" fillId="0" borderId="1" xfId="0" applyFont="1" applyBorder="1" applyAlignment="1">
      <alignment vertical="center"/>
    </xf>
    <xf numFmtId="38" fontId="6" fillId="12" borderId="1" xfId="1" applyFont="1" applyFill="1" applyBorder="1" applyAlignment="1">
      <alignment vertical="center" wrapText="1"/>
    </xf>
    <xf numFmtId="38" fontId="6" fillId="12" borderId="7" xfId="1" applyFont="1" applyFill="1" applyBorder="1" applyAlignment="1" applyProtection="1">
      <alignment vertical="center" wrapText="1"/>
      <protection locked="0"/>
    </xf>
    <xf numFmtId="38" fontId="6" fillId="12" borderId="1" xfId="1" applyFont="1" applyFill="1" applyBorder="1" applyAlignment="1" applyProtection="1">
      <alignment vertical="center" wrapText="1"/>
      <protection locked="0"/>
    </xf>
    <xf numFmtId="49" fontId="6" fillId="0" borderId="27" xfId="0" applyNumberFormat="1" applyFont="1" applyBorder="1" applyAlignment="1" applyProtection="1">
      <alignment horizontal="center" vertical="center" wrapText="1"/>
      <protection locked="0"/>
    </xf>
    <xf numFmtId="38" fontId="6" fillId="0" borderId="7" xfId="1" applyFont="1" applyFill="1" applyBorder="1" applyAlignment="1" applyProtection="1">
      <alignment vertical="center"/>
      <protection locked="0"/>
    </xf>
    <xf numFmtId="0" fontId="6" fillId="0" borderId="27" xfId="0" applyFont="1" applyBorder="1" applyAlignment="1" applyProtection="1">
      <alignment horizontal="center" vertical="center"/>
      <protection locked="0"/>
    </xf>
    <xf numFmtId="0" fontId="6" fillId="12" borderId="4" xfId="0" applyFont="1" applyFill="1" applyBorder="1" applyAlignment="1" applyProtection="1">
      <alignment horizontal="center" vertical="center"/>
      <protection locked="0"/>
    </xf>
    <xf numFmtId="38" fontId="6" fillId="12" borderId="1" xfId="1" applyFont="1" applyFill="1" applyBorder="1" applyAlignment="1">
      <alignment vertical="center"/>
    </xf>
    <xf numFmtId="38" fontId="6" fillId="0" borderId="3" xfId="1" applyFont="1" applyFill="1" applyBorder="1" applyAlignment="1">
      <alignment horizontal="center" vertical="center"/>
    </xf>
    <xf numFmtId="9" fontId="6" fillId="0" borderId="3" xfId="3" applyFont="1" applyFill="1" applyBorder="1" applyAlignment="1" applyProtection="1">
      <alignment horizontal="center" vertical="center"/>
      <protection locked="0"/>
    </xf>
    <xf numFmtId="0" fontId="6" fillId="12" borderId="33" xfId="0" applyFont="1" applyFill="1" applyBorder="1" applyAlignment="1" applyProtection="1">
      <alignment horizontal="center" vertical="center"/>
      <protection locked="0"/>
    </xf>
    <xf numFmtId="38" fontId="6" fillId="12" borderId="10" xfId="1" applyFont="1" applyFill="1" applyBorder="1" applyAlignment="1">
      <alignment vertical="center"/>
    </xf>
    <xf numFmtId="38" fontId="6" fillId="0" borderId="14" xfId="1" applyFont="1" applyFill="1" applyBorder="1" applyAlignment="1">
      <alignment horizontal="center" vertical="center"/>
    </xf>
    <xf numFmtId="38" fontId="6" fillId="0" borderId="12" xfId="1" applyFont="1" applyFill="1" applyBorder="1" applyAlignment="1" applyProtection="1">
      <alignment vertical="center"/>
      <protection locked="0"/>
    </xf>
    <xf numFmtId="38" fontId="6" fillId="0" borderId="13" xfId="1" applyFont="1" applyFill="1" applyBorder="1" applyAlignment="1" applyProtection="1">
      <alignment vertical="center"/>
      <protection locked="0"/>
    </xf>
    <xf numFmtId="38" fontId="6" fillId="0" borderId="13" xfId="1" applyFont="1" applyBorder="1" applyAlignment="1" applyProtection="1">
      <alignment vertical="center"/>
      <protection locked="0"/>
    </xf>
    <xf numFmtId="38" fontId="6" fillId="0" borderId="15" xfId="1" applyFont="1" applyBorder="1" applyAlignment="1" applyProtection="1">
      <alignment vertical="center"/>
      <protection locked="0"/>
    </xf>
    <xf numFmtId="0" fontId="6" fillId="4" borderId="142" xfId="0" applyFont="1" applyFill="1" applyBorder="1" applyAlignment="1">
      <alignment horizontal="center" vertical="center"/>
    </xf>
    <xf numFmtId="38" fontId="7" fillId="16" borderId="56" xfId="1" applyFont="1" applyFill="1" applyBorder="1" applyAlignment="1">
      <alignment horizontal="center" vertical="center" wrapText="1"/>
    </xf>
    <xf numFmtId="38" fontId="7" fillId="16" borderId="6" xfId="1" applyFont="1" applyFill="1" applyBorder="1" applyAlignment="1">
      <alignment horizontal="center" vertical="center" wrapText="1"/>
    </xf>
    <xf numFmtId="38" fontId="7" fillId="6" borderId="4" xfId="1" applyFont="1" applyFill="1" applyBorder="1" applyAlignment="1">
      <alignment horizontal="center" vertical="center"/>
    </xf>
    <xf numFmtId="0" fontId="7" fillId="0" borderId="1" xfId="2" applyFont="1" applyBorder="1">
      <alignment vertical="center"/>
    </xf>
    <xf numFmtId="38" fontId="7" fillId="11" borderId="1" xfId="1" applyFont="1" applyFill="1" applyBorder="1" applyAlignment="1">
      <alignment horizontal="center" vertical="center"/>
    </xf>
    <xf numFmtId="38" fontId="7" fillId="11" borderId="3" xfId="1" applyFont="1" applyFill="1" applyBorder="1" applyAlignment="1">
      <alignment horizontal="center" vertical="center"/>
    </xf>
    <xf numFmtId="38" fontId="7" fillId="5" borderId="1" xfId="1" applyFont="1" applyFill="1" applyBorder="1" applyAlignment="1">
      <alignment horizontal="center" vertical="center"/>
    </xf>
    <xf numFmtId="38" fontId="7" fillId="8" borderId="1" xfId="1" applyFont="1" applyFill="1" applyBorder="1" applyAlignment="1">
      <alignment horizontal="center" vertical="center"/>
    </xf>
    <xf numFmtId="38" fontId="7" fillId="14" borderId="1" xfId="1" applyFont="1" applyFill="1" applyBorder="1" applyAlignment="1">
      <alignment horizontal="center" vertical="center"/>
    </xf>
    <xf numFmtId="38" fontId="7" fillId="14" borderId="3" xfId="1" applyFont="1" applyFill="1" applyBorder="1" applyAlignment="1">
      <alignment horizontal="center" vertical="center"/>
    </xf>
    <xf numFmtId="0" fontId="7" fillId="17" borderId="60" xfId="2" applyFont="1" applyFill="1" applyBorder="1" applyAlignment="1">
      <alignment horizontal="center" vertical="center" wrapText="1"/>
    </xf>
    <xf numFmtId="38" fontId="7" fillId="16" borderId="2" xfId="1" applyFont="1" applyFill="1" applyBorder="1" applyAlignment="1">
      <alignment horizontal="center" vertical="center"/>
    </xf>
    <xf numFmtId="38" fontId="7" fillId="16" borderId="56" xfId="1" applyFont="1" applyFill="1" applyBorder="1" applyAlignment="1">
      <alignment horizontal="center" vertical="center"/>
    </xf>
    <xf numFmtId="38" fontId="7" fillId="16" borderId="4" xfId="1" applyFont="1" applyFill="1" applyBorder="1" applyAlignment="1">
      <alignment horizontal="center" vertical="center"/>
    </xf>
    <xf numFmtId="38" fontId="7" fillId="16" borderId="6" xfId="1" applyFont="1" applyFill="1" applyBorder="1" applyAlignment="1">
      <alignment horizontal="center" vertical="center"/>
    </xf>
    <xf numFmtId="38" fontId="7" fillId="6" borderId="2" xfId="1" applyFont="1" applyFill="1" applyBorder="1" applyAlignment="1">
      <alignment horizontal="center" vertical="center"/>
    </xf>
    <xf numFmtId="38" fontId="7" fillId="6" borderId="56" xfId="1" applyFont="1" applyFill="1" applyBorder="1" applyAlignment="1">
      <alignment horizontal="center" vertical="center"/>
    </xf>
    <xf numFmtId="38" fontId="7" fillId="6" borderId="6" xfId="1" applyFont="1" applyFill="1" applyBorder="1" applyAlignment="1">
      <alignment horizontal="center" vertical="center"/>
    </xf>
    <xf numFmtId="38" fontId="7" fillId="14" borderId="1" xfId="1" applyFont="1" applyFill="1" applyBorder="1" applyAlignment="1">
      <alignment horizontal="center" vertical="center" wrapText="1"/>
    </xf>
    <xf numFmtId="38" fontId="7" fillId="11" borderId="1" xfId="1" applyFont="1" applyFill="1" applyBorder="1" applyAlignment="1">
      <alignment horizontal="center" vertical="center" wrapText="1"/>
    </xf>
    <xf numFmtId="38" fontId="7" fillId="13" borderId="16" xfId="1" applyFont="1" applyFill="1" applyBorder="1" applyAlignment="1">
      <alignment horizontal="center" vertical="center"/>
    </xf>
    <xf numFmtId="38" fontId="7" fillId="13" borderId="4" xfId="1" applyFont="1" applyFill="1" applyBorder="1" applyAlignment="1">
      <alignment horizontal="center" vertical="center"/>
    </xf>
    <xf numFmtId="38" fontId="7" fillId="15" borderId="16" xfId="1" applyFont="1" applyFill="1" applyBorder="1" applyAlignment="1">
      <alignment horizontal="center" vertical="center"/>
    </xf>
    <xf numFmtId="38" fontId="7" fillId="15" borderId="4" xfId="1" applyFont="1" applyFill="1" applyBorder="1" applyAlignment="1">
      <alignment horizontal="center" vertical="center"/>
    </xf>
    <xf numFmtId="38" fontId="6" fillId="6" borderId="113" xfId="1" applyFont="1" applyFill="1" applyBorder="1" applyAlignment="1">
      <alignment horizontal="center" vertical="center" shrinkToFit="1"/>
    </xf>
    <xf numFmtId="0" fontId="6" fillId="5" borderId="68" xfId="0" applyFont="1" applyFill="1" applyBorder="1" applyAlignment="1">
      <alignment horizontal="center" vertical="center" shrinkToFit="1"/>
    </xf>
    <xf numFmtId="0" fontId="6" fillId="5" borderId="70" xfId="0" applyFont="1" applyFill="1" applyBorder="1" applyAlignment="1">
      <alignment horizontal="center" vertical="center" shrinkToFit="1"/>
    </xf>
    <xf numFmtId="0" fontId="6" fillId="5" borderId="90" xfId="0" applyFont="1" applyFill="1" applyBorder="1" applyAlignment="1">
      <alignment horizontal="center" vertical="center" shrinkToFit="1"/>
    </xf>
    <xf numFmtId="0" fontId="6" fillId="5" borderId="119" xfId="0" applyFont="1" applyFill="1" applyBorder="1" applyAlignment="1">
      <alignment horizontal="center" vertical="center" shrinkToFit="1"/>
    </xf>
    <xf numFmtId="0" fontId="6" fillId="5" borderId="38" xfId="0" applyFont="1" applyFill="1" applyBorder="1" applyAlignment="1">
      <alignment horizontal="center" vertical="center" shrinkToFit="1"/>
    </xf>
    <xf numFmtId="0" fontId="6" fillId="5" borderId="40" xfId="0" applyFont="1" applyFill="1" applyBorder="1" applyAlignment="1">
      <alignment horizontal="center" vertical="center" shrinkToFit="1"/>
    </xf>
    <xf numFmtId="0" fontId="6" fillId="5" borderId="77" xfId="0" applyFont="1" applyFill="1" applyBorder="1" applyAlignment="1">
      <alignment horizontal="center" vertical="center" wrapText="1"/>
    </xf>
    <xf numFmtId="0" fontId="6" fillId="5" borderId="82" xfId="0" applyFont="1" applyFill="1" applyBorder="1" applyAlignment="1">
      <alignment horizontal="center" vertical="center" wrapText="1"/>
    </xf>
    <xf numFmtId="38" fontId="6" fillId="12" borderId="103" xfId="1" applyFont="1" applyFill="1" applyBorder="1" applyAlignment="1">
      <alignment horizontal="right" vertical="center" shrinkToFit="1"/>
    </xf>
    <xf numFmtId="38" fontId="6" fillId="12" borderId="76" xfId="1" applyFont="1" applyFill="1" applyBorder="1" applyAlignment="1">
      <alignment horizontal="right" vertical="center" shrinkToFit="1"/>
    </xf>
    <xf numFmtId="38" fontId="6" fillId="12" borderId="104" xfId="1" applyFont="1" applyFill="1" applyBorder="1" applyAlignment="1">
      <alignment horizontal="right" vertical="center" shrinkToFit="1"/>
    </xf>
    <xf numFmtId="38" fontId="6" fillId="0" borderId="6" xfId="1" applyFont="1" applyFill="1" applyBorder="1" applyAlignment="1">
      <alignment horizontal="right" vertical="center"/>
    </xf>
    <xf numFmtId="38" fontId="6" fillId="12" borderId="74" xfId="1" applyFont="1" applyFill="1" applyBorder="1" applyAlignment="1">
      <alignment horizontal="right" vertical="center" shrinkToFit="1"/>
    </xf>
    <xf numFmtId="38" fontId="6" fillId="12" borderId="121" xfId="1" applyFont="1" applyFill="1" applyBorder="1" applyAlignment="1">
      <alignment horizontal="right" vertical="center" shrinkToFit="1"/>
    </xf>
    <xf numFmtId="38" fontId="7" fillId="0" borderId="1" xfId="0" applyNumberFormat="1" applyFont="1" applyBorder="1" applyAlignment="1">
      <alignment vertical="center"/>
    </xf>
    <xf numFmtId="0" fontId="6" fillId="0" borderId="108" xfId="0" applyFont="1" applyBorder="1" applyAlignment="1">
      <alignment horizontal="center" vertical="center"/>
    </xf>
    <xf numFmtId="0" fontId="6" fillId="12" borderId="108" xfId="0" applyFont="1" applyFill="1" applyBorder="1" applyAlignment="1">
      <alignment horizontal="center" vertical="center"/>
    </xf>
    <xf numFmtId="0" fontId="6" fillId="0" borderId="12" xfId="0" applyFont="1" applyBorder="1" applyAlignment="1">
      <alignment horizontal="center" vertical="center"/>
    </xf>
    <xf numFmtId="38" fontId="7" fillId="16" borderId="16" xfId="1" applyFont="1" applyFill="1" applyBorder="1" applyAlignment="1">
      <alignment horizontal="center" vertical="center" wrapText="1"/>
    </xf>
    <xf numFmtId="38" fontId="7" fillId="16" borderId="4" xfId="1" applyFont="1" applyFill="1" applyBorder="1" applyAlignment="1">
      <alignment horizontal="center" vertical="center" wrapText="1"/>
    </xf>
    <xf numFmtId="9" fontId="7" fillId="0" borderId="1" xfId="3" applyFont="1" applyFill="1" applyBorder="1" applyAlignment="1">
      <alignment horizontal="center" vertical="center"/>
    </xf>
    <xf numFmtId="9" fontId="6" fillId="0" borderId="3" xfId="3" applyFont="1" applyBorder="1" applyAlignment="1" applyProtection="1">
      <alignment horizontal="center" vertical="center"/>
      <protection locked="0"/>
    </xf>
    <xf numFmtId="9" fontId="6" fillId="0" borderId="14" xfId="3" applyFont="1" applyBorder="1" applyAlignment="1" applyProtection="1">
      <alignment horizontal="center" vertical="center"/>
      <protection locked="0"/>
    </xf>
    <xf numFmtId="0" fontId="6" fillId="0" borderId="1" xfId="0" applyFont="1" applyBorder="1" applyAlignment="1">
      <alignment horizontal="left" vertical="center" wrapText="1" shrinkToFit="1"/>
    </xf>
    <xf numFmtId="0" fontId="6" fillId="0" borderId="10" xfId="0" applyFont="1" applyBorder="1" applyAlignment="1">
      <alignment horizontal="left" vertical="center" wrapText="1" shrinkToFit="1"/>
    </xf>
    <xf numFmtId="38" fontId="6" fillId="12" borderId="7" xfId="1" applyFont="1" applyFill="1" applyBorder="1" applyAlignment="1" applyProtection="1">
      <alignment vertical="center"/>
      <protection locked="0"/>
    </xf>
    <xf numFmtId="38" fontId="6" fillId="12" borderId="1" xfId="1" applyFont="1" applyFill="1" applyBorder="1" applyAlignment="1" applyProtection="1">
      <alignment vertical="center"/>
      <protection locked="0"/>
    </xf>
    <xf numFmtId="38" fontId="6" fillId="12" borderId="10" xfId="1" applyFont="1" applyFill="1" applyBorder="1" applyAlignment="1" applyProtection="1">
      <alignment horizontal="center" vertical="center"/>
      <protection locked="0"/>
    </xf>
    <xf numFmtId="38" fontId="6" fillId="12" borderId="10" xfId="1" applyFont="1" applyFill="1" applyBorder="1" applyAlignment="1" applyProtection="1">
      <alignment vertical="center"/>
      <protection locked="0"/>
    </xf>
    <xf numFmtId="38" fontId="6" fillId="0" borderId="12" xfId="1" applyFont="1" applyFill="1" applyBorder="1" applyAlignment="1" applyProtection="1">
      <alignment vertical="center" wrapText="1"/>
      <protection locked="0"/>
    </xf>
    <xf numFmtId="38" fontId="6" fillId="0" borderId="13" xfId="1" applyFont="1" applyFill="1" applyBorder="1" applyAlignment="1" applyProtection="1">
      <alignment vertical="center" wrapText="1"/>
      <protection locked="0"/>
    </xf>
    <xf numFmtId="38" fontId="6" fillId="0" borderId="15" xfId="1" applyFont="1" applyFill="1" applyBorder="1" applyAlignment="1" applyProtection="1">
      <alignment vertical="center" wrapText="1"/>
      <protection locked="0"/>
    </xf>
    <xf numFmtId="176" fontId="6" fillId="12" borderId="60" xfId="1" applyNumberFormat="1" applyFont="1" applyFill="1" applyBorder="1" applyAlignment="1">
      <alignment vertical="center"/>
    </xf>
    <xf numFmtId="176" fontId="6" fillId="12" borderId="69" xfId="1" applyNumberFormat="1" applyFont="1" applyFill="1" applyBorder="1" applyAlignment="1">
      <alignment vertical="center"/>
    </xf>
    <xf numFmtId="176" fontId="6" fillId="12" borderId="23" xfId="1" applyNumberFormat="1" applyFont="1" applyFill="1" applyBorder="1" applyAlignment="1">
      <alignment vertical="center"/>
    </xf>
    <xf numFmtId="176" fontId="6" fillId="12" borderId="6" xfId="1" applyNumberFormat="1" applyFont="1" applyFill="1" applyBorder="1" applyAlignment="1">
      <alignment vertical="center"/>
    </xf>
    <xf numFmtId="176" fontId="6" fillId="12" borderId="2" xfId="1" applyNumberFormat="1" applyFont="1" applyFill="1" applyBorder="1" applyAlignment="1">
      <alignment vertical="center"/>
    </xf>
    <xf numFmtId="176" fontId="6" fillId="12" borderId="26" xfId="1" applyNumberFormat="1" applyFont="1" applyFill="1" applyBorder="1" applyAlignment="1">
      <alignment vertical="center"/>
    </xf>
    <xf numFmtId="176" fontId="6" fillId="12" borderId="36" xfId="1" applyNumberFormat="1" applyFont="1" applyFill="1" applyBorder="1" applyAlignment="1">
      <alignment vertical="center"/>
    </xf>
    <xf numFmtId="176" fontId="6" fillId="12" borderId="105" xfId="1" applyNumberFormat="1" applyFont="1" applyFill="1" applyBorder="1" applyAlignment="1">
      <alignment vertical="center"/>
    </xf>
    <xf numFmtId="176" fontId="6" fillId="12" borderId="145" xfId="1" applyNumberFormat="1" applyFont="1" applyFill="1" applyBorder="1" applyAlignment="1">
      <alignment vertical="center"/>
    </xf>
    <xf numFmtId="176" fontId="6" fillId="12" borderId="146" xfId="1" applyNumberFormat="1" applyFont="1" applyFill="1" applyBorder="1" applyAlignment="1">
      <alignment vertical="center"/>
    </xf>
    <xf numFmtId="176" fontId="6" fillId="12" borderId="39" xfId="1" applyNumberFormat="1" applyFont="1" applyFill="1" applyBorder="1" applyAlignment="1">
      <alignment vertical="center"/>
    </xf>
    <xf numFmtId="176" fontId="6" fillId="12" borderId="106" xfId="1" applyNumberFormat="1" applyFont="1" applyFill="1" applyBorder="1" applyAlignment="1">
      <alignment vertical="center"/>
    </xf>
    <xf numFmtId="0" fontId="7" fillId="0" borderId="1" xfId="2" applyFont="1" applyBorder="1" applyAlignment="1">
      <alignment horizontal="center" vertical="center"/>
    </xf>
    <xf numFmtId="0" fontId="7" fillId="2" borderId="1" xfId="2" applyFont="1" applyFill="1" applyBorder="1" applyAlignment="1">
      <alignment horizontal="center" vertical="center"/>
    </xf>
    <xf numFmtId="38" fontId="7" fillId="2" borderId="1" xfId="1" applyFont="1" applyFill="1" applyBorder="1" applyAlignment="1">
      <alignment vertical="center"/>
    </xf>
    <xf numFmtId="0" fontId="7" fillId="2" borderId="1" xfId="0" applyFont="1" applyFill="1" applyBorder="1" applyAlignment="1">
      <alignment vertical="center"/>
    </xf>
    <xf numFmtId="49" fontId="6" fillId="0" borderId="29" xfId="0" applyNumberFormat="1" applyFont="1" applyBorder="1" applyAlignment="1" applyProtection="1">
      <alignment horizontal="center" vertical="center" wrapText="1"/>
      <protection locked="0"/>
    </xf>
    <xf numFmtId="49" fontId="6" fillId="0" borderId="28" xfId="0" applyNumberFormat="1" applyFont="1" applyBorder="1" applyAlignment="1" applyProtection="1">
      <alignment horizontal="center" vertical="center" wrapText="1"/>
      <protection locked="0"/>
    </xf>
    <xf numFmtId="38" fontId="6" fillId="0" borderId="10" xfId="1" applyFont="1" applyFill="1" applyBorder="1" applyAlignment="1" applyProtection="1">
      <alignment vertical="center"/>
      <protection locked="0"/>
    </xf>
    <xf numFmtId="38" fontId="6" fillId="12" borderId="10" xfId="1" applyFont="1" applyFill="1" applyBorder="1" applyAlignment="1" applyProtection="1">
      <alignment vertical="center" wrapText="1"/>
      <protection locked="0"/>
    </xf>
    <xf numFmtId="0" fontId="6" fillId="2" borderId="27"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111" xfId="0" applyFont="1" applyFill="1" applyBorder="1" applyAlignment="1" applyProtection="1">
      <alignment horizontal="center" vertical="center"/>
      <protection locked="0"/>
    </xf>
    <xf numFmtId="38" fontId="6" fillId="2" borderId="7" xfId="1" applyFont="1" applyFill="1" applyBorder="1" applyAlignment="1">
      <alignment vertical="center"/>
    </xf>
    <xf numFmtId="38" fontId="6" fillId="2" borderId="11" xfId="1" applyFont="1" applyFill="1" applyBorder="1" applyAlignment="1">
      <alignment horizontal="center" vertical="center"/>
    </xf>
    <xf numFmtId="9" fontId="6" fillId="2" borderId="11" xfId="3" applyFont="1" applyFill="1" applyBorder="1" applyAlignment="1" applyProtection="1">
      <alignment horizontal="center" vertical="center"/>
      <protection locked="0"/>
    </xf>
    <xf numFmtId="38" fontId="6" fillId="2" borderId="12" xfId="1" applyFont="1" applyFill="1" applyBorder="1" applyAlignment="1" applyProtection="1">
      <alignment vertical="center"/>
      <protection locked="0"/>
    </xf>
    <xf numFmtId="0" fontId="6" fillId="2" borderId="29" xfId="0" applyFont="1" applyFill="1" applyBorder="1" applyAlignment="1" applyProtection="1">
      <alignment horizontal="center" vertical="center"/>
      <protection locked="0"/>
    </xf>
    <xf numFmtId="38" fontId="6" fillId="2" borderId="1" xfId="1" applyFont="1" applyFill="1" applyBorder="1" applyAlignment="1">
      <alignment horizontal="center" vertical="center" wrapText="1"/>
    </xf>
    <xf numFmtId="38" fontId="6" fillId="2" borderId="1" xfId="1" applyFont="1" applyFill="1" applyBorder="1" applyAlignment="1" applyProtection="1">
      <alignment horizontal="center" vertical="center"/>
      <protection locked="0"/>
    </xf>
    <xf numFmtId="38" fontId="6" fillId="2" borderId="1" xfId="1" applyFont="1" applyFill="1" applyBorder="1" applyAlignment="1" applyProtection="1">
      <alignment vertical="center"/>
      <protection locked="0"/>
    </xf>
    <xf numFmtId="38" fontId="6" fillId="2" borderId="1" xfId="1" applyFont="1" applyFill="1" applyBorder="1" applyAlignment="1">
      <alignment vertical="center" wrapText="1"/>
    </xf>
    <xf numFmtId="38" fontId="6" fillId="2" borderId="1" xfId="1" applyFont="1" applyFill="1" applyBorder="1" applyAlignment="1" applyProtection="1">
      <alignment vertical="center" wrapText="1"/>
      <protection locked="0"/>
    </xf>
    <xf numFmtId="38" fontId="6" fillId="2" borderId="13" xfId="1" applyFont="1" applyFill="1" applyBorder="1" applyAlignment="1" applyProtection="1">
      <alignment vertical="center" wrapText="1"/>
      <protection locked="0"/>
    </xf>
    <xf numFmtId="0" fontId="6" fillId="3" borderId="2" xfId="0" applyFont="1" applyFill="1" applyBorder="1" applyAlignment="1">
      <alignment horizontal="center" vertical="center" wrapText="1" shrinkToFit="1"/>
    </xf>
    <xf numFmtId="0" fontId="6" fillId="0" borderId="131"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6" xfId="0" applyFont="1" applyBorder="1" applyAlignment="1">
      <alignment horizontal="left" vertical="center" wrapText="1" shrinkToFit="1"/>
    </xf>
    <xf numFmtId="0" fontId="6" fillId="0" borderId="6" xfId="0" applyFont="1" applyBorder="1" applyAlignment="1">
      <alignment horizontal="center" vertical="center"/>
    </xf>
    <xf numFmtId="0" fontId="6" fillId="2" borderId="27" xfId="0" applyFont="1" applyFill="1" applyBorder="1" applyAlignment="1">
      <alignment horizontal="center" vertical="center" wrapText="1" shrinkToFit="1"/>
    </xf>
    <xf numFmtId="0" fontId="6" fillId="2" borderId="7" xfId="0" applyFont="1" applyFill="1" applyBorder="1" applyAlignment="1">
      <alignment horizontal="center" vertical="center" wrapText="1" shrinkToFit="1"/>
    </xf>
    <xf numFmtId="0" fontId="6" fillId="2" borderId="7" xfId="0" applyFont="1" applyFill="1" applyBorder="1" applyAlignment="1">
      <alignment vertical="center" wrapText="1" shrinkToFit="1"/>
    </xf>
    <xf numFmtId="0" fontId="6" fillId="2" borderId="7" xfId="0" applyFont="1" applyFill="1" applyBorder="1" applyAlignment="1">
      <alignment horizontal="center" vertical="center"/>
    </xf>
    <xf numFmtId="38" fontId="6" fillId="2" borderId="7" xfId="1" applyFont="1" applyFill="1" applyBorder="1" applyAlignment="1">
      <alignment horizontal="right" vertical="center"/>
    </xf>
    <xf numFmtId="0" fontId="6" fillId="2" borderId="28" xfId="0" applyFont="1" applyFill="1" applyBorder="1" applyAlignment="1">
      <alignment horizontal="center" vertical="center" wrapText="1" shrinkToFit="1"/>
    </xf>
    <xf numFmtId="0" fontId="6" fillId="2" borderId="10" xfId="0" applyFont="1" applyFill="1" applyBorder="1" applyAlignment="1">
      <alignment horizontal="center" vertical="center" wrapText="1" shrinkToFit="1"/>
    </xf>
    <xf numFmtId="0" fontId="6" fillId="2" borderId="10" xfId="0" applyFont="1" applyFill="1" applyBorder="1" applyAlignment="1">
      <alignment vertical="center" wrapText="1" shrinkToFit="1"/>
    </xf>
    <xf numFmtId="0" fontId="6" fillId="2" borderId="10" xfId="0" applyFont="1" applyFill="1" applyBorder="1" applyAlignment="1">
      <alignment horizontal="center" vertical="center"/>
    </xf>
    <xf numFmtId="38" fontId="6" fillId="2" borderId="10" xfId="1" applyFont="1" applyFill="1" applyBorder="1" applyAlignment="1">
      <alignment horizontal="right" vertical="center"/>
    </xf>
    <xf numFmtId="0" fontId="6" fillId="11" borderId="15" xfId="0" applyFont="1" applyFill="1" applyBorder="1" applyAlignment="1">
      <alignment horizontal="center" vertical="center" wrapText="1" shrinkToFit="1"/>
    </xf>
    <xf numFmtId="38" fontId="6" fillId="0" borderId="15" xfId="1" applyFont="1" applyFill="1" applyBorder="1" applyAlignment="1" applyProtection="1">
      <alignment vertical="center"/>
      <protection locked="0"/>
    </xf>
    <xf numFmtId="0" fontId="6" fillId="2" borderId="134" xfId="0" applyFont="1" applyFill="1" applyBorder="1" applyAlignment="1">
      <alignment horizontal="center" vertical="center" wrapText="1" shrinkToFit="1"/>
    </xf>
    <xf numFmtId="0" fontId="6" fillId="2" borderId="144" xfId="0" applyFont="1" applyFill="1" applyBorder="1" applyAlignment="1">
      <alignment horizontal="center" vertical="center" shrinkToFit="1"/>
    </xf>
    <xf numFmtId="38" fontId="6" fillId="2" borderId="60" xfId="1" applyFont="1" applyFill="1" applyBorder="1" applyAlignment="1">
      <alignment vertical="center" wrapText="1" shrinkToFit="1"/>
    </xf>
    <xf numFmtId="38" fontId="6" fillId="2" borderId="60" xfId="1" applyFont="1" applyFill="1" applyBorder="1" applyAlignment="1">
      <alignment horizontal="right" vertical="center" wrapText="1" shrinkToFit="1"/>
    </xf>
    <xf numFmtId="38" fontId="6" fillId="2" borderId="36" xfId="1" applyFont="1" applyFill="1" applyBorder="1" applyAlignment="1">
      <alignment vertical="center" wrapText="1" shrinkToFit="1"/>
    </xf>
    <xf numFmtId="38" fontId="6" fillId="0" borderId="7" xfId="1" applyFont="1" applyFill="1" applyBorder="1" applyAlignment="1" applyProtection="1">
      <alignment horizontal="center" vertical="center"/>
      <protection locked="0"/>
    </xf>
    <xf numFmtId="38" fontId="6" fillId="0" borderId="1" xfId="1"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6" borderId="22" xfId="0" applyFont="1" applyFill="1" applyBorder="1" applyAlignment="1">
      <alignment horizontal="left" vertical="top" indent="1" shrinkToFit="1"/>
    </xf>
    <xf numFmtId="0" fontId="6" fillId="6" borderId="21" xfId="0" applyFont="1" applyFill="1" applyBorder="1" applyAlignment="1">
      <alignment shrinkToFit="1"/>
    </xf>
    <xf numFmtId="0" fontId="6" fillId="3" borderId="39" xfId="0" applyFont="1" applyFill="1" applyBorder="1" applyAlignment="1">
      <alignment horizontal="center" vertical="center" wrapText="1" shrinkToFit="1"/>
    </xf>
    <xf numFmtId="0" fontId="6" fillId="0" borderId="1" xfId="0" applyFont="1" applyBorder="1" applyAlignment="1">
      <alignment horizontal="left" vertical="center"/>
    </xf>
    <xf numFmtId="0" fontId="6" fillId="0" borderId="13" xfId="0" applyFont="1" applyBorder="1" applyAlignment="1">
      <alignment horizontal="left" vertical="center"/>
    </xf>
    <xf numFmtId="0" fontId="6" fillId="0" borderId="15" xfId="0" applyFont="1" applyBorder="1" applyAlignment="1">
      <alignment horizontal="left" vertical="center"/>
    </xf>
    <xf numFmtId="0" fontId="6" fillId="3" borderId="65" xfId="0" applyFont="1" applyFill="1" applyBorder="1" applyAlignment="1">
      <alignment horizontal="center" vertical="center" wrapText="1"/>
    </xf>
    <xf numFmtId="0" fontId="6" fillId="2" borderId="111"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64" xfId="0" applyFont="1" applyBorder="1" applyAlignment="1">
      <alignment horizontal="center" vertical="center"/>
    </xf>
    <xf numFmtId="0" fontId="6" fillId="0" borderId="4" xfId="0" applyFont="1" applyBorder="1" applyAlignment="1">
      <alignment horizontal="center" vertical="center"/>
    </xf>
    <xf numFmtId="0" fontId="6" fillId="0" borderId="33" xfId="0" applyFont="1" applyBorder="1" applyAlignment="1">
      <alignment horizontal="center" vertical="center"/>
    </xf>
    <xf numFmtId="0" fontId="6" fillId="2" borderId="12" xfId="0" applyFont="1" applyFill="1" applyBorder="1" applyAlignment="1">
      <alignment horizontal="left" vertical="center"/>
    </xf>
    <xf numFmtId="0" fontId="6" fillId="2" borderId="15" xfId="0" applyFont="1" applyFill="1" applyBorder="1" applyAlignment="1">
      <alignment horizontal="left" vertical="center"/>
    </xf>
    <xf numFmtId="0" fontId="6" fillId="0" borderId="146" xfId="0" applyFont="1" applyBorder="1" applyAlignment="1">
      <alignment horizontal="left" vertical="center"/>
    </xf>
    <xf numFmtId="0" fontId="8" fillId="0" borderId="0" xfId="0" applyFont="1" applyAlignment="1">
      <alignment horizontal="left" vertical="center" wrapText="1" indent="1"/>
    </xf>
    <xf numFmtId="0" fontId="22" fillId="0" borderId="0" xfId="0" applyFont="1" applyAlignment="1">
      <alignment vertical="center"/>
    </xf>
    <xf numFmtId="0" fontId="22" fillId="0" borderId="0" xfId="0" applyFont="1" applyAlignment="1">
      <alignment horizontal="center" vertical="center" shrinkToFit="1"/>
    </xf>
    <xf numFmtId="0" fontId="22" fillId="0" borderId="1" xfId="0" applyFont="1" applyBorder="1" applyAlignment="1">
      <alignment horizontal="center" vertical="center" shrinkToFit="1"/>
    </xf>
    <xf numFmtId="0" fontId="22" fillId="0" borderId="1" xfId="0" applyFont="1" applyBorder="1" applyAlignment="1">
      <alignment horizontal="center" vertical="center"/>
    </xf>
    <xf numFmtId="0" fontId="22" fillId="0" borderId="1" xfId="0" applyFont="1" applyBorder="1" applyAlignment="1">
      <alignment horizontal="right" vertical="center"/>
    </xf>
    <xf numFmtId="0" fontId="22" fillId="0" borderId="1" xfId="0" applyFont="1" applyBorder="1" applyAlignment="1">
      <alignment vertical="center"/>
    </xf>
    <xf numFmtId="0" fontId="22" fillId="0" borderId="0" xfId="0" applyFont="1" applyAlignment="1">
      <alignment horizontal="right" vertical="center"/>
    </xf>
    <xf numFmtId="0" fontId="0" fillId="0" borderId="0" xfId="0" applyAlignment="1">
      <alignment vertical="center"/>
    </xf>
    <xf numFmtId="0" fontId="5" fillId="0" borderId="4" xfId="0" applyFont="1" applyBorder="1" applyAlignment="1">
      <alignment horizontal="left" vertical="center" indent="1"/>
    </xf>
    <xf numFmtId="0" fontId="23" fillId="0" borderId="4" xfId="0" applyFont="1" applyBorder="1" applyAlignment="1">
      <alignment vertical="center" wrapText="1"/>
    </xf>
    <xf numFmtId="0" fontId="22" fillId="0" borderId="29" xfId="0" applyFont="1" applyBorder="1" applyAlignment="1">
      <alignment vertical="center" wrapText="1"/>
    </xf>
    <xf numFmtId="0" fontId="6" fillId="0" borderId="13" xfId="0" applyFont="1" applyBorder="1"/>
    <xf numFmtId="0" fontId="6" fillId="0" borderId="13" xfId="0" applyFont="1" applyBorder="1" applyAlignment="1">
      <alignment vertical="center"/>
    </xf>
    <xf numFmtId="0" fontId="22" fillId="0" borderId="28" xfId="0" applyFont="1" applyBorder="1" applyAlignment="1">
      <alignment vertical="center" wrapText="1"/>
    </xf>
    <xf numFmtId="0" fontId="6" fillId="0" borderId="15" xfId="0" applyFont="1" applyBorder="1"/>
    <xf numFmtId="0" fontId="6" fillId="20" borderId="0" xfId="0" applyFont="1" applyFill="1"/>
    <xf numFmtId="0" fontId="4" fillId="0" borderId="0" xfId="0" applyFont="1" applyAlignment="1">
      <alignment vertical="center"/>
    </xf>
    <xf numFmtId="0" fontId="6" fillId="3" borderId="12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11" xfId="0" applyFont="1" applyFill="1" applyBorder="1" applyAlignment="1">
      <alignment horizontal="center" vertical="center" wrapText="1"/>
    </xf>
    <xf numFmtId="0" fontId="6" fillId="3" borderId="1" xfId="0" applyFont="1" applyFill="1" applyBorder="1" applyAlignment="1">
      <alignment horizontal="center" vertical="center"/>
    </xf>
    <xf numFmtId="0" fontId="6" fillId="3" borderId="111"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2" xfId="0" applyFont="1" applyFill="1" applyBorder="1" applyAlignment="1">
      <alignment horizontal="center" vertical="center"/>
    </xf>
    <xf numFmtId="0" fontId="6" fillId="4" borderId="1" xfId="0" applyFont="1" applyFill="1" applyBorder="1" applyAlignment="1">
      <alignment vertical="center" wrapText="1"/>
    </xf>
    <xf numFmtId="0" fontId="6" fillId="4" borderId="13" xfId="0" applyFont="1" applyFill="1" applyBorder="1" applyAlignment="1">
      <alignment vertical="center" wrapText="1"/>
    </xf>
    <xf numFmtId="0" fontId="11"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vertical="center"/>
    </xf>
    <xf numFmtId="0" fontId="6" fillId="0" borderId="11" xfId="0" applyFont="1" applyBorder="1" applyAlignment="1">
      <alignment horizontal="left" vertical="center" indent="1"/>
    </xf>
    <xf numFmtId="0" fontId="6" fillId="0" borderId="30" xfId="0" applyFont="1" applyBorder="1" applyAlignment="1">
      <alignment horizontal="left" vertical="center" indent="1"/>
    </xf>
    <xf numFmtId="0" fontId="6" fillId="0" borderId="32" xfId="0" applyFont="1" applyBorder="1" applyAlignment="1">
      <alignment horizontal="left" vertical="center" indent="1"/>
    </xf>
    <xf numFmtId="0" fontId="6" fillId="0" borderId="109" xfId="0" applyFont="1" applyBorder="1" applyAlignment="1">
      <alignment horizontal="left" vertical="center" indent="1"/>
    </xf>
    <xf numFmtId="0" fontId="6" fillId="0" borderId="110" xfId="0" applyFont="1" applyBorder="1" applyAlignment="1">
      <alignment horizontal="left" vertical="center" indent="1"/>
    </xf>
    <xf numFmtId="0" fontId="6" fillId="0" borderId="108" xfId="0" applyFont="1" applyBorder="1" applyAlignment="1">
      <alignment horizontal="left" vertical="center" indent="1"/>
    </xf>
    <xf numFmtId="0" fontId="6" fillId="0" borderId="16" xfId="0" applyFont="1" applyBorder="1" applyAlignment="1">
      <alignment horizontal="left" vertical="center" indent="1"/>
    </xf>
    <xf numFmtId="0" fontId="6" fillId="0" borderId="123" xfId="0" applyFont="1" applyBorder="1" applyAlignment="1">
      <alignment horizontal="left" vertical="center" indent="1"/>
    </xf>
    <xf numFmtId="0" fontId="6" fillId="3" borderId="31" xfId="0" applyFont="1" applyFill="1" applyBorder="1" applyAlignment="1">
      <alignment horizontal="center" vertical="center"/>
    </xf>
    <xf numFmtId="0" fontId="6" fillId="18" borderId="3" xfId="0" applyFont="1" applyFill="1" applyBorder="1" applyAlignment="1">
      <alignment vertical="center"/>
    </xf>
    <xf numFmtId="0" fontId="6" fillId="18" borderId="16" xfId="0" applyFont="1" applyFill="1" applyBorder="1" applyAlignment="1">
      <alignment vertical="center"/>
    </xf>
    <xf numFmtId="0" fontId="6" fillId="18" borderId="123" xfId="0" applyFont="1" applyFill="1" applyBorder="1" applyAlignment="1">
      <alignment vertical="center"/>
    </xf>
    <xf numFmtId="0" fontId="6" fillId="0" borderId="10" xfId="0" applyFont="1" applyBorder="1" applyAlignment="1">
      <alignment horizontal="left" vertical="center"/>
    </xf>
    <xf numFmtId="0" fontId="6" fillId="0" borderId="15" xfId="0" applyFont="1" applyBorder="1" applyAlignment="1">
      <alignment horizontal="left" vertical="center"/>
    </xf>
    <xf numFmtId="0" fontId="6" fillId="0" borderId="11" xfId="0" applyFont="1" applyBorder="1" applyAlignment="1">
      <alignment vertical="center" wrapText="1"/>
    </xf>
    <xf numFmtId="0" fontId="6" fillId="0" borderId="30" xfId="0" applyFont="1" applyBorder="1" applyAlignment="1">
      <alignment vertical="center" wrapText="1"/>
    </xf>
    <xf numFmtId="0" fontId="6" fillId="0" borderId="111" xfId="0" applyFont="1" applyBorder="1" applyAlignment="1">
      <alignment vertical="center" wrapText="1"/>
    </xf>
    <xf numFmtId="0" fontId="6" fillId="0" borderId="14" xfId="0" applyFont="1" applyBorder="1" applyAlignment="1">
      <alignment vertical="center" wrapText="1"/>
    </xf>
    <xf numFmtId="0" fontId="6" fillId="0" borderId="124" xfId="0" applyFont="1" applyBorder="1" applyAlignment="1">
      <alignment vertical="center" wrapText="1"/>
    </xf>
    <xf numFmtId="0" fontId="6" fillId="0" borderId="33" xfId="0" applyFont="1" applyBorder="1" applyAlignment="1">
      <alignment vertical="center" wrapText="1"/>
    </xf>
    <xf numFmtId="0" fontId="6" fillId="3" borderId="12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34"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126" xfId="0" applyFont="1" applyFill="1" applyBorder="1" applyAlignment="1">
      <alignment horizontal="center" vertical="center"/>
    </xf>
    <xf numFmtId="0" fontId="6" fillId="3" borderId="127" xfId="0" applyFont="1" applyFill="1" applyBorder="1" applyAlignment="1">
      <alignment horizontal="center" vertical="center"/>
    </xf>
    <xf numFmtId="0" fontId="6" fillId="3" borderId="128" xfId="0" applyFont="1" applyFill="1" applyBorder="1" applyAlignment="1">
      <alignment horizontal="center" vertical="center"/>
    </xf>
    <xf numFmtId="0" fontId="6" fillId="3" borderId="67" xfId="0" applyFont="1" applyFill="1" applyBorder="1" applyAlignment="1">
      <alignment horizontal="center" vertical="center"/>
    </xf>
    <xf numFmtId="0" fontId="6" fillId="0" borderId="3" xfId="0" applyFont="1" applyBorder="1" applyAlignment="1">
      <alignment horizontal="left" vertical="center"/>
    </xf>
    <xf numFmtId="0" fontId="6" fillId="0" borderId="16" xfId="0" applyFont="1" applyBorder="1" applyAlignment="1">
      <alignment horizontal="left" vertical="center"/>
    </xf>
    <xf numFmtId="0" fontId="6" fillId="0" borderId="123" xfId="0" applyFont="1" applyBorder="1" applyAlignment="1">
      <alignment horizontal="left" vertical="center"/>
    </xf>
    <xf numFmtId="0" fontId="18" fillId="0" borderId="141" xfId="4" applyFill="1" applyBorder="1" applyAlignment="1">
      <alignment horizontal="left" vertical="center" indent="1"/>
    </xf>
    <xf numFmtId="0" fontId="10" fillId="0" borderId="124" xfId="0" applyFont="1" applyBorder="1" applyAlignment="1">
      <alignment horizontal="left" vertical="center" indent="1"/>
    </xf>
    <xf numFmtId="0" fontId="10" fillId="0" borderId="125" xfId="0" applyFont="1" applyBorder="1" applyAlignment="1">
      <alignment horizontal="left" vertical="center" indent="1"/>
    </xf>
    <xf numFmtId="0" fontId="6" fillId="3" borderId="24" xfId="0" applyFont="1" applyFill="1" applyBorder="1" applyAlignment="1">
      <alignment horizontal="center" vertical="center"/>
    </xf>
    <xf numFmtId="0" fontId="6" fillId="3" borderId="65"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143" xfId="0" applyFont="1" applyFill="1" applyBorder="1" applyAlignment="1">
      <alignment horizontal="center" vertical="center"/>
    </xf>
    <xf numFmtId="0" fontId="6" fillId="0" borderId="4" xfId="0" applyFont="1" applyBorder="1" applyAlignment="1">
      <alignment horizontal="left" vertical="center" indent="1"/>
    </xf>
    <xf numFmtId="0" fontId="6" fillId="18" borderId="3" xfId="0" applyFont="1" applyFill="1" applyBorder="1" applyAlignment="1">
      <alignment horizontal="center" vertical="center"/>
    </xf>
    <xf numFmtId="0" fontId="6" fillId="18" borderId="16"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60" xfId="0" applyFont="1" applyFill="1" applyBorder="1" applyAlignment="1">
      <alignment horizontal="center" vertical="center"/>
    </xf>
    <xf numFmtId="0" fontId="6" fillId="3" borderId="60" xfId="0" applyFont="1" applyFill="1" applyBorder="1" applyAlignment="1">
      <alignment horizontal="center" vertical="center" wrapText="1"/>
    </xf>
    <xf numFmtId="0" fontId="6" fillId="3" borderId="8" xfId="0" applyFont="1" applyFill="1" applyBorder="1" applyAlignment="1">
      <alignment horizontal="center" vertical="center"/>
    </xf>
    <xf numFmtId="0" fontId="6" fillId="3" borderId="30"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8"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left" vertical="center"/>
    </xf>
    <xf numFmtId="0" fontId="6" fillId="3" borderId="129" xfId="0" applyFont="1" applyFill="1" applyBorder="1" applyAlignment="1">
      <alignment horizontal="center" vertical="center" wrapText="1"/>
    </xf>
    <xf numFmtId="0" fontId="6" fillId="3" borderId="134" xfId="0" applyFont="1" applyFill="1" applyBorder="1" applyAlignment="1">
      <alignment horizontal="center" vertical="center" wrapText="1"/>
    </xf>
    <xf numFmtId="0" fontId="6" fillId="3" borderId="11" xfId="0" applyFont="1" applyFill="1" applyBorder="1" applyAlignment="1">
      <alignment horizontal="center" vertical="center" wrapText="1" shrinkToFit="1"/>
    </xf>
    <xf numFmtId="0" fontId="6" fillId="3" borderId="30" xfId="0" applyFont="1" applyFill="1" applyBorder="1" applyAlignment="1">
      <alignment horizontal="center" vertical="center" wrapText="1" shrinkToFit="1"/>
    </xf>
    <xf numFmtId="0" fontId="6" fillId="3" borderId="111" xfId="0" applyFont="1" applyFill="1" applyBorder="1" applyAlignment="1">
      <alignment horizontal="center" vertical="center" wrapText="1" shrinkToFit="1"/>
    </xf>
    <xf numFmtId="0" fontId="6" fillId="3" borderId="130" xfId="0" applyFont="1" applyFill="1" applyBorder="1" applyAlignment="1">
      <alignment horizontal="center" vertical="center"/>
    </xf>
    <xf numFmtId="0" fontId="6" fillId="3" borderId="139" xfId="0" applyFont="1" applyFill="1" applyBorder="1" applyAlignment="1">
      <alignment horizontal="center" vertical="center"/>
    </xf>
    <xf numFmtId="0" fontId="8" fillId="0" borderId="0" xfId="0" applyFont="1" applyAlignment="1">
      <alignment horizontal="left" vertical="center" wrapText="1" indent="1"/>
    </xf>
    <xf numFmtId="0" fontId="6" fillId="0" borderId="43" xfId="0" applyFont="1" applyBorder="1" applyAlignment="1">
      <alignment horizontal="left" vertical="center"/>
    </xf>
    <xf numFmtId="0" fontId="6" fillId="0" borderId="44" xfId="0" applyFont="1" applyBorder="1" applyAlignment="1">
      <alignment horizontal="left" vertical="center"/>
    </xf>
    <xf numFmtId="0" fontId="6" fillId="0" borderId="147" xfId="0" applyFont="1" applyBorder="1" applyAlignment="1">
      <alignment horizontal="left" vertical="center"/>
    </xf>
    <xf numFmtId="0" fontId="6" fillId="0" borderId="21" xfId="0" applyFont="1" applyBorder="1" applyAlignment="1">
      <alignment horizontal="left" vertical="center"/>
    </xf>
    <xf numFmtId="0" fontId="6" fillId="0" borderId="148" xfId="0" applyFont="1" applyBorder="1" applyAlignment="1">
      <alignment horizontal="left" vertical="center"/>
    </xf>
    <xf numFmtId="0" fontId="6" fillId="0" borderId="25" xfId="0" applyFont="1" applyBorder="1" applyAlignment="1">
      <alignment horizontal="left" vertical="center"/>
    </xf>
    <xf numFmtId="0" fontId="6" fillId="0" borderId="61" xfId="0" applyFont="1" applyBorder="1" applyAlignment="1">
      <alignment horizontal="left" vertical="center"/>
    </xf>
    <xf numFmtId="0" fontId="6" fillId="0" borderId="149" xfId="0" applyFont="1" applyBorder="1" applyAlignment="1">
      <alignment horizontal="left" vertical="center"/>
    </xf>
    <xf numFmtId="0" fontId="6" fillId="0" borderId="0" xfId="0" applyFont="1" applyAlignment="1">
      <alignment horizontal="left" vertical="center" indent="2"/>
    </xf>
    <xf numFmtId="0" fontId="6" fillId="6" borderId="132" xfId="0" applyFont="1" applyFill="1" applyBorder="1" applyAlignment="1">
      <alignment horizontal="left" vertical="center" wrapText="1" indent="1"/>
    </xf>
    <xf numFmtId="0" fontId="6" fillId="6" borderId="44" xfId="0" applyFont="1" applyFill="1" applyBorder="1" applyAlignment="1">
      <alignment horizontal="left" vertical="center" wrapText="1" indent="1"/>
    </xf>
    <xf numFmtId="0" fontId="6" fillId="6" borderId="137" xfId="0" applyFont="1" applyFill="1" applyBorder="1" applyAlignment="1">
      <alignment horizontal="left" vertical="center" wrapText="1" indent="1"/>
    </xf>
    <xf numFmtId="0" fontId="6" fillId="6" borderId="129" xfId="0" applyFont="1" applyFill="1" applyBorder="1" applyAlignment="1">
      <alignment horizontal="center" vertical="center" wrapText="1"/>
    </xf>
    <xf numFmtId="0" fontId="6" fillId="6" borderId="134" xfId="0" applyFont="1" applyFill="1" applyBorder="1" applyAlignment="1">
      <alignment horizontal="center" vertical="center" wrapText="1"/>
    </xf>
    <xf numFmtId="0" fontId="6" fillId="6" borderId="135"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60" xfId="0" applyFont="1" applyFill="1" applyBorder="1" applyAlignment="1">
      <alignment horizontal="center" vertical="center" wrapText="1"/>
    </xf>
    <xf numFmtId="0" fontId="6" fillId="6" borderId="133"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6" fillId="6" borderId="140" xfId="0" applyFont="1" applyFill="1" applyBorder="1" applyAlignment="1">
      <alignment horizontal="center" vertical="center" wrapText="1"/>
    </xf>
    <xf numFmtId="0" fontId="6" fillId="6" borderId="24" xfId="0" applyFont="1" applyFill="1" applyBorder="1" applyAlignment="1">
      <alignment horizontal="left" vertical="center" shrinkToFit="1"/>
    </xf>
    <xf numFmtId="0" fontId="6" fillId="6" borderId="22" xfId="0" applyFont="1" applyFill="1" applyBorder="1" applyAlignment="1">
      <alignment horizontal="left" vertical="center" shrinkToFit="1"/>
    </xf>
    <xf numFmtId="0" fontId="6" fillId="0" borderId="0" xfId="0" applyFont="1" applyAlignment="1">
      <alignment horizontal="right" vertical="center"/>
    </xf>
    <xf numFmtId="0" fontId="5" fillId="0" borderId="0" xfId="0" applyFont="1" applyAlignment="1">
      <alignment horizontal="left" vertical="center" indent="1"/>
    </xf>
    <xf numFmtId="0" fontId="6" fillId="6" borderId="17" xfId="0" applyFont="1" applyFill="1" applyBorder="1" applyAlignment="1">
      <alignment horizontal="center" vertical="center"/>
    </xf>
    <xf numFmtId="0" fontId="6" fillId="6" borderId="18" xfId="0" applyFont="1" applyFill="1" applyBorder="1" applyAlignment="1">
      <alignment horizontal="center" vertical="center"/>
    </xf>
    <xf numFmtId="0" fontId="6" fillId="6" borderId="21" xfId="0" applyFont="1" applyFill="1" applyBorder="1" applyAlignment="1">
      <alignment horizontal="left" vertical="center" shrinkToFit="1"/>
    </xf>
    <xf numFmtId="0" fontId="20" fillId="10" borderId="43" xfId="0" applyFont="1" applyFill="1" applyBorder="1" applyAlignment="1">
      <alignment horizontal="center" vertical="center" shrinkToFit="1"/>
    </xf>
    <xf numFmtId="0" fontId="20" fillId="10" borderId="44" xfId="0" applyFont="1" applyFill="1" applyBorder="1" applyAlignment="1">
      <alignment horizontal="center" vertical="center" shrinkToFit="1"/>
    </xf>
    <xf numFmtId="0" fontId="20" fillId="10" borderId="147" xfId="0" applyFont="1" applyFill="1" applyBorder="1" applyAlignment="1">
      <alignment horizontal="center" vertical="center" shrinkToFit="1"/>
    </xf>
    <xf numFmtId="0" fontId="20" fillId="10" borderId="31" xfId="0" applyFont="1" applyFill="1" applyBorder="1" applyAlignment="1">
      <alignment horizontal="center" vertical="center" shrinkToFit="1"/>
    </xf>
    <xf numFmtId="0" fontId="20" fillId="10" borderId="30" xfId="0" applyFont="1" applyFill="1" applyBorder="1" applyAlignment="1">
      <alignment horizontal="center" vertical="center" shrinkToFit="1"/>
    </xf>
    <xf numFmtId="0" fontId="20" fillId="10" borderId="32" xfId="0" applyFont="1" applyFill="1" applyBorder="1" applyAlignment="1">
      <alignment horizontal="center" vertical="center" shrinkToFit="1"/>
    </xf>
    <xf numFmtId="0" fontId="6" fillId="13" borderId="21" xfId="0" applyFont="1" applyFill="1" applyBorder="1" applyAlignment="1">
      <alignment horizontal="center" vertical="center"/>
    </xf>
    <xf numFmtId="0" fontId="6" fillId="13" borderId="0" xfId="0" applyFont="1" applyFill="1" applyAlignment="1">
      <alignment horizontal="center" vertical="center"/>
    </xf>
    <xf numFmtId="0" fontId="6" fillId="13" borderId="25" xfId="0" applyFont="1" applyFill="1" applyBorder="1" applyAlignment="1">
      <alignment horizontal="center" vertical="center"/>
    </xf>
    <xf numFmtId="0" fontId="6" fillId="13" borderId="61" xfId="0" applyFont="1" applyFill="1" applyBorder="1" applyAlignment="1">
      <alignment horizontal="center" vertical="center"/>
    </xf>
    <xf numFmtId="0" fontId="6" fillId="13" borderId="17" xfId="0" applyFont="1" applyFill="1" applyBorder="1" applyAlignment="1">
      <alignment horizontal="center" vertical="center"/>
    </xf>
    <xf numFmtId="0" fontId="6" fillId="13" borderId="41" xfId="0" applyFont="1" applyFill="1" applyBorder="1" applyAlignment="1">
      <alignment horizontal="center" vertical="center"/>
    </xf>
    <xf numFmtId="0" fontId="6" fillId="13" borderId="42" xfId="0" applyFont="1" applyFill="1" applyBorder="1" applyAlignment="1">
      <alignment horizontal="center" vertical="center"/>
    </xf>
    <xf numFmtId="0" fontId="6" fillId="13" borderId="43" xfId="0" applyFont="1" applyFill="1" applyBorder="1" applyAlignment="1">
      <alignment horizontal="center" vertical="center"/>
    </xf>
    <xf numFmtId="0" fontId="6" fillId="13" borderId="44" xfId="0" applyFont="1" applyFill="1" applyBorder="1" applyAlignment="1">
      <alignment horizontal="center" vertical="center"/>
    </xf>
    <xf numFmtId="0" fontId="6" fillId="13" borderId="22" xfId="0" applyFont="1" applyFill="1" applyBorder="1" applyAlignment="1">
      <alignment horizontal="center" vertical="center"/>
    </xf>
    <xf numFmtId="0" fontId="6" fillId="13" borderId="47" xfId="0" applyFont="1" applyFill="1" applyBorder="1" applyAlignment="1">
      <alignment horizontal="center" vertical="center"/>
    </xf>
    <xf numFmtId="0" fontId="6" fillId="13" borderId="56" xfId="0" applyFont="1" applyFill="1" applyBorder="1" applyAlignment="1">
      <alignment horizontal="center" vertical="center"/>
    </xf>
    <xf numFmtId="0" fontId="6" fillId="13" borderId="59" xfId="0" applyFont="1" applyFill="1" applyBorder="1" applyAlignment="1">
      <alignment horizontal="center" vertical="center"/>
    </xf>
    <xf numFmtId="0" fontId="5" fillId="0" borderId="31" xfId="0" applyFont="1" applyBorder="1" applyAlignment="1">
      <alignment horizontal="center" vertical="center"/>
    </xf>
    <xf numFmtId="0" fontId="0" fillId="0" borderId="32" xfId="0" applyBorder="1" applyAlignment="1">
      <alignment horizontal="center" vertical="center"/>
    </xf>
    <xf numFmtId="0" fontId="6" fillId="0" borderId="43" xfId="0" applyFont="1" applyBorder="1"/>
    <xf numFmtId="0" fontId="0" fillId="0" borderId="44" xfId="0" applyBorder="1"/>
    <xf numFmtId="0" fontId="0" fillId="0" borderId="147" xfId="0" applyBorder="1"/>
    <xf numFmtId="0" fontId="0" fillId="0" borderId="21" xfId="0" applyBorder="1"/>
    <xf numFmtId="0" fontId="0" fillId="0" borderId="0" xfId="0"/>
    <xf numFmtId="0" fontId="0" fillId="0" borderId="148" xfId="0" applyBorder="1"/>
    <xf numFmtId="0" fontId="0" fillId="0" borderId="25" xfId="0" applyBorder="1"/>
    <xf numFmtId="0" fontId="0" fillId="0" borderId="61" xfId="0" applyBorder="1"/>
    <xf numFmtId="0" fontId="0" fillId="0" borderId="149" xfId="0" applyBorder="1"/>
    <xf numFmtId="0" fontId="22" fillId="0" borderId="47" xfId="0" applyFont="1" applyBorder="1" applyAlignment="1">
      <alignment vertical="center"/>
    </xf>
    <xf numFmtId="0" fontId="0" fillId="0" borderId="47" xfId="0" applyBorder="1" applyAlignment="1">
      <alignment vertical="center"/>
    </xf>
    <xf numFmtId="0" fontId="8" fillId="0" borderId="0" xfId="0" applyFont="1" applyAlignment="1">
      <alignment vertical="center" wrapText="1"/>
    </xf>
    <xf numFmtId="0" fontId="0" fillId="0" borderId="0" xfId="0" applyAlignment="1">
      <alignment vertical="center" wrapText="1"/>
    </xf>
    <xf numFmtId="0" fontId="8" fillId="0" borderId="0" xfId="0" applyFont="1" applyAlignment="1">
      <alignment horizontal="left" vertical="center" wrapText="1"/>
    </xf>
    <xf numFmtId="0" fontId="6" fillId="0" borderId="0" xfId="0" applyFont="1" applyAlignment="1">
      <alignment horizontal="left" vertical="center" wrapText="1" shrinkToFit="1"/>
    </xf>
    <xf numFmtId="0" fontId="6" fillId="0" borderId="0" xfId="0" applyFont="1" applyAlignment="1">
      <alignment horizontal="left" vertical="center" shrinkToFit="1"/>
    </xf>
    <xf numFmtId="0" fontId="6" fillId="0" borderId="44" xfId="0" applyFont="1" applyBorder="1" applyAlignment="1">
      <alignment horizontal="left" vertical="center" shrinkToFit="1"/>
    </xf>
    <xf numFmtId="0" fontId="6" fillId="6" borderId="79" xfId="0" applyFont="1" applyFill="1" applyBorder="1" applyAlignment="1">
      <alignment horizontal="center" vertical="center" shrinkToFit="1"/>
    </xf>
    <xf numFmtId="0" fontId="6" fillId="6" borderId="83" xfId="0" applyFont="1" applyFill="1" applyBorder="1" applyAlignment="1">
      <alignment horizontal="center" vertical="center" shrinkToFit="1"/>
    </xf>
    <xf numFmtId="0" fontId="6" fillId="6" borderId="81" xfId="0" applyFont="1" applyFill="1" applyBorder="1" applyAlignment="1">
      <alignment horizontal="center" vertical="center" shrinkToFit="1"/>
    </xf>
    <xf numFmtId="0" fontId="6" fillId="6" borderId="84" xfId="0" applyFont="1" applyFill="1" applyBorder="1" applyAlignment="1">
      <alignment horizontal="center" vertical="center" shrinkToFit="1"/>
    </xf>
    <xf numFmtId="0" fontId="6" fillId="6" borderId="79" xfId="0" applyFont="1" applyFill="1" applyBorder="1" applyAlignment="1">
      <alignment horizontal="center" vertical="center" wrapText="1" shrinkToFit="1"/>
    </xf>
    <xf numFmtId="0" fontId="6" fillId="6" borderId="115" xfId="0" applyFont="1" applyFill="1" applyBorder="1" applyAlignment="1">
      <alignment horizontal="center" vertical="center" shrinkToFit="1"/>
    </xf>
    <xf numFmtId="0" fontId="6" fillId="6" borderId="116" xfId="0" applyFont="1" applyFill="1" applyBorder="1" applyAlignment="1">
      <alignment horizontal="center" vertical="center" textRotation="255" shrinkToFit="1"/>
    </xf>
    <xf numFmtId="0" fontId="6" fillId="6" borderId="117" xfId="0" applyFont="1" applyFill="1" applyBorder="1" applyAlignment="1">
      <alignment horizontal="center" vertical="center" textRotation="255" shrinkToFit="1"/>
    </xf>
    <xf numFmtId="0" fontId="6" fillId="6" borderId="118" xfId="0" applyFont="1" applyFill="1" applyBorder="1" applyAlignment="1">
      <alignment horizontal="center" vertical="center" textRotation="255" shrinkToFit="1"/>
    </xf>
    <xf numFmtId="0" fontId="6" fillId="6" borderId="38" xfId="0" applyFont="1" applyFill="1" applyBorder="1" applyAlignment="1">
      <alignment horizontal="left" vertical="center" wrapText="1" shrinkToFit="1"/>
    </xf>
    <xf numFmtId="0" fontId="6" fillId="6" borderId="37" xfId="0" applyFont="1" applyFill="1" applyBorder="1" applyAlignment="1">
      <alignment horizontal="left" vertical="center" wrapText="1" shrinkToFit="1"/>
    </xf>
    <xf numFmtId="0" fontId="6" fillId="6" borderId="50" xfId="0" applyFont="1" applyFill="1" applyBorder="1" applyAlignment="1">
      <alignment horizontal="left" vertical="center" shrinkToFit="1"/>
    </xf>
    <xf numFmtId="0" fontId="6" fillId="6" borderId="53" xfId="0" applyFont="1" applyFill="1" applyBorder="1" applyAlignment="1">
      <alignment horizontal="left" vertical="center" wrapText="1" shrinkToFit="1"/>
    </xf>
    <xf numFmtId="0" fontId="6" fillId="6" borderId="37" xfId="0" applyFont="1" applyFill="1" applyBorder="1" applyAlignment="1">
      <alignment horizontal="left" vertical="center" shrinkToFit="1"/>
    </xf>
    <xf numFmtId="0" fontId="6" fillId="6" borderId="71" xfId="0" applyFont="1" applyFill="1" applyBorder="1" applyAlignment="1">
      <alignment horizontal="center" vertical="center" shrinkToFit="1"/>
    </xf>
    <xf numFmtId="0" fontId="6" fillId="6" borderId="86" xfId="0" applyFont="1" applyFill="1" applyBorder="1" applyAlignment="1">
      <alignment horizontal="center" vertical="center" shrinkToFit="1"/>
    </xf>
    <xf numFmtId="0" fontId="6" fillId="6" borderId="91" xfId="0" applyFont="1" applyFill="1" applyBorder="1" applyAlignment="1">
      <alignment horizontal="center" vertical="top" wrapText="1"/>
    </xf>
    <xf numFmtId="0" fontId="6" fillId="6" borderId="114" xfId="0" applyFont="1" applyFill="1" applyBorder="1" applyAlignment="1">
      <alignment horizontal="center" vertical="top" wrapText="1"/>
    </xf>
    <xf numFmtId="0" fontId="14" fillId="0" borderId="0" xfId="0" applyFont="1" applyAlignment="1">
      <alignment horizontal="left" vertical="center" indent="2"/>
    </xf>
    <xf numFmtId="0" fontId="6" fillId="6" borderId="96" xfId="0" applyFont="1" applyFill="1" applyBorder="1" applyAlignment="1">
      <alignment horizontal="center" vertical="center" shrinkToFit="1"/>
    </xf>
    <xf numFmtId="0" fontId="6" fillId="6" borderId="97" xfId="0" applyFont="1" applyFill="1" applyBorder="1" applyAlignment="1">
      <alignment horizontal="center" vertical="center" shrinkToFit="1"/>
    </xf>
    <xf numFmtId="0" fontId="6" fillId="6" borderId="98" xfId="0" applyFont="1" applyFill="1" applyBorder="1" applyAlignment="1">
      <alignment horizontal="center" vertical="center" shrinkToFit="1"/>
    </xf>
    <xf numFmtId="0" fontId="6" fillId="6" borderId="99" xfId="0" applyFont="1" applyFill="1" applyBorder="1" applyAlignment="1">
      <alignment horizontal="center" vertical="center" shrinkToFit="1"/>
    </xf>
    <xf numFmtId="0" fontId="6" fillId="6" borderId="100" xfId="0" applyFont="1" applyFill="1" applyBorder="1" applyAlignment="1">
      <alignment horizontal="center" vertical="center" shrinkToFit="1"/>
    </xf>
    <xf numFmtId="0" fontId="6" fillId="6" borderId="101" xfId="0" applyFont="1" applyFill="1" applyBorder="1" applyAlignment="1">
      <alignment horizontal="center" vertical="center" shrinkToFit="1"/>
    </xf>
    <xf numFmtId="0" fontId="6" fillId="6" borderId="132" xfId="0" applyFont="1" applyFill="1" applyBorder="1" applyAlignment="1">
      <alignment horizontal="center" vertical="top" wrapText="1"/>
    </xf>
    <xf numFmtId="0" fontId="6" fillId="6" borderId="137" xfId="0" applyFont="1" applyFill="1" applyBorder="1" applyAlignment="1">
      <alignment horizontal="center" vertical="top" wrapText="1"/>
    </xf>
    <xf numFmtId="38" fontId="7" fillId="16" borderId="2" xfId="1" applyFont="1" applyFill="1" applyBorder="1" applyAlignment="1">
      <alignment horizontal="center" vertical="center" wrapText="1"/>
    </xf>
    <xf numFmtId="38" fontId="7" fillId="16" borderId="60" xfId="1" applyFont="1" applyFill="1" applyBorder="1" applyAlignment="1">
      <alignment horizontal="center" vertical="center" wrapText="1"/>
    </xf>
    <xf numFmtId="38" fontId="7" fillId="16" borderId="6" xfId="1" applyFont="1" applyFill="1" applyBorder="1" applyAlignment="1">
      <alignment horizontal="center" vertical="center" wrapText="1"/>
    </xf>
    <xf numFmtId="0" fontId="15" fillId="7" borderId="2" xfId="0" applyFont="1" applyFill="1" applyBorder="1" applyAlignment="1">
      <alignment horizontal="center" vertical="center" wrapText="1"/>
    </xf>
    <xf numFmtId="0" fontId="15" fillId="7" borderId="60" xfId="0" applyFont="1" applyFill="1" applyBorder="1" applyAlignment="1">
      <alignment horizontal="center" vertical="center" wrapText="1"/>
    </xf>
    <xf numFmtId="0" fontId="7" fillId="16" borderId="1" xfId="0" applyFont="1" applyFill="1" applyBorder="1" applyAlignment="1">
      <alignment horizontal="center" vertical="center"/>
    </xf>
    <xf numFmtId="0" fontId="7" fillId="16" borderId="1" xfId="0" applyFont="1" applyFill="1" applyBorder="1" applyAlignment="1">
      <alignment horizontal="center" vertical="center" wrapText="1"/>
    </xf>
    <xf numFmtId="0" fontId="15" fillId="7" borderId="59" xfId="0" applyFont="1" applyFill="1" applyBorder="1" applyAlignment="1">
      <alignment horizontal="center" vertical="center"/>
    </xf>
    <xf numFmtId="0" fontId="15" fillId="7" borderId="47" xfId="0" applyFont="1" applyFill="1" applyBorder="1" applyAlignment="1">
      <alignment horizontal="center" vertical="center"/>
    </xf>
    <xf numFmtId="0" fontId="7" fillId="20" borderId="3" xfId="0" applyFont="1" applyFill="1" applyBorder="1" applyAlignment="1">
      <alignment horizontal="center" vertical="center"/>
    </xf>
    <xf numFmtId="0" fontId="7" fillId="20" borderId="16" xfId="0" applyFont="1" applyFill="1" applyBorder="1" applyAlignment="1">
      <alignment horizontal="center" vertical="center"/>
    </xf>
    <xf numFmtId="0" fontId="7" fillId="20" borderId="4" xfId="0" applyFont="1" applyFill="1" applyBorder="1" applyAlignment="1">
      <alignment horizontal="center" vertical="center"/>
    </xf>
    <xf numFmtId="0" fontId="7" fillId="16" borderId="56" xfId="0" applyFont="1" applyFill="1" applyBorder="1" applyAlignment="1">
      <alignment horizontal="center" vertical="center"/>
    </xf>
    <xf numFmtId="0" fontId="7" fillId="16" borderId="66" xfId="0" applyFont="1" applyFill="1" applyBorder="1" applyAlignment="1">
      <alignment horizontal="center" vertical="center"/>
    </xf>
    <xf numFmtId="0" fontId="7" fillId="16" borderId="65" xfId="0" applyFont="1" applyFill="1" applyBorder="1" applyAlignment="1">
      <alignment horizontal="center" vertical="center"/>
    </xf>
    <xf numFmtId="0" fontId="7" fillId="16" borderId="59" xfId="0" applyFont="1" applyFill="1" applyBorder="1" applyAlignment="1">
      <alignment horizontal="center" vertical="center"/>
    </xf>
    <xf numFmtId="0" fontId="7" fillId="16" borderId="47" xfId="0" applyFont="1" applyFill="1" applyBorder="1" applyAlignment="1">
      <alignment horizontal="center" vertical="center"/>
    </xf>
    <xf numFmtId="0" fontId="7" fillId="16" borderId="64" xfId="0" applyFont="1" applyFill="1" applyBorder="1" applyAlignment="1">
      <alignment horizontal="center" vertical="center"/>
    </xf>
    <xf numFmtId="0" fontId="15" fillId="7" borderId="3" xfId="0" applyFont="1" applyFill="1" applyBorder="1" applyAlignment="1">
      <alignment horizontal="center" vertical="center"/>
    </xf>
    <xf numFmtId="0" fontId="15" fillId="7" borderId="16" xfId="0" applyFont="1" applyFill="1" applyBorder="1" applyAlignment="1">
      <alignment horizontal="center" vertical="center"/>
    </xf>
    <xf numFmtId="38" fontId="7" fillId="16" borderId="2" xfId="1" applyFont="1" applyFill="1" applyBorder="1" applyAlignment="1">
      <alignment vertical="center" wrapText="1"/>
    </xf>
    <xf numFmtId="38" fontId="7" fillId="16" borderId="60" xfId="1" applyFont="1" applyFill="1" applyBorder="1" applyAlignment="1">
      <alignment vertical="center" wrapText="1"/>
    </xf>
    <xf numFmtId="38" fontId="7" fillId="16" borderId="6" xfId="1" applyFont="1" applyFill="1" applyBorder="1" applyAlignment="1">
      <alignment vertical="center" wrapText="1"/>
    </xf>
    <xf numFmtId="0" fontId="15" fillId="7" borderId="64" xfId="0" applyFont="1" applyFill="1" applyBorder="1" applyAlignment="1">
      <alignment horizontal="center" vertical="center"/>
    </xf>
    <xf numFmtId="38" fontId="7" fillId="8" borderId="1" xfId="1" applyFont="1" applyFill="1" applyBorder="1" applyAlignment="1">
      <alignment horizontal="center" vertical="center" wrapText="1"/>
    </xf>
    <xf numFmtId="0" fontId="9" fillId="0" borderId="0" xfId="0" applyFont="1" applyAlignment="1">
      <alignment vertical="center"/>
    </xf>
    <xf numFmtId="0" fontId="7" fillId="17" borderId="56" xfId="0" applyFont="1" applyFill="1" applyBorder="1" applyAlignment="1">
      <alignment horizontal="center" vertical="center" wrapText="1"/>
    </xf>
    <xf numFmtId="0" fontId="7" fillId="17" borderId="136" xfId="0" applyFont="1" applyFill="1" applyBorder="1" applyAlignment="1">
      <alignment horizontal="center" vertical="center" wrapText="1"/>
    </xf>
    <xf numFmtId="0" fontId="7" fillId="17" borderId="59" xfId="0" applyFont="1" applyFill="1" applyBorder="1" applyAlignment="1">
      <alignment horizontal="center" vertical="center" wrapText="1"/>
    </xf>
    <xf numFmtId="0" fontId="7" fillId="17" borderId="138" xfId="0" applyFont="1" applyFill="1" applyBorder="1" applyAlignment="1">
      <alignment horizontal="center" vertical="center"/>
    </xf>
    <xf numFmtId="0" fontId="7" fillId="17" borderId="139" xfId="0" applyFont="1" applyFill="1" applyBorder="1" applyAlignment="1">
      <alignment horizontal="center" vertical="center"/>
    </xf>
    <xf numFmtId="0" fontId="7" fillId="17" borderId="5" xfId="0" applyFont="1" applyFill="1" applyBorder="1" applyAlignment="1">
      <alignment horizontal="center" vertical="center"/>
    </xf>
    <xf numFmtId="0" fontId="15" fillId="7" borderId="4" xfId="0" applyFont="1" applyFill="1" applyBorder="1" applyAlignment="1">
      <alignment horizontal="center" vertical="center"/>
    </xf>
    <xf numFmtId="38" fontId="15" fillId="9" borderId="16" xfId="1" applyFont="1" applyFill="1" applyBorder="1" applyAlignment="1">
      <alignment horizontal="center" vertical="center"/>
    </xf>
    <xf numFmtId="38" fontId="15" fillId="9" borderId="4" xfId="1" applyFont="1" applyFill="1" applyBorder="1" applyAlignment="1">
      <alignment horizontal="center" vertical="center"/>
    </xf>
    <xf numFmtId="0" fontId="15" fillId="10" borderId="3" xfId="0" applyFont="1" applyFill="1" applyBorder="1" applyAlignment="1">
      <alignment horizontal="center" vertical="center"/>
    </xf>
    <xf numFmtId="0" fontId="15" fillId="10" borderId="16" xfId="0" applyFont="1" applyFill="1" applyBorder="1" applyAlignment="1">
      <alignment horizontal="center" vertical="center"/>
    </xf>
    <xf numFmtId="0" fontId="15" fillId="10" borderId="4" xfId="0" applyFont="1" applyFill="1" applyBorder="1" applyAlignment="1">
      <alignment horizontal="center" vertical="center"/>
    </xf>
    <xf numFmtId="0" fontId="7" fillId="8" borderId="1" xfId="0" applyFont="1" applyFill="1" applyBorder="1" applyAlignment="1">
      <alignment horizontal="center" vertical="center"/>
    </xf>
    <xf numFmtId="0" fontId="7" fillId="8" borderId="1"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60"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2" xfId="0" applyFont="1" applyFill="1" applyBorder="1" applyAlignment="1">
      <alignment horizontal="center" vertical="center" wrapText="1"/>
    </xf>
    <xf numFmtId="0" fontId="7" fillId="8" borderId="60" xfId="0" applyFont="1" applyFill="1" applyBorder="1" applyAlignment="1">
      <alignment horizontal="center" vertical="center" wrapText="1"/>
    </xf>
    <xf numFmtId="0" fontId="7" fillId="8" borderId="6" xfId="0" applyFont="1" applyFill="1" applyBorder="1" applyAlignment="1">
      <alignment horizontal="center" vertical="center" wrapText="1"/>
    </xf>
    <xf numFmtId="38" fontId="7" fillId="6" borderId="56" xfId="1" applyFont="1" applyFill="1" applyBorder="1" applyAlignment="1">
      <alignment horizontal="left" vertical="center" wrapText="1" indent="1"/>
    </xf>
    <xf numFmtId="38" fontId="7" fillId="6" borderId="66" xfId="1" applyFont="1" applyFill="1" applyBorder="1" applyAlignment="1">
      <alignment horizontal="left" vertical="center" wrapText="1" indent="1"/>
    </xf>
    <xf numFmtId="38" fontId="7" fillId="6" borderId="65" xfId="1" applyFont="1" applyFill="1" applyBorder="1" applyAlignment="1">
      <alignment horizontal="left" vertical="center" wrapText="1" indent="1"/>
    </xf>
    <xf numFmtId="38" fontId="7" fillId="6" borderId="2" xfId="1" applyFont="1" applyFill="1" applyBorder="1" applyAlignment="1">
      <alignment horizontal="center" vertical="center" wrapText="1"/>
    </xf>
    <xf numFmtId="38" fontId="7" fillId="6" borderId="60" xfId="1" applyFont="1" applyFill="1" applyBorder="1" applyAlignment="1">
      <alignment horizontal="center" vertical="center" wrapText="1"/>
    </xf>
    <xf numFmtId="38" fontId="7" fillId="6" borderId="6" xfId="1"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60" xfId="0" applyFont="1" applyFill="1" applyBorder="1" applyAlignment="1">
      <alignment horizontal="center" vertical="center"/>
    </xf>
    <xf numFmtId="0" fontId="7" fillId="13" borderId="6" xfId="0" applyFont="1" applyFill="1" applyBorder="1" applyAlignment="1">
      <alignment horizontal="center" vertical="center"/>
    </xf>
    <xf numFmtId="38" fontId="7" fillId="13" borderId="2" xfId="1" applyFont="1" applyFill="1" applyBorder="1" applyAlignment="1">
      <alignment horizontal="center" vertical="center" wrapText="1"/>
    </xf>
    <xf numFmtId="38" fontId="7" fillId="13" borderId="60" xfId="1" applyFont="1" applyFill="1" applyBorder="1" applyAlignment="1">
      <alignment horizontal="center" vertical="center" wrapText="1"/>
    </xf>
    <xf numFmtId="38" fontId="7" fillId="13" borderId="6" xfId="1" applyFont="1" applyFill="1" applyBorder="1" applyAlignment="1">
      <alignment horizontal="center" vertical="center" wrapText="1"/>
    </xf>
    <xf numFmtId="38" fontId="7" fillId="6" borderId="136" xfId="1" applyFont="1" applyFill="1" applyBorder="1" applyAlignment="1">
      <alignment horizontal="center" vertical="center" wrapText="1"/>
    </xf>
    <xf numFmtId="38" fontId="7" fillId="6" borderId="59" xfId="1" applyFont="1" applyFill="1" applyBorder="1" applyAlignment="1">
      <alignment horizontal="center" vertical="center" wrapText="1"/>
    </xf>
    <xf numFmtId="38" fontId="7" fillId="5" borderId="3" xfId="1" applyFont="1" applyFill="1" applyBorder="1" applyAlignment="1">
      <alignment horizontal="center" vertical="center" wrapText="1"/>
    </xf>
    <xf numFmtId="38" fontId="7" fillId="5" borderId="4" xfId="1" applyFont="1" applyFill="1" applyBorder="1" applyAlignment="1">
      <alignment horizontal="center" vertical="center" wrapText="1"/>
    </xf>
    <xf numFmtId="0" fontId="15" fillId="21" borderId="136" xfId="0" applyFont="1" applyFill="1" applyBorder="1" applyAlignment="1">
      <alignment horizontal="center" vertical="center"/>
    </xf>
    <xf numFmtId="0" fontId="15" fillId="21" borderId="0" xfId="0" applyFont="1" applyFill="1" applyAlignment="1">
      <alignment horizontal="center" vertical="center"/>
    </xf>
    <xf numFmtId="0" fontId="7" fillId="4" borderId="1" xfId="0" applyFont="1" applyFill="1" applyBorder="1" applyAlignment="1">
      <alignment horizontal="center" vertical="center" wrapText="1"/>
    </xf>
    <xf numFmtId="38" fontId="15" fillId="10" borderId="3" xfId="1" applyFont="1" applyFill="1" applyBorder="1" applyAlignment="1">
      <alignment horizontal="center" vertical="center"/>
    </xf>
    <xf numFmtId="38" fontId="15" fillId="10" borderId="16" xfId="1" applyFont="1" applyFill="1" applyBorder="1" applyAlignment="1">
      <alignment horizontal="center" vertical="center"/>
    </xf>
    <xf numFmtId="38" fontId="15" fillId="9" borderId="3" xfId="1" applyFont="1" applyFill="1" applyBorder="1" applyAlignment="1">
      <alignment horizontal="center" vertical="center"/>
    </xf>
    <xf numFmtId="0" fontId="7" fillId="0" borderId="2" xfId="2" applyFont="1" applyBorder="1">
      <alignment vertical="center"/>
    </xf>
    <xf numFmtId="0" fontId="7" fillId="0" borderId="6" xfId="2" applyFont="1" applyBorder="1">
      <alignment vertical="center"/>
    </xf>
    <xf numFmtId="0" fontId="7" fillId="0" borderId="2" xfId="2" applyFont="1" applyBorder="1" applyAlignment="1">
      <alignment horizontal="center" vertical="center"/>
    </xf>
    <xf numFmtId="0" fontId="7" fillId="0" borderId="6" xfId="2" applyFont="1" applyBorder="1" applyAlignment="1">
      <alignment horizontal="center" vertical="center"/>
    </xf>
    <xf numFmtId="0" fontId="7" fillId="17" borderId="2" xfId="2" applyFont="1" applyFill="1" applyBorder="1" applyAlignment="1">
      <alignment horizontal="center" vertical="center" shrinkToFit="1"/>
    </xf>
    <xf numFmtId="0" fontId="7" fillId="17" borderId="6" xfId="2" applyFont="1" applyFill="1" applyBorder="1" applyAlignment="1">
      <alignment horizontal="center" vertical="center" shrinkToFit="1"/>
    </xf>
    <xf numFmtId="0" fontId="7" fillId="17" borderId="2" xfId="2" applyFont="1" applyFill="1" applyBorder="1" applyAlignment="1">
      <alignment horizontal="center" vertical="center" wrapText="1"/>
    </xf>
    <xf numFmtId="0" fontId="7" fillId="17" borderId="60" xfId="2" applyFont="1" applyFill="1" applyBorder="1" applyAlignment="1">
      <alignment horizontal="center" vertical="center" wrapText="1"/>
    </xf>
    <xf numFmtId="0" fontId="7" fillId="17" borderId="60" xfId="2" applyFont="1" applyFill="1" applyBorder="1" applyAlignment="1">
      <alignment horizontal="center" vertical="center" shrinkToFit="1"/>
    </xf>
    <xf numFmtId="38" fontId="15" fillId="7" borderId="3" xfId="1" applyFont="1" applyFill="1" applyBorder="1" applyAlignment="1">
      <alignment horizontal="center" vertical="center"/>
    </xf>
    <xf numFmtId="38" fontId="15" fillId="7" borderId="16" xfId="1" applyFont="1" applyFill="1" applyBorder="1" applyAlignment="1">
      <alignment horizontal="center" vertical="center"/>
    </xf>
    <xf numFmtId="38" fontId="15" fillId="19" borderId="3" xfId="1" applyFont="1" applyFill="1" applyBorder="1" applyAlignment="1">
      <alignment horizontal="center" vertical="center"/>
    </xf>
    <xf numFmtId="38" fontId="15" fillId="19" borderId="16" xfId="1" applyFont="1" applyFill="1" applyBorder="1" applyAlignment="1">
      <alignment horizontal="center" vertical="center"/>
    </xf>
    <xf numFmtId="38" fontId="15" fillId="19" borderId="4" xfId="1" applyFont="1" applyFill="1" applyBorder="1" applyAlignment="1">
      <alignment horizontal="center" vertical="center"/>
    </xf>
    <xf numFmtId="38" fontId="7" fillId="13" borderId="2" xfId="1" applyFont="1" applyFill="1" applyBorder="1" applyAlignment="1">
      <alignment horizontal="center" vertical="center"/>
    </xf>
    <xf numFmtId="38" fontId="7" fillId="13" borderId="6" xfId="1" applyFont="1" applyFill="1" applyBorder="1" applyAlignment="1">
      <alignment horizontal="center" vertical="center"/>
    </xf>
    <xf numFmtId="38" fontId="7" fillId="13" borderId="56" xfId="1" applyFont="1" applyFill="1" applyBorder="1" applyAlignment="1">
      <alignment horizontal="center" vertical="center"/>
    </xf>
    <xf numFmtId="38" fontId="7" fillId="15" borderId="2" xfId="1" applyFont="1" applyFill="1" applyBorder="1" applyAlignment="1">
      <alignment horizontal="center" vertical="center"/>
    </xf>
    <xf numFmtId="38" fontId="7" fillId="15" borderId="6" xfId="1" applyFont="1" applyFill="1" applyBorder="1" applyAlignment="1">
      <alignment horizontal="center" vertical="center"/>
    </xf>
    <xf numFmtId="38" fontId="7" fillId="15" borderId="2" xfId="1" applyFont="1" applyFill="1" applyBorder="1" applyAlignment="1">
      <alignment horizontal="center" vertical="center" wrapText="1"/>
    </xf>
    <xf numFmtId="38" fontId="7" fillId="15" borderId="56" xfId="1" applyFont="1" applyFill="1" applyBorder="1" applyAlignment="1">
      <alignment horizontal="center" vertical="center"/>
    </xf>
    <xf numFmtId="0" fontId="7" fillId="0" borderId="60" xfId="2" applyFont="1" applyBorder="1">
      <alignment vertical="center"/>
    </xf>
    <xf numFmtId="0" fontId="7" fillId="0" borderId="60" xfId="2" applyFont="1" applyBorder="1" applyAlignment="1">
      <alignment horizontal="center" vertical="center"/>
    </xf>
    <xf numFmtId="0" fontId="7" fillId="17" borderId="56" xfId="2" applyFont="1" applyFill="1" applyBorder="1" applyAlignment="1">
      <alignment horizontal="center" vertical="center" shrinkToFit="1"/>
    </xf>
    <xf numFmtId="0" fontId="7" fillId="17" borderId="65" xfId="2" applyFont="1" applyFill="1" applyBorder="1" applyAlignment="1">
      <alignment horizontal="center" vertical="center" shrinkToFit="1"/>
    </xf>
    <xf numFmtId="0" fontId="7" fillId="17" borderId="136" xfId="2" applyFont="1" applyFill="1" applyBorder="1" applyAlignment="1">
      <alignment horizontal="center" vertical="center" shrinkToFit="1"/>
    </xf>
    <xf numFmtId="0" fontId="7" fillId="17" borderId="144" xfId="2" applyFont="1" applyFill="1" applyBorder="1" applyAlignment="1">
      <alignment horizontal="center" vertical="center" shrinkToFit="1"/>
    </xf>
    <xf numFmtId="0" fontId="7" fillId="17" borderId="59" xfId="2" applyFont="1" applyFill="1" applyBorder="1" applyAlignment="1">
      <alignment horizontal="center" vertical="center" shrinkToFit="1"/>
    </xf>
    <xf numFmtId="0" fontId="7" fillId="17" borderId="64" xfId="2" applyFont="1" applyFill="1" applyBorder="1" applyAlignment="1">
      <alignment horizontal="center" vertical="center" shrinkToFit="1"/>
    </xf>
    <xf numFmtId="0" fontId="7" fillId="17" borderId="6" xfId="2" applyFont="1" applyFill="1" applyBorder="1" applyAlignment="1">
      <alignment horizontal="center" vertical="center" wrapText="1"/>
    </xf>
    <xf numFmtId="0" fontId="0" fillId="0" borderId="0" xfId="0" applyFont="1" applyAlignment="1">
      <alignment vertical="center"/>
    </xf>
  </cellXfs>
  <cellStyles count="5">
    <cellStyle name="パーセント" xfId="3" builtinId="5"/>
    <cellStyle name="ハイパーリンク" xfId="4" builtinId="8"/>
    <cellStyle name="桁区切り" xfId="1" builtinId="6"/>
    <cellStyle name="標準" xfId="0" builtinId="0"/>
    <cellStyle name="標準 2" xfId="2" xr:uid="{00000000-0005-0000-0000-000004000000}"/>
  </cellStyles>
  <dxfs count="1">
    <dxf>
      <fill>
        <patternFill>
          <bgColor theme="1"/>
        </patternFill>
      </fill>
    </dxf>
  </dxfs>
  <tableStyles count="0" defaultTableStyle="TableStyleMedium2" defaultPivotStyle="PivotStyleLight16"/>
  <colors>
    <mruColors>
      <color rgb="FFFFFFCC"/>
      <color rgb="FFFFFF99"/>
      <color rgb="FFFF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xdr:col>
      <xdr:colOff>685800</xdr:colOff>
      <xdr:row>17</xdr:row>
      <xdr:rowOff>210911</xdr:rowOff>
    </xdr:from>
    <xdr:to>
      <xdr:col>3</xdr:col>
      <xdr:colOff>2721</xdr:colOff>
      <xdr:row>18</xdr:row>
      <xdr:rowOff>201386</xdr:rowOff>
    </xdr:to>
    <xdr:sp macro="" textlink="">
      <xdr:nvSpPr>
        <xdr:cNvPr id="2" name="Text Box 2">
          <a:extLst>
            <a:ext uri="{FF2B5EF4-FFF2-40B4-BE49-F238E27FC236}">
              <a16:creationId xmlns:a16="http://schemas.microsoft.com/office/drawing/2014/main" id="{00000000-0008-0000-0000-000002000000}"/>
            </a:ext>
          </a:extLst>
        </xdr:cNvPr>
        <xdr:cNvSpPr txBox="1">
          <a:spLocks noChangeArrowheads="1"/>
        </xdr:cNvSpPr>
      </xdr:nvSpPr>
      <xdr:spPr bwMode="auto">
        <a:xfrm>
          <a:off x="1409700" y="6021161"/>
          <a:ext cx="745671" cy="276225"/>
        </a:xfrm>
        <a:prstGeom prst="rect">
          <a:avLst/>
        </a:prstGeom>
        <a:solidFill>
          <a:srgbClr val="FFFFFF">
            <a:alpha val="0"/>
          </a:srgbClr>
        </a:solid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1</xdr:col>
      <xdr:colOff>185057</xdr:colOff>
      <xdr:row>18</xdr:row>
      <xdr:rowOff>251732</xdr:rowOff>
    </xdr:from>
    <xdr:to>
      <xdr:col>2</xdr:col>
      <xdr:colOff>371475</xdr:colOff>
      <xdr:row>18</xdr:row>
      <xdr:rowOff>451757</xdr:rowOff>
    </xdr:to>
    <xdr:sp macro="" textlink="">
      <xdr:nvSpPr>
        <xdr:cNvPr id="5" name="Text Box 7">
          <a:extLst>
            <a:ext uri="{FF2B5EF4-FFF2-40B4-BE49-F238E27FC236}">
              <a16:creationId xmlns:a16="http://schemas.microsoft.com/office/drawing/2014/main" id="{00000000-0008-0000-0000-000005000000}"/>
            </a:ext>
          </a:extLst>
        </xdr:cNvPr>
        <xdr:cNvSpPr txBox="1">
          <a:spLocks noChangeArrowheads="1"/>
        </xdr:cNvSpPr>
      </xdr:nvSpPr>
      <xdr:spPr bwMode="auto">
        <a:xfrm>
          <a:off x="470807" y="6347732"/>
          <a:ext cx="624568" cy="200025"/>
        </a:xfrm>
        <a:prstGeom prst="rect">
          <a:avLst/>
        </a:prstGeom>
        <a:solidFill>
          <a:srgbClr val="FFFFFF">
            <a:alpha val="0"/>
          </a:srgbClr>
        </a:solidFill>
        <a:ln w="9525">
          <a:noFill/>
          <a:miter lim="800000"/>
          <a:headEnd/>
          <a:tailEnd/>
        </a:ln>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年　度</a:t>
          </a:r>
        </a:p>
      </xdr:txBody>
    </xdr:sp>
    <xdr:clientData/>
  </xdr:twoCellAnchor>
  <xdr:twoCellAnchor>
    <xdr:from>
      <xdr:col>0</xdr:col>
      <xdr:colOff>57149</xdr:colOff>
      <xdr:row>0</xdr:row>
      <xdr:rowOff>60326</xdr:rowOff>
    </xdr:from>
    <xdr:to>
      <xdr:col>2</xdr:col>
      <xdr:colOff>773249</xdr:colOff>
      <xdr:row>0</xdr:row>
      <xdr:rowOff>348326</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57149" y="60326"/>
          <a:ext cx="1440000" cy="288000"/>
        </a:xfrm>
        <a:prstGeom prst="rect">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atin typeface="+mj-ea"/>
              <a:ea typeface="+mj-ea"/>
            </a:rPr>
            <a:t>調査票１</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375957</xdr:colOff>
      <xdr:row>1</xdr:row>
      <xdr:rowOff>104775</xdr:rowOff>
    </xdr:from>
    <xdr:to>
      <xdr:col>1</xdr:col>
      <xdr:colOff>857250</xdr:colOff>
      <xdr:row>2</xdr:row>
      <xdr:rowOff>123825</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766482" y="304800"/>
          <a:ext cx="481293"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b="1">
              <a:solidFill>
                <a:sysClr val="windowText" lastClr="000000"/>
              </a:solidFill>
            </a:rPr>
            <a:t>区分</a:t>
          </a:r>
        </a:p>
      </xdr:txBody>
    </xdr:sp>
    <xdr:clientData/>
  </xdr:twoCellAnchor>
  <xdr:twoCellAnchor>
    <xdr:from>
      <xdr:col>1</xdr:col>
      <xdr:colOff>0</xdr:colOff>
      <xdr:row>3</xdr:row>
      <xdr:rowOff>169212</xdr:rowOff>
    </xdr:from>
    <xdr:to>
      <xdr:col>1</xdr:col>
      <xdr:colOff>523875</xdr:colOff>
      <xdr:row>4</xdr:row>
      <xdr:rowOff>114300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390525" y="731187"/>
          <a:ext cx="523875" cy="135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900" b="1">
              <a:solidFill>
                <a:sysClr val="windowText" lastClr="000000"/>
              </a:solidFill>
            </a:rPr>
            <a:t>年度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452157</xdr:colOff>
      <xdr:row>7</xdr:row>
      <xdr:rowOff>48187</xdr:rowOff>
    </xdr:from>
    <xdr:to>
      <xdr:col>3</xdr:col>
      <xdr:colOff>6723</xdr:colOff>
      <xdr:row>7</xdr:row>
      <xdr:rowOff>339540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214157" y="1715062"/>
          <a:ext cx="602316"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区分</a:t>
          </a:r>
        </a:p>
      </xdr:txBody>
    </xdr:sp>
    <xdr:clientData/>
  </xdr:twoCellAnchor>
  <xdr:twoCellAnchor>
    <xdr:from>
      <xdr:col>2</xdr:col>
      <xdr:colOff>8405</xdr:colOff>
      <xdr:row>8</xdr:row>
      <xdr:rowOff>45387</xdr:rowOff>
    </xdr:from>
    <xdr:to>
      <xdr:col>2</xdr:col>
      <xdr:colOff>658346</xdr:colOff>
      <xdr:row>8</xdr:row>
      <xdr:rowOff>336740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770405" y="2112312"/>
          <a:ext cx="649941" cy="291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年度</a:t>
          </a:r>
          <a:endParaRPr kumimoji="1" lang="en-US" altLang="ja-JP" sz="1100"/>
        </a:p>
        <a:p>
          <a:pPr algn="ctr"/>
          <a:endParaRPr kumimoji="1" lang="ja-JP" altLang="en-US" sz="1100"/>
        </a:p>
      </xdr:txBody>
    </xdr:sp>
    <xdr:clientData/>
  </xdr:twoCellAnchor>
  <xdr:twoCellAnchor>
    <xdr:from>
      <xdr:col>0</xdr:col>
      <xdr:colOff>47625</xdr:colOff>
      <xdr:row>0</xdr:row>
      <xdr:rowOff>47624</xdr:rowOff>
    </xdr:from>
    <xdr:to>
      <xdr:col>2</xdr:col>
      <xdr:colOff>725625</xdr:colOff>
      <xdr:row>0</xdr:row>
      <xdr:rowOff>335624</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47625" y="47624"/>
          <a:ext cx="1440000" cy="288000"/>
        </a:xfrm>
        <a:prstGeom prst="rect">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atin typeface="+mj-ea"/>
              <a:ea typeface="+mj-ea"/>
            </a:rPr>
            <a:t>調査票２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66675</xdr:colOff>
      <xdr:row>7</xdr:row>
      <xdr:rowOff>180974</xdr:rowOff>
    </xdr:from>
    <xdr:to>
      <xdr:col>7</xdr:col>
      <xdr:colOff>892425</xdr:colOff>
      <xdr:row>8</xdr:row>
      <xdr:rowOff>160949</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1209675" y="2514599"/>
          <a:ext cx="5588250" cy="180000"/>
        </a:xfrm>
        <a:prstGeom prst="rect">
          <a:avLst/>
        </a:prstGeom>
        <a:solidFill>
          <a:srgbClr val="FFFF99"/>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黄色い部分は自動入力されます</a:t>
          </a:r>
        </a:p>
      </xdr:txBody>
    </xdr:sp>
    <xdr:clientData/>
  </xdr:twoCellAnchor>
  <xdr:twoCellAnchor>
    <xdr:from>
      <xdr:col>0</xdr:col>
      <xdr:colOff>57148</xdr:colOff>
      <xdr:row>0</xdr:row>
      <xdr:rowOff>57149</xdr:rowOff>
    </xdr:from>
    <xdr:to>
      <xdr:col>2</xdr:col>
      <xdr:colOff>258898</xdr:colOff>
      <xdr:row>0</xdr:row>
      <xdr:rowOff>345149</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57148" y="57149"/>
          <a:ext cx="1440000" cy="288000"/>
        </a:xfrm>
        <a:prstGeom prst="rect">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atin typeface="+mj-ea"/>
              <a:ea typeface="+mj-ea"/>
            </a:rPr>
            <a:t>調査票３－１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417421</xdr:colOff>
      <xdr:row>5</xdr:row>
      <xdr:rowOff>317134</xdr:rowOff>
    </xdr:from>
    <xdr:to>
      <xdr:col>1</xdr:col>
      <xdr:colOff>988921</xdr:colOff>
      <xdr:row>5</xdr:row>
      <xdr:rowOff>536209</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703171" y="1879234"/>
          <a:ext cx="571500" cy="219075"/>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区　分</a:t>
          </a:r>
        </a:p>
      </xdr:txBody>
    </xdr:sp>
    <xdr:clientData/>
  </xdr:twoCellAnchor>
  <xdr:twoCellAnchor>
    <xdr:from>
      <xdr:col>2</xdr:col>
      <xdr:colOff>190499</xdr:colOff>
      <xdr:row>5</xdr:row>
      <xdr:rowOff>105902</xdr:rowOff>
    </xdr:from>
    <xdr:to>
      <xdr:col>2</xdr:col>
      <xdr:colOff>826440</xdr:colOff>
      <xdr:row>5</xdr:row>
      <xdr:rowOff>361950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3047999" y="1668002"/>
          <a:ext cx="635941" cy="256048"/>
        </a:xfrm>
        <a:prstGeom prst="rect">
          <a:avLst/>
        </a:prstGeom>
        <a:noFill/>
        <a:ln w="9525">
          <a:noFill/>
          <a:miter lim="800000"/>
          <a:headEnd/>
          <a:tailEnd/>
        </a:ln>
      </xdr:spPr>
      <xdr:txBody>
        <a:bodyPr vertOverflow="clip" wrap="square" lIns="27432" tIns="18288" rIns="0" bIns="0" anchor="ctr" upright="1"/>
        <a:lstStyle/>
        <a:p>
          <a:pPr algn="ctr" rtl="0">
            <a:defRPr sz="1000"/>
          </a:pPr>
          <a:r>
            <a:rPr lang="ja-JP" altLang="en-US" sz="1200" b="0" i="0" u="none" strike="noStrike" baseline="0">
              <a:solidFill>
                <a:srgbClr val="000000"/>
              </a:solidFill>
              <a:latin typeface="Meiryo UI" panose="020B0604030504040204" pitchFamily="50" charset="-128"/>
              <a:ea typeface="Meiryo UI" panose="020B0604030504040204" pitchFamily="50" charset="-128"/>
            </a:rPr>
            <a:t>年　度</a:t>
          </a:r>
        </a:p>
      </xdr:txBody>
    </xdr:sp>
    <xdr:clientData/>
  </xdr:twoCellAnchor>
  <xdr:twoCellAnchor>
    <xdr:from>
      <xdr:col>0</xdr:col>
      <xdr:colOff>57150</xdr:colOff>
      <xdr:row>0</xdr:row>
      <xdr:rowOff>47625</xdr:rowOff>
    </xdr:from>
    <xdr:to>
      <xdr:col>1</xdr:col>
      <xdr:colOff>1211400</xdr:colOff>
      <xdr:row>0</xdr:row>
      <xdr:rowOff>335625</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7150" y="47625"/>
          <a:ext cx="1440000" cy="288000"/>
        </a:xfrm>
        <a:prstGeom prst="rect">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atin typeface="+mj-ea"/>
              <a:ea typeface="+mj-ea"/>
            </a:rPr>
            <a:t>調査票３－２</a:t>
          </a:r>
        </a:p>
      </xdr:txBody>
    </xdr:sp>
    <xdr:clientData/>
  </xdr:twoCellAnchor>
  <xdr:twoCellAnchor>
    <xdr:from>
      <xdr:col>3</xdr:col>
      <xdr:colOff>76200</xdr:colOff>
      <xdr:row>5</xdr:row>
      <xdr:rowOff>619125</xdr:rowOff>
    </xdr:from>
    <xdr:to>
      <xdr:col>6</xdr:col>
      <xdr:colOff>1369950</xdr:colOff>
      <xdr:row>5</xdr:row>
      <xdr:rowOff>799125</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4076700" y="1962150"/>
          <a:ext cx="5580000" cy="180000"/>
        </a:xfrm>
        <a:prstGeom prst="rect">
          <a:avLst/>
        </a:prstGeom>
        <a:solidFill>
          <a:srgbClr val="FFFF99"/>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黄色い部分は自動入力されます</a:t>
          </a:r>
        </a:p>
      </xdr:txBody>
    </xdr:sp>
    <xdr:clientData/>
  </xdr:twoCellAnchor>
  <xdr:twoCellAnchor>
    <xdr:from>
      <xdr:col>2</xdr:col>
      <xdr:colOff>76200</xdr:colOff>
      <xdr:row>5</xdr:row>
      <xdr:rowOff>615950</xdr:rowOff>
    </xdr:from>
    <xdr:to>
      <xdr:col>5</xdr:col>
      <xdr:colOff>1303275</xdr:colOff>
      <xdr:row>5</xdr:row>
      <xdr:rowOff>799125</xdr:rowOff>
    </xdr:to>
    <xdr:sp macro="" textlink="">
      <xdr:nvSpPr>
        <xdr:cNvPr id="4" name="正方形/長方形 3">
          <a:extLst>
            <a:ext uri="{FF2B5EF4-FFF2-40B4-BE49-F238E27FC236}">
              <a16:creationId xmlns:a16="http://schemas.microsoft.com/office/drawing/2014/main" id="{2A559AC4-79AC-4E96-9B2C-609828EEAF34}"/>
            </a:ext>
          </a:extLst>
        </xdr:cNvPr>
        <xdr:cNvSpPr/>
      </xdr:nvSpPr>
      <xdr:spPr>
        <a:xfrm>
          <a:off x="2686050" y="1958975"/>
          <a:ext cx="4884675" cy="183175"/>
        </a:xfrm>
        <a:prstGeom prst="rect">
          <a:avLst/>
        </a:prstGeom>
        <a:solidFill>
          <a:srgbClr val="FFFF99"/>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900"/>
            <a:t>黄色い部分は自動入力されます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38100</xdr:colOff>
      <xdr:row>6</xdr:row>
      <xdr:rowOff>428625</xdr:rowOff>
    </xdr:from>
    <xdr:to>
      <xdr:col>15</xdr:col>
      <xdr:colOff>1083600</xdr:colOff>
      <xdr:row>6</xdr:row>
      <xdr:rowOff>608625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086600" y="2647950"/>
          <a:ext cx="4284000" cy="180000"/>
        </a:xfrm>
        <a:prstGeom prst="rect">
          <a:avLst/>
        </a:prstGeom>
        <a:solidFill>
          <a:srgbClr val="FFFF99"/>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黄色い部分は自動入力されます。</a:t>
          </a:r>
        </a:p>
      </xdr:txBody>
    </xdr:sp>
    <xdr:clientData/>
  </xdr:twoCellAnchor>
  <xdr:twoCellAnchor>
    <xdr:from>
      <xdr:col>0</xdr:col>
      <xdr:colOff>47625</xdr:colOff>
      <xdr:row>0</xdr:row>
      <xdr:rowOff>47625</xdr:rowOff>
    </xdr:from>
    <xdr:to>
      <xdr:col>2</xdr:col>
      <xdr:colOff>87450</xdr:colOff>
      <xdr:row>0</xdr:row>
      <xdr:rowOff>335625</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bwMode="auto">
        <a:xfrm>
          <a:off x="47625" y="47625"/>
          <a:ext cx="1440000" cy="288000"/>
        </a:xfrm>
        <a:prstGeom prst="rect">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atin typeface="+mj-ea"/>
              <a:ea typeface="+mj-ea"/>
            </a:rPr>
            <a:t>調査票４－１</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4</xdr:row>
      <xdr:rowOff>276225</xdr:rowOff>
    </xdr:from>
    <xdr:to>
      <xdr:col>2</xdr:col>
      <xdr:colOff>523875</xdr:colOff>
      <xdr:row>4</xdr:row>
      <xdr:rowOff>485775</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571500" y="1724025"/>
          <a:ext cx="523875" cy="209550"/>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3</xdr:col>
      <xdr:colOff>533400</xdr:colOff>
      <xdr:row>4</xdr:row>
      <xdr:rowOff>114300</xdr:rowOff>
    </xdr:from>
    <xdr:to>
      <xdr:col>3</xdr:col>
      <xdr:colOff>981075</xdr:colOff>
      <xdr:row>4</xdr:row>
      <xdr:rowOff>323850</xdr:rowOff>
    </xdr:to>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2247900" y="1562100"/>
          <a:ext cx="4476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　度</a:t>
          </a:r>
        </a:p>
      </xdr:txBody>
    </xdr:sp>
    <xdr:clientData/>
  </xdr:twoCellAnchor>
  <xdr:twoCellAnchor>
    <xdr:from>
      <xdr:col>0</xdr:col>
      <xdr:colOff>57150</xdr:colOff>
      <xdr:row>0</xdr:row>
      <xdr:rowOff>57150</xdr:rowOff>
    </xdr:from>
    <xdr:to>
      <xdr:col>2</xdr:col>
      <xdr:colOff>925650</xdr:colOff>
      <xdr:row>0</xdr:row>
      <xdr:rowOff>345150</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bwMode="auto">
        <a:xfrm>
          <a:off x="57150" y="57150"/>
          <a:ext cx="1440000" cy="288000"/>
        </a:xfrm>
        <a:prstGeom prst="rect">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atin typeface="+mj-ea"/>
              <a:ea typeface="+mj-ea"/>
            </a:rPr>
            <a:t>調査票４－２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1211400</xdr:colOff>
      <xdr:row>0</xdr:row>
      <xdr:rowOff>335625</xdr:rowOff>
    </xdr:to>
    <xdr:sp macro="" textlink="">
      <xdr:nvSpPr>
        <xdr:cNvPr id="4" name="正方形/長方形 3">
          <a:extLst>
            <a:ext uri="{FF2B5EF4-FFF2-40B4-BE49-F238E27FC236}">
              <a16:creationId xmlns:a16="http://schemas.microsoft.com/office/drawing/2014/main" id="{FE4AD205-4B9C-4F03-B291-C1A9F2196E15}"/>
            </a:ext>
          </a:extLst>
        </xdr:cNvPr>
        <xdr:cNvSpPr/>
      </xdr:nvSpPr>
      <xdr:spPr bwMode="auto">
        <a:xfrm>
          <a:off x="57150" y="47625"/>
          <a:ext cx="1414600" cy="288000"/>
        </a:xfrm>
        <a:prstGeom prst="rect">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atin typeface="+mj-ea"/>
              <a:ea typeface="+mj-ea"/>
            </a:rPr>
            <a:t>調査票５－１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0</xdr:row>
      <xdr:rowOff>47625</xdr:rowOff>
    </xdr:from>
    <xdr:to>
      <xdr:col>1</xdr:col>
      <xdr:colOff>1211400</xdr:colOff>
      <xdr:row>0</xdr:row>
      <xdr:rowOff>335625</xdr:rowOff>
    </xdr:to>
    <xdr:sp macro="" textlink="">
      <xdr:nvSpPr>
        <xdr:cNvPr id="2" name="正方形/長方形 1">
          <a:extLst>
            <a:ext uri="{FF2B5EF4-FFF2-40B4-BE49-F238E27FC236}">
              <a16:creationId xmlns:a16="http://schemas.microsoft.com/office/drawing/2014/main" id="{C8148146-EA38-4462-B651-E13126930ADA}"/>
            </a:ext>
          </a:extLst>
        </xdr:cNvPr>
        <xdr:cNvSpPr/>
      </xdr:nvSpPr>
      <xdr:spPr bwMode="auto">
        <a:xfrm>
          <a:off x="57150" y="47625"/>
          <a:ext cx="1414600" cy="288000"/>
        </a:xfrm>
        <a:prstGeom prst="rect">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atin typeface="+mj-ea"/>
              <a:ea typeface="+mj-ea"/>
            </a:rPr>
            <a:t>調査票５－２</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144235</xdr:colOff>
      <xdr:row>5</xdr:row>
      <xdr:rowOff>684439</xdr:rowOff>
    </xdr:from>
    <xdr:to>
      <xdr:col>2</xdr:col>
      <xdr:colOff>634092</xdr:colOff>
      <xdr:row>6</xdr:row>
      <xdr:rowOff>95250</xdr:rowOff>
    </xdr:to>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763360" y="2351314"/>
          <a:ext cx="489857" cy="268061"/>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区　分</a:t>
          </a:r>
        </a:p>
      </xdr:txBody>
    </xdr:sp>
    <xdr:clientData/>
  </xdr:twoCellAnchor>
  <xdr:twoCellAnchor>
    <xdr:from>
      <xdr:col>3</xdr:col>
      <xdr:colOff>361950</xdr:colOff>
      <xdr:row>5</xdr:row>
      <xdr:rowOff>219075</xdr:rowOff>
    </xdr:from>
    <xdr:to>
      <xdr:col>3</xdr:col>
      <xdr:colOff>809625</xdr:colOff>
      <xdr:row>5</xdr:row>
      <xdr:rowOff>485775</xdr:rowOff>
    </xdr:to>
    <xdr:sp macro="" textlink="">
      <xdr:nvSpPr>
        <xdr:cNvPr id="3" name="Text Box 3">
          <a:extLst>
            <a:ext uri="{FF2B5EF4-FFF2-40B4-BE49-F238E27FC236}">
              <a16:creationId xmlns:a16="http://schemas.microsoft.com/office/drawing/2014/main" id="{00000000-0008-0000-0600-000003000000}"/>
            </a:ext>
          </a:extLst>
        </xdr:cNvPr>
        <xdr:cNvSpPr txBox="1">
          <a:spLocks noChangeArrowheads="1"/>
        </xdr:cNvSpPr>
      </xdr:nvSpPr>
      <xdr:spPr bwMode="auto">
        <a:xfrm>
          <a:off x="2409825" y="1885950"/>
          <a:ext cx="447675" cy="2667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年　度</a:t>
          </a:r>
        </a:p>
      </xdr:txBody>
    </xdr:sp>
    <xdr:clientData/>
  </xdr:twoCellAnchor>
  <xdr:twoCellAnchor>
    <xdr:from>
      <xdr:col>4</xdr:col>
      <xdr:colOff>95249</xdr:colOff>
      <xdr:row>5</xdr:row>
      <xdr:rowOff>623927</xdr:rowOff>
    </xdr:from>
    <xdr:to>
      <xdr:col>11</xdr:col>
      <xdr:colOff>513749</xdr:colOff>
      <xdr:row>5</xdr:row>
      <xdr:rowOff>803927</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3286124" y="2290802"/>
          <a:ext cx="7848000" cy="180000"/>
        </a:xfrm>
        <a:prstGeom prst="rect">
          <a:avLst/>
        </a:prstGeom>
        <a:solidFill>
          <a:srgbClr val="FFFF99"/>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000"/>
            <a:t>黄色の部分は自動入力されます</a:t>
          </a:r>
        </a:p>
      </xdr:txBody>
    </xdr:sp>
    <xdr:clientData/>
  </xdr:twoCellAnchor>
  <xdr:twoCellAnchor>
    <xdr:from>
      <xdr:col>0</xdr:col>
      <xdr:colOff>47625</xdr:colOff>
      <xdr:row>0</xdr:row>
      <xdr:rowOff>47625</xdr:rowOff>
    </xdr:from>
    <xdr:to>
      <xdr:col>2</xdr:col>
      <xdr:colOff>868500</xdr:colOff>
      <xdr:row>0</xdr:row>
      <xdr:rowOff>335625</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bwMode="auto">
        <a:xfrm>
          <a:off x="47625" y="47625"/>
          <a:ext cx="1440000" cy="288000"/>
        </a:xfrm>
        <a:prstGeom prst="rect">
          <a:avLst/>
        </a:prstGeom>
        <a:solidFill>
          <a:srgbClr val="FFFFFF"/>
        </a:solidFill>
        <a:ln w="2857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400" b="1">
              <a:latin typeface="+mj-ea"/>
              <a:ea typeface="+mj-ea"/>
            </a:rPr>
            <a:t>調査票６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O27"/>
  <sheetViews>
    <sheetView showGridLines="0" tabSelected="1" showRuler="0" view="pageBreakPreview" zoomScaleNormal="70" zoomScaleSheetLayoutView="100" zoomScalePageLayoutView="70" workbookViewId="0">
      <selection activeCell="M14" sqref="M14"/>
    </sheetView>
  </sheetViews>
  <sheetFormatPr defaultColWidth="8.90625" defaultRowHeight="15" x14ac:dyDescent="0.35"/>
  <cols>
    <col min="1" max="1" width="3.81640625" style="2" customWidth="1"/>
    <col min="2" max="2" width="5.81640625" style="2" customWidth="1"/>
    <col min="3" max="3" width="16.1796875" style="2" customWidth="1"/>
    <col min="4" max="13" width="11.1796875" style="2" customWidth="1"/>
    <col min="14" max="14" width="3.81640625" style="2" customWidth="1"/>
    <col min="15" max="15" width="8.90625" style="2" hidden="1" customWidth="1"/>
    <col min="16" max="21" width="8.90625" style="2" customWidth="1"/>
    <col min="22" max="256" width="8.90625" style="2"/>
    <col min="257" max="257" width="3.90625" style="2" customWidth="1"/>
    <col min="258" max="258" width="33.08984375" style="2" customWidth="1"/>
    <col min="259" max="266" width="11.90625" style="2" customWidth="1"/>
    <col min="267" max="267" width="12.453125" style="2" customWidth="1"/>
    <col min="268" max="512" width="8.90625" style="2"/>
    <col min="513" max="513" width="3.90625" style="2" customWidth="1"/>
    <col min="514" max="514" width="33.08984375" style="2" customWidth="1"/>
    <col min="515" max="522" width="11.90625" style="2" customWidth="1"/>
    <col min="523" max="523" width="12.453125" style="2" customWidth="1"/>
    <col min="524" max="768" width="8.90625" style="2"/>
    <col min="769" max="769" width="3.90625" style="2" customWidth="1"/>
    <col min="770" max="770" width="33.08984375" style="2" customWidth="1"/>
    <col min="771" max="778" width="11.90625" style="2" customWidth="1"/>
    <col min="779" max="779" width="12.453125" style="2" customWidth="1"/>
    <col min="780" max="1024" width="8.90625" style="2"/>
    <col min="1025" max="1025" width="3.90625" style="2" customWidth="1"/>
    <col min="1026" max="1026" width="33.08984375" style="2" customWidth="1"/>
    <col min="1027" max="1034" width="11.90625" style="2" customWidth="1"/>
    <col min="1035" max="1035" width="12.453125" style="2" customWidth="1"/>
    <col min="1036" max="1280" width="8.90625" style="2"/>
    <col min="1281" max="1281" width="3.90625" style="2" customWidth="1"/>
    <col min="1282" max="1282" width="33.08984375" style="2" customWidth="1"/>
    <col min="1283" max="1290" width="11.90625" style="2" customWidth="1"/>
    <col min="1291" max="1291" width="12.453125" style="2" customWidth="1"/>
    <col min="1292" max="1536" width="8.90625" style="2"/>
    <col min="1537" max="1537" width="3.90625" style="2" customWidth="1"/>
    <col min="1538" max="1538" width="33.08984375" style="2" customWidth="1"/>
    <col min="1539" max="1546" width="11.90625" style="2" customWidth="1"/>
    <col min="1547" max="1547" width="12.453125" style="2" customWidth="1"/>
    <col min="1548" max="1792" width="8.90625" style="2"/>
    <col min="1793" max="1793" width="3.90625" style="2" customWidth="1"/>
    <col min="1794" max="1794" width="33.08984375" style="2" customWidth="1"/>
    <col min="1795" max="1802" width="11.90625" style="2" customWidth="1"/>
    <col min="1803" max="1803" width="12.453125" style="2" customWidth="1"/>
    <col min="1804" max="2048" width="8.90625" style="2"/>
    <col min="2049" max="2049" width="3.90625" style="2" customWidth="1"/>
    <col min="2050" max="2050" width="33.08984375" style="2" customWidth="1"/>
    <col min="2051" max="2058" width="11.90625" style="2" customWidth="1"/>
    <col min="2059" max="2059" width="12.453125" style="2" customWidth="1"/>
    <col min="2060" max="2304" width="8.90625" style="2"/>
    <col min="2305" max="2305" width="3.90625" style="2" customWidth="1"/>
    <col min="2306" max="2306" width="33.08984375" style="2" customWidth="1"/>
    <col min="2307" max="2314" width="11.90625" style="2" customWidth="1"/>
    <col min="2315" max="2315" width="12.453125" style="2" customWidth="1"/>
    <col min="2316" max="2560" width="8.90625" style="2"/>
    <col min="2561" max="2561" width="3.90625" style="2" customWidth="1"/>
    <col min="2562" max="2562" width="33.08984375" style="2" customWidth="1"/>
    <col min="2563" max="2570" width="11.90625" style="2" customWidth="1"/>
    <col min="2571" max="2571" width="12.453125" style="2" customWidth="1"/>
    <col min="2572" max="2816" width="8.90625" style="2"/>
    <col min="2817" max="2817" width="3.90625" style="2" customWidth="1"/>
    <col min="2818" max="2818" width="33.08984375" style="2" customWidth="1"/>
    <col min="2819" max="2826" width="11.90625" style="2" customWidth="1"/>
    <col min="2827" max="2827" width="12.453125" style="2" customWidth="1"/>
    <col min="2828" max="3072" width="8.90625" style="2"/>
    <col min="3073" max="3073" width="3.90625" style="2" customWidth="1"/>
    <col min="3074" max="3074" width="33.08984375" style="2" customWidth="1"/>
    <col min="3075" max="3082" width="11.90625" style="2" customWidth="1"/>
    <col min="3083" max="3083" width="12.453125" style="2" customWidth="1"/>
    <col min="3084" max="3328" width="8.90625" style="2"/>
    <col min="3329" max="3329" width="3.90625" style="2" customWidth="1"/>
    <col min="3330" max="3330" width="33.08984375" style="2" customWidth="1"/>
    <col min="3331" max="3338" width="11.90625" style="2" customWidth="1"/>
    <col min="3339" max="3339" width="12.453125" style="2" customWidth="1"/>
    <col min="3340" max="3584" width="8.90625" style="2"/>
    <col min="3585" max="3585" width="3.90625" style="2" customWidth="1"/>
    <col min="3586" max="3586" width="33.08984375" style="2" customWidth="1"/>
    <col min="3587" max="3594" width="11.90625" style="2" customWidth="1"/>
    <col min="3595" max="3595" width="12.453125" style="2" customWidth="1"/>
    <col min="3596" max="3840" width="8.90625" style="2"/>
    <col min="3841" max="3841" width="3.90625" style="2" customWidth="1"/>
    <col min="3842" max="3842" width="33.08984375" style="2" customWidth="1"/>
    <col min="3843" max="3850" width="11.90625" style="2" customWidth="1"/>
    <col min="3851" max="3851" width="12.453125" style="2" customWidth="1"/>
    <col min="3852" max="4096" width="8.90625" style="2"/>
    <col min="4097" max="4097" width="3.90625" style="2" customWidth="1"/>
    <col min="4098" max="4098" width="33.08984375" style="2" customWidth="1"/>
    <col min="4099" max="4106" width="11.90625" style="2" customWidth="1"/>
    <col min="4107" max="4107" width="12.453125" style="2" customWidth="1"/>
    <col min="4108" max="4352" width="8.90625" style="2"/>
    <col min="4353" max="4353" width="3.90625" style="2" customWidth="1"/>
    <col min="4354" max="4354" width="33.08984375" style="2" customWidth="1"/>
    <col min="4355" max="4362" width="11.90625" style="2" customWidth="1"/>
    <col min="4363" max="4363" width="12.453125" style="2" customWidth="1"/>
    <col min="4364" max="4608" width="8.90625" style="2"/>
    <col min="4609" max="4609" width="3.90625" style="2" customWidth="1"/>
    <col min="4610" max="4610" width="33.08984375" style="2" customWidth="1"/>
    <col min="4611" max="4618" width="11.90625" style="2" customWidth="1"/>
    <col min="4619" max="4619" width="12.453125" style="2" customWidth="1"/>
    <col min="4620" max="4864" width="8.90625" style="2"/>
    <col min="4865" max="4865" width="3.90625" style="2" customWidth="1"/>
    <col min="4866" max="4866" width="33.08984375" style="2" customWidth="1"/>
    <col min="4867" max="4874" width="11.90625" style="2" customWidth="1"/>
    <col min="4875" max="4875" width="12.453125" style="2" customWidth="1"/>
    <col min="4876" max="5120" width="8.90625" style="2"/>
    <col min="5121" max="5121" width="3.90625" style="2" customWidth="1"/>
    <col min="5122" max="5122" width="33.08984375" style="2" customWidth="1"/>
    <col min="5123" max="5130" width="11.90625" style="2" customWidth="1"/>
    <col min="5131" max="5131" width="12.453125" style="2" customWidth="1"/>
    <col min="5132" max="5376" width="8.90625" style="2"/>
    <col min="5377" max="5377" width="3.90625" style="2" customWidth="1"/>
    <col min="5378" max="5378" width="33.08984375" style="2" customWidth="1"/>
    <col min="5379" max="5386" width="11.90625" style="2" customWidth="1"/>
    <col min="5387" max="5387" width="12.453125" style="2" customWidth="1"/>
    <col min="5388" max="5632" width="8.90625" style="2"/>
    <col min="5633" max="5633" width="3.90625" style="2" customWidth="1"/>
    <col min="5634" max="5634" width="33.08984375" style="2" customWidth="1"/>
    <col min="5635" max="5642" width="11.90625" style="2" customWidth="1"/>
    <col min="5643" max="5643" width="12.453125" style="2" customWidth="1"/>
    <col min="5644" max="5888" width="8.90625" style="2"/>
    <col min="5889" max="5889" width="3.90625" style="2" customWidth="1"/>
    <col min="5890" max="5890" width="33.08984375" style="2" customWidth="1"/>
    <col min="5891" max="5898" width="11.90625" style="2" customWidth="1"/>
    <col min="5899" max="5899" width="12.453125" style="2" customWidth="1"/>
    <col min="5900" max="6144" width="8.90625" style="2"/>
    <col min="6145" max="6145" width="3.90625" style="2" customWidth="1"/>
    <col min="6146" max="6146" width="33.08984375" style="2" customWidth="1"/>
    <col min="6147" max="6154" width="11.90625" style="2" customWidth="1"/>
    <col min="6155" max="6155" width="12.453125" style="2" customWidth="1"/>
    <col min="6156" max="6400" width="8.90625" style="2"/>
    <col min="6401" max="6401" width="3.90625" style="2" customWidth="1"/>
    <col min="6402" max="6402" width="33.08984375" style="2" customWidth="1"/>
    <col min="6403" max="6410" width="11.90625" style="2" customWidth="1"/>
    <col min="6411" max="6411" width="12.453125" style="2" customWidth="1"/>
    <col min="6412" max="6656" width="8.90625" style="2"/>
    <col min="6657" max="6657" width="3.90625" style="2" customWidth="1"/>
    <col min="6658" max="6658" width="33.08984375" style="2" customWidth="1"/>
    <col min="6659" max="6666" width="11.90625" style="2" customWidth="1"/>
    <col min="6667" max="6667" width="12.453125" style="2" customWidth="1"/>
    <col min="6668" max="6912" width="8.90625" style="2"/>
    <col min="6913" max="6913" width="3.90625" style="2" customWidth="1"/>
    <col min="6914" max="6914" width="33.08984375" style="2" customWidth="1"/>
    <col min="6915" max="6922" width="11.90625" style="2" customWidth="1"/>
    <col min="6923" max="6923" width="12.453125" style="2" customWidth="1"/>
    <col min="6924" max="7168" width="8.90625" style="2"/>
    <col min="7169" max="7169" width="3.90625" style="2" customWidth="1"/>
    <col min="7170" max="7170" width="33.08984375" style="2" customWidth="1"/>
    <col min="7171" max="7178" width="11.90625" style="2" customWidth="1"/>
    <col min="7179" max="7179" width="12.453125" style="2" customWidth="1"/>
    <col min="7180" max="7424" width="8.90625" style="2"/>
    <col min="7425" max="7425" width="3.90625" style="2" customWidth="1"/>
    <col min="7426" max="7426" width="33.08984375" style="2" customWidth="1"/>
    <col min="7427" max="7434" width="11.90625" style="2" customWidth="1"/>
    <col min="7435" max="7435" width="12.453125" style="2" customWidth="1"/>
    <col min="7436" max="7680" width="8.90625" style="2"/>
    <col min="7681" max="7681" width="3.90625" style="2" customWidth="1"/>
    <col min="7682" max="7682" width="33.08984375" style="2" customWidth="1"/>
    <col min="7683" max="7690" width="11.90625" style="2" customWidth="1"/>
    <col min="7691" max="7691" width="12.453125" style="2" customWidth="1"/>
    <col min="7692" max="7936" width="8.90625" style="2"/>
    <col min="7937" max="7937" width="3.90625" style="2" customWidth="1"/>
    <col min="7938" max="7938" width="33.08984375" style="2" customWidth="1"/>
    <col min="7939" max="7946" width="11.90625" style="2" customWidth="1"/>
    <col min="7947" max="7947" width="12.453125" style="2" customWidth="1"/>
    <col min="7948" max="8192" width="8.90625" style="2"/>
    <col min="8193" max="8193" width="3.90625" style="2" customWidth="1"/>
    <col min="8194" max="8194" width="33.08984375" style="2" customWidth="1"/>
    <col min="8195" max="8202" width="11.90625" style="2" customWidth="1"/>
    <col min="8203" max="8203" width="12.453125" style="2" customWidth="1"/>
    <col min="8204" max="8448" width="8.90625" style="2"/>
    <col min="8449" max="8449" width="3.90625" style="2" customWidth="1"/>
    <col min="8450" max="8450" width="33.08984375" style="2" customWidth="1"/>
    <col min="8451" max="8458" width="11.90625" style="2" customWidth="1"/>
    <col min="8459" max="8459" width="12.453125" style="2" customWidth="1"/>
    <col min="8460" max="8704" width="8.90625" style="2"/>
    <col min="8705" max="8705" width="3.90625" style="2" customWidth="1"/>
    <col min="8706" max="8706" width="33.08984375" style="2" customWidth="1"/>
    <col min="8707" max="8714" width="11.90625" style="2" customWidth="1"/>
    <col min="8715" max="8715" width="12.453125" style="2" customWidth="1"/>
    <col min="8716" max="8960" width="8.90625" style="2"/>
    <col min="8961" max="8961" width="3.90625" style="2" customWidth="1"/>
    <col min="8962" max="8962" width="33.08984375" style="2" customWidth="1"/>
    <col min="8963" max="8970" width="11.90625" style="2" customWidth="1"/>
    <col min="8971" max="8971" width="12.453125" style="2" customWidth="1"/>
    <col min="8972" max="9216" width="8.90625" style="2"/>
    <col min="9217" max="9217" width="3.90625" style="2" customWidth="1"/>
    <col min="9218" max="9218" width="33.08984375" style="2" customWidth="1"/>
    <col min="9219" max="9226" width="11.90625" style="2" customWidth="1"/>
    <col min="9227" max="9227" width="12.453125" style="2" customWidth="1"/>
    <col min="9228" max="9472" width="8.90625" style="2"/>
    <col min="9473" max="9473" width="3.90625" style="2" customWidth="1"/>
    <col min="9474" max="9474" width="33.08984375" style="2" customWidth="1"/>
    <col min="9475" max="9482" width="11.90625" style="2" customWidth="1"/>
    <col min="9483" max="9483" width="12.453125" style="2" customWidth="1"/>
    <col min="9484" max="9728" width="8.90625" style="2"/>
    <col min="9729" max="9729" width="3.90625" style="2" customWidth="1"/>
    <col min="9730" max="9730" width="33.08984375" style="2" customWidth="1"/>
    <col min="9731" max="9738" width="11.90625" style="2" customWidth="1"/>
    <col min="9739" max="9739" width="12.453125" style="2" customWidth="1"/>
    <col min="9740" max="9984" width="8.90625" style="2"/>
    <col min="9985" max="9985" width="3.90625" style="2" customWidth="1"/>
    <col min="9986" max="9986" width="33.08984375" style="2" customWidth="1"/>
    <col min="9987" max="9994" width="11.90625" style="2" customWidth="1"/>
    <col min="9995" max="9995" width="12.453125" style="2" customWidth="1"/>
    <col min="9996" max="10240" width="8.90625" style="2"/>
    <col min="10241" max="10241" width="3.90625" style="2" customWidth="1"/>
    <col min="10242" max="10242" width="33.08984375" style="2" customWidth="1"/>
    <col min="10243" max="10250" width="11.90625" style="2" customWidth="1"/>
    <col min="10251" max="10251" width="12.453125" style="2" customWidth="1"/>
    <col min="10252" max="10496" width="8.90625" style="2"/>
    <col min="10497" max="10497" width="3.90625" style="2" customWidth="1"/>
    <col min="10498" max="10498" width="33.08984375" style="2" customWidth="1"/>
    <col min="10499" max="10506" width="11.90625" style="2" customWidth="1"/>
    <col min="10507" max="10507" width="12.453125" style="2" customWidth="1"/>
    <col min="10508" max="10752" width="8.90625" style="2"/>
    <col min="10753" max="10753" width="3.90625" style="2" customWidth="1"/>
    <col min="10754" max="10754" width="33.08984375" style="2" customWidth="1"/>
    <col min="10755" max="10762" width="11.90625" style="2" customWidth="1"/>
    <col min="10763" max="10763" width="12.453125" style="2" customWidth="1"/>
    <col min="10764" max="11008" width="8.90625" style="2"/>
    <col min="11009" max="11009" width="3.90625" style="2" customWidth="1"/>
    <col min="11010" max="11010" width="33.08984375" style="2" customWidth="1"/>
    <col min="11011" max="11018" width="11.90625" style="2" customWidth="1"/>
    <col min="11019" max="11019" width="12.453125" style="2" customWidth="1"/>
    <col min="11020" max="11264" width="8.90625" style="2"/>
    <col min="11265" max="11265" width="3.90625" style="2" customWidth="1"/>
    <col min="11266" max="11266" width="33.08984375" style="2" customWidth="1"/>
    <col min="11267" max="11274" width="11.90625" style="2" customWidth="1"/>
    <col min="11275" max="11275" width="12.453125" style="2" customWidth="1"/>
    <col min="11276" max="11520" width="8.90625" style="2"/>
    <col min="11521" max="11521" width="3.90625" style="2" customWidth="1"/>
    <col min="11522" max="11522" width="33.08984375" style="2" customWidth="1"/>
    <col min="11523" max="11530" width="11.90625" style="2" customWidth="1"/>
    <col min="11531" max="11531" width="12.453125" style="2" customWidth="1"/>
    <col min="11532" max="11776" width="8.90625" style="2"/>
    <col min="11777" max="11777" width="3.90625" style="2" customWidth="1"/>
    <col min="11778" max="11778" width="33.08984375" style="2" customWidth="1"/>
    <col min="11779" max="11786" width="11.90625" style="2" customWidth="1"/>
    <col min="11787" max="11787" width="12.453125" style="2" customWidth="1"/>
    <col min="11788" max="12032" width="8.90625" style="2"/>
    <col min="12033" max="12033" width="3.90625" style="2" customWidth="1"/>
    <col min="12034" max="12034" width="33.08984375" style="2" customWidth="1"/>
    <col min="12035" max="12042" width="11.90625" style="2" customWidth="1"/>
    <col min="12043" max="12043" width="12.453125" style="2" customWidth="1"/>
    <col min="12044" max="12288" width="8.90625" style="2"/>
    <col min="12289" max="12289" width="3.90625" style="2" customWidth="1"/>
    <col min="12290" max="12290" width="33.08984375" style="2" customWidth="1"/>
    <col min="12291" max="12298" width="11.90625" style="2" customWidth="1"/>
    <col min="12299" max="12299" width="12.453125" style="2" customWidth="1"/>
    <col min="12300" max="12544" width="8.90625" style="2"/>
    <col min="12545" max="12545" width="3.90625" style="2" customWidth="1"/>
    <col min="12546" max="12546" width="33.08984375" style="2" customWidth="1"/>
    <col min="12547" max="12554" width="11.90625" style="2" customWidth="1"/>
    <col min="12555" max="12555" width="12.453125" style="2" customWidth="1"/>
    <col min="12556" max="12800" width="8.90625" style="2"/>
    <col min="12801" max="12801" width="3.90625" style="2" customWidth="1"/>
    <col min="12802" max="12802" width="33.08984375" style="2" customWidth="1"/>
    <col min="12803" max="12810" width="11.90625" style="2" customWidth="1"/>
    <col min="12811" max="12811" width="12.453125" style="2" customWidth="1"/>
    <col min="12812" max="13056" width="8.90625" style="2"/>
    <col min="13057" max="13057" width="3.90625" style="2" customWidth="1"/>
    <col min="13058" max="13058" width="33.08984375" style="2" customWidth="1"/>
    <col min="13059" max="13066" width="11.90625" style="2" customWidth="1"/>
    <col min="13067" max="13067" width="12.453125" style="2" customWidth="1"/>
    <col min="13068" max="13312" width="8.90625" style="2"/>
    <col min="13313" max="13313" width="3.90625" style="2" customWidth="1"/>
    <col min="13314" max="13314" width="33.08984375" style="2" customWidth="1"/>
    <col min="13315" max="13322" width="11.90625" style="2" customWidth="1"/>
    <col min="13323" max="13323" width="12.453125" style="2" customWidth="1"/>
    <col min="13324" max="13568" width="8.90625" style="2"/>
    <col min="13569" max="13569" width="3.90625" style="2" customWidth="1"/>
    <col min="13570" max="13570" width="33.08984375" style="2" customWidth="1"/>
    <col min="13571" max="13578" width="11.90625" style="2" customWidth="1"/>
    <col min="13579" max="13579" width="12.453125" style="2" customWidth="1"/>
    <col min="13580" max="13824" width="8.90625" style="2"/>
    <col min="13825" max="13825" width="3.90625" style="2" customWidth="1"/>
    <col min="13826" max="13826" width="33.08984375" style="2" customWidth="1"/>
    <col min="13827" max="13834" width="11.90625" style="2" customWidth="1"/>
    <col min="13835" max="13835" width="12.453125" style="2" customWidth="1"/>
    <col min="13836" max="14080" width="8.90625" style="2"/>
    <col min="14081" max="14081" width="3.90625" style="2" customWidth="1"/>
    <col min="14082" max="14082" width="33.08984375" style="2" customWidth="1"/>
    <col min="14083" max="14090" width="11.90625" style="2" customWidth="1"/>
    <col min="14091" max="14091" width="12.453125" style="2" customWidth="1"/>
    <col min="14092" max="14336" width="8.90625" style="2"/>
    <col min="14337" max="14337" width="3.90625" style="2" customWidth="1"/>
    <col min="14338" max="14338" width="33.08984375" style="2" customWidth="1"/>
    <col min="14339" max="14346" width="11.90625" style="2" customWidth="1"/>
    <col min="14347" max="14347" width="12.453125" style="2" customWidth="1"/>
    <col min="14348" max="14592" width="8.90625" style="2"/>
    <col min="14593" max="14593" width="3.90625" style="2" customWidth="1"/>
    <col min="14594" max="14594" width="33.08984375" style="2" customWidth="1"/>
    <col min="14595" max="14602" width="11.90625" style="2" customWidth="1"/>
    <col min="14603" max="14603" width="12.453125" style="2" customWidth="1"/>
    <col min="14604" max="14848" width="8.90625" style="2"/>
    <col min="14849" max="14849" width="3.90625" style="2" customWidth="1"/>
    <col min="14850" max="14850" width="33.08984375" style="2" customWidth="1"/>
    <col min="14851" max="14858" width="11.90625" style="2" customWidth="1"/>
    <col min="14859" max="14859" width="12.453125" style="2" customWidth="1"/>
    <col min="14860" max="15104" width="8.90625" style="2"/>
    <col min="15105" max="15105" width="3.90625" style="2" customWidth="1"/>
    <col min="15106" max="15106" width="33.08984375" style="2" customWidth="1"/>
    <col min="15107" max="15114" width="11.90625" style="2" customWidth="1"/>
    <col min="15115" max="15115" width="12.453125" style="2" customWidth="1"/>
    <col min="15116" max="15360" width="8.90625" style="2"/>
    <col min="15361" max="15361" width="3.90625" style="2" customWidth="1"/>
    <col min="15362" max="15362" width="33.08984375" style="2" customWidth="1"/>
    <col min="15363" max="15370" width="11.90625" style="2" customWidth="1"/>
    <col min="15371" max="15371" width="12.453125" style="2" customWidth="1"/>
    <col min="15372" max="15616" width="8.90625" style="2"/>
    <col min="15617" max="15617" width="3.90625" style="2" customWidth="1"/>
    <col min="15618" max="15618" width="33.08984375" style="2" customWidth="1"/>
    <col min="15619" max="15626" width="11.90625" style="2" customWidth="1"/>
    <col min="15627" max="15627" width="12.453125" style="2" customWidth="1"/>
    <col min="15628" max="15872" width="8.90625" style="2"/>
    <col min="15873" max="15873" width="3.90625" style="2" customWidth="1"/>
    <col min="15874" max="15874" width="33.08984375" style="2" customWidth="1"/>
    <col min="15875" max="15882" width="11.90625" style="2" customWidth="1"/>
    <col min="15883" max="15883" width="12.453125" style="2" customWidth="1"/>
    <col min="15884" max="16128" width="8.90625" style="2"/>
    <col min="16129" max="16129" width="3.90625" style="2" customWidth="1"/>
    <col min="16130" max="16130" width="33.08984375" style="2" customWidth="1"/>
    <col min="16131" max="16138" width="11.90625" style="2" customWidth="1"/>
    <col min="16139" max="16139" width="12.453125" style="2" customWidth="1"/>
    <col min="16140" max="16384" width="8.90625" style="2"/>
  </cols>
  <sheetData>
    <row r="1" spans="2:15" ht="30" customHeight="1" x14ac:dyDescent="0.35"/>
    <row r="2" spans="2:15" s="4" customFormat="1" ht="18.75" customHeight="1" x14ac:dyDescent="0.2">
      <c r="B2" s="333" t="s">
        <v>180</v>
      </c>
      <c r="C2" s="333"/>
      <c r="D2" s="333"/>
      <c r="E2" s="333"/>
      <c r="F2" s="333"/>
      <c r="G2" s="333"/>
      <c r="H2" s="333"/>
      <c r="I2" s="333"/>
      <c r="J2" s="333"/>
      <c r="K2" s="333"/>
      <c r="L2" s="333"/>
    </row>
    <row r="3" spans="2:15" s="4" customFormat="1" ht="18.75" customHeight="1" thickBot="1" x14ac:dyDescent="0.25">
      <c r="B3" s="345" t="s">
        <v>174</v>
      </c>
      <c r="C3" s="345"/>
      <c r="D3" s="345"/>
      <c r="E3" s="345"/>
      <c r="F3" s="345"/>
      <c r="G3" s="345"/>
      <c r="H3" s="345"/>
      <c r="I3" s="345"/>
    </row>
    <row r="4" spans="2:15" s="4" customFormat="1" ht="22.5" customHeight="1" x14ac:dyDescent="0.2">
      <c r="B4" s="354" t="s">
        <v>60</v>
      </c>
      <c r="C4" s="338"/>
      <c r="D4" s="346"/>
      <c r="E4" s="347"/>
      <c r="F4" s="347"/>
      <c r="G4" s="347"/>
      <c r="H4" s="347"/>
      <c r="I4" s="347"/>
      <c r="J4" s="347"/>
      <c r="K4" s="347"/>
      <c r="L4" s="347"/>
      <c r="M4" s="348"/>
    </row>
    <row r="5" spans="2:15" s="4" customFormat="1" ht="22.5" customHeight="1" x14ac:dyDescent="0.2">
      <c r="B5" s="334" t="s">
        <v>30</v>
      </c>
      <c r="C5" s="335"/>
      <c r="D5" s="12"/>
      <c r="E5" s="13" t="s">
        <v>84</v>
      </c>
      <c r="F5" s="355"/>
      <c r="G5" s="356"/>
      <c r="H5" s="356"/>
      <c r="I5" s="356"/>
      <c r="J5" s="356"/>
      <c r="K5" s="356"/>
      <c r="L5" s="356"/>
      <c r="M5" s="357"/>
    </row>
    <row r="6" spans="2:15" s="4" customFormat="1" ht="22.5" customHeight="1" x14ac:dyDescent="0.2">
      <c r="B6" s="334" t="s">
        <v>31</v>
      </c>
      <c r="C6" s="335"/>
      <c r="D6" s="33" t="s">
        <v>81</v>
      </c>
      <c r="E6" s="224"/>
      <c r="F6" s="33" t="s">
        <v>82</v>
      </c>
      <c r="G6" s="11"/>
      <c r="H6" s="33" t="s">
        <v>83</v>
      </c>
      <c r="I6" s="225">
        <f>E6+G6</f>
        <v>0</v>
      </c>
      <c r="J6" s="385"/>
      <c r="K6" s="386"/>
      <c r="L6" s="386"/>
      <c r="M6" s="386"/>
    </row>
    <row r="7" spans="2:15" s="4" customFormat="1" ht="22.5" customHeight="1" x14ac:dyDescent="0.2">
      <c r="B7" s="334" t="s">
        <v>32</v>
      </c>
      <c r="C7" s="335"/>
      <c r="D7" s="33" t="s">
        <v>87</v>
      </c>
      <c r="E7" s="350"/>
      <c r="F7" s="352"/>
      <c r="G7" s="352"/>
      <c r="H7" s="384"/>
      <c r="I7" s="33" t="s">
        <v>88</v>
      </c>
      <c r="J7" s="350"/>
      <c r="K7" s="352"/>
      <c r="L7" s="352"/>
      <c r="M7" s="353"/>
    </row>
    <row r="8" spans="2:15" s="4" customFormat="1" ht="22.5" customHeight="1" x14ac:dyDescent="0.2">
      <c r="B8" s="380" t="s">
        <v>33</v>
      </c>
      <c r="C8" s="381"/>
      <c r="D8" s="33" t="s">
        <v>85</v>
      </c>
      <c r="E8" s="349"/>
      <c r="F8" s="349"/>
      <c r="G8" s="350"/>
      <c r="H8" s="351"/>
      <c r="I8" s="33" t="s">
        <v>86</v>
      </c>
      <c r="J8" s="350"/>
      <c r="K8" s="352"/>
      <c r="L8" s="352"/>
      <c r="M8" s="353"/>
    </row>
    <row r="9" spans="2:15" s="4" customFormat="1" ht="22.5" customHeight="1" thickBot="1" x14ac:dyDescent="0.25">
      <c r="B9" s="382"/>
      <c r="C9" s="383"/>
      <c r="D9" s="183" t="s">
        <v>145</v>
      </c>
      <c r="E9" s="377"/>
      <c r="F9" s="378"/>
      <c r="G9" s="378"/>
      <c r="H9" s="378"/>
      <c r="I9" s="378"/>
      <c r="J9" s="378"/>
      <c r="K9" s="378"/>
      <c r="L9" s="378"/>
      <c r="M9" s="379"/>
    </row>
    <row r="10" spans="2:15" s="4" customFormat="1" ht="22.5" customHeight="1" x14ac:dyDescent="0.2">
      <c r="B10" s="11"/>
      <c r="C10" s="11"/>
      <c r="D10" s="14"/>
      <c r="E10" s="14"/>
      <c r="F10" s="14"/>
      <c r="G10" s="14"/>
      <c r="H10" s="14"/>
      <c r="I10" s="14"/>
      <c r="J10" s="14"/>
    </row>
    <row r="11" spans="2:15" s="4" customFormat="1" ht="22.5" customHeight="1" thickBot="1" x14ac:dyDescent="0.25">
      <c r="B11" s="345" t="s">
        <v>186</v>
      </c>
      <c r="C11" s="345"/>
      <c r="D11" s="345"/>
      <c r="E11" s="345"/>
      <c r="F11" s="345"/>
      <c r="G11" s="345"/>
      <c r="H11" s="345"/>
      <c r="I11" s="345"/>
      <c r="J11" s="345"/>
      <c r="K11" s="345"/>
      <c r="L11" s="345"/>
    </row>
    <row r="12" spans="2:15" s="4" customFormat="1" ht="37.5" customHeight="1" x14ac:dyDescent="0.2">
      <c r="B12" s="115" t="s">
        <v>71</v>
      </c>
      <c r="C12" s="360" t="s">
        <v>229</v>
      </c>
      <c r="D12" s="361"/>
      <c r="E12" s="361"/>
      <c r="F12" s="361"/>
      <c r="G12" s="361"/>
      <c r="H12" s="361"/>
      <c r="I12" s="361"/>
      <c r="J12" s="361"/>
      <c r="K12" s="361"/>
      <c r="L12" s="362"/>
      <c r="M12" s="226"/>
      <c r="O12" s="4" t="s">
        <v>69</v>
      </c>
    </row>
    <row r="13" spans="2:15" s="4" customFormat="1" ht="37.5" customHeight="1" thickBot="1" x14ac:dyDescent="0.25">
      <c r="B13" s="116" t="s">
        <v>72</v>
      </c>
      <c r="C13" s="363" t="s">
        <v>230</v>
      </c>
      <c r="D13" s="364"/>
      <c r="E13" s="364"/>
      <c r="F13" s="364"/>
      <c r="G13" s="364"/>
      <c r="H13" s="364"/>
      <c r="I13" s="364"/>
      <c r="J13" s="364"/>
      <c r="K13" s="364"/>
      <c r="L13" s="365"/>
      <c r="M13" s="123"/>
      <c r="O13" s="4" t="s">
        <v>70</v>
      </c>
    </row>
    <row r="14" spans="2:15" s="4" customFormat="1" ht="37.5" customHeight="1" thickBot="1" x14ac:dyDescent="0.25">
      <c r="B14" s="116" t="s">
        <v>213</v>
      </c>
      <c r="C14" s="363" t="s">
        <v>212</v>
      </c>
      <c r="D14" s="364"/>
      <c r="E14" s="364"/>
      <c r="F14" s="364"/>
      <c r="G14" s="364"/>
      <c r="H14" s="364"/>
      <c r="I14" s="364"/>
      <c r="J14" s="364"/>
      <c r="K14" s="364"/>
      <c r="L14" s="365"/>
      <c r="M14" s="123"/>
    </row>
    <row r="15" spans="2:15" s="4" customFormat="1" ht="22.5" customHeight="1" x14ac:dyDescent="0.2">
      <c r="C15" s="343" t="s">
        <v>103</v>
      </c>
      <c r="D15" s="344"/>
      <c r="E15" s="344"/>
      <c r="F15" s="344"/>
      <c r="G15" s="344"/>
      <c r="H15" s="344"/>
      <c r="I15" s="344"/>
      <c r="J15" s="344"/>
      <c r="K15" s="344"/>
      <c r="L15" s="344"/>
    </row>
    <row r="16" spans="2:15" s="4" customFormat="1" ht="22.5" customHeight="1" x14ac:dyDescent="0.2"/>
    <row r="17" spans="2:13" s="4" customFormat="1" ht="22.5" customHeight="1" thickBot="1" x14ac:dyDescent="0.25">
      <c r="B17" s="345" t="s">
        <v>89</v>
      </c>
      <c r="C17" s="345"/>
      <c r="D17" s="345"/>
      <c r="E17" s="345"/>
      <c r="F17" s="345"/>
      <c r="G17" s="345"/>
      <c r="H17" s="345"/>
      <c r="I17" s="345"/>
      <c r="J17" s="345"/>
      <c r="K17" s="345"/>
      <c r="L17" s="345"/>
      <c r="M17" s="345"/>
    </row>
    <row r="18" spans="2:13" s="4" customFormat="1" ht="22.5" customHeight="1" x14ac:dyDescent="0.2">
      <c r="B18" s="370" t="s">
        <v>35</v>
      </c>
      <c r="C18" s="371"/>
      <c r="D18" s="336" t="s">
        <v>36</v>
      </c>
      <c r="E18" s="338"/>
      <c r="F18" s="339"/>
      <c r="G18" s="339"/>
      <c r="H18" s="339"/>
      <c r="I18" s="339"/>
      <c r="J18" s="339"/>
      <c r="K18" s="339"/>
      <c r="L18" s="339"/>
      <c r="M18" s="340"/>
    </row>
    <row r="19" spans="2:13" s="4" customFormat="1" ht="52.5" customHeight="1" x14ac:dyDescent="0.2">
      <c r="B19" s="372"/>
      <c r="C19" s="373"/>
      <c r="D19" s="337"/>
      <c r="E19" s="34" t="s">
        <v>80</v>
      </c>
      <c r="F19" s="34" t="s">
        <v>90</v>
      </c>
      <c r="G19" s="34" t="s">
        <v>91</v>
      </c>
      <c r="H19" s="341" t="s">
        <v>208</v>
      </c>
      <c r="I19" s="341"/>
      <c r="J19" s="341"/>
      <c r="K19" s="341"/>
      <c r="L19" s="341"/>
      <c r="M19" s="342"/>
    </row>
    <row r="20" spans="2:13" s="4" customFormat="1" ht="33.75" customHeight="1" x14ac:dyDescent="0.2">
      <c r="B20" s="366" t="s">
        <v>231</v>
      </c>
      <c r="C20" s="367"/>
      <c r="D20" s="19"/>
      <c r="E20" s="19"/>
      <c r="F20" s="19"/>
      <c r="G20" s="19"/>
      <c r="H20" s="374"/>
      <c r="I20" s="375"/>
      <c r="J20" s="375"/>
      <c r="K20" s="375"/>
      <c r="L20" s="375"/>
      <c r="M20" s="376"/>
    </row>
    <row r="21" spans="2:13" s="4" customFormat="1" ht="33.75" customHeight="1" x14ac:dyDescent="0.2">
      <c r="B21" s="366" t="s">
        <v>214</v>
      </c>
      <c r="C21" s="367"/>
      <c r="D21" s="19"/>
      <c r="E21" s="19"/>
      <c r="F21" s="19"/>
      <c r="G21" s="19"/>
      <c r="H21" s="374"/>
      <c r="I21" s="375"/>
      <c r="J21" s="375"/>
      <c r="K21" s="375"/>
      <c r="L21" s="375"/>
      <c r="M21" s="376"/>
    </row>
    <row r="22" spans="2:13" s="4" customFormat="1" ht="33.75" customHeight="1" thickBot="1" x14ac:dyDescent="0.25">
      <c r="B22" s="368" t="s">
        <v>232</v>
      </c>
      <c r="C22" s="369"/>
      <c r="D22" s="120"/>
      <c r="E22" s="120"/>
      <c r="F22" s="120"/>
      <c r="G22" s="120"/>
      <c r="H22" s="358"/>
      <c r="I22" s="358"/>
      <c r="J22" s="358"/>
      <c r="K22" s="358"/>
      <c r="L22" s="358"/>
      <c r="M22" s="359"/>
    </row>
    <row r="23" spans="2:13" s="4" customFormat="1" ht="33.75" customHeight="1" thickBot="1" x14ac:dyDescent="0.25">
      <c r="B23" s="368" t="s">
        <v>233</v>
      </c>
      <c r="C23" s="369"/>
      <c r="D23" s="120"/>
      <c r="E23" s="120"/>
      <c r="F23" s="120"/>
      <c r="G23" s="120"/>
      <c r="H23" s="358"/>
      <c r="I23" s="358"/>
      <c r="J23" s="358"/>
      <c r="K23" s="358"/>
      <c r="L23" s="358"/>
      <c r="M23" s="359"/>
    </row>
    <row r="24" spans="2:13" s="4" customFormat="1" ht="22.5" customHeight="1" x14ac:dyDescent="0.2"/>
    <row r="25" spans="2:13" s="4" customFormat="1" ht="18.75" customHeight="1" x14ac:dyDescent="0.2"/>
    <row r="26" spans="2:13" s="4" customFormat="1" x14ac:dyDescent="0.2"/>
    <row r="27" spans="2:13" s="4" customFormat="1" x14ac:dyDescent="0.2"/>
  </sheetData>
  <mergeCells count="33">
    <mergeCell ref="E9:M9"/>
    <mergeCell ref="B8:C9"/>
    <mergeCell ref="E7:H7"/>
    <mergeCell ref="J7:M7"/>
    <mergeCell ref="J6:M6"/>
    <mergeCell ref="H22:M22"/>
    <mergeCell ref="H23:M23"/>
    <mergeCell ref="C12:L12"/>
    <mergeCell ref="C13:L13"/>
    <mergeCell ref="B21:C21"/>
    <mergeCell ref="B22:C22"/>
    <mergeCell ref="B23:C23"/>
    <mergeCell ref="B18:C19"/>
    <mergeCell ref="B20:C20"/>
    <mergeCell ref="C14:L14"/>
    <mergeCell ref="H21:M21"/>
    <mergeCell ref="H20:M20"/>
    <mergeCell ref="B2:L2"/>
    <mergeCell ref="B6:C6"/>
    <mergeCell ref="B7:C7"/>
    <mergeCell ref="D18:D19"/>
    <mergeCell ref="E18:M18"/>
    <mergeCell ref="H19:M19"/>
    <mergeCell ref="C15:L15"/>
    <mergeCell ref="B17:M17"/>
    <mergeCell ref="B3:I3"/>
    <mergeCell ref="B11:L11"/>
    <mergeCell ref="D4:M4"/>
    <mergeCell ref="E8:H8"/>
    <mergeCell ref="J8:M8"/>
    <mergeCell ref="B4:C4"/>
    <mergeCell ref="B5:C5"/>
    <mergeCell ref="F5:M5"/>
  </mergeCells>
  <phoneticPr fontId="2"/>
  <dataValidations count="1">
    <dataValidation type="list" allowBlank="1" showInputMessage="1" showErrorMessage="1" sqref="M12:M14" xr:uid="{00000000-0002-0000-0000-000000000000}">
      <formula1>$O$12:$O$13</formula1>
    </dataValidation>
  </dataValidations>
  <printOptions horizontalCentered="1"/>
  <pageMargins left="0.39370078740157483" right="0.39370078740157483" top="0.39370078740157483" bottom="0.39370078740157483" header="0.43307086614173229" footer="0.19685039370078741"/>
  <pageSetup paperSize="9" scale="86" orientation="landscape" useFirstPageNumber="1" r:id="rId1"/>
  <headerFooter alignWithMargins="0">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H6"/>
  <sheetViews>
    <sheetView zoomScaleNormal="100" zoomScaleSheetLayoutView="100" workbookViewId="0">
      <pane xSplit="5" ySplit="5" topLeftCell="G6" activePane="bottomRight" state="frozen"/>
      <selection activeCell="B3" sqref="B3:F5"/>
      <selection pane="topRight" activeCell="B3" sqref="B3:F5"/>
      <selection pane="bottomLeft" activeCell="B3" sqref="B3:F5"/>
      <selection pane="bottomRight" activeCell="B3" sqref="B3:F5"/>
    </sheetView>
  </sheetViews>
  <sheetFormatPr defaultColWidth="8.90625" defaultRowHeight="12.5" x14ac:dyDescent="0.2"/>
  <cols>
    <col min="1" max="1" width="5.08984375" style="21" customWidth="1"/>
    <col min="2" max="2" width="15.1796875" style="27" customWidth="1"/>
    <col min="3" max="3" width="10" style="22" customWidth="1"/>
    <col min="4" max="4" width="6.1796875" style="23" customWidth="1"/>
    <col min="5" max="6" width="6.1796875" style="21" customWidth="1"/>
    <col min="7" max="10" width="12.453125" style="21" customWidth="1"/>
    <col min="11" max="11" width="21.1796875" style="29" customWidth="1"/>
    <col min="12" max="14" width="15" style="29" customWidth="1"/>
    <col min="15" max="15" width="7.453125" style="29" bestFit="1" customWidth="1"/>
    <col min="16" max="16" width="11.1796875" style="29" bestFit="1" customWidth="1"/>
    <col min="17" max="18" width="13.90625" style="29" bestFit="1" customWidth="1"/>
    <col min="19" max="19" width="21.08984375" style="29" bestFit="1" customWidth="1"/>
    <col min="20" max="20" width="7.453125" style="21" bestFit="1" customWidth="1"/>
    <col min="21" max="21" width="11.1796875" style="21" bestFit="1" customWidth="1"/>
    <col min="22" max="23" width="13.90625" style="21" bestFit="1" customWidth="1"/>
    <col min="24" max="24" width="21.08984375" style="21" bestFit="1" customWidth="1"/>
    <col min="25" max="25" width="7.453125" style="21" bestFit="1" customWidth="1"/>
    <col min="26" max="26" width="11.1796875" style="21" bestFit="1" customWidth="1"/>
    <col min="27" max="28" width="13.90625" style="21" bestFit="1" customWidth="1"/>
    <col min="29" max="29" width="21.08984375" style="21" customWidth="1"/>
    <col min="30" max="30" width="7.453125" style="21" bestFit="1" customWidth="1"/>
    <col min="31" max="31" width="11.1796875" style="21" bestFit="1" customWidth="1"/>
    <col min="32" max="33" width="13.90625" style="21" bestFit="1" customWidth="1"/>
    <col min="34" max="34" width="21.08984375" style="21" customWidth="1"/>
    <col min="35" max="16384" width="8.90625" style="21"/>
  </cols>
  <sheetData>
    <row r="1" spans="1:34" ht="15" x14ac:dyDescent="0.2">
      <c r="A1" s="16" t="s">
        <v>160</v>
      </c>
      <c r="C1" s="16"/>
      <c r="D1" s="16"/>
      <c r="E1" s="16"/>
      <c r="F1" s="16"/>
      <c r="G1" s="16"/>
      <c r="H1" s="16"/>
      <c r="I1" s="16"/>
      <c r="J1" s="16"/>
      <c r="K1" s="16"/>
      <c r="L1" s="16"/>
      <c r="M1" s="16"/>
      <c r="N1" s="16"/>
      <c r="O1" s="16"/>
      <c r="P1" s="16"/>
      <c r="Q1" s="16"/>
      <c r="R1" s="16"/>
      <c r="S1" s="16"/>
    </row>
    <row r="2" spans="1:34" ht="13.5" customHeight="1" x14ac:dyDescent="0.2">
      <c r="A2" s="502" t="s">
        <v>153</v>
      </c>
      <c r="B2" s="517" t="s">
        <v>154</v>
      </c>
      <c r="C2" s="518"/>
      <c r="D2" s="518"/>
      <c r="E2" s="518"/>
      <c r="F2" s="518"/>
      <c r="G2" s="518"/>
      <c r="H2" s="518"/>
      <c r="I2" s="518"/>
      <c r="J2" s="518"/>
      <c r="K2" s="518"/>
      <c r="L2" s="506" t="s">
        <v>155</v>
      </c>
      <c r="M2" s="507"/>
      <c r="N2" s="522"/>
      <c r="O2" s="506" t="s">
        <v>192</v>
      </c>
      <c r="P2" s="507"/>
      <c r="Q2" s="507"/>
      <c r="R2" s="507"/>
      <c r="S2" s="507"/>
      <c r="T2" s="507"/>
      <c r="U2" s="507"/>
      <c r="V2" s="507"/>
      <c r="W2" s="507"/>
      <c r="X2" s="507"/>
      <c r="Y2" s="507"/>
      <c r="Z2" s="507"/>
      <c r="AA2" s="507"/>
      <c r="AB2" s="507"/>
      <c r="AC2" s="507"/>
      <c r="AD2" s="507"/>
      <c r="AE2" s="507"/>
      <c r="AF2" s="507"/>
      <c r="AG2" s="507"/>
      <c r="AH2" s="507"/>
    </row>
    <row r="3" spans="1:34" ht="15" customHeight="1" x14ac:dyDescent="0.2">
      <c r="A3" s="503"/>
      <c r="B3" s="504" t="s">
        <v>60</v>
      </c>
      <c r="C3" s="505" t="s">
        <v>134</v>
      </c>
      <c r="D3" s="511" t="s">
        <v>135</v>
      </c>
      <c r="E3" s="512"/>
      <c r="F3" s="513"/>
      <c r="G3" s="511" t="s">
        <v>139</v>
      </c>
      <c r="H3" s="513"/>
      <c r="I3" s="511" t="s">
        <v>142</v>
      </c>
      <c r="J3" s="512"/>
      <c r="K3" s="513"/>
      <c r="L3" s="519" t="s">
        <v>147</v>
      </c>
      <c r="M3" s="519" t="s">
        <v>146</v>
      </c>
      <c r="N3" s="499" t="s">
        <v>294</v>
      </c>
      <c r="O3" s="508" t="s">
        <v>193</v>
      </c>
      <c r="P3" s="509"/>
      <c r="Q3" s="509"/>
      <c r="R3" s="509"/>
      <c r="S3" s="510"/>
      <c r="T3" s="508" t="s">
        <v>225</v>
      </c>
      <c r="U3" s="509"/>
      <c r="V3" s="509"/>
      <c r="W3" s="509"/>
      <c r="X3" s="510"/>
      <c r="Y3" s="508" t="s">
        <v>226</v>
      </c>
      <c r="Z3" s="509"/>
      <c r="AA3" s="509"/>
      <c r="AB3" s="509"/>
      <c r="AC3" s="510"/>
      <c r="AD3" s="508" t="s">
        <v>286</v>
      </c>
      <c r="AE3" s="509"/>
      <c r="AF3" s="509"/>
      <c r="AG3" s="509"/>
      <c r="AH3" s="510"/>
    </row>
    <row r="4" spans="1:34" ht="15" customHeight="1" x14ac:dyDescent="0.2">
      <c r="A4" s="503"/>
      <c r="B4" s="504"/>
      <c r="C4" s="505"/>
      <c r="D4" s="514"/>
      <c r="E4" s="515"/>
      <c r="F4" s="516"/>
      <c r="G4" s="514"/>
      <c r="H4" s="516"/>
      <c r="I4" s="514"/>
      <c r="J4" s="515"/>
      <c r="K4" s="516"/>
      <c r="L4" s="520"/>
      <c r="M4" s="520"/>
      <c r="N4" s="500"/>
      <c r="O4" s="184" t="s">
        <v>148</v>
      </c>
      <c r="P4" s="227"/>
      <c r="Q4" s="227"/>
      <c r="R4" s="227"/>
      <c r="S4" s="228"/>
      <c r="T4" s="184" t="s">
        <v>148</v>
      </c>
      <c r="U4" s="227"/>
      <c r="V4" s="227"/>
      <c r="W4" s="227"/>
      <c r="X4" s="228"/>
      <c r="Y4" s="184" t="s">
        <v>148</v>
      </c>
      <c r="Z4" s="227"/>
      <c r="AA4" s="227"/>
      <c r="AB4" s="227"/>
      <c r="AC4" s="228"/>
      <c r="AD4" s="184" t="s">
        <v>148</v>
      </c>
      <c r="AE4" s="227"/>
      <c r="AF4" s="227"/>
      <c r="AG4" s="227"/>
      <c r="AH4" s="228"/>
    </row>
    <row r="5" spans="1:34" ht="15" customHeight="1" x14ac:dyDescent="0.2">
      <c r="A5" s="503"/>
      <c r="B5" s="504"/>
      <c r="C5" s="505"/>
      <c r="D5" s="127" t="s">
        <v>136</v>
      </c>
      <c r="E5" s="127" t="s">
        <v>137</v>
      </c>
      <c r="F5" s="127" t="s">
        <v>138</v>
      </c>
      <c r="G5" s="127" t="s">
        <v>140</v>
      </c>
      <c r="H5" s="128" t="s">
        <v>141</v>
      </c>
      <c r="I5" s="127" t="s">
        <v>143</v>
      </c>
      <c r="J5" s="128" t="s">
        <v>144</v>
      </c>
      <c r="K5" s="129" t="s">
        <v>34</v>
      </c>
      <c r="L5" s="521"/>
      <c r="M5" s="521"/>
      <c r="N5" s="501"/>
      <c r="O5" s="185"/>
      <c r="P5" s="129" t="s">
        <v>149</v>
      </c>
      <c r="Q5" s="129" t="s">
        <v>150</v>
      </c>
      <c r="R5" s="129" t="s">
        <v>151</v>
      </c>
      <c r="S5" s="129" t="s">
        <v>152</v>
      </c>
      <c r="T5" s="185"/>
      <c r="U5" s="129" t="s">
        <v>149</v>
      </c>
      <c r="V5" s="129" t="s">
        <v>150</v>
      </c>
      <c r="W5" s="129" t="s">
        <v>151</v>
      </c>
      <c r="X5" s="129" t="s">
        <v>152</v>
      </c>
      <c r="Y5" s="185"/>
      <c r="Z5" s="129" t="s">
        <v>149</v>
      </c>
      <c r="AA5" s="129" t="s">
        <v>150</v>
      </c>
      <c r="AB5" s="129" t="s">
        <v>151</v>
      </c>
      <c r="AC5" s="129" t="s">
        <v>152</v>
      </c>
      <c r="AD5" s="185"/>
      <c r="AE5" s="129" t="s">
        <v>149</v>
      </c>
      <c r="AF5" s="129" t="s">
        <v>150</v>
      </c>
      <c r="AG5" s="129" t="s">
        <v>151</v>
      </c>
      <c r="AH5" s="129" t="s">
        <v>152</v>
      </c>
    </row>
    <row r="6" spans="1:34" ht="30" customHeight="1" x14ac:dyDescent="0.2">
      <c r="A6" s="24">
        <v>1</v>
      </c>
      <c r="B6" s="25">
        <f>'① 事業概要'!D4</f>
        <v>0</v>
      </c>
      <c r="C6" s="223">
        <f>'① 事業概要'!D5</f>
        <v>0</v>
      </c>
      <c r="D6" s="24">
        <f>'① 事業概要'!E6</f>
        <v>0</v>
      </c>
      <c r="E6" s="24">
        <f>'① 事業概要'!G6</f>
        <v>0</v>
      </c>
      <c r="F6" s="24">
        <f>'① 事業概要'!I6</f>
        <v>0</v>
      </c>
      <c r="G6" s="24">
        <f>'① 事業概要'!E7</f>
        <v>0</v>
      </c>
      <c r="H6" s="24">
        <f>'① 事業概要'!J7</f>
        <v>0</v>
      </c>
      <c r="I6" s="24">
        <f>'① 事業概要'!E8</f>
        <v>0</v>
      </c>
      <c r="J6" s="24">
        <f>'① 事業概要'!J8</f>
        <v>0</v>
      </c>
      <c r="K6" s="26">
        <f>'① 事業概要'!E9</f>
        <v>0</v>
      </c>
      <c r="L6" s="52">
        <f>'① 事業概要'!M12</f>
        <v>0</v>
      </c>
      <c r="M6" s="52">
        <f>'① 事業概要'!M13</f>
        <v>0</v>
      </c>
      <c r="N6" s="52">
        <f>'① 事業概要'!M14</f>
        <v>0</v>
      </c>
      <c r="O6" s="26">
        <f>'① 事業概要'!D20</f>
        <v>0</v>
      </c>
      <c r="P6" s="26">
        <f>'① 事業概要'!E20</f>
        <v>0</v>
      </c>
      <c r="Q6" s="26">
        <f>'① 事業概要'!F20</f>
        <v>0</v>
      </c>
      <c r="R6" s="26">
        <f>'① 事業概要'!G20</f>
        <v>0</v>
      </c>
      <c r="S6" s="26">
        <f>'① 事業概要'!H20</f>
        <v>0</v>
      </c>
      <c r="T6" s="26">
        <f>'① 事業概要'!D21</f>
        <v>0</v>
      </c>
      <c r="U6" s="26">
        <f>'① 事業概要'!E21</f>
        <v>0</v>
      </c>
      <c r="V6" s="26">
        <f>'① 事業概要'!F21</f>
        <v>0</v>
      </c>
      <c r="W6" s="26">
        <f>'① 事業概要'!G21</f>
        <v>0</v>
      </c>
      <c r="X6" s="26">
        <f>'① 事業概要'!H21</f>
        <v>0</v>
      </c>
      <c r="Y6" s="26">
        <f>'① 事業概要'!D22</f>
        <v>0</v>
      </c>
      <c r="Z6" s="26">
        <f>'① 事業概要'!E22</f>
        <v>0</v>
      </c>
      <c r="AA6" s="26">
        <f>'① 事業概要'!F22</f>
        <v>0</v>
      </c>
      <c r="AB6" s="26">
        <f>'① 事業概要'!G22</f>
        <v>0</v>
      </c>
      <c r="AC6" s="26">
        <f>'① 事業概要'!H22</f>
        <v>0</v>
      </c>
      <c r="AD6" s="26">
        <f>'① 事業概要'!D23</f>
        <v>0</v>
      </c>
      <c r="AE6" s="26">
        <f>'① 事業概要'!E23</f>
        <v>0</v>
      </c>
      <c r="AF6" s="26">
        <f>'① 事業概要'!F23</f>
        <v>0</v>
      </c>
      <c r="AG6" s="26">
        <f>'① 事業概要'!G23</f>
        <v>0</v>
      </c>
      <c r="AH6" s="26">
        <f>'① 事業概要'!H23</f>
        <v>0</v>
      </c>
    </row>
  </sheetData>
  <sheetProtection selectLockedCells="1" selectUnlockedCells="1"/>
  <mergeCells count="16">
    <mergeCell ref="N3:N5"/>
    <mergeCell ref="A2:A5"/>
    <mergeCell ref="B3:B5"/>
    <mergeCell ref="C3:C5"/>
    <mergeCell ref="O2:AH2"/>
    <mergeCell ref="O3:S3"/>
    <mergeCell ref="D3:F4"/>
    <mergeCell ref="G3:H4"/>
    <mergeCell ref="I3:K4"/>
    <mergeCell ref="T3:X3"/>
    <mergeCell ref="Y3:AC3"/>
    <mergeCell ref="B2:K2"/>
    <mergeCell ref="L3:L5"/>
    <mergeCell ref="M3:M5"/>
    <mergeCell ref="AD3:AH3"/>
    <mergeCell ref="L2:N2"/>
  </mergeCells>
  <phoneticPr fontId="2"/>
  <printOptions horizontalCentered="1"/>
  <pageMargins left="0.39370078740157483" right="0.39370078740157483" top="0.39370078740157483" bottom="0.39370078740157483" header="0.31496062992125984" footer="0.31496062992125984"/>
  <pageSetup paperSize="9" scale="12"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55"/>
  <sheetViews>
    <sheetView showZeros="0" zoomScaleNormal="100" zoomScaleSheetLayoutView="100" workbookViewId="0">
      <pane xSplit="6" ySplit="5" topLeftCell="G6" activePane="bottomRight" state="frozen"/>
      <selection activeCell="B3" sqref="B3:F5"/>
      <selection pane="topRight" activeCell="B3" sqref="B3:F5"/>
      <selection pane="bottomLeft" activeCell="B3" sqref="B3:F5"/>
      <selection pane="bottomRight" activeCell="B3" sqref="B3:F5"/>
    </sheetView>
  </sheetViews>
  <sheetFormatPr defaultColWidth="8.90625" defaultRowHeight="12.5" x14ac:dyDescent="0.2"/>
  <cols>
    <col min="1" max="1" width="5.08984375" style="21" customWidth="1"/>
    <col min="2" max="2" width="11.36328125" style="21" bestFit="1" customWidth="1"/>
    <col min="3" max="3" width="12.453125" style="27" customWidth="1"/>
    <col min="4" max="4" width="6.1796875" style="22" customWidth="1"/>
    <col min="5" max="5" width="8.81640625" style="23" customWidth="1"/>
    <col min="6" max="6" width="16.1796875" style="21" customWidth="1"/>
    <col min="7" max="7" width="8.81640625" style="21" customWidth="1"/>
    <col min="8" max="8" width="12.453125" style="21" customWidth="1"/>
    <col min="9" max="9" width="7.453125" style="21" bestFit="1" customWidth="1"/>
    <col min="10" max="11" width="12.453125" style="21" customWidth="1"/>
    <col min="12" max="13" width="10" style="29" customWidth="1"/>
    <col min="14" max="14" width="8.81640625" style="29" customWidth="1"/>
    <col min="15" max="19" width="8.81640625" style="30" customWidth="1"/>
    <col min="20" max="20" width="7.453125" style="30" bestFit="1" customWidth="1"/>
    <col min="21" max="21" width="10" style="30" customWidth="1"/>
    <col min="22" max="22" width="10" style="21" customWidth="1"/>
    <col min="23" max="23" width="8.81640625" style="21" customWidth="1"/>
    <col min="24" max="25" width="10" style="21" customWidth="1"/>
    <col min="26" max="28" width="11.1796875" style="21" customWidth="1"/>
    <col min="29" max="37" width="7" style="21" customWidth="1"/>
    <col min="38" max="16384" width="8.90625" style="21"/>
  </cols>
  <sheetData>
    <row r="1" spans="1:28" ht="15" x14ac:dyDescent="0.2">
      <c r="A1" s="524" t="s">
        <v>163</v>
      </c>
      <c r="B1" s="524"/>
      <c r="C1" s="524"/>
      <c r="D1" s="524"/>
      <c r="E1" s="524"/>
      <c r="F1" s="524"/>
      <c r="G1" s="524"/>
      <c r="H1" s="524"/>
      <c r="I1" s="524"/>
      <c r="J1" s="524"/>
      <c r="K1" s="524"/>
      <c r="L1" s="524"/>
      <c r="M1" s="524"/>
      <c r="N1" s="524"/>
      <c r="O1" s="524"/>
      <c r="P1" s="524"/>
      <c r="Q1" s="524"/>
      <c r="R1" s="524"/>
      <c r="S1" s="524"/>
      <c r="T1" s="524"/>
      <c r="U1" s="524"/>
      <c r="V1" s="524"/>
      <c r="W1" s="524"/>
      <c r="X1" s="524"/>
      <c r="Y1" s="524"/>
    </row>
    <row r="2" spans="1:28" ht="13.5" customHeight="1" x14ac:dyDescent="0.2">
      <c r="A2" s="525" t="s">
        <v>92</v>
      </c>
      <c r="B2" s="528"/>
      <c r="C2" s="517" t="s">
        <v>161</v>
      </c>
      <c r="D2" s="518"/>
      <c r="E2" s="518"/>
      <c r="F2" s="518"/>
      <c r="G2" s="518"/>
      <c r="H2" s="518"/>
      <c r="I2" s="518"/>
      <c r="J2" s="518"/>
      <c r="K2" s="518"/>
      <c r="L2" s="518"/>
      <c r="M2" s="531"/>
      <c r="N2" s="532" t="s">
        <v>162</v>
      </c>
      <c r="O2" s="532"/>
      <c r="P2" s="532"/>
      <c r="Q2" s="532"/>
      <c r="R2" s="532"/>
      <c r="S2" s="532"/>
      <c r="T2" s="532"/>
      <c r="U2" s="532"/>
      <c r="V2" s="533"/>
      <c r="W2" s="534" t="s">
        <v>164</v>
      </c>
      <c r="X2" s="535"/>
      <c r="Y2" s="536"/>
      <c r="Z2" s="561" t="s">
        <v>197</v>
      </c>
      <c r="AA2" s="562"/>
      <c r="AB2" s="562"/>
    </row>
    <row r="3" spans="1:28" ht="15" customHeight="1" x14ac:dyDescent="0.2">
      <c r="A3" s="526"/>
      <c r="B3" s="529"/>
      <c r="C3" s="537" t="s">
        <v>0</v>
      </c>
      <c r="D3" s="538" t="s">
        <v>128</v>
      </c>
      <c r="E3" s="539" t="s">
        <v>1</v>
      </c>
      <c r="F3" s="537" t="s">
        <v>2</v>
      </c>
      <c r="G3" s="539" t="s">
        <v>3</v>
      </c>
      <c r="H3" s="539" t="s">
        <v>4</v>
      </c>
      <c r="I3" s="542" t="s">
        <v>97</v>
      </c>
      <c r="J3" s="537" t="s">
        <v>98</v>
      </c>
      <c r="K3" s="542" t="s">
        <v>6</v>
      </c>
      <c r="L3" s="523" t="s">
        <v>94</v>
      </c>
      <c r="M3" s="523" t="s">
        <v>7</v>
      </c>
      <c r="N3" s="545" t="s">
        <v>126</v>
      </c>
      <c r="O3" s="546"/>
      <c r="P3" s="547"/>
      <c r="Q3" s="545" t="s">
        <v>127</v>
      </c>
      <c r="R3" s="546"/>
      <c r="S3" s="547"/>
      <c r="T3" s="548" t="s">
        <v>8</v>
      </c>
      <c r="U3" s="548" t="s">
        <v>129</v>
      </c>
      <c r="V3" s="548" t="s">
        <v>130</v>
      </c>
      <c r="W3" s="554" t="s">
        <v>59</v>
      </c>
      <c r="X3" s="551" t="s">
        <v>41</v>
      </c>
      <c r="Y3" s="551" t="s">
        <v>130</v>
      </c>
      <c r="Z3" s="563" t="s">
        <v>95</v>
      </c>
      <c r="AA3" s="563" t="s">
        <v>173</v>
      </c>
      <c r="AB3" s="563" t="s">
        <v>13</v>
      </c>
    </row>
    <row r="4" spans="1:28" ht="15" customHeight="1" x14ac:dyDescent="0.2">
      <c r="A4" s="526"/>
      <c r="B4" s="529"/>
      <c r="C4" s="537"/>
      <c r="D4" s="538"/>
      <c r="E4" s="540"/>
      <c r="F4" s="537"/>
      <c r="G4" s="540"/>
      <c r="H4" s="540"/>
      <c r="I4" s="543"/>
      <c r="J4" s="537"/>
      <c r="K4" s="543"/>
      <c r="L4" s="523"/>
      <c r="M4" s="523"/>
      <c r="N4" s="557"/>
      <c r="O4" s="559" t="s">
        <v>125</v>
      </c>
      <c r="P4" s="560"/>
      <c r="Q4" s="557"/>
      <c r="R4" s="559" t="s">
        <v>125</v>
      </c>
      <c r="S4" s="560"/>
      <c r="T4" s="549"/>
      <c r="U4" s="549"/>
      <c r="V4" s="549"/>
      <c r="W4" s="555"/>
      <c r="X4" s="552"/>
      <c r="Y4" s="552"/>
      <c r="Z4" s="563"/>
      <c r="AA4" s="563"/>
      <c r="AB4" s="563"/>
    </row>
    <row r="5" spans="1:28" ht="15" customHeight="1" x14ac:dyDescent="0.2">
      <c r="A5" s="527"/>
      <c r="B5" s="530"/>
      <c r="C5" s="537"/>
      <c r="D5" s="537"/>
      <c r="E5" s="541"/>
      <c r="F5" s="537"/>
      <c r="G5" s="541"/>
      <c r="H5" s="541"/>
      <c r="I5" s="541"/>
      <c r="J5" s="537"/>
      <c r="K5" s="544"/>
      <c r="L5" s="523"/>
      <c r="M5" s="523"/>
      <c r="N5" s="558"/>
      <c r="O5" s="125" t="s">
        <v>117</v>
      </c>
      <c r="P5" s="125" t="s">
        <v>118</v>
      </c>
      <c r="Q5" s="558"/>
      <c r="R5" s="125" t="s">
        <v>117</v>
      </c>
      <c r="S5" s="125" t="s">
        <v>118</v>
      </c>
      <c r="T5" s="550"/>
      <c r="U5" s="550"/>
      <c r="V5" s="550"/>
      <c r="W5" s="556"/>
      <c r="X5" s="553"/>
      <c r="Y5" s="553"/>
      <c r="Z5" s="563"/>
      <c r="AA5" s="563"/>
      <c r="AB5" s="563"/>
    </row>
    <row r="6" spans="1:28" ht="18.75" customHeight="1" x14ac:dyDescent="0.2">
      <c r="A6" s="24">
        <v>1</v>
      </c>
      <c r="B6" s="24" t="str">
        <f>IF('② 船舶取得状況'!C12="","",'② 船舶取得状況'!C12)</f>
        <v/>
      </c>
      <c r="C6" s="25" t="str">
        <f>IF(B6="","",'① 事業概要'!$D$4)</f>
        <v/>
      </c>
      <c r="D6" s="24" t="str">
        <f>IF(B6="","",'② 船舶取得状況'!D12)</f>
        <v/>
      </c>
      <c r="E6" s="24" t="str">
        <f>IF(B6="","",'② 船舶取得状況'!F12)</f>
        <v/>
      </c>
      <c r="F6" s="165" t="str">
        <f>IF(B6="","",'② 船舶取得状況'!G12)</f>
        <v/>
      </c>
      <c r="G6" s="24" t="str">
        <f>IF(B6="","",'② 船舶取得状況'!H12)</f>
        <v/>
      </c>
      <c r="H6" s="24" t="str">
        <f>IF(B6="","",'② 船舶取得状況'!I12)</f>
        <v/>
      </c>
      <c r="I6" s="24" t="str">
        <f>IF(B6="","",'② 船舶取得状況'!J12)</f>
        <v/>
      </c>
      <c r="J6" s="24" t="str">
        <f>IF(B6="","",'② 船舶取得状況'!K12)</f>
        <v/>
      </c>
      <c r="K6" s="24" t="str">
        <f>IF(B6="","",'② 船舶取得状況'!L12)</f>
        <v/>
      </c>
      <c r="L6" s="26" t="str">
        <f>IF(B6="","",'② 船舶取得状況'!M12)</f>
        <v/>
      </c>
      <c r="M6" s="26" t="str">
        <f>IF(B6="","",'② 船舶取得状況'!N12)</f>
        <v/>
      </c>
      <c r="N6" s="52" t="str">
        <f>IFERROR(VLOOKUP('集計（特償・買換）'!A6,'③-1 特償利用状況'!$B$11:$Q$25,8,FALSE),"")</f>
        <v/>
      </c>
      <c r="O6" s="52" t="str">
        <f>IFERROR(VLOOKUP('集計（特償・買換）'!A6,'③-1 特償利用状況'!$B$11:$Q$25,9,FALSE),"")</f>
        <v/>
      </c>
      <c r="P6" s="52" t="str">
        <f>IFERROR(VLOOKUP('集計（特償・買換）'!A6,'③-1 特償利用状況'!$B$11:$Q$25,10,FALSE),"")</f>
        <v/>
      </c>
      <c r="Q6" s="52" t="str">
        <f>IFERROR(VLOOKUP('集計（特償・買換）'!A6,'③-1 特償利用状況'!$B$11:$Q$25,11,FALSE),"")</f>
        <v/>
      </c>
      <c r="R6" s="52" t="str">
        <f>IFERROR(VLOOKUP('集計（特償・買換）'!A6,'③-1 特償利用状況'!$B$11:$Q$25,12,FALSE),"")</f>
        <v/>
      </c>
      <c r="S6" s="52" t="str">
        <f>IFERROR(VLOOKUP('集計（特償・買換）'!A6,'③-1 特償利用状況'!$B$11:$Q$25,13,FALSE),"")</f>
        <v/>
      </c>
      <c r="T6" s="229" t="str">
        <f>IFERROR(VLOOKUP('集計（特償・買換）'!A6,'③-1 特償利用状況'!$B$11:$Q$25,14,FALSE),"")</f>
        <v/>
      </c>
      <c r="U6" s="26" t="str">
        <f>IFERROR(VLOOKUP('集計（特償・買換）'!A6,'③-1 特償利用状況'!$B$11:$Q$25,14,FALSE),"")</f>
        <v/>
      </c>
      <c r="V6" s="26" t="str">
        <f>IFERROR(VLOOKUP('集計（特償・買換）'!A6,'③-1 特償利用状況'!$B$11:$Q$25,15,FALSE),"")</f>
        <v/>
      </c>
      <c r="W6" s="52">
        <f>IFERROR(VLOOKUP('集計（特償・買換）'!A6,'② 船舶取得状況'!$B$10:$S$25,15,FALSE),"")</f>
        <v>0</v>
      </c>
      <c r="X6" s="26" t="str">
        <f>IFERROR(VLOOKUP('集計（特償・買換）'!A6,'④-1 買換利用状況'!$I$9:$Q$20,8,FALSE),"")</f>
        <v/>
      </c>
      <c r="Y6" s="26" t="str">
        <f>IFERROR(VLOOKUP('集計（特償・買換）'!A6,'④-1 買換利用状況'!$I$9:$Q$20,9,FALSE),"")</f>
        <v/>
      </c>
      <c r="Z6" s="24" t="str">
        <f>IF('② 船舶取得状況'!Q12="","",'② 船舶取得状況'!Q12)</f>
        <v/>
      </c>
      <c r="AA6" s="24" t="str">
        <f>IF('② 船舶取得状況'!R12="","",'② 船舶取得状況'!R12)</f>
        <v/>
      </c>
      <c r="AB6" s="24" t="str">
        <f>IF('② 船舶取得状況'!S12="","",'② 船舶取得状況'!S12)</f>
        <v/>
      </c>
    </row>
    <row r="7" spans="1:28" ht="18.75" customHeight="1" x14ac:dyDescent="0.2">
      <c r="A7" s="24">
        <v>2</v>
      </c>
      <c r="B7" s="24" t="str">
        <f>IF('② 船舶取得状況'!C13="","",'② 船舶取得状況'!C13)</f>
        <v/>
      </c>
      <c r="C7" s="25" t="str">
        <f>IF(B7="","",'① 事業概要'!$D$4)</f>
        <v/>
      </c>
      <c r="D7" s="24" t="str">
        <f>IF(B7="","",'② 船舶取得状況'!D13)</f>
        <v/>
      </c>
      <c r="E7" s="24" t="str">
        <f>IF(B7="","",'② 船舶取得状況'!F13)</f>
        <v/>
      </c>
      <c r="F7" s="165" t="str">
        <f>IF(B7="","",'② 船舶取得状況'!G13)</f>
        <v/>
      </c>
      <c r="G7" s="24" t="str">
        <f>IF(B7="","",'② 船舶取得状況'!H13)</f>
        <v/>
      </c>
      <c r="H7" s="24" t="str">
        <f>IF(B7="","",'② 船舶取得状況'!I13)</f>
        <v/>
      </c>
      <c r="I7" s="24" t="str">
        <f>IF(B7="","",'② 船舶取得状況'!J13)</f>
        <v/>
      </c>
      <c r="J7" s="24" t="str">
        <f>IF(B7="","",'② 船舶取得状況'!K13)</f>
        <v/>
      </c>
      <c r="K7" s="24" t="str">
        <f>IF(B7="","",'② 船舶取得状況'!L13)</f>
        <v/>
      </c>
      <c r="L7" s="26" t="str">
        <f>IF(B7="","",'② 船舶取得状況'!M13)</f>
        <v/>
      </c>
      <c r="M7" s="26" t="str">
        <f>IF(B7="","",'② 船舶取得状況'!N13)</f>
        <v/>
      </c>
      <c r="N7" s="52" t="str">
        <f>IFERROR(VLOOKUP('集計（特償・買換）'!A7,'③-1 特償利用状況'!$B$11:$Q$25,8,FALSE),"")</f>
        <v/>
      </c>
      <c r="O7" s="52" t="str">
        <f>IFERROR(VLOOKUP('集計（特償・買換）'!A7,'③-1 特償利用状況'!$B$11:$Q$25,9,FALSE),"")</f>
        <v/>
      </c>
      <c r="P7" s="52" t="str">
        <f>IFERROR(VLOOKUP('集計（特償・買換）'!A7,'③-1 特償利用状況'!$B$11:$Q$25,10,FALSE),"")</f>
        <v/>
      </c>
      <c r="Q7" s="52" t="str">
        <f>IFERROR(VLOOKUP('集計（特償・買換）'!A7,'③-1 特償利用状況'!$B$11:$Q$25,11,FALSE),"")</f>
        <v/>
      </c>
      <c r="R7" s="52" t="str">
        <f>IFERROR(VLOOKUP('集計（特償・買換）'!A7,'③-1 特償利用状況'!$B$11:$Q$25,12,FALSE),"")</f>
        <v/>
      </c>
      <c r="S7" s="52" t="str">
        <f>IFERROR(VLOOKUP('集計（特償・買換）'!A7,'③-1 特償利用状況'!$B$11:$Q$25,13,FALSE),"")</f>
        <v/>
      </c>
      <c r="T7" s="229" t="str">
        <f>IFERROR(VLOOKUP('集計（特償・買換）'!A7,'③-1 特償利用状況'!$B$11:$Q$25,14,FALSE),"")</f>
        <v/>
      </c>
      <c r="U7" s="26" t="str">
        <f>IFERROR(VLOOKUP('集計（特償・買換）'!A7,'③-1 特償利用状況'!$B$11:$Q$25,14,FALSE),"")</f>
        <v/>
      </c>
      <c r="V7" s="26" t="str">
        <f>IFERROR(VLOOKUP('集計（特償・買換）'!A7,'③-1 特償利用状況'!$B$11:$Q$25,15,FALSE),"")</f>
        <v/>
      </c>
      <c r="W7" s="52">
        <f>IFERROR(VLOOKUP('集計（特償・買換）'!A7,'② 船舶取得状況'!$B$10:$S$25,15,FALSE),"")</f>
        <v>0</v>
      </c>
      <c r="X7" s="26" t="str">
        <f>IFERROR(VLOOKUP('集計（特償・買換）'!A7,'④-1 買換利用状況'!$I$9:$Q$20,8,FALSE),"")</f>
        <v/>
      </c>
      <c r="Y7" s="26" t="str">
        <f>IFERROR(VLOOKUP('集計（特償・買換）'!A7,'④-1 買換利用状況'!$I$9:$Q$20,9,FALSE),"")</f>
        <v/>
      </c>
      <c r="Z7" s="24" t="str">
        <f>IF('② 船舶取得状況'!Q13="","",'② 船舶取得状況'!Q13)</f>
        <v/>
      </c>
      <c r="AA7" s="24" t="str">
        <f>IF('② 船舶取得状況'!R13="","",'② 船舶取得状況'!R13)</f>
        <v/>
      </c>
      <c r="AB7" s="24" t="str">
        <f>IF('② 船舶取得状況'!S13="","",'② 船舶取得状況'!S13)</f>
        <v/>
      </c>
    </row>
    <row r="8" spans="1:28" ht="18.75" customHeight="1" x14ac:dyDescent="0.2">
      <c r="A8" s="24">
        <v>3</v>
      </c>
      <c r="B8" s="24" t="str">
        <f>IF('② 船舶取得状況'!C14="","",'② 船舶取得状況'!C14)</f>
        <v/>
      </c>
      <c r="C8" s="25" t="str">
        <f>IF(B8="","",'① 事業概要'!$D$4)</f>
        <v/>
      </c>
      <c r="D8" s="24" t="str">
        <f>IF(B8="","",'② 船舶取得状況'!D14)</f>
        <v/>
      </c>
      <c r="E8" s="24" t="str">
        <f>IF(B8="","",'② 船舶取得状況'!F14)</f>
        <v/>
      </c>
      <c r="F8" s="165" t="str">
        <f>IF(B8="","",'② 船舶取得状況'!G14)</f>
        <v/>
      </c>
      <c r="G8" s="24" t="str">
        <f>IF(B8="","",'② 船舶取得状況'!H14)</f>
        <v/>
      </c>
      <c r="H8" s="24" t="str">
        <f>IF(B8="","",'② 船舶取得状況'!I14)</f>
        <v/>
      </c>
      <c r="I8" s="24" t="str">
        <f>IF(B8="","",'② 船舶取得状況'!J14)</f>
        <v/>
      </c>
      <c r="J8" s="24" t="str">
        <f>IF(B8="","",'② 船舶取得状況'!K14)</f>
        <v/>
      </c>
      <c r="K8" s="24" t="str">
        <f>IF(B8="","",'② 船舶取得状況'!L14)</f>
        <v/>
      </c>
      <c r="L8" s="26" t="str">
        <f>IF(B8="","",'② 船舶取得状況'!M14)</f>
        <v/>
      </c>
      <c r="M8" s="26" t="str">
        <f>IF(B8="","",'② 船舶取得状況'!N14)</f>
        <v/>
      </c>
      <c r="N8" s="52" t="str">
        <f>IFERROR(VLOOKUP('集計（特償・買換）'!A8,'③-1 特償利用状況'!$B$11:$Q$25,8,FALSE),"")</f>
        <v/>
      </c>
      <c r="O8" s="52" t="str">
        <f>IFERROR(VLOOKUP('集計（特償・買換）'!A8,'③-1 特償利用状況'!$B$11:$Q$25,9,FALSE),"")</f>
        <v/>
      </c>
      <c r="P8" s="52" t="str">
        <f>IFERROR(VLOOKUP('集計（特償・買換）'!A8,'③-1 特償利用状況'!$B$11:$Q$25,10,FALSE),"")</f>
        <v/>
      </c>
      <c r="Q8" s="52" t="str">
        <f>IFERROR(VLOOKUP('集計（特償・買換）'!A8,'③-1 特償利用状況'!$B$11:$Q$25,11,FALSE),"")</f>
        <v/>
      </c>
      <c r="R8" s="52" t="str">
        <f>IFERROR(VLOOKUP('集計（特償・買換）'!A8,'③-1 特償利用状況'!$B$11:$Q$25,12,FALSE),"")</f>
        <v/>
      </c>
      <c r="S8" s="52" t="str">
        <f>IFERROR(VLOOKUP('集計（特償・買換）'!A8,'③-1 特償利用状況'!$B$11:$Q$25,13,FALSE),"")</f>
        <v/>
      </c>
      <c r="T8" s="229" t="str">
        <f>IFERROR(VLOOKUP('集計（特償・買換）'!A8,'③-1 特償利用状況'!$B$11:$Q$25,14,FALSE),"")</f>
        <v/>
      </c>
      <c r="U8" s="26" t="str">
        <f>IFERROR(VLOOKUP('集計（特償・買換）'!A8,'③-1 特償利用状況'!$B$11:$Q$25,14,FALSE),"")</f>
        <v/>
      </c>
      <c r="V8" s="26" t="str">
        <f>IFERROR(VLOOKUP('集計（特償・買換）'!A8,'③-1 特償利用状況'!$B$11:$Q$25,15,FALSE),"")</f>
        <v/>
      </c>
      <c r="W8" s="52">
        <f>IFERROR(VLOOKUP('集計（特償・買換）'!A8,'② 船舶取得状況'!$B$10:$S$25,15,FALSE),"")</f>
        <v>0</v>
      </c>
      <c r="X8" s="26" t="str">
        <f>IFERROR(VLOOKUP('集計（特償・買換）'!A8,'④-1 買換利用状況'!$I$9:$Q$20,8,FALSE),"")</f>
        <v/>
      </c>
      <c r="Y8" s="26" t="str">
        <f>IFERROR(VLOOKUP('集計（特償・買換）'!A8,'④-1 買換利用状況'!$I$9:$Q$20,9,FALSE),"")</f>
        <v/>
      </c>
      <c r="Z8" s="24" t="str">
        <f>IF('② 船舶取得状況'!Q14="","",'② 船舶取得状況'!Q14)</f>
        <v/>
      </c>
      <c r="AA8" s="24" t="str">
        <f>IF('② 船舶取得状況'!R14="","",'② 船舶取得状況'!R14)</f>
        <v/>
      </c>
      <c r="AB8" s="24" t="str">
        <f>IF('② 船舶取得状況'!S14="","",'② 船舶取得状況'!S14)</f>
        <v/>
      </c>
    </row>
    <row r="9" spans="1:28" ht="18.75" customHeight="1" x14ac:dyDescent="0.2">
      <c r="A9" s="24">
        <v>4</v>
      </c>
      <c r="B9" s="24" t="str">
        <f>IF('② 船舶取得状況'!C15="","",'② 船舶取得状況'!C15)</f>
        <v/>
      </c>
      <c r="C9" s="25" t="str">
        <f>IF(B9="","",'① 事業概要'!$D$4)</f>
        <v/>
      </c>
      <c r="D9" s="24" t="str">
        <f>IF(B9="","",'② 船舶取得状況'!D15)</f>
        <v/>
      </c>
      <c r="E9" s="24" t="str">
        <f>IF(B9="","",'② 船舶取得状況'!F15)</f>
        <v/>
      </c>
      <c r="F9" s="165" t="str">
        <f>IF(B9="","",'② 船舶取得状況'!G15)</f>
        <v/>
      </c>
      <c r="G9" s="24" t="str">
        <f>IF(B9="","",'② 船舶取得状況'!H15)</f>
        <v/>
      </c>
      <c r="H9" s="24" t="str">
        <f>IF(B9="","",'② 船舶取得状況'!I15)</f>
        <v/>
      </c>
      <c r="I9" s="24" t="str">
        <f>IF(B9="","",'② 船舶取得状況'!J15)</f>
        <v/>
      </c>
      <c r="J9" s="24" t="str">
        <f>IF(B9="","",'② 船舶取得状況'!K15)</f>
        <v/>
      </c>
      <c r="K9" s="24" t="str">
        <f>IF(B9="","",'② 船舶取得状況'!L15)</f>
        <v/>
      </c>
      <c r="L9" s="26" t="str">
        <f>IF(B9="","",'② 船舶取得状況'!M15)</f>
        <v/>
      </c>
      <c r="M9" s="26" t="str">
        <f>IF(B9="","",'② 船舶取得状況'!N15)</f>
        <v/>
      </c>
      <c r="N9" s="52" t="str">
        <f>IFERROR(VLOOKUP('集計（特償・買換）'!A9,'③-1 特償利用状況'!$B$11:$Q$25,8,FALSE),"")</f>
        <v/>
      </c>
      <c r="O9" s="52" t="str">
        <f>IFERROR(VLOOKUP('集計（特償・買換）'!A9,'③-1 特償利用状況'!$B$11:$Q$25,9,FALSE),"")</f>
        <v/>
      </c>
      <c r="P9" s="52" t="str">
        <f>IFERROR(VLOOKUP('集計（特償・買換）'!A9,'③-1 特償利用状況'!$B$11:$Q$25,10,FALSE),"")</f>
        <v/>
      </c>
      <c r="Q9" s="52" t="str">
        <f>IFERROR(VLOOKUP('集計（特償・買換）'!A9,'③-1 特償利用状況'!$B$11:$Q$25,11,FALSE),"")</f>
        <v/>
      </c>
      <c r="R9" s="52" t="str">
        <f>IFERROR(VLOOKUP('集計（特償・買換）'!A9,'③-1 特償利用状況'!$B$11:$Q$25,12,FALSE),"")</f>
        <v/>
      </c>
      <c r="S9" s="52" t="str">
        <f>IFERROR(VLOOKUP('集計（特償・買換）'!A9,'③-1 特償利用状況'!$B$11:$Q$25,13,FALSE),"")</f>
        <v/>
      </c>
      <c r="T9" s="229" t="str">
        <f>IFERROR(VLOOKUP('集計（特償・買換）'!A9,'③-1 特償利用状況'!$B$11:$Q$25,14,FALSE),"")</f>
        <v/>
      </c>
      <c r="U9" s="26" t="str">
        <f>IFERROR(VLOOKUP('集計（特償・買換）'!A9,'③-1 特償利用状況'!$B$11:$Q$25,14,FALSE),"")</f>
        <v/>
      </c>
      <c r="V9" s="26" t="str">
        <f>IFERROR(VLOOKUP('集計（特償・買換）'!A9,'③-1 特償利用状況'!$B$11:$Q$25,15,FALSE),"")</f>
        <v/>
      </c>
      <c r="W9" s="52">
        <f>IFERROR(VLOOKUP('集計（特償・買換）'!A9,'② 船舶取得状況'!$B$10:$S$25,15,FALSE),"")</f>
        <v>0</v>
      </c>
      <c r="X9" s="26" t="str">
        <f>IFERROR(VLOOKUP('集計（特償・買換）'!A9,'④-1 買換利用状況'!$I$9:$Q$20,8,FALSE),"")</f>
        <v/>
      </c>
      <c r="Y9" s="26" t="str">
        <f>IFERROR(VLOOKUP('集計（特償・買換）'!A9,'④-1 買換利用状況'!$I$9:$Q$20,9,FALSE),"")</f>
        <v/>
      </c>
      <c r="Z9" s="24" t="str">
        <f>IF('② 船舶取得状況'!Q15="","",'② 船舶取得状況'!Q15)</f>
        <v/>
      </c>
      <c r="AA9" s="24" t="str">
        <f>IF('② 船舶取得状況'!R15="","",'② 船舶取得状況'!R15)</f>
        <v/>
      </c>
      <c r="AB9" s="24" t="str">
        <f>IF('② 船舶取得状況'!S15="","",'② 船舶取得状況'!S15)</f>
        <v/>
      </c>
    </row>
    <row r="10" spans="1:28" ht="18.75" customHeight="1" x14ac:dyDescent="0.2">
      <c r="A10" s="24">
        <v>5</v>
      </c>
      <c r="B10" s="24" t="str">
        <f>IF('② 船舶取得状況'!C16="","",'② 船舶取得状況'!C16)</f>
        <v/>
      </c>
      <c r="C10" s="25" t="str">
        <f>IF(B10="","",'① 事業概要'!$D$4)</f>
        <v/>
      </c>
      <c r="D10" s="24" t="str">
        <f>IF(B10="","",'② 船舶取得状況'!D16)</f>
        <v/>
      </c>
      <c r="E10" s="24" t="str">
        <f>IF(B10="","",'② 船舶取得状況'!F16)</f>
        <v/>
      </c>
      <c r="F10" s="165" t="str">
        <f>IF(B10="","",'② 船舶取得状況'!G16)</f>
        <v/>
      </c>
      <c r="G10" s="24" t="str">
        <f>IF(B10="","",'② 船舶取得状況'!H16)</f>
        <v/>
      </c>
      <c r="H10" s="24" t="str">
        <f>IF(B10="","",'② 船舶取得状況'!I16)</f>
        <v/>
      </c>
      <c r="I10" s="24" t="str">
        <f>IF(B10="","",'② 船舶取得状況'!J16)</f>
        <v/>
      </c>
      <c r="J10" s="24" t="str">
        <f>IF(B10="","",'② 船舶取得状況'!K16)</f>
        <v/>
      </c>
      <c r="K10" s="24" t="str">
        <f>IF(B10="","",'② 船舶取得状況'!L16)</f>
        <v/>
      </c>
      <c r="L10" s="26" t="str">
        <f>IF(B10="","",'② 船舶取得状況'!M16)</f>
        <v/>
      </c>
      <c r="M10" s="26" t="str">
        <f>IF(B10="","",'② 船舶取得状況'!N16)</f>
        <v/>
      </c>
      <c r="N10" s="52" t="str">
        <f>IFERROR(VLOOKUP('集計（特償・買換）'!A10,'③-1 特償利用状況'!$B$11:$Q$25,8,FALSE),"")</f>
        <v/>
      </c>
      <c r="O10" s="52" t="str">
        <f>IFERROR(VLOOKUP('集計（特償・買換）'!A10,'③-1 特償利用状況'!$B$11:$Q$25,9,FALSE),"")</f>
        <v/>
      </c>
      <c r="P10" s="52" t="str">
        <f>IFERROR(VLOOKUP('集計（特償・買換）'!A10,'③-1 特償利用状況'!$B$11:$Q$25,10,FALSE),"")</f>
        <v/>
      </c>
      <c r="Q10" s="52" t="str">
        <f>IFERROR(VLOOKUP('集計（特償・買換）'!A10,'③-1 特償利用状況'!$B$11:$Q$25,11,FALSE),"")</f>
        <v/>
      </c>
      <c r="R10" s="52" t="str">
        <f>IFERROR(VLOOKUP('集計（特償・買換）'!A10,'③-1 特償利用状況'!$B$11:$Q$25,12,FALSE),"")</f>
        <v/>
      </c>
      <c r="S10" s="52" t="str">
        <f>IFERROR(VLOOKUP('集計（特償・買換）'!A10,'③-1 特償利用状況'!$B$11:$Q$25,13,FALSE),"")</f>
        <v/>
      </c>
      <c r="T10" s="229" t="str">
        <f>IFERROR(VLOOKUP('集計（特償・買換）'!A10,'③-1 特償利用状況'!$B$11:$Q$25,14,FALSE),"")</f>
        <v/>
      </c>
      <c r="U10" s="26" t="str">
        <f>IFERROR(VLOOKUP('集計（特償・買換）'!A10,'③-1 特償利用状況'!$B$11:$Q$25,14,FALSE),"")</f>
        <v/>
      </c>
      <c r="V10" s="26" t="str">
        <f>IFERROR(VLOOKUP('集計（特償・買換）'!A10,'③-1 特償利用状況'!$B$11:$Q$25,15,FALSE),"")</f>
        <v/>
      </c>
      <c r="W10" s="52">
        <f>IFERROR(VLOOKUP('集計（特償・買換）'!A10,'② 船舶取得状況'!$B$10:$S$25,15,FALSE),"")</f>
        <v>0</v>
      </c>
      <c r="X10" s="26" t="str">
        <f>IFERROR(VLOOKUP('集計（特償・買換）'!A10,'④-1 買換利用状況'!$I$9:$Q$20,8,FALSE),"")</f>
        <v/>
      </c>
      <c r="Y10" s="26" t="str">
        <f>IFERROR(VLOOKUP('集計（特償・買換）'!A10,'④-1 買換利用状況'!$I$9:$Q$20,9,FALSE),"")</f>
        <v/>
      </c>
      <c r="Z10" s="24" t="str">
        <f>IF('② 船舶取得状況'!Q16="","",'② 船舶取得状況'!Q16)</f>
        <v/>
      </c>
      <c r="AA10" s="24" t="str">
        <f>IF('② 船舶取得状況'!R16="","",'② 船舶取得状況'!R16)</f>
        <v/>
      </c>
      <c r="AB10" s="24" t="str">
        <f>IF('② 船舶取得状況'!S16="","",'② 船舶取得状況'!S16)</f>
        <v/>
      </c>
    </row>
    <row r="11" spans="1:28" ht="18.75" customHeight="1" x14ac:dyDescent="0.2">
      <c r="A11" s="24">
        <v>6</v>
      </c>
      <c r="B11" s="24" t="str">
        <f>IF('② 船舶取得状況'!C17="","",'② 船舶取得状況'!C17)</f>
        <v/>
      </c>
      <c r="C11" s="25" t="str">
        <f>IF(B11="","",'① 事業概要'!$D$4)</f>
        <v/>
      </c>
      <c r="D11" s="24" t="str">
        <f>IF(B11="","",'② 船舶取得状況'!D17)</f>
        <v/>
      </c>
      <c r="E11" s="24" t="str">
        <f>IF(B11="","",'② 船舶取得状況'!F17)</f>
        <v/>
      </c>
      <c r="F11" s="165" t="str">
        <f>IF(B11="","",'② 船舶取得状況'!G17)</f>
        <v/>
      </c>
      <c r="G11" s="24" t="str">
        <f>IF(B11="","",'② 船舶取得状況'!H17)</f>
        <v/>
      </c>
      <c r="H11" s="24" t="str">
        <f>IF(B11="","",'② 船舶取得状況'!I17)</f>
        <v/>
      </c>
      <c r="I11" s="24" t="str">
        <f>IF(B11="","",'② 船舶取得状況'!J17)</f>
        <v/>
      </c>
      <c r="J11" s="24" t="str">
        <f>IF(B11="","",'② 船舶取得状況'!K17)</f>
        <v/>
      </c>
      <c r="K11" s="24" t="str">
        <f>IF(B11="","",'② 船舶取得状況'!L17)</f>
        <v/>
      </c>
      <c r="L11" s="26" t="str">
        <f>IF(B11="","",'② 船舶取得状況'!M17)</f>
        <v/>
      </c>
      <c r="M11" s="26" t="str">
        <f>IF(B11="","",'② 船舶取得状況'!N17)</f>
        <v/>
      </c>
      <c r="N11" s="52" t="str">
        <f>IFERROR(VLOOKUP('集計（特償・買換）'!A11,'③-1 特償利用状況'!$B$11:$Q$25,8,FALSE),"")</f>
        <v/>
      </c>
      <c r="O11" s="52" t="str">
        <f>IFERROR(VLOOKUP('集計（特償・買換）'!A11,'③-1 特償利用状況'!$B$11:$Q$25,9,FALSE),"")</f>
        <v/>
      </c>
      <c r="P11" s="52" t="str">
        <f>IFERROR(VLOOKUP('集計（特償・買換）'!A11,'③-1 特償利用状況'!$B$11:$Q$25,10,FALSE),"")</f>
        <v/>
      </c>
      <c r="Q11" s="52" t="str">
        <f>IFERROR(VLOOKUP('集計（特償・買換）'!A11,'③-1 特償利用状況'!$B$11:$Q$25,11,FALSE),"")</f>
        <v/>
      </c>
      <c r="R11" s="52" t="str">
        <f>IFERROR(VLOOKUP('集計（特償・買換）'!A11,'③-1 特償利用状況'!$B$11:$Q$25,12,FALSE),"")</f>
        <v/>
      </c>
      <c r="S11" s="52" t="str">
        <f>IFERROR(VLOOKUP('集計（特償・買換）'!A11,'③-1 特償利用状況'!$B$11:$Q$25,13,FALSE),"")</f>
        <v/>
      </c>
      <c r="T11" s="229" t="str">
        <f>IFERROR(VLOOKUP('集計（特償・買換）'!A11,'③-1 特償利用状況'!$B$11:$Q$25,14,FALSE),"")</f>
        <v/>
      </c>
      <c r="U11" s="26" t="str">
        <f>IFERROR(VLOOKUP('集計（特償・買換）'!A11,'③-1 特償利用状況'!$B$11:$Q$25,14,FALSE),"")</f>
        <v/>
      </c>
      <c r="V11" s="26" t="str">
        <f>IFERROR(VLOOKUP('集計（特償・買換）'!A11,'③-1 特償利用状況'!$B$11:$Q$25,15,FALSE),"")</f>
        <v/>
      </c>
      <c r="W11" s="52">
        <f>IFERROR(VLOOKUP('集計（特償・買換）'!A11,'② 船舶取得状況'!$B$10:$S$25,15,FALSE),"")</f>
        <v>0</v>
      </c>
      <c r="X11" s="26" t="str">
        <f>IFERROR(VLOOKUP('集計（特償・買換）'!A11,'④-1 買換利用状況'!$I$9:$Q$20,8,FALSE),"")</f>
        <v/>
      </c>
      <c r="Y11" s="26" t="str">
        <f>IFERROR(VLOOKUP('集計（特償・買換）'!A11,'④-1 買換利用状況'!$I$9:$Q$20,9,FALSE),"")</f>
        <v/>
      </c>
      <c r="Z11" s="24" t="str">
        <f>IF('② 船舶取得状況'!Q17="","",'② 船舶取得状況'!Q17)</f>
        <v/>
      </c>
      <c r="AA11" s="24" t="str">
        <f>IF('② 船舶取得状況'!R17="","",'② 船舶取得状況'!R17)</f>
        <v/>
      </c>
      <c r="AB11" s="24" t="str">
        <f>IF('② 船舶取得状況'!S17="","",'② 船舶取得状況'!S17)</f>
        <v/>
      </c>
    </row>
    <row r="12" spans="1:28" ht="18.75" customHeight="1" x14ac:dyDescent="0.2">
      <c r="A12" s="24">
        <v>7</v>
      </c>
      <c r="B12" s="24" t="str">
        <f>IF('② 船舶取得状況'!C18="","",'② 船舶取得状況'!C18)</f>
        <v/>
      </c>
      <c r="C12" s="25" t="str">
        <f>IF(B12="","",'① 事業概要'!$D$4)</f>
        <v/>
      </c>
      <c r="D12" s="24" t="str">
        <f>IF(B12="","",'② 船舶取得状況'!D18)</f>
        <v/>
      </c>
      <c r="E12" s="24" t="str">
        <f>IF(B12="","",'② 船舶取得状況'!F18)</f>
        <v/>
      </c>
      <c r="F12" s="165" t="str">
        <f>IF(B12="","",'② 船舶取得状況'!G18)</f>
        <v/>
      </c>
      <c r="G12" s="24" t="str">
        <f>IF(B12="","",'② 船舶取得状況'!H18)</f>
        <v/>
      </c>
      <c r="H12" s="24" t="str">
        <f>IF(B12="","",'② 船舶取得状況'!I18)</f>
        <v/>
      </c>
      <c r="I12" s="24" t="str">
        <f>IF(B12="","",'② 船舶取得状況'!J18)</f>
        <v/>
      </c>
      <c r="J12" s="24" t="str">
        <f>IF(B12="","",'② 船舶取得状況'!K18)</f>
        <v/>
      </c>
      <c r="K12" s="24" t="str">
        <f>IF(B12="","",'② 船舶取得状況'!L18)</f>
        <v/>
      </c>
      <c r="L12" s="26" t="str">
        <f>IF(B12="","",'② 船舶取得状況'!M18)</f>
        <v/>
      </c>
      <c r="M12" s="26" t="str">
        <f>IF(B12="","",'② 船舶取得状況'!N18)</f>
        <v/>
      </c>
      <c r="N12" s="52" t="str">
        <f>IFERROR(VLOOKUP('集計（特償・買換）'!A12,'③-1 特償利用状況'!$B$11:$Q$25,8,FALSE),"")</f>
        <v/>
      </c>
      <c r="O12" s="52" t="str">
        <f>IFERROR(VLOOKUP('集計（特償・買換）'!A12,'③-1 特償利用状況'!$B$11:$Q$25,9,FALSE),"")</f>
        <v/>
      </c>
      <c r="P12" s="52" t="str">
        <f>IFERROR(VLOOKUP('集計（特償・買換）'!A12,'③-1 特償利用状況'!$B$11:$Q$25,10,FALSE),"")</f>
        <v/>
      </c>
      <c r="Q12" s="52" t="str">
        <f>IFERROR(VLOOKUP('集計（特償・買換）'!A12,'③-1 特償利用状況'!$B$11:$Q$25,11,FALSE),"")</f>
        <v/>
      </c>
      <c r="R12" s="52" t="str">
        <f>IFERROR(VLOOKUP('集計（特償・買換）'!A12,'③-1 特償利用状況'!$B$11:$Q$25,12,FALSE),"")</f>
        <v/>
      </c>
      <c r="S12" s="52" t="str">
        <f>IFERROR(VLOOKUP('集計（特償・買換）'!A12,'③-1 特償利用状況'!$B$11:$Q$25,13,FALSE),"")</f>
        <v/>
      </c>
      <c r="T12" s="229" t="str">
        <f>IFERROR(VLOOKUP('集計（特償・買換）'!A12,'③-1 特償利用状況'!$B$11:$Q$25,14,FALSE),"")</f>
        <v/>
      </c>
      <c r="U12" s="26" t="str">
        <f>IFERROR(VLOOKUP('集計（特償・買換）'!A12,'③-1 特償利用状況'!$B$11:$Q$25,14,FALSE),"")</f>
        <v/>
      </c>
      <c r="V12" s="26" t="str">
        <f>IFERROR(VLOOKUP('集計（特償・買換）'!A12,'③-1 特償利用状況'!$B$11:$Q$25,15,FALSE),"")</f>
        <v/>
      </c>
      <c r="W12" s="52">
        <f>IFERROR(VLOOKUP('集計（特償・買換）'!A12,'② 船舶取得状況'!$B$10:$S$25,15,FALSE),"")</f>
        <v>0</v>
      </c>
      <c r="X12" s="26" t="str">
        <f>IFERROR(VLOOKUP('集計（特償・買換）'!A12,'④-1 買換利用状況'!$I$9:$Q$20,8,FALSE),"")</f>
        <v/>
      </c>
      <c r="Y12" s="26" t="str">
        <f>IFERROR(VLOOKUP('集計（特償・買換）'!A12,'④-1 買換利用状況'!$I$9:$Q$20,9,FALSE),"")</f>
        <v/>
      </c>
      <c r="Z12" s="24" t="str">
        <f>IF('② 船舶取得状況'!Q18="","",'② 船舶取得状況'!Q18)</f>
        <v/>
      </c>
      <c r="AA12" s="24" t="str">
        <f>IF('② 船舶取得状況'!R18="","",'② 船舶取得状況'!R18)</f>
        <v/>
      </c>
      <c r="AB12" s="24" t="str">
        <f>IF('② 船舶取得状況'!S18="","",'② 船舶取得状況'!S18)</f>
        <v/>
      </c>
    </row>
    <row r="13" spans="1:28" ht="18.75" customHeight="1" x14ac:dyDescent="0.2">
      <c r="A13" s="24">
        <v>8</v>
      </c>
      <c r="B13" s="24" t="str">
        <f>IF('② 船舶取得状況'!C19="","",'② 船舶取得状況'!C19)</f>
        <v/>
      </c>
      <c r="C13" s="25" t="str">
        <f>IF(B13="","",'① 事業概要'!$D$4)</f>
        <v/>
      </c>
      <c r="D13" s="24" t="str">
        <f>IF(B13="","",'② 船舶取得状況'!D19)</f>
        <v/>
      </c>
      <c r="E13" s="24" t="str">
        <f>IF(B13="","",'② 船舶取得状況'!F19)</f>
        <v/>
      </c>
      <c r="F13" s="165" t="str">
        <f>IF(B13="","",'② 船舶取得状況'!G19)</f>
        <v/>
      </c>
      <c r="G13" s="24" t="str">
        <f>IF(B13="","",'② 船舶取得状況'!H19)</f>
        <v/>
      </c>
      <c r="H13" s="24" t="str">
        <f>IF(B13="","",'② 船舶取得状況'!I19)</f>
        <v/>
      </c>
      <c r="I13" s="24" t="str">
        <f>IF(B13="","",'② 船舶取得状況'!J19)</f>
        <v/>
      </c>
      <c r="J13" s="24" t="str">
        <f>IF(B13="","",'② 船舶取得状況'!K19)</f>
        <v/>
      </c>
      <c r="K13" s="24" t="str">
        <f>IF(B13="","",'② 船舶取得状況'!L19)</f>
        <v/>
      </c>
      <c r="L13" s="26" t="str">
        <f>IF(B13="","",'② 船舶取得状況'!M19)</f>
        <v/>
      </c>
      <c r="M13" s="26" t="str">
        <f>IF(B13="","",'② 船舶取得状況'!N19)</f>
        <v/>
      </c>
      <c r="N13" s="52" t="str">
        <f>IFERROR(VLOOKUP('集計（特償・買換）'!A13,'③-1 特償利用状況'!$B$11:$Q$25,8,FALSE),"")</f>
        <v/>
      </c>
      <c r="O13" s="52" t="str">
        <f>IFERROR(VLOOKUP('集計（特償・買換）'!A13,'③-1 特償利用状況'!$B$11:$Q$25,9,FALSE),"")</f>
        <v/>
      </c>
      <c r="P13" s="52" t="str">
        <f>IFERROR(VLOOKUP('集計（特償・買換）'!A13,'③-1 特償利用状況'!$B$11:$Q$25,10,FALSE),"")</f>
        <v/>
      </c>
      <c r="Q13" s="52" t="str">
        <f>IFERROR(VLOOKUP('集計（特償・買換）'!A13,'③-1 特償利用状況'!$B$11:$Q$25,11,FALSE),"")</f>
        <v/>
      </c>
      <c r="R13" s="52" t="str">
        <f>IFERROR(VLOOKUP('集計（特償・買換）'!A13,'③-1 特償利用状況'!$B$11:$Q$25,12,FALSE),"")</f>
        <v/>
      </c>
      <c r="S13" s="52" t="str">
        <f>IFERROR(VLOOKUP('集計（特償・買換）'!A13,'③-1 特償利用状況'!$B$11:$Q$25,13,FALSE),"")</f>
        <v/>
      </c>
      <c r="T13" s="229" t="str">
        <f>IFERROR(VLOOKUP('集計（特償・買換）'!A13,'③-1 特償利用状況'!$B$11:$Q$25,14,FALSE),"")</f>
        <v/>
      </c>
      <c r="U13" s="26" t="str">
        <f>IFERROR(VLOOKUP('集計（特償・買換）'!A13,'③-1 特償利用状況'!$B$11:$Q$25,14,FALSE),"")</f>
        <v/>
      </c>
      <c r="V13" s="26" t="str">
        <f>IFERROR(VLOOKUP('集計（特償・買換）'!A13,'③-1 特償利用状況'!$B$11:$Q$25,15,FALSE),"")</f>
        <v/>
      </c>
      <c r="W13" s="52">
        <f>IFERROR(VLOOKUP('集計（特償・買換）'!A13,'② 船舶取得状況'!$B$10:$S$25,15,FALSE),"")</f>
        <v>0</v>
      </c>
      <c r="X13" s="26" t="str">
        <f>IFERROR(VLOOKUP('集計（特償・買換）'!A13,'④-1 買換利用状況'!$I$9:$Q$20,8,FALSE),"")</f>
        <v/>
      </c>
      <c r="Y13" s="26" t="str">
        <f>IFERROR(VLOOKUP('集計（特償・買換）'!A13,'④-1 買換利用状況'!$I$9:$Q$20,9,FALSE),"")</f>
        <v/>
      </c>
      <c r="Z13" s="24" t="str">
        <f>IF('② 船舶取得状況'!Q19="","",'② 船舶取得状況'!Q19)</f>
        <v/>
      </c>
      <c r="AA13" s="24" t="str">
        <f>IF('② 船舶取得状況'!R19="","",'② 船舶取得状況'!R19)</f>
        <v/>
      </c>
      <c r="AB13" s="24" t="str">
        <f>IF('② 船舶取得状況'!S19="","",'② 船舶取得状況'!S19)</f>
        <v/>
      </c>
    </row>
    <row r="14" spans="1:28" ht="18.75" customHeight="1" x14ac:dyDescent="0.2">
      <c r="A14" s="24">
        <v>9</v>
      </c>
      <c r="B14" s="24" t="str">
        <f>IF('② 船舶取得状況'!C20="","",'② 船舶取得状況'!C20)</f>
        <v/>
      </c>
      <c r="C14" s="25" t="str">
        <f>IF(B14="","",'① 事業概要'!$D$4)</f>
        <v/>
      </c>
      <c r="D14" s="24" t="str">
        <f>IF(B14="","",'② 船舶取得状況'!D20)</f>
        <v/>
      </c>
      <c r="E14" s="24" t="str">
        <f>IF(B14="","",'② 船舶取得状況'!F20)</f>
        <v/>
      </c>
      <c r="F14" s="165" t="str">
        <f>IF(B14="","",'② 船舶取得状況'!G20)</f>
        <v/>
      </c>
      <c r="G14" s="24" t="str">
        <f>IF(B14="","",'② 船舶取得状況'!H20)</f>
        <v/>
      </c>
      <c r="H14" s="24" t="str">
        <f>IF(B14="","",'② 船舶取得状況'!I20)</f>
        <v/>
      </c>
      <c r="I14" s="24" t="str">
        <f>IF(B14="","",'② 船舶取得状況'!J20)</f>
        <v/>
      </c>
      <c r="J14" s="24" t="str">
        <f>IF(B14="","",'② 船舶取得状況'!K20)</f>
        <v/>
      </c>
      <c r="K14" s="24" t="str">
        <f>IF(B14="","",'② 船舶取得状況'!L20)</f>
        <v/>
      </c>
      <c r="L14" s="26" t="str">
        <f>IF(B14="","",'② 船舶取得状況'!M20)</f>
        <v/>
      </c>
      <c r="M14" s="26" t="str">
        <f>IF(B14="","",'② 船舶取得状況'!N20)</f>
        <v/>
      </c>
      <c r="N14" s="52" t="str">
        <f>IFERROR(VLOOKUP('集計（特償・買換）'!A14,'③-1 特償利用状況'!$B$11:$Q$25,8,FALSE),"")</f>
        <v/>
      </c>
      <c r="O14" s="52" t="str">
        <f>IFERROR(VLOOKUP('集計（特償・買換）'!A14,'③-1 特償利用状況'!$B$11:$Q$25,9,FALSE),"")</f>
        <v/>
      </c>
      <c r="P14" s="52" t="str">
        <f>IFERROR(VLOOKUP('集計（特償・買換）'!A14,'③-1 特償利用状況'!$B$11:$Q$25,10,FALSE),"")</f>
        <v/>
      </c>
      <c r="Q14" s="52" t="str">
        <f>IFERROR(VLOOKUP('集計（特償・買換）'!A14,'③-1 特償利用状況'!$B$11:$Q$25,11,FALSE),"")</f>
        <v/>
      </c>
      <c r="R14" s="52" t="str">
        <f>IFERROR(VLOOKUP('集計（特償・買換）'!A14,'③-1 特償利用状況'!$B$11:$Q$25,12,FALSE),"")</f>
        <v/>
      </c>
      <c r="S14" s="52" t="str">
        <f>IFERROR(VLOOKUP('集計（特償・買換）'!A14,'③-1 特償利用状況'!$B$11:$Q$25,13,FALSE),"")</f>
        <v/>
      </c>
      <c r="T14" s="229" t="str">
        <f>IFERROR(VLOOKUP('集計（特償・買換）'!A14,'③-1 特償利用状況'!$B$11:$Q$25,14,FALSE),"")</f>
        <v/>
      </c>
      <c r="U14" s="26" t="str">
        <f>IFERROR(VLOOKUP('集計（特償・買換）'!A14,'③-1 特償利用状況'!$B$11:$Q$25,14,FALSE),"")</f>
        <v/>
      </c>
      <c r="V14" s="26" t="str">
        <f>IFERROR(VLOOKUP('集計（特償・買換）'!A14,'③-1 特償利用状況'!$B$11:$Q$25,15,FALSE),"")</f>
        <v/>
      </c>
      <c r="W14" s="52">
        <f>IFERROR(VLOOKUP('集計（特償・買換）'!A14,'② 船舶取得状況'!$B$10:$S$25,15,FALSE),"")</f>
        <v>0</v>
      </c>
      <c r="X14" s="26" t="str">
        <f>IFERROR(VLOOKUP('集計（特償・買換）'!A14,'④-1 買換利用状況'!$I$9:$Q$20,8,FALSE),"")</f>
        <v/>
      </c>
      <c r="Y14" s="26" t="str">
        <f>IFERROR(VLOOKUP('集計（特償・買換）'!A14,'④-1 買換利用状況'!$I$9:$Q$20,9,FALSE),"")</f>
        <v/>
      </c>
      <c r="Z14" s="24" t="str">
        <f>IF('② 船舶取得状況'!Q20="","",'② 船舶取得状況'!Q20)</f>
        <v/>
      </c>
      <c r="AA14" s="24" t="str">
        <f>IF('② 船舶取得状況'!R20="","",'② 船舶取得状況'!R20)</f>
        <v/>
      </c>
      <c r="AB14" s="24" t="str">
        <f>IF('② 船舶取得状況'!S20="","",'② 船舶取得状況'!S20)</f>
        <v/>
      </c>
    </row>
    <row r="15" spans="1:28" ht="18.75" customHeight="1" x14ac:dyDescent="0.2">
      <c r="A15" s="24">
        <v>10</v>
      </c>
      <c r="B15" s="24" t="str">
        <f>IF('② 船舶取得状況'!C21="","",'② 船舶取得状況'!C21)</f>
        <v/>
      </c>
      <c r="C15" s="25" t="str">
        <f>IF(B15="","",'① 事業概要'!$D$4)</f>
        <v/>
      </c>
      <c r="D15" s="24" t="str">
        <f>IF(B15="","",'② 船舶取得状況'!D21)</f>
        <v/>
      </c>
      <c r="E15" s="24" t="str">
        <f>IF(B15="","",'② 船舶取得状況'!F21)</f>
        <v/>
      </c>
      <c r="F15" s="165" t="str">
        <f>IF(B15="","",'② 船舶取得状況'!G21)</f>
        <v/>
      </c>
      <c r="G15" s="24" t="str">
        <f>IF(B15="","",'② 船舶取得状況'!H21)</f>
        <v/>
      </c>
      <c r="H15" s="24" t="str">
        <f>IF(B15="","",'② 船舶取得状況'!I21)</f>
        <v/>
      </c>
      <c r="I15" s="24" t="str">
        <f>IF(B15="","",'② 船舶取得状況'!J21)</f>
        <v/>
      </c>
      <c r="J15" s="24" t="str">
        <f>IF(B15="","",'② 船舶取得状況'!K21)</f>
        <v/>
      </c>
      <c r="K15" s="24" t="str">
        <f>IF(B15="","",'② 船舶取得状況'!L21)</f>
        <v/>
      </c>
      <c r="L15" s="26" t="str">
        <f>IF(B15="","",'② 船舶取得状況'!M21)</f>
        <v/>
      </c>
      <c r="M15" s="26" t="str">
        <f>IF(B15="","",'② 船舶取得状況'!N21)</f>
        <v/>
      </c>
      <c r="N15" s="52" t="str">
        <f>IFERROR(VLOOKUP('集計（特償・買換）'!A15,'③-1 特償利用状況'!$B$11:$Q$25,8,FALSE),"")</f>
        <v/>
      </c>
      <c r="O15" s="52" t="str">
        <f>IFERROR(VLOOKUP('集計（特償・買換）'!A15,'③-1 特償利用状況'!$B$11:$Q$25,9,FALSE),"")</f>
        <v/>
      </c>
      <c r="P15" s="52" t="str">
        <f>IFERROR(VLOOKUP('集計（特償・買換）'!A15,'③-1 特償利用状況'!$B$11:$Q$25,10,FALSE),"")</f>
        <v/>
      </c>
      <c r="Q15" s="52" t="str">
        <f>IFERROR(VLOOKUP('集計（特償・買換）'!A15,'③-1 特償利用状況'!$B$11:$Q$25,11,FALSE),"")</f>
        <v/>
      </c>
      <c r="R15" s="52" t="str">
        <f>IFERROR(VLOOKUP('集計（特償・買換）'!A15,'③-1 特償利用状況'!$B$11:$Q$25,12,FALSE),"")</f>
        <v/>
      </c>
      <c r="S15" s="52" t="str">
        <f>IFERROR(VLOOKUP('集計（特償・買換）'!A15,'③-1 特償利用状況'!$B$11:$Q$25,13,FALSE),"")</f>
        <v/>
      </c>
      <c r="T15" s="229" t="str">
        <f>IFERROR(VLOOKUP('集計（特償・買換）'!A15,'③-1 特償利用状況'!$B$11:$Q$25,14,FALSE),"")</f>
        <v/>
      </c>
      <c r="U15" s="26" t="str">
        <f>IFERROR(VLOOKUP('集計（特償・買換）'!A15,'③-1 特償利用状況'!$B$11:$Q$25,14,FALSE),"")</f>
        <v/>
      </c>
      <c r="V15" s="26" t="str">
        <f>IFERROR(VLOOKUP('集計（特償・買換）'!A15,'③-1 特償利用状況'!$B$11:$Q$25,15,FALSE),"")</f>
        <v/>
      </c>
      <c r="W15" s="52">
        <f>IFERROR(VLOOKUP('集計（特償・買換）'!A15,'② 船舶取得状況'!$B$10:$S$25,15,FALSE),"")</f>
        <v>0</v>
      </c>
      <c r="X15" s="26" t="str">
        <f>IFERROR(VLOOKUP('集計（特償・買換）'!A15,'④-1 買換利用状況'!$I$9:$Q$20,8,FALSE),"")</f>
        <v/>
      </c>
      <c r="Y15" s="26" t="str">
        <f>IFERROR(VLOOKUP('集計（特償・買換）'!A15,'④-1 買換利用状況'!$I$9:$Q$20,9,FALSE),"")</f>
        <v/>
      </c>
      <c r="Z15" s="24" t="str">
        <f>IF('② 船舶取得状況'!Q21="","",'② 船舶取得状況'!Q21)</f>
        <v/>
      </c>
      <c r="AA15" s="24" t="str">
        <f>IF('② 船舶取得状況'!R21="","",'② 船舶取得状況'!R21)</f>
        <v/>
      </c>
      <c r="AB15" s="24" t="str">
        <f>IF('② 船舶取得状況'!S21="","",'② 船舶取得状況'!S21)</f>
        <v/>
      </c>
    </row>
    <row r="16" spans="1:28" ht="18.75" customHeight="1" x14ac:dyDescent="0.2">
      <c r="A16" s="24">
        <v>11</v>
      </c>
      <c r="B16" s="24" t="str">
        <f>IF('② 船舶取得状況'!C22="","",'② 船舶取得状況'!C22)</f>
        <v/>
      </c>
      <c r="C16" s="25" t="str">
        <f>IF(B16="","",'① 事業概要'!$D$4)</f>
        <v/>
      </c>
      <c r="D16" s="24" t="str">
        <f>IF(B16="","",'② 船舶取得状況'!D22)</f>
        <v/>
      </c>
      <c r="E16" s="24" t="str">
        <f>IF(B16="","",'② 船舶取得状況'!F22)</f>
        <v/>
      </c>
      <c r="F16" s="165" t="str">
        <f>IF(B16="","",'② 船舶取得状況'!G22)</f>
        <v/>
      </c>
      <c r="G16" s="24" t="str">
        <f>IF(B16="","",'② 船舶取得状況'!H22)</f>
        <v/>
      </c>
      <c r="H16" s="24" t="str">
        <f>IF(B16="","",'② 船舶取得状況'!I22)</f>
        <v/>
      </c>
      <c r="I16" s="24" t="str">
        <f>IF(B16="","",'② 船舶取得状況'!J22)</f>
        <v/>
      </c>
      <c r="J16" s="24" t="str">
        <f>IF(B16="","",'② 船舶取得状況'!K22)</f>
        <v/>
      </c>
      <c r="K16" s="24" t="str">
        <f>IF(B16="","",'② 船舶取得状況'!L22)</f>
        <v/>
      </c>
      <c r="L16" s="26" t="str">
        <f>IF(B16="","",'② 船舶取得状況'!M22)</f>
        <v/>
      </c>
      <c r="M16" s="26" t="str">
        <f>IF(B16="","",'② 船舶取得状況'!N22)</f>
        <v/>
      </c>
      <c r="N16" s="52" t="str">
        <f>IFERROR(VLOOKUP('集計（特償・買換）'!A16,'③-1 特償利用状況'!$B$11:$Q$25,8,FALSE),"")</f>
        <v/>
      </c>
      <c r="O16" s="52" t="str">
        <f>IFERROR(VLOOKUP('集計（特償・買換）'!A16,'③-1 特償利用状況'!$B$11:$Q$25,9,FALSE),"")</f>
        <v/>
      </c>
      <c r="P16" s="52" t="str">
        <f>IFERROR(VLOOKUP('集計（特償・買換）'!A16,'③-1 特償利用状況'!$B$11:$Q$25,10,FALSE),"")</f>
        <v/>
      </c>
      <c r="Q16" s="52" t="str">
        <f>IFERROR(VLOOKUP('集計（特償・買換）'!A16,'③-1 特償利用状況'!$B$11:$Q$25,11,FALSE),"")</f>
        <v/>
      </c>
      <c r="R16" s="52" t="str">
        <f>IFERROR(VLOOKUP('集計（特償・買換）'!A16,'③-1 特償利用状況'!$B$11:$Q$25,12,FALSE),"")</f>
        <v/>
      </c>
      <c r="S16" s="52" t="str">
        <f>IFERROR(VLOOKUP('集計（特償・買換）'!A16,'③-1 特償利用状況'!$B$11:$Q$25,13,FALSE),"")</f>
        <v/>
      </c>
      <c r="T16" s="229" t="str">
        <f>IFERROR(VLOOKUP('集計（特償・買換）'!A16,'③-1 特償利用状況'!$B$11:$Q$25,14,FALSE),"")</f>
        <v/>
      </c>
      <c r="U16" s="26" t="str">
        <f>IFERROR(VLOOKUP('集計（特償・買換）'!A16,'③-1 特償利用状況'!$B$11:$Q$25,14,FALSE),"")</f>
        <v/>
      </c>
      <c r="V16" s="26" t="str">
        <f>IFERROR(VLOOKUP('集計（特償・買換）'!A16,'③-1 特償利用状況'!$B$11:$Q$25,15,FALSE),"")</f>
        <v/>
      </c>
      <c r="W16" s="52">
        <f>IFERROR(VLOOKUP('集計（特償・買換）'!A16,'② 船舶取得状況'!$B$10:$S$25,15,FALSE),"")</f>
        <v>0</v>
      </c>
      <c r="X16" s="26" t="str">
        <f>IFERROR(VLOOKUP('集計（特償・買換）'!A16,'④-1 買換利用状況'!$I$9:$Q$20,8,FALSE),"")</f>
        <v/>
      </c>
      <c r="Y16" s="26" t="str">
        <f>IFERROR(VLOOKUP('集計（特償・買換）'!A16,'④-1 買換利用状況'!$I$9:$Q$20,9,FALSE),"")</f>
        <v/>
      </c>
      <c r="Z16" s="24" t="str">
        <f>IF('② 船舶取得状況'!Q22="","",'② 船舶取得状況'!Q22)</f>
        <v/>
      </c>
      <c r="AA16" s="24" t="str">
        <f>IF('② 船舶取得状況'!R22="","",'② 船舶取得状況'!R22)</f>
        <v/>
      </c>
      <c r="AB16" s="24" t="str">
        <f>IF('② 船舶取得状況'!S22="","",'② 船舶取得状況'!S22)</f>
        <v/>
      </c>
    </row>
    <row r="17" spans="1:28" ht="18.75" customHeight="1" x14ac:dyDescent="0.2">
      <c r="A17" s="24">
        <v>12</v>
      </c>
      <c r="B17" s="24" t="str">
        <f>IF('② 船舶取得状況'!C23="","",'② 船舶取得状況'!C23)</f>
        <v/>
      </c>
      <c r="C17" s="25" t="str">
        <f>IF(B17="","",'① 事業概要'!$D$4)</f>
        <v/>
      </c>
      <c r="D17" s="24" t="str">
        <f>IF(B17="","",'② 船舶取得状況'!D23)</f>
        <v/>
      </c>
      <c r="E17" s="24" t="str">
        <f>IF(B17="","",'② 船舶取得状況'!F23)</f>
        <v/>
      </c>
      <c r="F17" s="165" t="str">
        <f>IF(B17="","",'② 船舶取得状況'!G23)</f>
        <v/>
      </c>
      <c r="G17" s="24" t="str">
        <f>IF(B17="","",'② 船舶取得状況'!H23)</f>
        <v/>
      </c>
      <c r="H17" s="24" t="str">
        <f>IF(B17="","",'② 船舶取得状況'!I23)</f>
        <v/>
      </c>
      <c r="I17" s="24" t="str">
        <f>IF(B17="","",'② 船舶取得状況'!J23)</f>
        <v/>
      </c>
      <c r="J17" s="24" t="str">
        <f>IF(B17="","",'② 船舶取得状況'!K23)</f>
        <v/>
      </c>
      <c r="K17" s="24" t="str">
        <f>IF(B17="","",'② 船舶取得状況'!L23)</f>
        <v/>
      </c>
      <c r="L17" s="26" t="str">
        <f>IF(B17="","",'② 船舶取得状況'!M23)</f>
        <v/>
      </c>
      <c r="M17" s="26" t="str">
        <f>IF(B17="","",'② 船舶取得状況'!N23)</f>
        <v/>
      </c>
      <c r="N17" s="52" t="str">
        <f>IFERROR(VLOOKUP('集計（特償・買換）'!A17,'③-1 特償利用状況'!$B$11:$Q$25,8,FALSE),"")</f>
        <v/>
      </c>
      <c r="O17" s="52" t="str">
        <f>IFERROR(VLOOKUP('集計（特償・買換）'!A17,'③-1 特償利用状況'!$B$11:$Q$25,9,FALSE),"")</f>
        <v/>
      </c>
      <c r="P17" s="52" t="str">
        <f>IFERROR(VLOOKUP('集計（特償・買換）'!A17,'③-1 特償利用状況'!$B$11:$Q$25,10,FALSE),"")</f>
        <v/>
      </c>
      <c r="Q17" s="52" t="str">
        <f>IFERROR(VLOOKUP('集計（特償・買換）'!A17,'③-1 特償利用状況'!$B$11:$Q$25,11,FALSE),"")</f>
        <v/>
      </c>
      <c r="R17" s="52" t="str">
        <f>IFERROR(VLOOKUP('集計（特償・買換）'!A17,'③-1 特償利用状況'!$B$11:$Q$25,12,FALSE),"")</f>
        <v/>
      </c>
      <c r="S17" s="52" t="str">
        <f>IFERROR(VLOOKUP('集計（特償・買換）'!A17,'③-1 特償利用状況'!$B$11:$Q$25,13,FALSE),"")</f>
        <v/>
      </c>
      <c r="T17" s="229" t="str">
        <f>IFERROR(VLOOKUP('集計（特償・買換）'!A17,'③-1 特償利用状況'!$B$11:$Q$25,14,FALSE),"")</f>
        <v/>
      </c>
      <c r="U17" s="26" t="str">
        <f>IFERROR(VLOOKUP('集計（特償・買換）'!A17,'③-1 特償利用状況'!$B$11:$Q$25,14,FALSE),"")</f>
        <v/>
      </c>
      <c r="V17" s="26" t="str">
        <f>IFERROR(VLOOKUP('集計（特償・買換）'!A17,'③-1 特償利用状況'!$B$11:$Q$25,15,FALSE),"")</f>
        <v/>
      </c>
      <c r="W17" s="52">
        <f>IFERROR(VLOOKUP('集計（特償・買換）'!A17,'② 船舶取得状況'!$B$10:$S$25,15,FALSE),"")</f>
        <v>0</v>
      </c>
      <c r="X17" s="26" t="str">
        <f>IFERROR(VLOOKUP('集計（特償・買換）'!A17,'④-1 買換利用状況'!$I$9:$Q$20,8,FALSE),"")</f>
        <v/>
      </c>
      <c r="Y17" s="26" t="str">
        <f>IFERROR(VLOOKUP('集計（特償・買換）'!A17,'④-1 買換利用状況'!$I$9:$Q$20,9,FALSE),"")</f>
        <v/>
      </c>
      <c r="Z17" s="24" t="str">
        <f>IF('② 船舶取得状況'!Q23="","",'② 船舶取得状況'!Q23)</f>
        <v/>
      </c>
      <c r="AA17" s="24" t="str">
        <f>IF('② 船舶取得状況'!R23="","",'② 船舶取得状況'!R23)</f>
        <v/>
      </c>
      <c r="AB17" s="24" t="str">
        <f>IF('② 船舶取得状況'!S23="","",'② 船舶取得状況'!S23)</f>
        <v/>
      </c>
    </row>
    <row r="18" spans="1:28" ht="18.75" customHeight="1" x14ac:dyDescent="0.2">
      <c r="A18" s="24">
        <v>13</v>
      </c>
      <c r="B18" s="24" t="str">
        <f>IF('② 船舶取得状況'!C24="","",'② 船舶取得状況'!C24)</f>
        <v/>
      </c>
      <c r="C18" s="25" t="str">
        <f>IF(B18="","",'① 事業概要'!$D$4)</f>
        <v/>
      </c>
      <c r="D18" s="24" t="str">
        <f>IF(B18="","",'② 船舶取得状況'!D24)</f>
        <v/>
      </c>
      <c r="E18" s="24" t="str">
        <f>IF(B18="","",'② 船舶取得状況'!F24)</f>
        <v/>
      </c>
      <c r="F18" s="165" t="str">
        <f>IF(B18="","",'② 船舶取得状況'!G24)</f>
        <v/>
      </c>
      <c r="G18" s="24" t="str">
        <f>IF(B18="","",'② 船舶取得状況'!H24)</f>
        <v/>
      </c>
      <c r="H18" s="24" t="str">
        <f>IF(B18="","",'② 船舶取得状況'!I24)</f>
        <v/>
      </c>
      <c r="I18" s="24" t="str">
        <f>IF(B18="","",'② 船舶取得状況'!J24)</f>
        <v/>
      </c>
      <c r="J18" s="24" t="str">
        <f>IF(B18="","",'② 船舶取得状況'!K24)</f>
        <v/>
      </c>
      <c r="K18" s="24" t="str">
        <f>IF(B18="","",'② 船舶取得状況'!L24)</f>
        <v/>
      </c>
      <c r="L18" s="26" t="str">
        <f>IF(B18="","",'② 船舶取得状況'!M24)</f>
        <v/>
      </c>
      <c r="M18" s="26" t="str">
        <f>IF(B18="","",'② 船舶取得状況'!N24)</f>
        <v/>
      </c>
      <c r="N18" s="52" t="str">
        <f>IFERROR(VLOOKUP('集計（特償・買換）'!A18,'③-1 特償利用状況'!$B$11:$Q$25,8,FALSE),"")</f>
        <v/>
      </c>
      <c r="O18" s="52" t="str">
        <f>IFERROR(VLOOKUP('集計（特償・買換）'!A18,'③-1 特償利用状況'!$B$11:$Q$25,9,FALSE),"")</f>
        <v/>
      </c>
      <c r="P18" s="52" t="str">
        <f>IFERROR(VLOOKUP('集計（特償・買換）'!A18,'③-1 特償利用状況'!$B$11:$Q$25,10,FALSE),"")</f>
        <v/>
      </c>
      <c r="Q18" s="52" t="str">
        <f>IFERROR(VLOOKUP('集計（特償・買換）'!A18,'③-1 特償利用状況'!$B$11:$Q$25,11,FALSE),"")</f>
        <v/>
      </c>
      <c r="R18" s="52" t="str">
        <f>IFERROR(VLOOKUP('集計（特償・買換）'!A18,'③-1 特償利用状況'!$B$11:$Q$25,12,FALSE),"")</f>
        <v/>
      </c>
      <c r="S18" s="52" t="str">
        <f>IFERROR(VLOOKUP('集計（特償・買換）'!A18,'③-1 特償利用状況'!$B$11:$Q$25,13,FALSE),"")</f>
        <v/>
      </c>
      <c r="T18" s="229" t="str">
        <f>IFERROR(VLOOKUP('集計（特償・買換）'!A18,'③-1 特償利用状況'!$B$11:$Q$25,14,FALSE),"")</f>
        <v/>
      </c>
      <c r="U18" s="26" t="str">
        <f>IFERROR(VLOOKUP('集計（特償・買換）'!A18,'③-1 特償利用状況'!$B$11:$Q$25,14,FALSE),"")</f>
        <v/>
      </c>
      <c r="V18" s="26" t="str">
        <f>IFERROR(VLOOKUP('集計（特償・買換）'!A18,'③-1 特償利用状況'!$B$11:$Q$25,15,FALSE),"")</f>
        <v/>
      </c>
      <c r="W18" s="52">
        <f>IFERROR(VLOOKUP('集計（特償・買換）'!A18,'② 船舶取得状況'!$B$10:$S$25,15,FALSE),"")</f>
        <v>0</v>
      </c>
      <c r="X18" s="26" t="str">
        <f>IFERROR(VLOOKUP('集計（特償・買換）'!A18,'④-1 買換利用状況'!$I$9:$Q$20,8,FALSE),"")</f>
        <v/>
      </c>
      <c r="Y18" s="26" t="str">
        <f>IFERROR(VLOOKUP('集計（特償・買換）'!A18,'④-1 買換利用状況'!$I$9:$Q$20,9,FALSE),"")</f>
        <v/>
      </c>
      <c r="Z18" s="24" t="str">
        <f>IF('② 船舶取得状況'!Q24="","",'② 船舶取得状況'!Q24)</f>
        <v/>
      </c>
      <c r="AA18" s="24" t="str">
        <f>IF('② 船舶取得状況'!R24="","",'② 船舶取得状況'!R24)</f>
        <v/>
      </c>
      <c r="AB18" s="24" t="str">
        <f>IF('② 船舶取得状況'!S24="","",'② 船舶取得状況'!S24)</f>
        <v/>
      </c>
    </row>
    <row r="19" spans="1:28" ht="18.75" customHeight="1" x14ac:dyDescent="0.2">
      <c r="A19" s="24">
        <v>14</v>
      </c>
      <c r="B19" s="24" t="str">
        <f>IF('② 船舶取得状況'!C25="","",'② 船舶取得状況'!C25)</f>
        <v/>
      </c>
      <c r="C19" s="25" t="str">
        <f>IF(B19="","",'① 事業概要'!$D$4)</f>
        <v/>
      </c>
      <c r="D19" s="24" t="str">
        <f>IF(B19="","",'② 船舶取得状況'!D25)</f>
        <v/>
      </c>
      <c r="E19" s="24" t="str">
        <f>IF(B19="","",'② 船舶取得状況'!F25)</f>
        <v/>
      </c>
      <c r="F19" s="165" t="str">
        <f>IF(B19="","",'② 船舶取得状況'!G25)</f>
        <v/>
      </c>
      <c r="G19" s="24" t="str">
        <f>IF(B19="","",'② 船舶取得状況'!H25)</f>
        <v/>
      </c>
      <c r="H19" s="24" t="str">
        <f>IF(B19="","",'② 船舶取得状況'!I25)</f>
        <v/>
      </c>
      <c r="I19" s="24" t="str">
        <f>IF(B19="","",'② 船舶取得状況'!J25)</f>
        <v/>
      </c>
      <c r="J19" s="24" t="str">
        <f>IF(B19="","",'② 船舶取得状況'!K25)</f>
        <v/>
      </c>
      <c r="K19" s="24" t="str">
        <f>IF(B19="","",'② 船舶取得状況'!L25)</f>
        <v/>
      </c>
      <c r="L19" s="26" t="str">
        <f>IF(B19="","",'② 船舶取得状況'!M25)</f>
        <v/>
      </c>
      <c r="M19" s="26" t="str">
        <f>IF(B19="","",'② 船舶取得状況'!N25)</f>
        <v/>
      </c>
      <c r="N19" s="52" t="str">
        <f>IFERROR(VLOOKUP('集計（特償・買換）'!A19,'③-1 特償利用状況'!$B$11:$Q$25,8,FALSE),"")</f>
        <v/>
      </c>
      <c r="O19" s="52" t="str">
        <f>IFERROR(VLOOKUP('集計（特償・買換）'!A19,'③-1 特償利用状況'!$B$11:$Q$25,9,FALSE),"")</f>
        <v/>
      </c>
      <c r="P19" s="52" t="str">
        <f>IFERROR(VLOOKUP('集計（特償・買換）'!A19,'③-1 特償利用状況'!$B$11:$Q$25,10,FALSE),"")</f>
        <v/>
      </c>
      <c r="Q19" s="52" t="str">
        <f>IFERROR(VLOOKUP('集計（特償・買換）'!A19,'③-1 特償利用状況'!$B$11:$Q$25,11,FALSE),"")</f>
        <v/>
      </c>
      <c r="R19" s="52" t="str">
        <f>IFERROR(VLOOKUP('集計（特償・買換）'!A19,'③-1 特償利用状況'!$B$11:$Q$25,12,FALSE),"")</f>
        <v/>
      </c>
      <c r="S19" s="52" t="str">
        <f>IFERROR(VLOOKUP('集計（特償・買換）'!A19,'③-1 特償利用状況'!$B$11:$Q$25,13,FALSE),"")</f>
        <v/>
      </c>
      <c r="T19" s="229" t="str">
        <f>IFERROR(VLOOKUP('集計（特償・買換）'!A19,'③-1 特償利用状況'!$B$11:$Q$25,14,FALSE),"")</f>
        <v/>
      </c>
      <c r="U19" s="26" t="str">
        <f>IFERROR(VLOOKUP('集計（特償・買換）'!A19,'③-1 特償利用状況'!$B$11:$Q$25,14,FALSE),"")</f>
        <v/>
      </c>
      <c r="V19" s="26" t="str">
        <f>IFERROR(VLOOKUP('集計（特償・買換）'!A19,'③-1 特償利用状況'!$B$11:$Q$25,15,FALSE),"")</f>
        <v/>
      </c>
      <c r="W19" s="52">
        <f>IFERROR(VLOOKUP('集計（特償・買換）'!A19,'② 船舶取得状況'!$B$10:$S$25,15,FALSE),"")</f>
        <v>0</v>
      </c>
      <c r="X19" s="26" t="str">
        <f>IFERROR(VLOOKUP('集計（特償・買換）'!A19,'④-1 買換利用状況'!$I$9:$Q$20,8,FALSE),"")</f>
        <v/>
      </c>
      <c r="Y19" s="26" t="str">
        <f>IFERROR(VLOOKUP('集計（特償・買換）'!A19,'④-1 買換利用状況'!$I$9:$Q$20,9,FALSE),"")</f>
        <v/>
      </c>
      <c r="Z19" s="24" t="str">
        <f>IF('② 船舶取得状況'!Q25="","",'② 船舶取得状況'!Q25)</f>
        <v/>
      </c>
      <c r="AA19" s="24" t="str">
        <f>IF('② 船舶取得状況'!R25="","",'② 船舶取得状況'!R25)</f>
        <v/>
      </c>
      <c r="AB19" s="24" t="str">
        <f>IF('② 船舶取得状況'!S25="","",'② 船舶取得状況'!S25)</f>
        <v/>
      </c>
    </row>
    <row r="20" spans="1:28" ht="18.75" customHeight="1" x14ac:dyDescent="0.2">
      <c r="A20" s="24">
        <v>15</v>
      </c>
      <c r="B20" s="24" t="str">
        <f>IF('② 船舶取得状況'!C26="","",'② 船舶取得状況'!C26)</f>
        <v/>
      </c>
      <c r="C20" s="25" t="str">
        <f>IF(B20="","",'① 事業概要'!$D$4)</f>
        <v/>
      </c>
      <c r="D20" s="24" t="str">
        <f>IF(B20="","",'② 船舶取得状況'!D26)</f>
        <v/>
      </c>
      <c r="E20" s="24" t="str">
        <f>IF(B20="","",'② 船舶取得状況'!F26)</f>
        <v/>
      </c>
      <c r="F20" s="165" t="str">
        <f>IF(B20="","",'② 船舶取得状況'!G26)</f>
        <v/>
      </c>
      <c r="G20" s="24" t="str">
        <f>IF(B20="","",'② 船舶取得状況'!H26)</f>
        <v/>
      </c>
      <c r="H20" s="24" t="str">
        <f>IF(B20="","",'② 船舶取得状況'!I26)</f>
        <v/>
      </c>
      <c r="I20" s="24" t="str">
        <f>IF(B20="","",'② 船舶取得状況'!J26)</f>
        <v/>
      </c>
      <c r="J20" s="24" t="str">
        <f>IF(B20="","",'② 船舶取得状況'!K26)</f>
        <v/>
      </c>
      <c r="K20" s="24" t="str">
        <f>IF(B20="","",'② 船舶取得状況'!L26)</f>
        <v/>
      </c>
      <c r="L20" s="26" t="str">
        <f>IF(B20="","",'② 船舶取得状況'!M26)</f>
        <v/>
      </c>
      <c r="M20" s="26" t="str">
        <f>IF(B20="","",'② 船舶取得状況'!N26)</f>
        <v/>
      </c>
      <c r="N20" s="52" t="str">
        <f>IFERROR(VLOOKUP('集計（特償・買換）'!A20,'③-1 特償利用状況'!$B$11:$Q$25,8,FALSE),"")</f>
        <v/>
      </c>
      <c r="O20" s="52" t="str">
        <f>IFERROR(VLOOKUP('集計（特償・買換）'!A20,'③-1 特償利用状況'!$B$11:$Q$25,9,FALSE),"")</f>
        <v/>
      </c>
      <c r="P20" s="52" t="str">
        <f>IFERROR(VLOOKUP('集計（特償・買換）'!A20,'③-1 特償利用状況'!$B$11:$Q$25,10,FALSE),"")</f>
        <v/>
      </c>
      <c r="Q20" s="52" t="str">
        <f>IFERROR(VLOOKUP('集計（特償・買換）'!A20,'③-1 特償利用状況'!$B$11:$Q$25,11,FALSE),"")</f>
        <v/>
      </c>
      <c r="R20" s="52" t="str">
        <f>IFERROR(VLOOKUP('集計（特償・買換）'!A20,'③-1 特償利用状況'!$B$11:$Q$25,12,FALSE),"")</f>
        <v/>
      </c>
      <c r="S20" s="52" t="str">
        <f>IFERROR(VLOOKUP('集計（特償・買換）'!A20,'③-1 特償利用状況'!$B$11:$Q$25,13,FALSE),"")</f>
        <v/>
      </c>
      <c r="T20" s="229" t="str">
        <f>IFERROR(VLOOKUP('集計（特償・買換）'!A20,'③-1 特償利用状況'!$B$11:$Q$25,14,FALSE),"")</f>
        <v/>
      </c>
      <c r="U20" s="26" t="str">
        <f>IFERROR(VLOOKUP('集計（特償・買換）'!A20,'③-1 特償利用状況'!$B$11:$Q$25,14,FALSE),"")</f>
        <v/>
      </c>
      <c r="V20" s="26" t="str">
        <f>IFERROR(VLOOKUP('集計（特償・買換）'!A20,'③-1 特償利用状況'!$B$11:$Q$25,15,FALSE),"")</f>
        <v/>
      </c>
      <c r="W20" s="52" t="str">
        <f>IFERROR(VLOOKUP('集計（特償・買換）'!A20,'② 船舶取得状況'!$B$10:$S$25,15,FALSE),"")</f>
        <v/>
      </c>
      <c r="X20" s="26" t="str">
        <f>IFERROR(VLOOKUP('集計（特償・買換）'!A20,'④-1 買換利用状況'!$I$9:$Q$20,8,FALSE),"")</f>
        <v/>
      </c>
      <c r="Y20" s="26" t="str">
        <f>IFERROR(VLOOKUP('集計（特償・買換）'!A20,'④-1 買換利用状況'!$I$9:$Q$20,9,FALSE),"")</f>
        <v/>
      </c>
      <c r="Z20" s="24" t="str">
        <f>IF('② 船舶取得状況'!Q26="","",'② 船舶取得状況'!Q26)</f>
        <v/>
      </c>
      <c r="AA20" s="24" t="str">
        <f>IF('② 船舶取得状況'!R26="","",'② 船舶取得状況'!R26)</f>
        <v/>
      </c>
      <c r="AB20" s="24" t="str">
        <f>IF('② 船舶取得状況'!S26="","",'② 船舶取得状況'!S26)</f>
        <v/>
      </c>
    </row>
    <row r="21" spans="1:28" ht="18.75" customHeight="1" x14ac:dyDescent="0.2">
      <c r="A21" s="24">
        <v>16</v>
      </c>
      <c r="B21" s="24" t="str">
        <f>IF('② 船舶取得状況'!C27="","",'② 船舶取得状況'!C27)</f>
        <v/>
      </c>
      <c r="C21" s="25" t="str">
        <f>IF(B21="","",'① 事業概要'!$D$4)</f>
        <v/>
      </c>
      <c r="D21" s="24" t="str">
        <f>IF(B21="","",'② 船舶取得状況'!D27)</f>
        <v/>
      </c>
      <c r="E21" s="24" t="str">
        <f>IF(B21="","",'② 船舶取得状況'!F27)</f>
        <v/>
      </c>
      <c r="F21" s="165" t="str">
        <f>IF(B21="","",'② 船舶取得状況'!G27)</f>
        <v/>
      </c>
      <c r="G21" s="24" t="str">
        <f>IF(B21="","",'② 船舶取得状況'!H27)</f>
        <v/>
      </c>
      <c r="H21" s="24" t="str">
        <f>IF(B21="","",'② 船舶取得状況'!I27)</f>
        <v/>
      </c>
      <c r="I21" s="24" t="str">
        <f>IF(B21="","",'② 船舶取得状況'!J27)</f>
        <v/>
      </c>
      <c r="J21" s="24" t="str">
        <f>IF(B21="","",'② 船舶取得状況'!K27)</f>
        <v/>
      </c>
      <c r="K21" s="24" t="str">
        <f>IF(B21="","",'② 船舶取得状況'!L27)</f>
        <v/>
      </c>
      <c r="L21" s="26" t="str">
        <f>IF(B21="","",'② 船舶取得状況'!M27)</f>
        <v/>
      </c>
      <c r="M21" s="26" t="str">
        <f>IF(B21="","",'② 船舶取得状況'!N27)</f>
        <v/>
      </c>
      <c r="N21" s="52" t="str">
        <f>IFERROR(VLOOKUP('集計（特償・買換）'!A21,'③-1 特償利用状況'!$B$11:$Q$25,8,FALSE),"")</f>
        <v/>
      </c>
      <c r="O21" s="52" t="str">
        <f>IFERROR(VLOOKUP('集計（特償・買換）'!A21,'③-1 特償利用状況'!$B$11:$Q$25,9,FALSE),"")</f>
        <v/>
      </c>
      <c r="P21" s="52" t="str">
        <f>IFERROR(VLOOKUP('集計（特償・買換）'!A21,'③-1 特償利用状況'!$B$11:$Q$25,10,FALSE),"")</f>
        <v/>
      </c>
      <c r="Q21" s="52" t="str">
        <f>IFERROR(VLOOKUP('集計（特償・買換）'!A21,'③-1 特償利用状況'!$B$11:$Q$25,11,FALSE),"")</f>
        <v/>
      </c>
      <c r="R21" s="52" t="str">
        <f>IFERROR(VLOOKUP('集計（特償・買換）'!A21,'③-1 特償利用状況'!$B$11:$Q$25,12,FALSE),"")</f>
        <v/>
      </c>
      <c r="S21" s="52" t="str">
        <f>IFERROR(VLOOKUP('集計（特償・買換）'!A21,'③-1 特償利用状況'!$B$11:$Q$25,13,FALSE),"")</f>
        <v/>
      </c>
      <c r="T21" s="229" t="str">
        <f>IFERROR(VLOOKUP('集計（特償・買換）'!A21,'③-1 特償利用状況'!$B$11:$Q$25,14,FALSE),"")</f>
        <v/>
      </c>
      <c r="U21" s="26" t="str">
        <f>IFERROR(VLOOKUP('集計（特償・買換）'!A21,'③-1 特償利用状況'!$B$11:$Q$25,14,FALSE),"")</f>
        <v/>
      </c>
      <c r="V21" s="26" t="str">
        <f>IFERROR(VLOOKUP('集計（特償・買換）'!A21,'③-1 特償利用状況'!$B$11:$Q$25,15,FALSE),"")</f>
        <v/>
      </c>
      <c r="W21" s="52" t="str">
        <f>IFERROR(VLOOKUP('集計（特償・買換）'!A21,'② 船舶取得状況'!$B$10:$S$25,15,FALSE),"")</f>
        <v/>
      </c>
      <c r="X21" s="26" t="str">
        <f>IFERROR(VLOOKUP('集計（特償・買換）'!A21,'④-1 買換利用状況'!$I$9:$Q$20,8,FALSE),"")</f>
        <v/>
      </c>
      <c r="Y21" s="26" t="str">
        <f>IFERROR(VLOOKUP('集計（特償・買換）'!A21,'④-1 買換利用状況'!$I$9:$Q$20,9,FALSE),"")</f>
        <v/>
      </c>
      <c r="Z21" s="24" t="str">
        <f>IF('② 船舶取得状況'!Q27="","",'② 船舶取得状況'!Q27)</f>
        <v/>
      </c>
      <c r="AA21" s="24" t="str">
        <f>IF('② 船舶取得状況'!R27="","",'② 船舶取得状況'!R27)</f>
        <v/>
      </c>
      <c r="AB21" s="24" t="str">
        <f>IF('② 船舶取得状況'!S27="","",'② 船舶取得状況'!S27)</f>
        <v/>
      </c>
    </row>
    <row r="22" spans="1:28" ht="18.75" customHeight="1" x14ac:dyDescent="0.2">
      <c r="A22" s="24">
        <v>17</v>
      </c>
      <c r="B22" s="24" t="str">
        <f>IF('② 船舶取得状況'!C28="","",'② 船舶取得状況'!C28)</f>
        <v/>
      </c>
      <c r="C22" s="25" t="str">
        <f>IF(B22="","",'① 事業概要'!$D$4)</f>
        <v/>
      </c>
      <c r="D22" s="24" t="str">
        <f>IF(B22="","",'② 船舶取得状況'!D28)</f>
        <v/>
      </c>
      <c r="E22" s="24" t="str">
        <f>IF(B22="","",'② 船舶取得状況'!F28)</f>
        <v/>
      </c>
      <c r="F22" s="165" t="str">
        <f>IF(B22="","",'② 船舶取得状況'!G28)</f>
        <v/>
      </c>
      <c r="G22" s="24" t="str">
        <f>IF(B22="","",'② 船舶取得状況'!H28)</f>
        <v/>
      </c>
      <c r="H22" s="24" t="str">
        <f>IF(B22="","",'② 船舶取得状況'!I28)</f>
        <v/>
      </c>
      <c r="I22" s="24" t="str">
        <f>IF(B22="","",'② 船舶取得状況'!J28)</f>
        <v/>
      </c>
      <c r="J22" s="24" t="str">
        <f>IF(B22="","",'② 船舶取得状況'!K28)</f>
        <v/>
      </c>
      <c r="K22" s="24" t="str">
        <f>IF(B22="","",'② 船舶取得状況'!L28)</f>
        <v/>
      </c>
      <c r="L22" s="26" t="str">
        <f>IF(B22="","",'② 船舶取得状況'!M28)</f>
        <v/>
      </c>
      <c r="M22" s="26" t="str">
        <f>IF(B22="","",'② 船舶取得状況'!N28)</f>
        <v/>
      </c>
      <c r="N22" s="52" t="str">
        <f>IFERROR(VLOOKUP('集計（特償・買換）'!A22,'③-1 特償利用状況'!$B$11:$Q$25,8,FALSE),"")</f>
        <v/>
      </c>
      <c r="O22" s="52" t="str">
        <f>IFERROR(VLOOKUP('集計（特償・買換）'!A22,'③-1 特償利用状況'!$B$11:$Q$25,9,FALSE),"")</f>
        <v/>
      </c>
      <c r="P22" s="52" t="str">
        <f>IFERROR(VLOOKUP('集計（特償・買換）'!A22,'③-1 特償利用状況'!$B$11:$Q$25,10,FALSE),"")</f>
        <v/>
      </c>
      <c r="Q22" s="52" t="str">
        <f>IFERROR(VLOOKUP('集計（特償・買換）'!A22,'③-1 特償利用状況'!$B$11:$Q$25,11,FALSE),"")</f>
        <v/>
      </c>
      <c r="R22" s="52" t="str">
        <f>IFERROR(VLOOKUP('集計（特償・買換）'!A22,'③-1 特償利用状況'!$B$11:$Q$25,12,FALSE),"")</f>
        <v/>
      </c>
      <c r="S22" s="52" t="str">
        <f>IFERROR(VLOOKUP('集計（特償・買換）'!A22,'③-1 特償利用状況'!$B$11:$Q$25,13,FALSE),"")</f>
        <v/>
      </c>
      <c r="T22" s="229" t="str">
        <f>IFERROR(VLOOKUP('集計（特償・買換）'!A22,'③-1 特償利用状況'!$B$11:$Q$25,14,FALSE),"")</f>
        <v/>
      </c>
      <c r="U22" s="26" t="str">
        <f>IFERROR(VLOOKUP('集計（特償・買換）'!A22,'③-1 特償利用状況'!$B$11:$Q$25,14,FALSE),"")</f>
        <v/>
      </c>
      <c r="V22" s="26" t="str">
        <f>IFERROR(VLOOKUP('集計（特償・買換）'!A22,'③-1 特償利用状況'!$B$11:$Q$25,15,FALSE),"")</f>
        <v/>
      </c>
      <c r="W22" s="52" t="str">
        <f>IFERROR(VLOOKUP('集計（特償・買換）'!A22,'② 船舶取得状況'!$B$10:$S$25,15,FALSE),"")</f>
        <v/>
      </c>
      <c r="X22" s="26" t="str">
        <f>IFERROR(VLOOKUP('集計（特償・買換）'!A22,'④-1 買換利用状況'!$I$9:$Q$20,8,FALSE),"")</f>
        <v/>
      </c>
      <c r="Y22" s="26" t="str">
        <f>IFERROR(VLOOKUP('集計（特償・買換）'!A22,'④-1 買換利用状況'!$I$9:$Q$20,9,FALSE),"")</f>
        <v/>
      </c>
      <c r="Z22" s="24" t="str">
        <f>IF('② 船舶取得状況'!Q28="","",'② 船舶取得状況'!Q28)</f>
        <v/>
      </c>
      <c r="AA22" s="24" t="str">
        <f>IF('② 船舶取得状況'!R28="","",'② 船舶取得状況'!R28)</f>
        <v/>
      </c>
      <c r="AB22" s="24" t="str">
        <f>IF('② 船舶取得状況'!S28="","",'② 船舶取得状況'!S28)</f>
        <v/>
      </c>
    </row>
    <row r="23" spans="1:28" ht="18.75" customHeight="1" x14ac:dyDescent="0.2">
      <c r="A23" s="24">
        <v>18</v>
      </c>
      <c r="B23" s="24" t="str">
        <f>IF('② 船舶取得状況'!C29="","",'② 船舶取得状況'!C29)</f>
        <v/>
      </c>
      <c r="C23" s="25" t="str">
        <f>IF(B23="","",'① 事業概要'!$D$4)</f>
        <v/>
      </c>
      <c r="D23" s="24" t="str">
        <f>IF(B23="","",'② 船舶取得状況'!D29)</f>
        <v/>
      </c>
      <c r="E23" s="24" t="str">
        <f>IF(B23="","",'② 船舶取得状況'!F29)</f>
        <v/>
      </c>
      <c r="F23" s="165" t="str">
        <f>IF(B23="","",'② 船舶取得状況'!G29)</f>
        <v/>
      </c>
      <c r="G23" s="24" t="str">
        <f>IF(B23="","",'② 船舶取得状況'!H29)</f>
        <v/>
      </c>
      <c r="H23" s="24" t="str">
        <f>IF(B23="","",'② 船舶取得状況'!I29)</f>
        <v/>
      </c>
      <c r="I23" s="24" t="str">
        <f>IF(B23="","",'② 船舶取得状況'!J29)</f>
        <v/>
      </c>
      <c r="J23" s="24" t="str">
        <f>IF(B23="","",'② 船舶取得状況'!K29)</f>
        <v/>
      </c>
      <c r="K23" s="24" t="str">
        <f>IF(B23="","",'② 船舶取得状況'!L29)</f>
        <v/>
      </c>
      <c r="L23" s="26" t="str">
        <f>IF(B23="","",'② 船舶取得状況'!M29)</f>
        <v/>
      </c>
      <c r="M23" s="26" t="str">
        <f>IF(B23="","",'② 船舶取得状況'!N29)</f>
        <v/>
      </c>
      <c r="N23" s="52" t="str">
        <f>IFERROR(VLOOKUP('集計（特償・買換）'!A23,'③-1 特償利用状況'!$B$11:$Q$25,8,FALSE),"")</f>
        <v/>
      </c>
      <c r="O23" s="52" t="str">
        <f>IFERROR(VLOOKUP('集計（特償・買換）'!A23,'③-1 特償利用状況'!$B$11:$Q$25,9,FALSE),"")</f>
        <v/>
      </c>
      <c r="P23" s="52" t="str">
        <f>IFERROR(VLOOKUP('集計（特償・買換）'!A23,'③-1 特償利用状況'!$B$11:$Q$25,10,FALSE),"")</f>
        <v/>
      </c>
      <c r="Q23" s="52" t="str">
        <f>IFERROR(VLOOKUP('集計（特償・買換）'!A23,'③-1 特償利用状況'!$B$11:$Q$25,11,FALSE),"")</f>
        <v/>
      </c>
      <c r="R23" s="52" t="str">
        <f>IFERROR(VLOOKUP('集計（特償・買換）'!A23,'③-1 特償利用状況'!$B$11:$Q$25,12,FALSE),"")</f>
        <v/>
      </c>
      <c r="S23" s="52" t="str">
        <f>IFERROR(VLOOKUP('集計（特償・買換）'!A23,'③-1 特償利用状況'!$B$11:$Q$25,13,FALSE),"")</f>
        <v/>
      </c>
      <c r="T23" s="229" t="str">
        <f>IFERROR(VLOOKUP('集計（特償・買換）'!A23,'③-1 特償利用状況'!$B$11:$Q$25,14,FALSE),"")</f>
        <v/>
      </c>
      <c r="U23" s="26" t="str">
        <f>IFERROR(VLOOKUP('集計（特償・買換）'!A23,'③-1 特償利用状況'!$B$11:$Q$25,14,FALSE),"")</f>
        <v/>
      </c>
      <c r="V23" s="26" t="str">
        <f>IFERROR(VLOOKUP('集計（特償・買換）'!A23,'③-1 特償利用状況'!$B$11:$Q$25,15,FALSE),"")</f>
        <v/>
      </c>
      <c r="W23" s="52" t="str">
        <f>IFERROR(VLOOKUP('集計（特償・買換）'!A23,'② 船舶取得状況'!$B$10:$S$25,15,FALSE),"")</f>
        <v/>
      </c>
      <c r="X23" s="26" t="str">
        <f>IFERROR(VLOOKUP('集計（特償・買換）'!A23,'④-1 買換利用状況'!$I$9:$Q$20,8,FALSE),"")</f>
        <v/>
      </c>
      <c r="Y23" s="26" t="str">
        <f>IFERROR(VLOOKUP('集計（特償・買換）'!A23,'④-1 買換利用状況'!$I$9:$Q$20,9,FALSE),"")</f>
        <v/>
      </c>
      <c r="Z23" s="24" t="str">
        <f>IF('② 船舶取得状況'!Q29="","",'② 船舶取得状況'!Q29)</f>
        <v/>
      </c>
      <c r="AA23" s="24" t="str">
        <f>IF('② 船舶取得状況'!R29="","",'② 船舶取得状況'!R29)</f>
        <v/>
      </c>
      <c r="AB23" s="24" t="str">
        <f>IF('② 船舶取得状況'!S29="","",'② 船舶取得状況'!S29)</f>
        <v/>
      </c>
    </row>
    <row r="24" spans="1:28" ht="18.75" customHeight="1" x14ac:dyDescent="0.2">
      <c r="A24" s="24">
        <v>19</v>
      </c>
      <c r="B24" s="24" t="str">
        <f>IF('② 船舶取得状況'!C30="","",'② 船舶取得状況'!C30)</f>
        <v/>
      </c>
      <c r="C24" s="25" t="str">
        <f>IF(B24="","",'① 事業概要'!$D$4)</f>
        <v/>
      </c>
      <c r="D24" s="24" t="str">
        <f>IF(B24="","",'② 船舶取得状況'!D30)</f>
        <v/>
      </c>
      <c r="E24" s="24" t="str">
        <f>IF(B24="","",'② 船舶取得状況'!F30)</f>
        <v/>
      </c>
      <c r="F24" s="165" t="str">
        <f>IF(B24="","",'② 船舶取得状況'!G30)</f>
        <v/>
      </c>
      <c r="G24" s="24" t="str">
        <f>IF(B24="","",'② 船舶取得状況'!H30)</f>
        <v/>
      </c>
      <c r="H24" s="24" t="str">
        <f>IF(B24="","",'② 船舶取得状況'!I30)</f>
        <v/>
      </c>
      <c r="I24" s="24" t="str">
        <f>IF(B24="","",'② 船舶取得状況'!J30)</f>
        <v/>
      </c>
      <c r="J24" s="24" t="str">
        <f>IF(B24="","",'② 船舶取得状況'!K30)</f>
        <v/>
      </c>
      <c r="K24" s="24" t="str">
        <f>IF(B24="","",'② 船舶取得状況'!L30)</f>
        <v/>
      </c>
      <c r="L24" s="26" t="str">
        <f>IF(B24="","",'② 船舶取得状況'!M30)</f>
        <v/>
      </c>
      <c r="M24" s="26" t="str">
        <f>IF(B24="","",'② 船舶取得状況'!N30)</f>
        <v/>
      </c>
      <c r="N24" s="52" t="str">
        <f>IFERROR(VLOOKUP('集計（特償・買換）'!A24,'③-1 特償利用状況'!$B$11:$Q$25,8,FALSE),"")</f>
        <v/>
      </c>
      <c r="O24" s="52" t="str">
        <f>IFERROR(VLOOKUP('集計（特償・買換）'!A24,'③-1 特償利用状況'!$B$11:$Q$25,9,FALSE),"")</f>
        <v/>
      </c>
      <c r="P24" s="52" t="str">
        <f>IFERROR(VLOOKUP('集計（特償・買換）'!A24,'③-1 特償利用状況'!$B$11:$Q$25,10,FALSE),"")</f>
        <v/>
      </c>
      <c r="Q24" s="52" t="str">
        <f>IFERROR(VLOOKUP('集計（特償・買換）'!A24,'③-1 特償利用状況'!$B$11:$Q$25,11,FALSE),"")</f>
        <v/>
      </c>
      <c r="R24" s="52" t="str">
        <f>IFERROR(VLOOKUP('集計（特償・買換）'!A24,'③-1 特償利用状況'!$B$11:$Q$25,12,FALSE),"")</f>
        <v/>
      </c>
      <c r="S24" s="52" t="str">
        <f>IFERROR(VLOOKUP('集計（特償・買換）'!A24,'③-1 特償利用状況'!$B$11:$Q$25,13,FALSE),"")</f>
        <v/>
      </c>
      <c r="T24" s="229" t="str">
        <f>IFERROR(VLOOKUP('集計（特償・買換）'!A24,'③-1 特償利用状況'!$B$11:$Q$25,14,FALSE),"")</f>
        <v/>
      </c>
      <c r="U24" s="26" t="str">
        <f>IFERROR(VLOOKUP('集計（特償・買換）'!A24,'③-1 特償利用状況'!$B$11:$Q$25,14,FALSE),"")</f>
        <v/>
      </c>
      <c r="V24" s="26" t="str">
        <f>IFERROR(VLOOKUP('集計（特償・買換）'!A24,'③-1 特償利用状況'!$B$11:$Q$25,15,FALSE),"")</f>
        <v/>
      </c>
      <c r="W24" s="52" t="str">
        <f>IFERROR(VLOOKUP('集計（特償・買換）'!A24,'② 船舶取得状況'!$B$10:$S$25,15,FALSE),"")</f>
        <v/>
      </c>
      <c r="X24" s="26" t="str">
        <f>IFERROR(VLOOKUP('集計（特償・買換）'!A24,'④-1 買換利用状況'!$I$9:$Q$20,8,FALSE),"")</f>
        <v/>
      </c>
      <c r="Y24" s="26" t="str">
        <f>IFERROR(VLOOKUP('集計（特償・買換）'!A24,'④-1 買換利用状況'!$I$9:$Q$20,9,FALSE),"")</f>
        <v/>
      </c>
      <c r="Z24" s="24" t="str">
        <f>IF('② 船舶取得状況'!Q30="","",'② 船舶取得状況'!Q30)</f>
        <v/>
      </c>
      <c r="AA24" s="24" t="str">
        <f>IF('② 船舶取得状況'!R30="","",'② 船舶取得状況'!R30)</f>
        <v/>
      </c>
      <c r="AB24" s="24" t="str">
        <f>IF('② 船舶取得状況'!S30="","",'② 船舶取得状況'!S30)</f>
        <v/>
      </c>
    </row>
    <row r="25" spans="1:28" ht="18.75" customHeight="1" x14ac:dyDescent="0.2">
      <c r="A25" s="24">
        <f>A24+1</f>
        <v>20</v>
      </c>
      <c r="B25" s="24" t="str">
        <f>IF('② 船舶取得状況'!C31="","",'② 船舶取得状況'!C31)</f>
        <v/>
      </c>
      <c r="C25" s="25" t="str">
        <f>IF(B25="","",'① 事業概要'!$D$4)</f>
        <v/>
      </c>
      <c r="D25" s="24" t="str">
        <f>IF(B25="","",'② 船舶取得状況'!D31)</f>
        <v/>
      </c>
      <c r="E25" s="24" t="str">
        <f>IF(B25="","",'② 船舶取得状況'!F31)</f>
        <v/>
      </c>
      <c r="F25" s="165" t="str">
        <f>IF(B25="","",'② 船舶取得状況'!G31)</f>
        <v/>
      </c>
      <c r="G25" s="24" t="str">
        <f>IF(B25="","",'② 船舶取得状況'!H31)</f>
        <v/>
      </c>
      <c r="H25" s="24" t="str">
        <f>IF(B25="","",'② 船舶取得状況'!I31)</f>
        <v/>
      </c>
      <c r="I25" s="24" t="str">
        <f>IF(B25="","",'② 船舶取得状況'!J31)</f>
        <v/>
      </c>
      <c r="J25" s="24" t="str">
        <f>IF(B25="","",'② 船舶取得状況'!K31)</f>
        <v/>
      </c>
      <c r="K25" s="24" t="str">
        <f>IF(B25="","",'② 船舶取得状況'!L31)</f>
        <v/>
      </c>
      <c r="L25" s="26" t="str">
        <f>IF(B25="","",'② 船舶取得状況'!M31)</f>
        <v/>
      </c>
      <c r="M25" s="26" t="str">
        <f>IF(B25="","",'② 船舶取得状況'!N31)</f>
        <v/>
      </c>
      <c r="N25" s="52" t="str">
        <f>IFERROR(VLOOKUP('集計（特償・買換）'!A25,'③-1 特償利用状況'!$B$11:$Q$25,8,FALSE),"")</f>
        <v/>
      </c>
      <c r="O25" s="52" t="str">
        <f>IFERROR(VLOOKUP('集計（特償・買換）'!A25,'③-1 特償利用状況'!$B$11:$Q$25,9,FALSE),"")</f>
        <v/>
      </c>
      <c r="P25" s="52" t="str">
        <f>IFERROR(VLOOKUP('集計（特償・買換）'!A25,'③-1 特償利用状況'!$B$11:$Q$25,10,FALSE),"")</f>
        <v/>
      </c>
      <c r="Q25" s="52" t="str">
        <f>IFERROR(VLOOKUP('集計（特償・買換）'!A25,'③-1 特償利用状況'!$B$11:$Q$25,11,FALSE),"")</f>
        <v/>
      </c>
      <c r="R25" s="52" t="str">
        <f>IFERROR(VLOOKUP('集計（特償・買換）'!A25,'③-1 特償利用状況'!$B$11:$Q$25,12,FALSE),"")</f>
        <v/>
      </c>
      <c r="S25" s="52" t="str">
        <f>IFERROR(VLOOKUP('集計（特償・買換）'!A25,'③-1 特償利用状況'!$B$11:$Q$25,13,FALSE),"")</f>
        <v/>
      </c>
      <c r="T25" s="229" t="str">
        <f>IFERROR(VLOOKUP('集計（特償・買換）'!A25,'③-1 特償利用状況'!$B$11:$Q$25,14,FALSE),"")</f>
        <v/>
      </c>
      <c r="U25" s="26" t="str">
        <f>IFERROR(VLOOKUP('集計（特償・買換）'!A25,'③-1 特償利用状況'!$B$11:$Q$25,14,FALSE),"")</f>
        <v/>
      </c>
      <c r="V25" s="26" t="str">
        <f>IFERROR(VLOOKUP('集計（特償・買換）'!A25,'③-1 特償利用状況'!$B$11:$Q$25,15,FALSE),"")</f>
        <v/>
      </c>
      <c r="W25" s="52" t="str">
        <f>IFERROR(VLOOKUP('集計（特償・買換）'!A25,'② 船舶取得状況'!$B$10:$S$25,15,FALSE),"")</f>
        <v/>
      </c>
      <c r="X25" s="26" t="str">
        <f>IFERROR(VLOOKUP('集計（特償・買換）'!A25,'④-1 買換利用状況'!$I$9:$Q$20,8,FALSE),"")</f>
        <v/>
      </c>
      <c r="Y25" s="26" t="str">
        <f>IFERROR(VLOOKUP('集計（特償・買換）'!A25,'④-1 買換利用状況'!$I$9:$Q$20,9,FALSE),"")</f>
        <v/>
      </c>
      <c r="Z25" s="24" t="str">
        <f>IF('② 船舶取得状況'!Q31="","",'② 船舶取得状況'!Q31)</f>
        <v/>
      </c>
      <c r="AA25" s="24" t="str">
        <f>IF('② 船舶取得状況'!R31="","",'② 船舶取得状況'!R31)</f>
        <v/>
      </c>
      <c r="AB25" s="24" t="str">
        <f>IF('② 船舶取得状況'!S31="","",'② 船舶取得状況'!S31)</f>
        <v/>
      </c>
    </row>
    <row r="26" spans="1:28" ht="18.75" customHeight="1" x14ac:dyDescent="0.2">
      <c r="A26" s="24">
        <f t="shared" ref="A26:A50" si="0">A25+1</f>
        <v>21</v>
      </c>
      <c r="B26" s="24" t="str">
        <f>IF('② 船舶取得状況'!C32="","",'② 船舶取得状況'!C32)</f>
        <v/>
      </c>
      <c r="C26" s="25" t="str">
        <f>IF(B26="","",'① 事業概要'!$D$4)</f>
        <v/>
      </c>
      <c r="D26" s="24" t="str">
        <f>IF(B26="","",'② 船舶取得状況'!D32)</f>
        <v/>
      </c>
      <c r="E26" s="24" t="str">
        <f>IF(B26="","",'② 船舶取得状況'!F32)</f>
        <v/>
      </c>
      <c r="F26" s="165" t="str">
        <f>IF(B26="","",'② 船舶取得状況'!G32)</f>
        <v/>
      </c>
      <c r="G26" s="24" t="str">
        <f>IF(B26="","",'② 船舶取得状況'!H32)</f>
        <v/>
      </c>
      <c r="H26" s="24" t="str">
        <f>IF(B26="","",'② 船舶取得状況'!I32)</f>
        <v/>
      </c>
      <c r="I26" s="24" t="str">
        <f>IF(B26="","",'② 船舶取得状況'!J32)</f>
        <v/>
      </c>
      <c r="J26" s="24" t="str">
        <f>IF(B26="","",'② 船舶取得状況'!K32)</f>
        <v/>
      </c>
      <c r="K26" s="24" t="str">
        <f>IF(B26="","",'② 船舶取得状況'!L32)</f>
        <v/>
      </c>
      <c r="L26" s="26" t="str">
        <f>IF(B26="","",'② 船舶取得状況'!M32)</f>
        <v/>
      </c>
      <c r="M26" s="26" t="str">
        <f>IF(B26="","",'② 船舶取得状況'!N32)</f>
        <v/>
      </c>
      <c r="N26" s="52" t="str">
        <f>IFERROR(VLOOKUP('集計（特償・買換）'!A26,'③-1 特償利用状況'!$B$11:$Q$25,8,FALSE),"")</f>
        <v/>
      </c>
      <c r="O26" s="52" t="str">
        <f>IFERROR(VLOOKUP('集計（特償・買換）'!A26,'③-1 特償利用状況'!$B$11:$Q$25,9,FALSE),"")</f>
        <v/>
      </c>
      <c r="P26" s="52" t="str">
        <f>IFERROR(VLOOKUP('集計（特償・買換）'!A26,'③-1 特償利用状況'!$B$11:$Q$25,10,FALSE),"")</f>
        <v/>
      </c>
      <c r="Q26" s="52" t="str">
        <f>IFERROR(VLOOKUP('集計（特償・買換）'!A26,'③-1 特償利用状況'!$B$11:$Q$25,11,FALSE),"")</f>
        <v/>
      </c>
      <c r="R26" s="52" t="str">
        <f>IFERROR(VLOOKUP('集計（特償・買換）'!A26,'③-1 特償利用状況'!$B$11:$Q$25,12,FALSE),"")</f>
        <v/>
      </c>
      <c r="S26" s="52" t="str">
        <f>IFERROR(VLOOKUP('集計（特償・買換）'!A26,'③-1 特償利用状況'!$B$11:$Q$25,13,FALSE),"")</f>
        <v/>
      </c>
      <c r="T26" s="229" t="str">
        <f>IFERROR(VLOOKUP('集計（特償・買換）'!A26,'③-1 特償利用状況'!$B$11:$Q$25,14,FALSE),"")</f>
        <v/>
      </c>
      <c r="U26" s="26" t="str">
        <f>IFERROR(VLOOKUP('集計（特償・買換）'!A26,'③-1 特償利用状況'!$B$11:$Q$25,14,FALSE),"")</f>
        <v/>
      </c>
      <c r="V26" s="26" t="str">
        <f>IFERROR(VLOOKUP('集計（特償・買換）'!A26,'③-1 特償利用状況'!$B$11:$Q$25,15,FALSE),"")</f>
        <v/>
      </c>
      <c r="W26" s="52" t="str">
        <f>IFERROR(VLOOKUP('集計（特償・買換）'!A26,'② 船舶取得状況'!$B$10:$S$25,15,FALSE),"")</f>
        <v/>
      </c>
      <c r="X26" s="26" t="str">
        <f>IFERROR(VLOOKUP('集計（特償・買換）'!A26,'④-1 買換利用状況'!$I$9:$Q$20,8,FALSE),"")</f>
        <v/>
      </c>
      <c r="Y26" s="26" t="str">
        <f>IFERROR(VLOOKUP('集計（特償・買換）'!A26,'④-1 買換利用状況'!$I$9:$Q$20,9,FALSE),"")</f>
        <v/>
      </c>
      <c r="Z26" s="24" t="str">
        <f>IF('② 船舶取得状況'!Q32="","",'② 船舶取得状況'!Q32)</f>
        <v/>
      </c>
      <c r="AA26" s="24" t="str">
        <f>IF('② 船舶取得状況'!R32="","",'② 船舶取得状況'!R32)</f>
        <v/>
      </c>
      <c r="AB26" s="24" t="str">
        <f>IF('② 船舶取得状況'!S32="","",'② 船舶取得状況'!S32)</f>
        <v/>
      </c>
    </row>
    <row r="27" spans="1:28" ht="18.75" customHeight="1" x14ac:dyDescent="0.2">
      <c r="A27" s="24">
        <f t="shared" si="0"/>
        <v>22</v>
      </c>
      <c r="B27" s="24" t="str">
        <f>IF('② 船舶取得状況'!C33="","",'② 船舶取得状況'!C33)</f>
        <v/>
      </c>
      <c r="C27" s="25" t="str">
        <f>IF(B27="","",'① 事業概要'!$D$4)</f>
        <v/>
      </c>
      <c r="D27" s="24" t="str">
        <f>IF(B27="","",'② 船舶取得状況'!D33)</f>
        <v/>
      </c>
      <c r="E27" s="24" t="str">
        <f>IF(B27="","",'② 船舶取得状況'!F33)</f>
        <v/>
      </c>
      <c r="F27" s="165" t="str">
        <f>IF(B27="","",'② 船舶取得状況'!G33)</f>
        <v/>
      </c>
      <c r="G27" s="24" t="str">
        <f>IF(B27="","",'② 船舶取得状況'!H33)</f>
        <v/>
      </c>
      <c r="H27" s="24" t="str">
        <f>IF(B27="","",'② 船舶取得状況'!I33)</f>
        <v/>
      </c>
      <c r="I27" s="24" t="str">
        <f>IF(B27="","",'② 船舶取得状況'!J33)</f>
        <v/>
      </c>
      <c r="J27" s="24" t="str">
        <f>IF(B27="","",'② 船舶取得状況'!K33)</f>
        <v/>
      </c>
      <c r="K27" s="24" t="str">
        <f>IF(B27="","",'② 船舶取得状況'!L33)</f>
        <v/>
      </c>
      <c r="L27" s="26" t="str">
        <f>IF(B27="","",'② 船舶取得状況'!M33)</f>
        <v/>
      </c>
      <c r="M27" s="26" t="str">
        <f>IF(B27="","",'② 船舶取得状況'!N33)</f>
        <v/>
      </c>
      <c r="N27" s="52" t="str">
        <f>IFERROR(VLOOKUP('集計（特償・買換）'!A27,'③-1 特償利用状況'!$B$11:$Q$25,8,FALSE),"")</f>
        <v/>
      </c>
      <c r="O27" s="52" t="str">
        <f>IFERROR(VLOOKUP('集計（特償・買換）'!A27,'③-1 特償利用状況'!$B$11:$Q$25,9,FALSE),"")</f>
        <v/>
      </c>
      <c r="P27" s="52" t="str">
        <f>IFERROR(VLOOKUP('集計（特償・買換）'!A27,'③-1 特償利用状況'!$B$11:$Q$25,10,FALSE),"")</f>
        <v/>
      </c>
      <c r="Q27" s="52" t="str">
        <f>IFERROR(VLOOKUP('集計（特償・買換）'!A27,'③-1 特償利用状況'!$B$11:$Q$25,11,FALSE),"")</f>
        <v/>
      </c>
      <c r="R27" s="52" t="str">
        <f>IFERROR(VLOOKUP('集計（特償・買換）'!A27,'③-1 特償利用状況'!$B$11:$Q$25,12,FALSE),"")</f>
        <v/>
      </c>
      <c r="S27" s="52" t="str">
        <f>IFERROR(VLOOKUP('集計（特償・買換）'!A27,'③-1 特償利用状況'!$B$11:$Q$25,13,FALSE),"")</f>
        <v/>
      </c>
      <c r="T27" s="229" t="str">
        <f>IFERROR(VLOOKUP('集計（特償・買換）'!A27,'③-1 特償利用状況'!$B$11:$Q$25,14,FALSE),"")</f>
        <v/>
      </c>
      <c r="U27" s="26" t="str">
        <f>IFERROR(VLOOKUP('集計（特償・買換）'!A27,'③-1 特償利用状況'!$B$11:$Q$25,14,FALSE),"")</f>
        <v/>
      </c>
      <c r="V27" s="26" t="str">
        <f>IFERROR(VLOOKUP('集計（特償・買換）'!A27,'③-1 特償利用状況'!$B$11:$Q$25,15,FALSE),"")</f>
        <v/>
      </c>
      <c r="W27" s="52" t="str">
        <f>IFERROR(VLOOKUP('集計（特償・買換）'!A27,'② 船舶取得状況'!$B$10:$S$25,15,FALSE),"")</f>
        <v/>
      </c>
      <c r="X27" s="26" t="str">
        <f>IFERROR(VLOOKUP('集計（特償・買換）'!A27,'④-1 買換利用状況'!$I$9:$Q$20,8,FALSE),"")</f>
        <v/>
      </c>
      <c r="Y27" s="26" t="str">
        <f>IFERROR(VLOOKUP('集計（特償・買換）'!A27,'④-1 買換利用状況'!$I$9:$Q$20,9,FALSE),"")</f>
        <v/>
      </c>
      <c r="Z27" s="24" t="str">
        <f>IF('② 船舶取得状況'!Q33="","",'② 船舶取得状況'!Q33)</f>
        <v/>
      </c>
      <c r="AA27" s="24" t="str">
        <f>IF('② 船舶取得状況'!R33="","",'② 船舶取得状況'!R33)</f>
        <v/>
      </c>
      <c r="AB27" s="24" t="str">
        <f>IF('② 船舶取得状況'!S33="","",'② 船舶取得状況'!S33)</f>
        <v/>
      </c>
    </row>
    <row r="28" spans="1:28" ht="18.75" customHeight="1" x14ac:dyDescent="0.2">
      <c r="A28" s="24">
        <f t="shared" si="0"/>
        <v>23</v>
      </c>
      <c r="B28" s="24" t="str">
        <f>IF('② 船舶取得状況'!C34="","",'② 船舶取得状況'!C34)</f>
        <v/>
      </c>
      <c r="C28" s="25" t="str">
        <f>IF(B28="","",'① 事業概要'!$D$4)</f>
        <v/>
      </c>
      <c r="D28" s="24" t="str">
        <f>IF(B28="","",'② 船舶取得状況'!D34)</f>
        <v/>
      </c>
      <c r="E28" s="24" t="str">
        <f>IF(B28="","",'② 船舶取得状況'!F34)</f>
        <v/>
      </c>
      <c r="F28" s="165" t="str">
        <f>IF(B28="","",'② 船舶取得状況'!G34)</f>
        <v/>
      </c>
      <c r="G28" s="24" t="str">
        <f>IF(B28="","",'② 船舶取得状況'!H34)</f>
        <v/>
      </c>
      <c r="H28" s="24" t="str">
        <f>IF(B28="","",'② 船舶取得状況'!I34)</f>
        <v/>
      </c>
      <c r="I28" s="24" t="str">
        <f>IF(B28="","",'② 船舶取得状況'!J34)</f>
        <v/>
      </c>
      <c r="J28" s="24" t="str">
        <f>IF(B28="","",'② 船舶取得状況'!K34)</f>
        <v/>
      </c>
      <c r="K28" s="24" t="str">
        <f>IF(B28="","",'② 船舶取得状況'!L34)</f>
        <v/>
      </c>
      <c r="L28" s="26" t="str">
        <f>IF(B28="","",'② 船舶取得状況'!M34)</f>
        <v/>
      </c>
      <c r="M28" s="26" t="str">
        <f>IF(B28="","",'② 船舶取得状況'!N34)</f>
        <v/>
      </c>
      <c r="N28" s="52" t="str">
        <f>IFERROR(VLOOKUP('集計（特償・買換）'!A28,'③-1 特償利用状況'!$B$11:$Q$25,8,FALSE),"")</f>
        <v/>
      </c>
      <c r="O28" s="52" t="str">
        <f>IFERROR(VLOOKUP('集計（特償・買換）'!A28,'③-1 特償利用状況'!$B$11:$Q$25,9,FALSE),"")</f>
        <v/>
      </c>
      <c r="P28" s="52" t="str">
        <f>IFERROR(VLOOKUP('集計（特償・買換）'!A28,'③-1 特償利用状況'!$B$11:$Q$25,10,FALSE),"")</f>
        <v/>
      </c>
      <c r="Q28" s="52" t="str">
        <f>IFERROR(VLOOKUP('集計（特償・買換）'!A28,'③-1 特償利用状況'!$B$11:$Q$25,11,FALSE),"")</f>
        <v/>
      </c>
      <c r="R28" s="52" t="str">
        <f>IFERROR(VLOOKUP('集計（特償・買換）'!A28,'③-1 特償利用状況'!$B$11:$Q$25,12,FALSE),"")</f>
        <v/>
      </c>
      <c r="S28" s="52" t="str">
        <f>IFERROR(VLOOKUP('集計（特償・買換）'!A28,'③-1 特償利用状況'!$B$11:$Q$25,13,FALSE),"")</f>
        <v/>
      </c>
      <c r="T28" s="229" t="str">
        <f>IFERROR(VLOOKUP('集計（特償・買換）'!A28,'③-1 特償利用状況'!$B$11:$Q$25,14,FALSE),"")</f>
        <v/>
      </c>
      <c r="U28" s="26" t="str">
        <f>IFERROR(VLOOKUP('集計（特償・買換）'!A28,'③-1 特償利用状況'!$B$11:$Q$25,14,FALSE),"")</f>
        <v/>
      </c>
      <c r="V28" s="26" t="str">
        <f>IFERROR(VLOOKUP('集計（特償・買換）'!A28,'③-1 特償利用状況'!$B$11:$Q$25,15,FALSE),"")</f>
        <v/>
      </c>
      <c r="W28" s="52" t="str">
        <f>IFERROR(VLOOKUP('集計（特償・買換）'!A28,'② 船舶取得状況'!$B$10:$S$25,15,FALSE),"")</f>
        <v/>
      </c>
      <c r="X28" s="26" t="str">
        <f>IFERROR(VLOOKUP('集計（特償・買換）'!A28,'④-1 買換利用状況'!$I$9:$Q$20,8,FALSE),"")</f>
        <v/>
      </c>
      <c r="Y28" s="26" t="str">
        <f>IFERROR(VLOOKUP('集計（特償・買換）'!A28,'④-1 買換利用状況'!$I$9:$Q$20,9,FALSE),"")</f>
        <v/>
      </c>
      <c r="Z28" s="24" t="str">
        <f>IF('② 船舶取得状況'!Q34="","",'② 船舶取得状況'!Q34)</f>
        <v/>
      </c>
      <c r="AA28" s="24" t="str">
        <f>IF('② 船舶取得状況'!R34="","",'② 船舶取得状況'!R34)</f>
        <v/>
      </c>
      <c r="AB28" s="24" t="str">
        <f>IF('② 船舶取得状況'!S34="","",'② 船舶取得状況'!S34)</f>
        <v/>
      </c>
    </row>
    <row r="29" spans="1:28" ht="18.75" customHeight="1" x14ac:dyDescent="0.2">
      <c r="A29" s="24">
        <f t="shared" si="0"/>
        <v>24</v>
      </c>
      <c r="B29" s="24" t="str">
        <f>IF('② 船舶取得状況'!C35="","",'② 船舶取得状況'!C35)</f>
        <v/>
      </c>
      <c r="C29" s="25" t="str">
        <f>IF(B29="","",'① 事業概要'!$D$4)</f>
        <v/>
      </c>
      <c r="D29" s="24" t="str">
        <f>IF(B29="","",'② 船舶取得状況'!D35)</f>
        <v/>
      </c>
      <c r="E29" s="24" t="str">
        <f>IF(B29="","",'② 船舶取得状況'!F35)</f>
        <v/>
      </c>
      <c r="F29" s="165" t="str">
        <f>IF(B29="","",'② 船舶取得状況'!G35)</f>
        <v/>
      </c>
      <c r="G29" s="24" t="str">
        <f>IF(B29="","",'② 船舶取得状況'!H35)</f>
        <v/>
      </c>
      <c r="H29" s="24" t="str">
        <f>IF(B29="","",'② 船舶取得状況'!I35)</f>
        <v/>
      </c>
      <c r="I29" s="24" t="str">
        <f>IF(B29="","",'② 船舶取得状況'!J35)</f>
        <v/>
      </c>
      <c r="J29" s="24" t="str">
        <f>IF(B29="","",'② 船舶取得状況'!K35)</f>
        <v/>
      </c>
      <c r="K29" s="24" t="str">
        <f>IF(B29="","",'② 船舶取得状況'!L35)</f>
        <v/>
      </c>
      <c r="L29" s="26" t="str">
        <f>IF(B29="","",'② 船舶取得状況'!M35)</f>
        <v/>
      </c>
      <c r="M29" s="26" t="str">
        <f>IF(B29="","",'② 船舶取得状況'!N35)</f>
        <v/>
      </c>
      <c r="N29" s="52" t="str">
        <f>IFERROR(VLOOKUP('集計（特償・買換）'!A29,'③-1 特償利用状況'!$B$11:$Q$25,8,FALSE),"")</f>
        <v/>
      </c>
      <c r="O29" s="52" t="str">
        <f>IFERROR(VLOOKUP('集計（特償・買換）'!A29,'③-1 特償利用状況'!$B$11:$Q$25,9,FALSE),"")</f>
        <v/>
      </c>
      <c r="P29" s="52" t="str">
        <f>IFERROR(VLOOKUP('集計（特償・買換）'!A29,'③-1 特償利用状況'!$B$11:$Q$25,10,FALSE),"")</f>
        <v/>
      </c>
      <c r="Q29" s="52" t="str">
        <f>IFERROR(VLOOKUP('集計（特償・買換）'!A29,'③-1 特償利用状況'!$B$11:$Q$25,11,FALSE),"")</f>
        <v/>
      </c>
      <c r="R29" s="52" t="str">
        <f>IFERROR(VLOOKUP('集計（特償・買換）'!A29,'③-1 特償利用状況'!$B$11:$Q$25,12,FALSE),"")</f>
        <v/>
      </c>
      <c r="S29" s="52" t="str">
        <f>IFERROR(VLOOKUP('集計（特償・買換）'!A29,'③-1 特償利用状況'!$B$11:$Q$25,13,FALSE),"")</f>
        <v/>
      </c>
      <c r="T29" s="229" t="str">
        <f>IFERROR(VLOOKUP('集計（特償・買換）'!A29,'③-1 特償利用状況'!$B$11:$Q$25,14,FALSE),"")</f>
        <v/>
      </c>
      <c r="U29" s="26" t="str">
        <f>IFERROR(VLOOKUP('集計（特償・買換）'!A29,'③-1 特償利用状況'!$B$11:$Q$25,14,FALSE),"")</f>
        <v/>
      </c>
      <c r="V29" s="26" t="str">
        <f>IFERROR(VLOOKUP('集計（特償・買換）'!A29,'③-1 特償利用状況'!$B$11:$Q$25,15,FALSE),"")</f>
        <v/>
      </c>
      <c r="W29" s="52" t="str">
        <f>IFERROR(VLOOKUP('集計（特償・買換）'!A29,'② 船舶取得状況'!$B$10:$S$25,15,FALSE),"")</f>
        <v/>
      </c>
      <c r="X29" s="26" t="str">
        <f>IFERROR(VLOOKUP('集計（特償・買換）'!A29,'④-1 買換利用状況'!$I$9:$Q$20,8,FALSE),"")</f>
        <v/>
      </c>
      <c r="Y29" s="26" t="str">
        <f>IFERROR(VLOOKUP('集計（特償・買換）'!A29,'④-1 買換利用状況'!$I$9:$Q$20,9,FALSE),"")</f>
        <v/>
      </c>
      <c r="Z29" s="24" t="str">
        <f>IF('② 船舶取得状況'!Q35="","",'② 船舶取得状況'!Q35)</f>
        <v/>
      </c>
      <c r="AA29" s="24" t="str">
        <f>IF('② 船舶取得状況'!R35="","",'② 船舶取得状況'!R35)</f>
        <v/>
      </c>
      <c r="AB29" s="24" t="str">
        <f>IF('② 船舶取得状況'!S35="","",'② 船舶取得状況'!S35)</f>
        <v/>
      </c>
    </row>
    <row r="30" spans="1:28" ht="18.75" customHeight="1" x14ac:dyDescent="0.2">
      <c r="A30" s="24">
        <f t="shared" si="0"/>
        <v>25</v>
      </c>
      <c r="B30" s="24" t="str">
        <f>IF('② 船舶取得状況'!C36="","",'② 船舶取得状況'!C36)</f>
        <v/>
      </c>
      <c r="C30" s="25" t="str">
        <f>IF(B30="","",'① 事業概要'!$D$4)</f>
        <v/>
      </c>
      <c r="D30" s="24" t="str">
        <f>IF(B30="","",'② 船舶取得状況'!D36)</f>
        <v/>
      </c>
      <c r="E30" s="24" t="str">
        <f>IF(B30="","",'② 船舶取得状況'!F36)</f>
        <v/>
      </c>
      <c r="F30" s="165" t="str">
        <f>IF(B30="","",'② 船舶取得状況'!G36)</f>
        <v/>
      </c>
      <c r="G30" s="24" t="str">
        <f>IF(B30="","",'② 船舶取得状況'!H36)</f>
        <v/>
      </c>
      <c r="H30" s="24" t="str">
        <f>IF(B30="","",'② 船舶取得状況'!I36)</f>
        <v/>
      </c>
      <c r="I30" s="24" t="str">
        <f>IF(B30="","",'② 船舶取得状況'!J36)</f>
        <v/>
      </c>
      <c r="J30" s="24" t="str">
        <f>IF(B30="","",'② 船舶取得状況'!K36)</f>
        <v/>
      </c>
      <c r="K30" s="24" t="str">
        <f>IF(B30="","",'② 船舶取得状況'!L36)</f>
        <v/>
      </c>
      <c r="L30" s="26" t="str">
        <f>IF(B30="","",'② 船舶取得状況'!M36)</f>
        <v/>
      </c>
      <c r="M30" s="26" t="str">
        <f>IF(B30="","",'② 船舶取得状況'!N36)</f>
        <v/>
      </c>
      <c r="N30" s="52" t="str">
        <f>IFERROR(VLOOKUP('集計（特償・買換）'!A30,'③-1 特償利用状況'!$B$11:$Q$25,8,FALSE),"")</f>
        <v/>
      </c>
      <c r="O30" s="52" t="str">
        <f>IFERROR(VLOOKUP('集計（特償・買換）'!A30,'③-1 特償利用状況'!$B$11:$Q$25,9,FALSE),"")</f>
        <v/>
      </c>
      <c r="P30" s="52" t="str">
        <f>IFERROR(VLOOKUP('集計（特償・買換）'!A30,'③-1 特償利用状況'!$B$11:$Q$25,10,FALSE),"")</f>
        <v/>
      </c>
      <c r="Q30" s="52" t="str">
        <f>IFERROR(VLOOKUP('集計（特償・買換）'!A30,'③-1 特償利用状況'!$B$11:$Q$25,11,FALSE),"")</f>
        <v/>
      </c>
      <c r="R30" s="52" t="str">
        <f>IFERROR(VLOOKUP('集計（特償・買換）'!A30,'③-1 特償利用状況'!$B$11:$Q$25,12,FALSE),"")</f>
        <v/>
      </c>
      <c r="S30" s="52" t="str">
        <f>IFERROR(VLOOKUP('集計（特償・買換）'!A30,'③-1 特償利用状況'!$B$11:$Q$25,13,FALSE),"")</f>
        <v/>
      </c>
      <c r="T30" s="229" t="str">
        <f>IFERROR(VLOOKUP('集計（特償・買換）'!A30,'③-1 特償利用状況'!$B$11:$Q$25,14,FALSE),"")</f>
        <v/>
      </c>
      <c r="U30" s="26" t="str">
        <f>IFERROR(VLOOKUP('集計（特償・買換）'!A30,'③-1 特償利用状況'!$B$11:$Q$25,14,FALSE),"")</f>
        <v/>
      </c>
      <c r="V30" s="26" t="str">
        <f>IFERROR(VLOOKUP('集計（特償・買換）'!A30,'③-1 特償利用状況'!$B$11:$Q$25,15,FALSE),"")</f>
        <v/>
      </c>
      <c r="W30" s="52" t="str">
        <f>IFERROR(VLOOKUP('集計（特償・買換）'!A30,'② 船舶取得状況'!$B$10:$S$25,15,FALSE),"")</f>
        <v/>
      </c>
      <c r="X30" s="26" t="str">
        <f>IFERROR(VLOOKUP('集計（特償・買換）'!A30,'④-1 買換利用状況'!$I$9:$Q$20,8,FALSE),"")</f>
        <v/>
      </c>
      <c r="Y30" s="26" t="str">
        <f>IFERROR(VLOOKUP('集計（特償・買換）'!A30,'④-1 買換利用状況'!$I$9:$Q$20,9,FALSE),"")</f>
        <v/>
      </c>
      <c r="Z30" s="24" t="str">
        <f>IF('② 船舶取得状況'!Q36="","",'② 船舶取得状況'!Q36)</f>
        <v/>
      </c>
      <c r="AA30" s="24" t="str">
        <f>IF('② 船舶取得状況'!R36="","",'② 船舶取得状況'!R36)</f>
        <v/>
      </c>
      <c r="AB30" s="24" t="str">
        <f>IF('② 船舶取得状況'!S36="","",'② 船舶取得状況'!S36)</f>
        <v/>
      </c>
    </row>
    <row r="31" spans="1:28" ht="18.75" customHeight="1" x14ac:dyDescent="0.2">
      <c r="A31" s="24">
        <f t="shared" si="0"/>
        <v>26</v>
      </c>
      <c r="B31" s="24" t="str">
        <f>IF('② 船舶取得状況'!C37="","",'② 船舶取得状況'!C37)</f>
        <v/>
      </c>
      <c r="C31" s="25" t="str">
        <f>IF(B31="","",'① 事業概要'!$D$4)</f>
        <v/>
      </c>
      <c r="D31" s="24" t="str">
        <f>IF(B31="","",'② 船舶取得状況'!D37)</f>
        <v/>
      </c>
      <c r="E31" s="24" t="str">
        <f>IF(B31="","",'② 船舶取得状況'!F37)</f>
        <v/>
      </c>
      <c r="F31" s="165" t="str">
        <f>IF(B31="","",'② 船舶取得状況'!G37)</f>
        <v/>
      </c>
      <c r="G31" s="24" t="str">
        <f>IF(B31="","",'② 船舶取得状況'!H37)</f>
        <v/>
      </c>
      <c r="H31" s="24" t="str">
        <f>IF(B31="","",'② 船舶取得状況'!I37)</f>
        <v/>
      </c>
      <c r="I31" s="24" t="str">
        <f>IF(B31="","",'② 船舶取得状況'!J37)</f>
        <v/>
      </c>
      <c r="J31" s="24" t="str">
        <f>IF(B31="","",'② 船舶取得状況'!K37)</f>
        <v/>
      </c>
      <c r="K31" s="24" t="str">
        <f>IF(B31="","",'② 船舶取得状況'!L37)</f>
        <v/>
      </c>
      <c r="L31" s="26" t="str">
        <f>IF(B31="","",'② 船舶取得状況'!M37)</f>
        <v/>
      </c>
      <c r="M31" s="26" t="str">
        <f>IF(B31="","",'② 船舶取得状況'!N37)</f>
        <v/>
      </c>
      <c r="N31" s="52" t="str">
        <f>IFERROR(VLOOKUP('集計（特償・買換）'!A31,'③-1 特償利用状況'!$B$11:$Q$25,8,FALSE),"")</f>
        <v/>
      </c>
      <c r="O31" s="52" t="str">
        <f>IFERROR(VLOOKUP('集計（特償・買換）'!A31,'③-1 特償利用状況'!$B$11:$Q$25,9,FALSE),"")</f>
        <v/>
      </c>
      <c r="P31" s="52" t="str">
        <f>IFERROR(VLOOKUP('集計（特償・買換）'!A31,'③-1 特償利用状況'!$B$11:$Q$25,10,FALSE),"")</f>
        <v/>
      </c>
      <c r="Q31" s="52" t="str">
        <f>IFERROR(VLOOKUP('集計（特償・買換）'!A31,'③-1 特償利用状況'!$B$11:$Q$25,11,FALSE),"")</f>
        <v/>
      </c>
      <c r="R31" s="52" t="str">
        <f>IFERROR(VLOOKUP('集計（特償・買換）'!A31,'③-1 特償利用状況'!$B$11:$Q$25,12,FALSE),"")</f>
        <v/>
      </c>
      <c r="S31" s="52" t="str">
        <f>IFERROR(VLOOKUP('集計（特償・買換）'!A31,'③-1 特償利用状況'!$B$11:$Q$25,13,FALSE),"")</f>
        <v/>
      </c>
      <c r="T31" s="229" t="str">
        <f>IFERROR(VLOOKUP('集計（特償・買換）'!A31,'③-1 特償利用状況'!$B$11:$Q$25,14,FALSE),"")</f>
        <v/>
      </c>
      <c r="U31" s="26" t="str">
        <f>IFERROR(VLOOKUP('集計（特償・買換）'!A31,'③-1 特償利用状況'!$B$11:$Q$25,14,FALSE),"")</f>
        <v/>
      </c>
      <c r="V31" s="26" t="str">
        <f>IFERROR(VLOOKUP('集計（特償・買換）'!A31,'③-1 特償利用状況'!$B$11:$Q$25,15,FALSE),"")</f>
        <v/>
      </c>
      <c r="W31" s="52" t="str">
        <f>IFERROR(VLOOKUP('集計（特償・買換）'!A31,'② 船舶取得状況'!$B$10:$S$25,15,FALSE),"")</f>
        <v/>
      </c>
      <c r="X31" s="26" t="str">
        <f>IFERROR(VLOOKUP('集計（特償・買換）'!A31,'④-1 買換利用状況'!$I$9:$Q$20,8,FALSE),"")</f>
        <v/>
      </c>
      <c r="Y31" s="26" t="str">
        <f>IFERROR(VLOOKUP('集計（特償・買換）'!A31,'④-1 買換利用状況'!$I$9:$Q$20,9,FALSE),"")</f>
        <v/>
      </c>
      <c r="Z31" s="24" t="str">
        <f>IF('② 船舶取得状況'!Q37="","",'② 船舶取得状況'!Q37)</f>
        <v/>
      </c>
      <c r="AA31" s="24" t="str">
        <f>IF('② 船舶取得状況'!R37="","",'② 船舶取得状況'!R37)</f>
        <v/>
      </c>
      <c r="AB31" s="24" t="str">
        <f>IF('② 船舶取得状況'!S37="","",'② 船舶取得状況'!S37)</f>
        <v/>
      </c>
    </row>
    <row r="32" spans="1:28" ht="18.75" customHeight="1" x14ac:dyDescent="0.2">
      <c r="A32" s="24">
        <f t="shared" si="0"/>
        <v>27</v>
      </c>
      <c r="B32" s="24" t="str">
        <f>IF('② 船舶取得状況'!C38="","",'② 船舶取得状況'!C38)</f>
        <v/>
      </c>
      <c r="C32" s="25" t="str">
        <f>IF(B32="","",'① 事業概要'!$D$4)</f>
        <v/>
      </c>
      <c r="D32" s="24" t="str">
        <f>IF(B32="","",'② 船舶取得状況'!D38)</f>
        <v/>
      </c>
      <c r="E32" s="24" t="str">
        <f>IF(B32="","",'② 船舶取得状況'!F38)</f>
        <v/>
      </c>
      <c r="F32" s="165" t="str">
        <f>IF(B32="","",'② 船舶取得状況'!G38)</f>
        <v/>
      </c>
      <c r="G32" s="24" t="str">
        <f>IF(B32="","",'② 船舶取得状況'!H38)</f>
        <v/>
      </c>
      <c r="H32" s="24" t="str">
        <f>IF(B32="","",'② 船舶取得状況'!I38)</f>
        <v/>
      </c>
      <c r="I32" s="24" t="str">
        <f>IF(B32="","",'② 船舶取得状況'!J38)</f>
        <v/>
      </c>
      <c r="J32" s="24" t="str">
        <f>IF(B32="","",'② 船舶取得状況'!K38)</f>
        <v/>
      </c>
      <c r="K32" s="24" t="str">
        <f>IF(B32="","",'② 船舶取得状況'!L38)</f>
        <v/>
      </c>
      <c r="L32" s="26" t="str">
        <f>IF(B32="","",'② 船舶取得状況'!M38)</f>
        <v/>
      </c>
      <c r="M32" s="26" t="str">
        <f>IF(B32="","",'② 船舶取得状況'!N38)</f>
        <v/>
      </c>
      <c r="N32" s="52" t="str">
        <f>IFERROR(VLOOKUP('集計（特償・買換）'!A32,'③-1 特償利用状況'!$B$11:$Q$25,8,FALSE),"")</f>
        <v/>
      </c>
      <c r="O32" s="52" t="str">
        <f>IFERROR(VLOOKUP('集計（特償・買換）'!A32,'③-1 特償利用状況'!$B$11:$Q$25,9,FALSE),"")</f>
        <v/>
      </c>
      <c r="P32" s="52" t="str">
        <f>IFERROR(VLOOKUP('集計（特償・買換）'!A32,'③-1 特償利用状況'!$B$11:$Q$25,10,FALSE),"")</f>
        <v/>
      </c>
      <c r="Q32" s="52" t="str">
        <f>IFERROR(VLOOKUP('集計（特償・買換）'!A32,'③-1 特償利用状況'!$B$11:$Q$25,11,FALSE),"")</f>
        <v/>
      </c>
      <c r="R32" s="52" t="str">
        <f>IFERROR(VLOOKUP('集計（特償・買換）'!A32,'③-1 特償利用状況'!$B$11:$Q$25,12,FALSE),"")</f>
        <v/>
      </c>
      <c r="S32" s="52" t="str">
        <f>IFERROR(VLOOKUP('集計（特償・買換）'!A32,'③-1 特償利用状況'!$B$11:$Q$25,13,FALSE),"")</f>
        <v/>
      </c>
      <c r="T32" s="229" t="str">
        <f>IFERROR(VLOOKUP('集計（特償・買換）'!A32,'③-1 特償利用状況'!$B$11:$Q$25,14,FALSE),"")</f>
        <v/>
      </c>
      <c r="U32" s="26" t="str">
        <f>IFERROR(VLOOKUP('集計（特償・買換）'!A32,'③-1 特償利用状況'!$B$11:$Q$25,14,FALSE),"")</f>
        <v/>
      </c>
      <c r="V32" s="26" t="str">
        <f>IFERROR(VLOOKUP('集計（特償・買換）'!A32,'③-1 特償利用状況'!$B$11:$Q$25,15,FALSE),"")</f>
        <v/>
      </c>
      <c r="W32" s="52" t="str">
        <f>IFERROR(VLOOKUP('集計（特償・買換）'!A32,'② 船舶取得状況'!$B$10:$S$25,15,FALSE),"")</f>
        <v/>
      </c>
      <c r="X32" s="26" t="str">
        <f>IFERROR(VLOOKUP('集計（特償・買換）'!A32,'④-1 買換利用状況'!$I$9:$Q$20,8,FALSE),"")</f>
        <v/>
      </c>
      <c r="Y32" s="26" t="str">
        <f>IFERROR(VLOOKUP('集計（特償・買換）'!A32,'④-1 買換利用状況'!$I$9:$Q$20,9,FALSE),"")</f>
        <v/>
      </c>
      <c r="Z32" s="24" t="str">
        <f>IF('② 船舶取得状況'!Q38="","",'② 船舶取得状況'!Q38)</f>
        <v/>
      </c>
      <c r="AA32" s="24" t="str">
        <f>IF('② 船舶取得状況'!R38="","",'② 船舶取得状況'!R38)</f>
        <v/>
      </c>
      <c r="AB32" s="24" t="str">
        <f>IF('② 船舶取得状況'!S38="","",'② 船舶取得状況'!S38)</f>
        <v/>
      </c>
    </row>
    <row r="33" spans="1:28" ht="18.75" customHeight="1" x14ac:dyDescent="0.2">
      <c r="A33" s="24">
        <f t="shared" si="0"/>
        <v>28</v>
      </c>
      <c r="B33" s="24" t="str">
        <f>IF('② 船舶取得状況'!C39="","",'② 船舶取得状況'!C39)</f>
        <v/>
      </c>
      <c r="C33" s="25" t="str">
        <f>IF(B33="","",'① 事業概要'!$D$4)</f>
        <v/>
      </c>
      <c r="D33" s="24" t="str">
        <f>IF(B33="","",'② 船舶取得状況'!D39)</f>
        <v/>
      </c>
      <c r="E33" s="24" t="str">
        <f>IF(B33="","",'② 船舶取得状況'!F39)</f>
        <v/>
      </c>
      <c r="F33" s="165" t="str">
        <f>IF(B33="","",'② 船舶取得状況'!G39)</f>
        <v/>
      </c>
      <c r="G33" s="24" t="str">
        <f>IF(B33="","",'② 船舶取得状況'!H39)</f>
        <v/>
      </c>
      <c r="H33" s="24" t="str">
        <f>IF(B33="","",'② 船舶取得状況'!I39)</f>
        <v/>
      </c>
      <c r="I33" s="24" t="str">
        <f>IF(B33="","",'② 船舶取得状況'!J39)</f>
        <v/>
      </c>
      <c r="J33" s="24" t="str">
        <f>IF(B33="","",'② 船舶取得状況'!K39)</f>
        <v/>
      </c>
      <c r="K33" s="24" t="str">
        <f>IF(B33="","",'② 船舶取得状況'!L39)</f>
        <v/>
      </c>
      <c r="L33" s="26" t="str">
        <f>IF(B33="","",'② 船舶取得状況'!M39)</f>
        <v/>
      </c>
      <c r="M33" s="26" t="str">
        <f>IF(B33="","",'② 船舶取得状況'!N39)</f>
        <v/>
      </c>
      <c r="N33" s="52" t="str">
        <f>IFERROR(VLOOKUP('集計（特償・買換）'!A33,'③-1 特償利用状況'!$B$11:$Q$25,8,FALSE),"")</f>
        <v/>
      </c>
      <c r="O33" s="52" t="str">
        <f>IFERROR(VLOOKUP('集計（特償・買換）'!A33,'③-1 特償利用状況'!$B$11:$Q$25,9,FALSE),"")</f>
        <v/>
      </c>
      <c r="P33" s="52" t="str">
        <f>IFERROR(VLOOKUP('集計（特償・買換）'!A33,'③-1 特償利用状況'!$B$11:$Q$25,10,FALSE),"")</f>
        <v/>
      </c>
      <c r="Q33" s="52" t="str">
        <f>IFERROR(VLOOKUP('集計（特償・買換）'!A33,'③-1 特償利用状況'!$B$11:$Q$25,11,FALSE),"")</f>
        <v/>
      </c>
      <c r="R33" s="52" t="str">
        <f>IFERROR(VLOOKUP('集計（特償・買換）'!A33,'③-1 特償利用状況'!$B$11:$Q$25,12,FALSE),"")</f>
        <v/>
      </c>
      <c r="S33" s="52" t="str">
        <f>IFERROR(VLOOKUP('集計（特償・買換）'!A33,'③-1 特償利用状況'!$B$11:$Q$25,13,FALSE),"")</f>
        <v/>
      </c>
      <c r="T33" s="229" t="str">
        <f>IFERROR(VLOOKUP('集計（特償・買換）'!A33,'③-1 特償利用状況'!$B$11:$Q$25,14,FALSE),"")</f>
        <v/>
      </c>
      <c r="U33" s="26" t="str">
        <f>IFERROR(VLOOKUP('集計（特償・買換）'!A33,'③-1 特償利用状況'!$B$11:$Q$25,14,FALSE),"")</f>
        <v/>
      </c>
      <c r="V33" s="26" t="str">
        <f>IFERROR(VLOOKUP('集計（特償・買換）'!A33,'③-1 特償利用状況'!$B$11:$Q$25,15,FALSE),"")</f>
        <v/>
      </c>
      <c r="W33" s="52" t="str">
        <f>IFERROR(VLOOKUP('集計（特償・買換）'!A33,'② 船舶取得状況'!$B$10:$S$25,15,FALSE),"")</f>
        <v/>
      </c>
      <c r="X33" s="26" t="str">
        <f>IFERROR(VLOOKUP('集計（特償・買換）'!A33,'④-1 買換利用状況'!$I$9:$Q$20,8,FALSE),"")</f>
        <v/>
      </c>
      <c r="Y33" s="26" t="str">
        <f>IFERROR(VLOOKUP('集計（特償・買換）'!A33,'④-1 買換利用状況'!$I$9:$Q$20,9,FALSE),"")</f>
        <v/>
      </c>
      <c r="Z33" s="24" t="str">
        <f>IF('② 船舶取得状況'!Q39="","",'② 船舶取得状況'!Q39)</f>
        <v/>
      </c>
      <c r="AA33" s="24" t="str">
        <f>IF('② 船舶取得状況'!R39="","",'② 船舶取得状況'!R39)</f>
        <v/>
      </c>
      <c r="AB33" s="24" t="str">
        <f>IF('② 船舶取得状況'!S39="","",'② 船舶取得状況'!S39)</f>
        <v/>
      </c>
    </row>
    <row r="34" spans="1:28" ht="18.75" customHeight="1" x14ac:dyDescent="0.2">
      <c r="A34" s="24">
        <f t="shared" si="0"/>
        <v>29</v>
      </c>
      <c r="B34" s="24" t="str">
        <f>IF('② 船舶取得状況'!C40="","",'② 船舶取得状況'!C40)</f>
        <v/>
      </c>
      <c r="C34" s="25" t="str">
        <f>IF(B34="","",'① 事業概要'!$D$4)</f>
        <v/>
      </c>
      <c r="D34" s="24" t="str">
        <f>IF(B34="","",'② 船舶取得状況'!D40)</f>
        <v/>
      </c>
      <c r="E34" s="24" t="str">
        <f>IF(B34="","",'② 船舶取得状況'!F40)</f>
        <v/>
      </c>
      <c r="F34" s="165" t="str">
        <f>IF(B34="","",'② 船舶取得状況'!G40)</f>
        <v/>
      </c>
      <c r="G34" s="24" t="str">
        <f>IF(B34="","",'② 船舶取得状況'!H40)</f>
        <v/>
      </c>
      <c r="H34" s="24" t="str">
        <f>IF(B34="","",'② 船舶取得状況'!I40)</f>
        <v/>
      </c>
      <c r="I34" s="24" t="str">
        <f>IF(B34="","",'② 船舶取得状況'!J40)</f>
        <v/>
      </c>
      <c r="J34" s="24" t="str">
        <f>IF(B34="","",'② 船舶取得状況'!K40)</f>
        <v/>
      </c>
      <c r="K34" s="24" t="str">
        <f>IF(B34="","",'② 船舶取得状況'!L40)</f>
        <v/>
      </c>
      <c r="L34" s="26" t="str">
        <f>IF(B34="","",'② 船舶取得状況'!M40)</f>
        <v/>
      </c>
      <c r="M34" s="26" t="str">
        <f>IF(B34="","",'② 船舶取得状況'!N40)</f>
        <v/>
      </c>
      <c r="N34" s="52" t="str">
        <f>IFERROR(VLOOKUP('集計（特償・買換）'!A34,'③-1 特償利用状況'!$B$11:$Q$25,8,FALSE),"")</f>
        <v/>
      </c>
      <c r="O34" s="52" t="str">
        <f>IFERROR(VLOOKUP('集計（特償・買換）'!A34,'③-1 特償利用状況'!$B$11:$Q$25,9,FALSE),"")</f>
        <v/>
      </c>
      <c r="P34" s="52" t="str">
        <f>IFERROR(VLOOKUP('集計（特償・買換）'!A34,'③-1 特償利用状況'!$B$11:$Q$25,10,FALSE),"")</f>
        <v/>
      </c>
      <c r="Q34" s="52" t="str">
        <f>IFERROR(VLOOKUP('集計（特償・買換）'!A34,'③-1 特償利用状況'!$B$11:$Q$25,11,FALSE),"")</f>
        <v/>
      </c>
      <c r="R34" s="52" t="str">
        <f>IFERROR(VLOOKUP('集計（特償・買換）'!A34,'③-1 特償利用状況'!$B$11:$Q$25,12,FALSE),"")</f>
        <v/>
      </c>
      <c r="S34" s="52" t="str">
        <f>IFERROR(VLOOKUP('集計（特償・買換）'!A34,'③-1 特償利用状況'!$B$11:$Q$25,13,FALSE),"")</f>
        <v/>
      </c>
      <c r="T34" s="229" t="str">
        <f>IFERROR(VLOOKUP('集計（特償・買換）'!A34,'③-1 特償利用状況'!$B$11:$Q$25,14,FALSE),"")</f>
        <v/>
      </c>
      <c r="U34" s="26" t="str">
        <f>IFERROR(VLOOKUP('集計（特償・買換）'!A34,'③-1 特償利用状況'!$B$11:$Q$25,14,FALSE),"")</f>
        <v/>
      </c>
      <c r="V34" s="26" t="str">
        <f>IFERROR(VLOOKUP('集計（特償・買換）'!A34,'③-1 特償利用状況'!$B$11:$Q$25,15,FALSE),"")</f>
        <v/>
      </c>
      <c r="W34" s="52" t="str">
        <f>IFERROR(VLOOKUP('集計（特償・買換）'!A34,'② 船舶取得状況'!$B$10:$S$25,15,FALSE),"")</f>
        <v/>
      </c>
      <c r="X34" s="26" t="str">
        <f>IFERROR(VLOOKUP('集計（特償・買換）'!A34,'④-1 買換利用状況'!$I$9:$Q$20,8,FALSE),"")</f>
        <v/>
      </c>
      <c r="Y34" s="26" t="str">
        <f>IFERROR(VLOOKUP('集計（特償・買換）'!A34,'④-1 買換利用状況'!$I$9:$Q$20,9,FALSE),"")</f>
        <v/>
      </c>
      <c r="Z34" s="24" t="str">
        <f>IF('② 船舶取得状況'!Q40="","",'② 船舶取得状況'!Q40)</f>
        <v/>
      </c>
      <c r="AA34" s="24" t="str">
        <f>IF('② 船舶取得状況'!R40="","",'② 船舶取得状況'!R40)</f>
        <v/>
      </c>
      <c r="AB34" s="24" t="str">
        <f>IF('② 船舶取得状況'!S40="","",'② 船舶取得状況'!S40)</f>
        <v/>
      </c>
    </row>
    <row r="35" spans="1:28" ht="18.75" customHeight="1" x14ac:dyDescent="0.2">
      <c r="A35" s="24">
        <f t="shared" si="0"/>
        <v>30</v>
      </c>
      <c r="B35" s="24" t="str">
        <f>IF('② 船舶取得状況'!C41="","",'② 船舶取得状況'!C41)</f>
        <v/>
      </c>
      <c r="C35" s="25" t="str">
        <f>IF(B35="","",'① 事業概要'!$D$4)</f>
        <v/>
      </c>
      <c r="D35" s="24" t="str">
        <f>IF(B35="","",'② 船舶取得状況'!D41)</f>
        <v/>
      </c>
      <c r="E35" s="24" t="str">
        <f>IF(B35="","",'② 船舶取得状況'!F41)</f>
        <v/>
      </c>
      <c r="F35" s="165" t="str">
        <f>IF(B35="","",'② 船舶取得状況'!G41)</f>
        <v/>
      </c>
      <c r="G35" s="24" t="str">
        <f>IF(B35="","",'② 船舶取得状況'!H41)</f>
        <v/>
      </c>
      <c r="H35" s="24" t="str">
        <f>IF(B35="","",'② 船舶取得状況'!I41)</f>
        <v/>
      </c>
      <c r="I35" s="24" t="str">
        <f>IF(B35="","",'② 船舶取得状況'!J41)</f>
        <v/>
      </c>
      <c r="J35" s="24" t="str">
        <f>IF(B35="","",'② 船舶取得状況'!K41)</f>
        <v/>
      </c>
      <c r="K35" s="24" t="str">
        <f>IF(B35="","",'② 船舶取得状況'!L41)</f>
        <v/>
      </c>
      <c r="L35" s="26" t="str">
        <f>IF(B35="","",'② 船舶取得状況'!M41)</f>
        <v/>
      </c>
      <c r="M35" s="26" t="str">
        <f>IF(B35="","",'② 船舶取得状況'!N41)</f>
        <v/>
      </c>
      <c r="N35" s="52" t="str">
        <f>IFERROR(VLOOKUP('集計（特償・買換）'!A35,'③-1 特償利用状況'!$B$11:$Q$25,8,FALSE),"")</f>
        <v/>
      </c>
      <c r="O35" s="52" t="str">
        <f>IFERROR(VLOOKUP('集計（特償・買換）'!A35,'③-1 特償利用状況'!$B$11:$Q$25,9,FALSE),"")</f>
        <v/>
      </c>
      <c r="P35" s="52" t="str">
        <f>IFERROR(VLOOKUP('集計（特償・買換）'!A35,'③-1 特償利用状況'!$B$11:$Q$25,10,FALSE),"")</f>
        <v/>
      </c>
      <c r="Q35" s="52" t="str">
        <f>IFERROR(VLOOKUP('集計（特償・買換）'!A35,'③-1 特償利用状況'!$B$11:$Q$25,11,FALSE),"")</f>
        <v/>
      </c>
      <c r="R35" s="52" t="str">
        <f>IFERROR(VLOOKUP('集計（特償・買換）'!A35,'③-1 特償利用状況'!$B$11:$Q$25,12,FALSE),"")</f>
        <v/>
      </c>
      <c r="S35" s="52" t="str">
        <f>IFERROR(VLOOKUP('集計（特償・買換）'!A35,'③-1 特償利用状況'!$B$11:$Q$25,13,FALSE),"")</f>
        <v/>
      </c>
      <c r="T35" s="229" t="str">
        <f>IFERROR(VLOOKUP('集計（特償・買換）'!A35,'③-1 特償利用状況'!$B$11:$Q$25,14,FALSE),"")</f>
        <v/>
      </c>
      <c r="U35" s="26" t="str">
        <f>IFERROR(VLOOKUP('集計（特償・買換）'!A35,'③-1 特償利用状況'!$B$11:$Q$25,14,FALSE),"")</f>
        <v/>
      </c>
      <c r="V35" s="26" t="str">
        <f>IFERROR(VLOOKUP('集計（特償・買換）'!A35,'③-1 特償利用状況'!$B$11:$Q$25,15,FALSE),"")</f>
        <v/>
      </c>
      <c r="W35" s="52" t="str">
        <f>IFERROR(VLOOKUP('集計（特償・買換）'!A35,'② 船舶取得状況'!$B$10:$S$25,15,FALSE),"")</f>
        <v/>
      </c>
      <c r="X35" s="26" t="str">
        <f>IFERROR(VLOOKUP('集計（特償・買換）'!A35,'④-1 買換利用状況'!$I$9:$Q$20,8,FALSE),"")</f>
        <v/>
      </c>
      <c r="Y35" s="26" t="str">
        <f>IFERROR(VLOOKUP('集計（特償・買換）'!A35,'④-1 買換利用状況'!$I$9:$Q$20,9,FALSE),"")</f>
        <v/>
      </c>
      <c r="Z35" s="24" t="str">
        <f>IF('② 船舶取得状況'!Q41="","",'② 船舶取得状況'!Q41)</f>
        <v/>
      </c>
      <c r="AA35" s="24" t="str">
        <f>IF('② 船舶取得状況'!R41="","",'② 船舶取得状況'!R41)</f>
        <v/>
      </c>
      <c r="AB35" s="24" t="str">
        <f>IF('② 船舶取得状況'!S41="","",'② 船舶取得状況'!S41)</f>
        <v/>
      </c>
    </row>
    <row r="36" spans="1:28" ht="18.75" customHeight="1" x14ac:dyDescent="0.2">
      <c r="A36" s="24">
        <f t="shared" si="0"/>
        <v>31</v>
      </c>
      <c r="B36" s="24" t="str">
        <f>IF('② 船舶取得状況'!C42="","",'② 船舶取得状況'!C42)</f>
        <v/>
      </c>
      <c r="C36" s="25" t="str">
        <f>IF(B36="","",'① 事業概要'!$D$4)</f>
        <v/>
      </c>
      <c r="D36" s="24" t="str">
        <f>IF(B36="","",'② 船舶取得状況'!D42)</f>
        <v/>
      </c>
      <c r="E36" s="24" t="str">
        <f>IF(B36="","",'② 船舶取得状況'!F42)</f>
        <v/>
      </c>
      <c r="F36" s="165" t="str">
        <f>IF(B36="","",'② 船舶取得状況'!G42)</f>
        <v/>
      </c>
      <c r="G36" s="24" t="str">
        <f>IF(B36="","",'② 船舶取得状況'!H42)</f>
        <v/>
      </c>
      <c r="H36" s="24" t="str">
        <f>IF(B36="","",'② 船舶取得状況'!I42)</f>
        <v/>
      </c>
      <c r="I36" s="24" t="str">
        <f>IF(B36="","",'② 船舶取得状況'!J42)</f>
        <v/>
      </c>
      <c r="J36" s="24" t="str">
        <f>IF(B36="","",'② 船舶取得状況'!K42)</f>
        <v/>
      </c>
      <c r="K36" s="24" t="str">
        <f>IF(B36="","",'② 船舶取得状況'!L42)</f>
        <v/>
      </c>
      <c r="L36" s="26" t="str">
        <f>IF(B36="","",'② 船舶取得状況'!M42)</f>
        <v/>
      </c>
      <c r="M36" s="26" t="str">
        <f>IF(B36="","",'② 船舶取得状況'!N42)</f>
        <v/>
      </c>
      <c r="N36" s="52" t="str">
        <f>IFERROR(VLOOKUP('集計（特償・買換）'!A36,'③-1 特償利用状況'!$B$11:$Q$25,8,FALSE),"")</f>
        <v/>
      </c>
      <c r="O36" s="52" t="str">
        <f>IFERROR(VLOOKUP('集計（特償・買換）'!A36,'③-1 特償利用状況'!$B$11:$Q$25,9,FALSE),"")</f>
        <v/>
      </c>
      <c r="P36" s="52" t="str">
        <f>IFERROR(VLOOKUP('集計（特償・買換）'!A36,'③-1 特償利用状況'!$B$11:$Q$25,10,FALSE),"")</f>
        <v/>
      </c>
      <c r="Q36" s="52" t="str">
        <f>IFERROR(VLOOKUP('集計（特償・買換）'!A36,'③-1 特償利用状況'!$B$11:$Q$25,11,FALSE),"")</f>
        <v/>
      </c>
      <c r="R36" s="52" t="str">
        <f>IFERROR(VLOOKUP('集計（特償・買換）'!A36,'③-1 特償利用状況'!$B$11:$Q$25,12,FALSE),"")</f>
        <v/>
      </c>
      <c r="S36" s="52" t="str">
        <f>IFERROR(VLOOKUP('集計（特償・買換）'!A36,'③-1 特償利用状況'!$B$11:$Q$25,13,FALSE),"")</f>
        <v/>
      </c>
      <c r="T36" s="229" t="str">
        <f>IFERROR(VLOOKUP('集計（特償・買換）'!A36,'③-1 特償利用状況'!$B$11:$Q$25,14,FALSE),"")</f>
        <v/>
      </c>
      <c r="U36" s="26" t="str">
        <f>IFERROR(VLOOKUP('集計（特償・買換）'!A36,'③-1 特償利用状況'!$B$11:$Q$25,14,FALSE),"")</f>
        <v/>
      </c>
      <c r="V36" s="26" t="str">
        <f>IFERROR(VLOOKUP('集計（特償・買換）'!A36,'③-1 特償利用状況'!$B$11:$Q$25,15,FALSE),"")</f>
        <v/>
      </c>
      <c r="W36" s="52" t="str">
        <f>IFERROR(VLOOKUP('集計（特償・買換）'!A36,'② 船舶取得状況'!$B$10:$S$25,15,FALSE),"")</f>
        <v/>
      </c>
      <c r="X36" s="26" t="str">
        <f>IFERROR(VLOOKUP('集計（特償・買換）'!A36,'④-1 買換利用状況'!$I$9:$Q$20,8,FALSE),"")</f>
        <v/>
      </c>
      <c r="Y36" s="26" t="str">
        <f>IFERROR(VLOOKUP('集計（特償・買換）'!A36,'④-1 買換利用状況'!$I$9:$Q$20,9,FALSE),"")</f>
        <v/>
      </c>
      <c r="Z36" s="24" t="str">
        <f>IF('② 船舶取得状況'!Q42="","",'② 船舶取得状況'!Q42)</f>
        <v/>
      </c>
      <c r="AA36" s="24" t="str">
        <f>IF('② 船舶取得状況'!R42="","",'② 船舶取得状況'!R42)</f>
        <v/>
      </c>
      <c r="AB36" s="24" t="str">
        <f>IF('② 船舶取得状況'!S42="","",'② 船舶取得状況'!S42)</f>
        <v/>
      </c>
    </row>
    <row r="37" spans="1:28" ht="18.75" customHeight="1" x14ac:dyDescent="0.2">
      <c r="A37" s="24">
        <f t="shared" si="0"/>
        <v>32</v>
      </c>
      <c r="B37" s="24" t="str">
        <f>IF('② 船舶取得状況'!C43="","",'② 船舶取得状況'!C43)</f>
        <v/>
      </c>
      <c r="C37" s="25" t="str">
        <f>IF(B37="","",'① 事業概要'!$D$4)</f>
        <v/>
      </c>
      <c r="D37" s="24" t="str">
        <f>IF(B37="","",'② 船舶取得状況'!D43)</f>
        <v/>
      </c>
      <c r="E37" s="24" t="str">
        <f>IF(B37="","",'② 船舶取得状況'!F43)</f>
        <v/>
      </c>
      <c r="F37" s="165" t="str">
        <f>IF(B37="","",'② 船舶取得状況'!G43)</f>
        <v/>
      </c>
      <c r="G37" s="24" t="str">
        <f>IF(B37="","",'② 船舶取得状況'!H43)</f>
        <v/>
      </c>
      <c r="H37" s="24" t="str">
        <f>IF(B37="","",'② 船舶取得状況'!I43)</f>
        <v/>
      </c>
      <c r="I37" s="24" t="str">
        <f>IF(B37="","",'② 船舶取得状況'!J43)</f>
        <v/>
      </c>
      <c r="J37" s="24" t="str">
        <f>IF(B37="","",'② 船舶取得状況'!K43)</f>
        <v/>
      </c>
      <c r="K37" s="24" t="str">
        <f>IF(B37="","",'② 船舶取得状況'!L43)</f>
        <v/>
      </c>
      <c r="L37" s="26" t="str">
        <f>IF(B37="","",'② 船舶取得状況'!M43)</f>
        <v/>
      </c>
      <c r="M37" s="26" t="str">
        <f>IF(B37="","",'② 船舶取得状況'!N43)</f>
        <v/>
      </c>
      <c r="N37" s="52" t="str">
        <f>IFERROR(VLOOKUP('集計（特償・買換）'!A37,'③-1 特償利用状況'!$B$11:$Q$25,8,FALSE),"")</f>
        <v/>
      </c>
      <c r="O37" s="52" t="str">
        <f>IFERROR(VLOOKUP('集計（特償・買換）'!A37,'③-1 特償利用状況'!$B$11:$Q$25,9,FALSE),"")</f>
        <v/>
      </c>
      <c r="P37" s="52" t="str">
        <f>IFERROR(VLOOKUP('集計（特償・買換）'!A37,'③-1 特償利用状況'!$B$11:$Q$25,10,FALSE),"")</f>
        <v/>
      </c>
      <c r="Q37" s="52" t="str">
        <f>IFERROR(VLOOKUP('集計（特償・買換）'!A37,'③-1 特償利用状況'!$B$11:$Q$25,11,FALSE),"")</f>
        <v/>
      </c>
      <c r="R37" s="52" t="str">
        <f>IFERROR(VLOOKUP('集計（特償・買換）'!A37,'③-1 特償利用状況'!$B$11:$Q$25,12,FALSE),"")</f>
        <v/>
      </c>
      <c r="S37" s="52" t="str">
        <f>IFERROR(VLOOKUP('集計（特償・買換）'!A37,'③-1 特償利用状況'!$B$11:$Q$25,13,FALSE),"")</f>
        <v/>
      </c>
      <c r="T37" s="229" t="str">
        <f>IFERROR(VLOOKUP('集計（特償・買換）'!A37,'③-1 特償利用状況'!$B$11:$Q$25,14,FALSE),"")</f>
        <v/>
      </c>
      <c r="U37" s="26" t="str">
        <f>IFERROR(VLOOKUP('集計（特償・買換）'!A37,'③-1 特償利用状況'!$B$11:$Q$25,14,FALSE),"")</f>
        <v/>
      </c>
      <c r="V37" s="26" t="str">
        <f>IFERROR(VLOOKUP('集計（特償・買換）'!A37,'③-1 特償利用状況'!$B$11:$Q$25,15,FALSE),"")</f>
        <v/>
      </c>
      <c r="W37" s="52" t="str">
        <f>IFERROR(VLOOKUP('集計（特償・買換）'!A37,'② 船舶取得状況'!$B$10:$S$25,15,FALSE),"")</f>
        <v/>
      </c>
      <c r="X37" s="26" t="str">
        <f>IFERROR(VLOOKUP('集計（特償・買換）'!A37,'④-1 買換利用状況'!$I$9:$Q$20,8,FALSE),"")</f>
        <v/>
      </c>
      <c r="Y37" s="26" t="str">
        <f>IFERROR(VLOOKUP('集計（特償・買換）'!A37,'④-1 買換利用状況'!$I$9:$Q$20,9,FALSE),"")</f>
        <v/>
      </c>
      <c r="Z37" s="24" t="str">
        <f>IF('② 船舶取得状況'!Q43="","",'② 船舶取得状況'!Q43)</f>
        <v/>
      </c>
      <c r="AA37" s="24" t="str">
        <f>IF('② 船舶取得状況'!R43="","",'② 船舶取得状況'!R43)</f>
        <v/>
      </c>
      <c r="AB37" s="24" t="str">
        <f>IF('② 船舶取得状況'!S43="","",'② 船舶取得状況'!S43)</f>
        <v/>
      </c>
    </row>
    <row r="38" spans="1:28" ht="18.75" customHeight="1" x14ac:dyDescent="0.2">
      <c r="A38" s="24">
        <f t="shared" si="0"/>
        <v>33</v>
      </c>
      <c r="B38" s="24" t="str">
        <f>IF('② 船舶取得状況'!C44="","",'② 船舶取得状況'!C44)</f>
        <v/>
      </c>
      <c r="C38" s="25" t="str">
        <f>IF(B38="","",'① 事業概要'!$D$4)</f>
        <v/>
      </c>
      <c r="D38" s="24" t="str">
        <f>IF(B38="","",'② 船舶取得状況'!D44)</f>
        <v/>
      </c>
      <c r="E38" s="24" t="str">
        <f>IF(B38="","",'② 船舶取得状況'!F44)</f>
        <v/>
      </c>
      <c r="F38" s="165" t="str">
        <f>IF(B38="","",'② 船舶取得状況'!G44)</f>
        <v/>
      </c>
      <c r="G38" s="24" t="str">
        <f>IF(B38="","",'② 船舶取得状況'!H44)</f>
        <v/>
      </c>
      <c r="H38" s="24" t="str">
        <f>IF(B38="","",'② 船舶取得状況'!I44)</f>
        <v/>
      </c>
      <c r="I38" s="24" t="str">
        <f>IF(B38="","",'② 船舶取得状況'!J44)</f>
        <v/>
      </c>
      <c r="J38" s="24" t="str">
        <f>IF(B38="","",'② 船舶取得状況'!K44)</f>
        <v/>
      </c>
      <c r="K38" s="24" t="str">
        <f>IF(B38="","",'② 船舶取得状況'!L44)</f>
        <v/>
      </c>
      <c r="L38" s="26" t="str">
        <f>IF(B38="","",'② 船舶取得状況'!M44)</f>
        <v/>
      </c>
      <c r="M38" s="26" t="str">
        <f>IF(B38="","",'② 船舶取得状況'!N44)</f>
        <v/>
      </c>
      <c r="N38" s="52" t="str">
        <f>IFERROR(VLOOKUP('集計（特償・買換）'!A38,'③-1 特償利用状況'!$B$11:$Q$25,8,FALSE),"")</f>
        <v/>
      </c>
      <c r="O38" s="52" t="str">
        <f>IFERROR(VLOOKUP('集計（特償・買換）'!A38,'③-1 特償利用状況'!$B$11:$Q$25,9,FALSE),"")</f>
        <v/>
      </c>
      <c r="P38" s="52" t="str">
        <f>IFERROR(VLOOKUP('集計（特償・買換）'!A38,'③-1 特償利用状況'!$B$11:$Q$25,10,FALSE),"")</f>
        <v/>
      </c>
      <c r="Q38" s="52" t="str">
        <f>IFERROR(VLOOKUP('集計（特償・買換）'!A38,'③-1 特償利用状況'!$B$11:$Q$25,11,FALSE),"")</f>
        <v/>
      </c>
      <c r="R38" s="52" t="str">
        <f>IFERROR(VLOOKUP('集計（特償・買換）'!A38,'③-1 特償利用状況'!$B$11:$Q$25,12,FALSE),"")</f>
        <v/>
      </c>
      <c r="S38" s="52" t="str">
        <f>IFERROR(VLOOKUP('集計（特償・買換）'!A38,'③-1 特償利用状況'!$B$11:$Q$25,13,FALSE),"")</f>
        <v/>
      </c>
      <c r="T38" s="229" t="str">
        <f>IFERROR(VLOOKUP('集計（特償・買換）'!A38,'③-1 特償利用状況'!$B$11:$Q$25,14,FALSE),"")</f>
        <v/>
      </c>
      <c r="U38" s="26" t="str">
        <f>IFERROR(VLOOKUP('集計（特償・買換）'!A38,'③-1 特償利用状況'!$B$11:$Q$25,14,FALSE),"")</f>
        <v/>
      </c>
      <c r="V38" s="26" t="str">
        <f>IFERROR(VLOOKUP('集計（特償・買換）'!A38,'③-1 特償利用状況'!$B$11:$Q$25,15,FALSE),"")</f>
        <v/>
      </c>
      <c r="W38" s="52" t="str">
        <f>IFERROR(VLOOKUP('集計（特償・買換）'!A38,'② 船舶取得状況'!$B$10:$S$25,15,FALSE),"")</f>
        <v/>
      </c>
      <c r="X38" s="26" t="str">
        <f>IFERROR(VLOOKUP('集計（特償・買換）'!A38,'④-1 買換利用状況'!$I$9:$Q$20,8,FALSE),"")</f>
        <v/>
      </c>
      <c r="Y38" s="26" t="str">
        <f>IFERROR(VLOOKUP('集計（特償・買換）'!A38,'④-1 買換利用状況'!$I$9:$Q$20,9,FALSE),"")</f>
        <v/>
      </c>
      <c r="Z38" s="24" t="str">
        <f>IF('② 船舶取得状況'!Q44="","",'② 船舶取得状況'!Q44)</f>
        <v/>
      </c>
      <c r="AA38" s="24" t="str">
        <f>IF('② 船舶取得状況'!R44="","",'② 船舶取得状況'!R44)</f>
        <v/>
      </c>
      <c r="AB38" s="24" t="str">
        <f>IF('② 船舶取得状況'!S44="","",'② 船舶取得状況'!S44)</f>
        <v/>
      </c>
    </row>
    <row r="39" spans="1:28" ht="18.75" customHeight="1" x14ac:dyDescent="0.2">
      <c r="A39" s="24">
        <f t="shared" si="0"/>
        <v>34</v>
      </c>
      <c r="B39" s="24" t="str">
        <f>IF('② 船舶取得状況'!C45="","",'② 船舶取得状況'!C45)</f>
        <v/>
      </c>
      <c r="C39" s="25" t="str">
        <f>IF(B39="","",'① 事業概要'!$D$4)</f>
        <v/>
      </c>
      <c r="D39" s="24" t="str">
        <f>IF(B39="","",'② 船舶取得状況'!D45)</f>
        <v/>
      </c>
      <c r="E39" s="24" t="str">
        <f>IF(B39="","",'② 船舶取得状況'!F45)</f>
        <v/>
      </c>
      <c r="F39" s="165" t="str">
        <f>IF(B39="","",'② 船舶取得状況'!G45)</f>
        <v/>
      </c>
      <c r="G39" s="24" t="str">
        <f>IF(B39="","",'② 船舶取得状況'!H45)</f>
        <v/>
      </c>
      <c r="H39" s="24" t="str">
        <f>IF(B39="","",'② 船舶取得状況'!I45)</f>
        <v/>
      </c>
      <c r="I39" s="24" t="str">
        <f>IF(B39="","",'② 船舶取得状況'!J45)</f>
        <v/>
      </c>
      <c r="J39" s="24" t="str">
        <f>IF(B39="","",'② 船舶取得状況'!K45)</f>
        <v/>
      </c>
      <c r="K39" s="24" t="str">
        <f>IF(B39="","",'② 船舶取得状況'!L45)</f>
        <v/>
      </c>
      <c r="L39" s="26" t="str">
        <f>IF(B39="","",'② 船舶取得状況'!M45)</f>
        <v/>
      </c>
      <c r="M39" s="26" t="str">
        <f>IF(B39="","",'② 船舶取得状況'!N45)</f>
        <v/>
      </c>
      <c r="N39" s="52" t="str">
        <f>IFERROR(VLOOKUP('集計（特償・買換）'!A39,'③-1 特償利用状況'!$B$11:$Q$25,8,FALSE),"")</f>
        <v/>
      </c>
      <c r="O39" s="52" t="str">
        <f>IFERROR(VLOOKUP('集計（特償・買換）'!A39,'③-1 特償利用状況'!$B$11:$Q$25,9,FALSE),"")</f>
        <v/>
      </c>
      <c r="P39" s="52" t="str">
        <f>IFERROR(VLOOKUP('集計（特償・買換）'!A39,'③-1 特償利用状況'!$B$11:$Q$25,10,FALSE),"")</f>
        <v/>
      </c>
      <c r="Q39" s="52" t="str">
        <f>IFERROR(VLOOKUP('集計（特償・買換）'!A39,'③-1 特償利用状況'!$B$11:$Q$25,11,FALSE),"")</f>
        <v/>
      </c>
      <c r="R39" s="52" t="str">
        <f>IFERROR(VLOOKUP('集計（特償・買換）'!A39,'③-1 特償利用状況'!$B$11:$Q$25,12,FALSE),"")</f>
        <v/>
      </c>
      <c r="S39" s="52" t="str">
        <f>IFERROR(VLOOKUP('集計（特償・買換）'!A39,'③-1 特償利用状況'!$B$11:$Q$25,13,FALSE),"")</f>
        <v/>
      </c>
      <c r="T39" s="229" t="str">
        <f>IFERROR(VLOOKUP('集計（特償・買換）'!A39,'③-1 特償利用状況'!$B$11:$Q$25,14,FALSE),"")</f>
        <v/>
      </c>
      <c r="U39" s="26" t="str">
        <f>IFERROR(VLOOKUP('集計（特償・買換）'!A39,'③-1 特償利用状況'!$B$11:$Q$25,14,FALSE),"")</f>
        <v/>
      </c>
      <c r="V39" s="26" t="str">
        <f>IFERROR(VLOOKUP('集計（特償・買換）'!A39,'③-1 特償利用状況'!$B$11:$Q$25,15,FALSE),"")</f>
        <v/>
      </c>
      <c r="W39" s="52" t="str">
        <f>IFERROR(VLOOKUP('集計（特償・買換）'!A39,'② 船舶取得状況'!$B$10:$S$25,15,FALSE),"")</f>
        <v/>
      </c>
      <c r="X39" s="26" t="str">
        <f>IFERROR(VLOOKUP('集計（特償・買換）'!A39,'④-1 買換利用状況'!$I$9:$Q$20,8,FALSE),"")</f>
        <v/>
      </c>
      <c r="Y39" s="26" t="str">
        <f>IFERROR(VLOOKUP('集計（特償・買換）'!A39,'④-1 買換利用状況'!$I$9:$Q$20,9,FALSE),"")</f>
        <v/>
      </c>
      <c r="Z39" s="24" t="str">
        <f>IF('② 船舶取得状況'!Q45="","",'② 船舶取得状況'!Q45)</f>
        <v/>
      </c>
      <c r="AA39" s="24" t="str">
        <f>IF('② 船舶取得状況'!R45="","",'② 船舶取得状況'!R45)</f>
        <v/>
      </c>
      <c r="AB39" s="24" t="str">
        <f>IF('② 船舶取得状況'!S45="","",'② 船舶取得状況'!S45)</f>
        <v/>
      </c>
    </row>
    <row r="40" spans="1:28" ht="18.75" customHeight="1" x14ac:dyDescent="0.2">
      <c r="A40" s="24">
        <f t="shared" si="0"/>
        <v>35</v>
      </c>
      <c r="B40" s="24" t="str">
        <f>IF('② 船舶取得状況'!C46="","",'② 船舶取得状況'!C46)</f>
        <v/>
      </c>
      <c r="C40" s="25" t="str">
        <f>IF(B40="","",'① 事業概要'!$D$4)</f>
        <v/>
      </c>
      <c r="D40" s="24" t="str">
        <f>IF(B40="","",'② 船舶取得状況'!D46)</f>
        <v/>
      </c>
      <c r="E40" s="24" t="str">
        <f>IF(B40="","",'② 船舶取得状況'!F46)</f>
        <v/>
      </c>
      <c r="F40" s="165" t="str">
        <f>IF(B40="","",'② 船舶取得状況'!G46)</f>
        <v/>
      </c>
      <c r="G40" s="24" t="str">
        <f>IF(B40="","",'② 船舶取得状況'!H46)</f>
        <v/>
      </c>
      <c r="H40" s="24" t="str">
        <f>IF(B40="","",'② 船舶取得状況'!I46)</f>
        <v/>
      </c>
      <c r="I40" s="24" t="str">
        <f>IF(B40="","",'② 船舶取得状況'!J46)</f>
        <v/>
      </c>
      <c r="J40" s="24" t="str">
        <f>IF(B40="","",'② 船舶取得状況'!K46)</f>
        <v/>
      </c>
      <c r="K40" s="24" t="str">
        <f>IF(B40="","",'② 船舶取得状況'!L46)</f>
        <v/>
      </c>
      <c r="L40" s="26" t="str">
        <f>IF(B40="","",'② 船舶取得状況'!M46)</f>
        <v/>
      </c>
      <c r="M40" s="26" t="str">
        <f>IF(B40="","",'② 船舶取得状況'!N46)</f>
        <v/>
      </c>
      <c r="N40" s="52" t="str">
        <f>IFERROR(VLOOKUP('集計（特償・買換）'!A40,'③-1 特償利用状況'!$B$11:$Q$25,8,FALSE),"")</f>
        <v/>
      </c>
      <c r="O40" s="52" t="str">
        <f>IFERROR(VLOOKUP('集計（特償・買換）'!A40,'③-1 特償利用状況'!$B$11:$Q$25,9,FALSE),"")</f>
        <v/>
      </c>
      <c r="P40" s="52" t="str">
        <f>IFERROR(VLOOKUP('集計（特償・買換）'!A40,'③-1 特償利用状況'!$B$11:$Q$25,10,FALSE),"")</f>
        <v/>
      </c>
      <c r="Q40" s="52" t="str">
        <f>IFERROR(VLOOKUP('集計（特償・買換）'!A40,'③-1 特償利用状況'!$B$11:$Q$25,11,FALSE),"")</f>
        <v/>
      </c>
      <c r="R40" s="52" t="str">
        <f>IFERROR(VLOOKUP('集計（特償・買換）'!A40,'③-1 特償利用状況'!$B$11:$Q$25,12,FALSE),"")</f>
        <v/>
      </c>
      <c r="S40" s="52" t="str">
        <f>IFERROR(VLOOKUP('集計（特償・買換）'!A40,'③-1 特償利用状況'!$B$11:$Q$25,13,FALSE),"")</f>
        <v/>
      </c>
      <c r="T40" s="229" t="str">
        <f>IFERROR(VLOOKUP('集計（特償・買換）'!A40,'③-1 特償利用状況'!$B$11:$Q$25,14,FALSE),"")</f>
        <v/>
      </c>
      <c r="U40" s="26" t="str">
        <f>IFERROR(VLOOKUP('集計（特償・買換）'!A40,'③-1 特償利用状況'!$B$11:$Q$25,14,FALSE),"")</f>
        <v/>
      </c>
      <c r="V40" s="26" t="str">
        <f>IFERROR(VLOOKUP('集計（特償・買換）'!A40,'③-1 特償利用状況'!$B$11:$Q$25,15,FALSE),"")</f>
        <v/>
      </c>
      <c r="W40" s="52" t="str">
        <f>IFERROR(VLOOKUP('集計（特償・買換）'!A40,'② 船舶取得状況'!$B$10:$S$25,15,FALSE),"")</f>
        <v/>
      </c>
      <c r="X40" s="26" t="str">
        <f>IFERROR(VLOOKUP('集計（特償・買換）'!A40,'④-1 買換利用状況'!$I$9:$Q$20,8,FALSE),"")</f>
        <v/>
      </c>
      <c r="Y40" s="26" t="str">
        <f>IFERROR(VLOOKUP('集計（特償・買換）'!A40,'④-1 買換利用状況'!$I$9:$Q$20,9,FALSE),"")</f>
        <v/>
      </c>
      <c r="Z40" s="24" t="str">
        <f>IF('② 船舶取得状況'!Q46="","",'② 船舶取得状況'!Q46)</f>
        <v/>
      </c>
      <c r="AA40" s="24" t="str">
        <f>IF('② 船舶取得状況'!R46="","",'② 船舶取得状況'!R46)</f>
        <v/>
      </c>
      <c r="AB40" s="24" t="str">
        <f>IF('② 船舶取得状況'!S46="","",'② 船舶取得状況'!S46)</f>
        <v/>
      </c>
    </row>
    <row r="41" spans="1:28" ht="18.75" customHeight="1" x14ac:dyDescent="0.2">
      <c r="A41" s="24">
        <f t="shared" si="0"/>
        <v>36</v>
      </c>
      <c r="B41" s="24" t="str">
        <f>IF('② 船舶取得状況'!C47="","",'② 船舶取得状況'!C47)</f>
        <v/>
      </c>
      <c r="C41" s="25" t="str">
        <f>IF(B41="","",'① 事業概要'!$D$4)</f>
        <v/>
      </c>
      <c r="D41" s="24" t="str">
        <f>IF(B41="","",'② 船舶取得状況'!D47)</f>
        <v/>
      </c>
      <c r="E41" s="24" t="str">
        <f>IF(B41="","",'② 船舶取得状況'!F47)</f>
        <v/>
      </c>
      <c r="F41" s="165" t="str">
        <f>IF(B41="","",'② 船舶取得状況'!G47)</f>
        <v/>
      </c>
      <c r="G41" s="24" t="str">
        <f>IF(B41="","",'② 船舶取得状況'!H47)</f>
        <v/>
      </c>
      <c r="H41" s="24" t="str">
        <f>IF(B41="","",'② 船舶取得状況'!I47)</f>
        <v/>
      </c>
      <c r="I41" s="24" t="str">
        <f>IF(B41="","",'② 船舶取得状況'!J47)</f>
        <v/>
      </c>
      <c r="J41" s="24" t="str">
        <f>IF(B41="","",'② 船舶取得状況'!K47)</f>
        <v/>
      </c>
      <c r="K41" s="24" t="str">
        <f>IF(B41="","",'② 船舶取得状況'!L47)</f>
        <v/>
      </c>
      <c r="L41" s="26" t="str">
        <f>IF(B41="","",'② 船舶取得状況'!M47)</f>
        <v/>
      </c>
      <c r="M41" s="26" t="str">
        <f>IF(B41="","",'② 船舶取得状況'!N47)</f>
        <v/>
      </c>
      <c r="N41" s="52" t="str">
        <f>IFERROR(VLOOKUP('集計（特償・買換）'!A41,'③-1 特償利用状況'!$B$11:$Q$25,8,FALSE),"")</f>
        <v/>
      </c>
      <c r="O41" s="52" t="str">
        <f>IFERROR(VLOOKUP('集計（特償・買換）'!A41,'③-1 特償利用状況'!$B$11:$Q$25,9,FALSE),"")</f>
        <v/>
      </c>
      <c r="P41" s="52" t="str">
        <f>IFERROR(VLOOKUP('集計（特償・買換）'!A41,'③-1 特償利用状況'!$B$11:$Q$25,10,FALSE),"")</f>
        <v/>
      </c>
      <c r="Q41" s="52" t="str">
        <f>IFERROR(VLOOKUP('集計（特償・買換）'!A41,'③-1 特償利用状況'!$B$11:$Q$25,11,FALSE),"")</f>
        <v/>
      </c>
      <c r="R41" s="52" t="str">
        <f>IFERROR(VLOOKUP('集計（特償・買換）'!A41,'③-1 特償利用状況'!$B$11:$Q$25,12,FALSE),"")</f>
        <v/>
      </c>
      <c r="S41" s="52" t="str">
        <f>IFERROR(VLOOKUP('集計（特償・買換）'!A41,'③-1 特償利用状況'!$B$11:$Q$25,13,FALSE),"")</f>
        <v/>
      </c>
      <c r="T41" s="229" t="str">
        <f>IFERROR(VLOOKUP('集計（特償・買換）'!A41,'③-1 特償利用状況'!$B$11:$Q$25,14,FALSE),"")</f>
        <v/>
      </c>
      <c r="U41" s="26" t="str">
        <f>IFERROR(VLOOKUP('集計（特償・買換）'!A41,'③-1 特償利用状況'!$B$11:$Q$25,14,FALSE),"")</f>
        <v/>
      </c>
      <c r="V41" s="26" t="str">
        <f>IFERROR(VLOOKUP('集計（特償・買換）'!A41,'③-1 特償利用状況'!$B$11:$Q$25,15,FALSE),"")</f>
        <v/>
      </c>
      <c r="W41" s="52" t="str">
        <f>IFERROR(VLOOKUP('集計（特償・買換）'!A41,'② 船舶取得状況'!$B$10:$S$25,15,FALSE),"")</f>
        <v/>
      </c>
      <c r="X41" s="26" t="str">
        <f>IFERROR(VLOOKUP('集計（特償・買換）'!A41,'④-1 買換利用状況'!$I$9:$Q$20,8,FALSE),"")</f>
        <v/>
      </c>
      <c r="Y41" s="26" t="str">
        <f>IFERROR(VLOOKUP('集計（特償・買換）'!A41,'④-1 買換利用状況'!$I$9:$Q$20,9,FALSE),"")</f>
        <v/>
      </c>
      <c r="Z41" s="24" t="str">
        <f>IF('② 船舶取得状況'!Q47="","",'② 船舶取得状況'!Q47)</f>
        <v/>
      </c>
      <c r="AA41" s="24" t="str">
        <f>IF('② 船舶取得状況'!R47="","",'② 船舶取得状況'!R47)</f>
        <v/>
      </c>
      <c r="AB41" s="24" t="str">
        <f>IF('② 船舶取得状況'!S47="","",'② 船舶取得状況'!S47)</f>
        <v/>
      </c>
    </row>
    <row r="42" spans="1:28" ht="18.75" customHeight="1" x14ac:dyDescent="0.2">
      <c r="A42" s="24">
        <f t="shared" si="0"/>
        <v>37</v>
      </c>
      <c r="B42" s="24" t="str">
        <f>IF('② 船舶取得状況'!C48="","",'② 船舶取得状況'!C48)</f>
        <v/>
      </c>
      <c r="C42" s="25" t="str">
        <f>IF(B42="","",'① 事業概要'!$D$4)</f>
        <v/>
      </c>
      <c r="D42" s="24" t="str">
        <f>IF(B42="","",'② 船舶取得状況'!D48)</f>
        <v/>
      </c>
      <c r="E42" s="24" t="str">
        <f>IF(B42="","",'② 船舶取得状況'!F48)</f>
        <v/>
      </c>
      <c r="F42" s="165" t="str">
        <f>IF(B42="","",'② 船舶取得状況'!G48)</f>
        <v/>
      </c>
      <c r="G42" s="24" t="str">
        <f>IF(B42="","",'② 船舶取得状況'!H48)</f>
        <v/>
      </c>
      <c r="H42" s="24" t="str">
        <f>IF(B42="","",'② 船舶取得状況'!I48)</f>
        <v/>
      </c>
      <c r="I42" s="24" t="str">
        <f>IF(B42="","",'② 船舶取得状況'!J48)</f>
        <v/>
      </c>
      <c r="J42" s="24" t="str">
        <f>IF(B42="","",'② 船舶取得状況'!K48)</f>
        <v/>
      </c>
      <c r="K42" s="24" t="str">
        <f>IF(B42="","",'② 船舶取得状況'!L48)</f>
        <v/>
      </c>
      <c r="L42" s="26" t="str">
        <f>IF(B42="","",'② 船舶取得状況'!M48)</f>
        <v/>
      </c>
      <c r="M42" s="26" t="str">
        <f>IF(B42="","",'② 船舶取得状況'!N48)</f>
        <v/>
      </c>
      <c r="N42" s="52" t="str">
        <f>IFERROR(VLOOKUP('集計（特償・買換）'!A42,'③-1 特償利用状況'!$B$11:$Q$25,8,FALSE),"")</f>
        <v/>
      </c>
      <c r="O42" s="52" t="str">
        <f>IFERROR(VLOOKUP('集計（特償・買換）'!A42,'③-1 特償利用状況'!$B$11:$Q$25,9,FALSE),"")</f>
        <v/>
      </c>
      <c r="P42" s="52" t="str">
        <f>IFERROR(VLOOKUP('集計（特償・買換）'!A42,'③-1 特償利用状況'!$B$11:$Q$25,10,FALSE),"")</f>
        <v/>
      </c>
      <c r="Q42" s="52" t="str">
        <f>IFERROR(VLOOKUP('集計（特償・買換）'!A42,'③-1 特償利用状況'!$B$11:$Q$25,11,FALSE),"")</f>
        <v/>
      </c>
      <c r="R42" s="52" t="str">
        <f>IFERROR(VLOOKUP('集計（特償・買換）'!A42,'③-1 特償利用状況'!$B$11:$Q$25,12,FALSE),"")</f>
        <v/>
      </c>
      <c r="S42" s="52" t="str">
        <f>IFERROR(VLOOKUP('集計（特償・買換）'!A42,'③-1 特償利用状況'!$B$11:$Q$25,13,FALSE),"")</f>
        <v/>
      </c>
      <c r="T42" s="229" t="str">
        <f>IFERROR(VLOOKUP('集計（特償・買換）'!A42,'③-1 特償利用状況'!$B$11:$Q$25,14,FALSE),"")</f>
        <v/>
      </c>
      <c r="U42" s="26" t="str">
        <f>IFERROR(VLOOKUP('集計（特償・買換）'!A42,'③-1 特償利用状況'!$B$11:$Q$25,14,FALSE),"")</f>
        <v/>
      </c>
      <c r="V42" s="26" t="str">
        <f>IFERROR(VLOOKUP('集計（特償・買換）'!A42,'③-1 特償利用状況'!$B$11:$Q$25,15,FALSE),"")</f>
        <v/>
      </c>
      <c r="W42" s="52" t="str">
        <f>IFERROR(VLOOKUP('集計（特償・買換）'!A42,'② 船舶取得状況'!$B$10:$S$25,15,FALSE),"")</f>
        <v/>
      </c>
      <c r="X42" s="26" t="str">
        <f>IFERROR(VLOOKUP('集計（特償・買換）'!A42,'④-1 買換利用状況'!$I$9:$Q$20,8,FALSE),"")</f>
        <v/>
      </c>
      <c r="Y42" s="26" t="str">
        <f>IFERROR(VLOOKUP('集計（特償・買換）'!A42,'④-1 買換利用状況'!$I$9:$Q$20,9,FALSE),"")</f>
        <v/>
      </c>
      <c r="Z42" s="24" t="str">
        <f>IF('② 船舶取得状況'!Q48="","",'② 船舶取得状況'!Q48)</f>
        <v/>
      </c>
      <c r="AA42" s="24" t="str">
        <f>IF('② 船舶取得状況'!R48="","",'② 船舶取得状況'!R48)</f>
        <v/>
      </c>
      <c r="AB42" s="24" t="str">
        <f>IF('② 船舶取得状況'!S48="","",'② 船舶取得状況'!S48)</f>
        <v/>
      </c>
    </row>
    <row r="43" spans="1:28" ht="18.75" customHeight="1" x14ac:dyDescent="0.2">
      <c r="A43" s="24">
        <f t="shared" si="0"/>
        <v>38</v>
      </c>
      <c r="B43" s="24" t="str">
        <f>IF('② 船舶取得状況'!C49="","",'② 船舶取得状況'!C49)</f>
        <v/>
      </c>
      <c r="C43" s="25" t="str">
        <f>IF(B43="","",'① 事業概要'!$D$4)</f>
        <v/>
      </c>
      <c r="D43" s="24" t="str">
        <f>IF(B43="","",'② 船舶取得状況'!D49)</f>
        <v/>
      </c>
      <c r="E43" s="24" t="str">
        <f>IF(B43="","",'② 船舶取得状況'!F49)</f>
        <v/>
      </c>
      <c r="F43" s="165" t="str">
        <f>IF(B43="","",'② 船舶取得状況'!G49)</f>
        <v/>
      </c>
      <c r="G43" s="24" t="str">
        <f>IF(B43="","",'② 船舶取得状況'!H49)</f>
        <v/>
      </c>
      <c r="H43" s="24" t="str">
        <f>IF(B43="","",'② 船舶取得状況'!I49)</f>
        <v/>
      </c>
      <c r="I43" s="24" t="str">
        <f>IF(B43="","",'② 船舶取得状況'!J49)</f>
        <v/>
      </c>
      <c r="J43" s="24" t="str">
        <f>IF(B43="","",'② 船舶取得状況'!K49)</f>
        <v/>
      </c>
      <c r="K43" s="24" t="str">
        <f>IF(B43="","",'② 船舶取得状況'!L49)</f>
        <v/>
      </c>
      <c r="L43" s="26" t="str">
        <f>IF(B43="","",'② 船舶取得状況'!M49)</f>
        <v/>
      </c>
      <c r="M43" s="26" t="str">
        <f>IF(B43="","",'② 船舶取得状況'!N49)</f>
        <v/>
      </c>
      <c r="N43" s="52" t="str">
        <f>IFERROR(VLOOKUP('集計（特償・買換）'!A43,'③-1 特償利用状況'!$B$11:$Q$25,8,FALSE),"")</f>
        <v/>
      </c>
      <c r="O43" s="52" t="str">
        <f>IFERROR(VLOOKUP('集計（特償・買換）'!A43,'③-1 特償利用状況'!$B$11:$Q$25,9,FALSE),"")</f>
        <v/>
      </c>
      <c r="P43" s="52" t="str">
        <f>IFERROR(VLOOKUP('集計（特償・買換）'!A43,'③-1 特償利用状況'!$B$11:$Q$25,10,FALSE),"")</f>
        <v/>
      </c>
      <c r="Q43" s="52" t="str">
        <f>IFERROR(VLOOKUP('集計（特償・買換）'!A43,'③-1 特償利用状況'!$B$11:$Q$25,11,FALSE),"")</f>
        <v/>
      </c>
      <c r="R43" s="52" t="str">
        <f>IFERROR(VLOOKUP('集計（特償・買換）'!A43,'③-1 特償利用状況'!$B$11:$Q$25,12,FALSE),"")</f>
        <v/>
      </c>
      <c r="S43" s="52" t="str">
        <f>IFERROR(VLOOKUP('集計（特償・買換）'!A43,'③-1 特償利用状況'!$B$11:$Q$25,13,FALSE),"")</f>
        <v/>
      </c>
      <c r="T43" s="229" t="str">
        <f>IFERROR(VLOOKUP('集計（特償・買換）'!A43,'③-1 特償利用状況'!$B$11:$Q$25,14,FALSE),"")</f>
        <v/>
      </c>
      <c r="U43" s="26" t="str">
        <f>IFERROR(VLOOKUP('集計（特償・買換）'!A43,'③-1 特償利用状況'!$B$11:$Q$25,14,FALSE),"")</f>
        <v/>
      </c>
      <c r="V43" s="26" t="str">
        <f>IFERROR(VLOOKUP('集計（特償・買換）'!A43,'③-1 特償利用状況'!$B$11:$Q$25,15,FALSE),"")</f>
        <v/>
      </c>
      <c r="W43" s="52" t="str">
        <f>IFERROR(VLOOKUP('集計（特償・買換）'!A43,'② 船舶取得状況'!$B$10:$S$25,15,FALSE),"")</f>
        <v/>
      </c>
      <c r="X43" s="26" t="str">
        <f>IFERROR(VLOOKUP('集計（特償・買換）'!A43,'④-1 買換利用状況'!$I$9:$Q$20,8,FALSE),"")</f>
        <v/>
      </c>
      <c r="Y43" s="26" t="str">
        <f>IFERROR(VLOOKUP('集計（特償・買換）'!A43,'④-1 買換利用状況'!$I$9:$Q$20,9,FALSE),"")</f>
        <v/>
      </c>
      <c r="Z43" s="24" t="str">
        <f>IF('② 船舶取得状況'!Q49="","",'② 船舶取得状況'!Q49)</f>
        <v/>
      </c>
      <c r="AA43" s="24" t="str">
        <f>IF('② 船舶取得状況'!R49="","",'② 船舶取得状況'!R49)</f>
        <v/>
      </c>
      <c r="AB43" s="24" t="str">
        <f>IF('② 船舶取得状況'!S49="","",'② 船舶取得状況'!S49)</f>
        <v/>
      </c>
    </row>
    <row r="44" spans="1:28" ht="18.75" customHeight="1" x14ac:dyDescent="0.2">
      <c r="A44" s="24">
        <f t="shared" si="0"/>
        <v>39</v>
      </c>
      <c r="B44" s="24" t="str">
        <f>IF('② 船舶取得状況'!C50="","",'② 船舶取得状況'!C50)</f>
        <v/>
      </c>
      <c r="C44" s="25" t="str">
        <f>IF(B44="","",'① 事業概要'!$D$4)</f>
        <v/>
      </c>
      <c r="D44" s="24" t="str">
        <f>IF(B44="","",'② 船舶取得状況'!D50)</f>
        <v/>
      </c>
      <c r="E44" s="24" t="str">
        <f>IF(B44="","",'② 船舶取得状況'!F50)</f>
        <v/>
      </c>
      <c r="F44" s="165" t="str">
        <f>IF(B44="","",'② 船舶取得状況'!G50)</f>
        <v/>
      </c>
      <c r="G44" s="24" t="str">
        <f>IF(B44="","",'② 船舶取得状況'!H50)</f>
        <v/>
      </c>
      <c r="H44" s="24" t="str">
        <f>IF(B44="","",'② 船舶取得状況'!I50)</f>
        <v/>
      </c>
      <c r="I44" s="24" t="str">
        <f>IF(B44="","",'② 船舶取得状況'!J50)</f>
        <v/>
      </c>
      <c r="J44" s="24" t="str">
        <f>IF(B44="","",'② 船舶取得状況'!K50)</f>
        <v/>
      </c>
      <c r="K44" s="24" t="str">
        <f>IF(B44="","",'② 船舶取得状況'!L50)</f>
        <v/>
      </c>
      <c r="L44" s="26" t="str">
        <f>IF(B44="","",'② 船舶取得状況'!M50)</f>
        <v/>
      </c>
      <c r="M44" s="26" t="str">
        <f>IF(B44="","",'② 船舶取得状況'!N50)</f>
        <v/>
      </c>
      <c r="N44" s="52" t="str">
        <f>IFERROR(VLOOKUP('集計（特償・買換）'!A44,'③-1 特償利用状況'!$B$11:$Q$25,8,FALSE),"")</f>
        <v/>
      </c>
      <c r="O44" s="52" t="str">
        <f>IFERROR(VLOOKUP('集計（特償・買換）'!A44,'③-1 特償利用状況'!$B$11:$Q$25,9,FALSE),"")</f>
        <v/>
      </c>
      <c r="P44" s="52" t="str">
        <f>IFERROR(VLOOKUP('集計（特償・買換）'!A44,'③-1 特償利用状況'!$B$11:$Q$25,10,FALSE),"")</f>
        <v/>
      </c>
      <c r="Q44" s="52" t="str">
        <f>IFERROR(VLOOKUP('集計（特償・買換）'!A44,'③-1 特償利用状況'!$B$11:$Q$25,11,FALSE),"")</f>
        <v/>
      </c>
      <c r="R44" s="52" t="str">
        <f>IFERROR(VLOOKUP('集計（特償・買換）'!A44,'③-1 特償利用状況'!$B$11:$Q$25,12,FALSE),"")</f>
        <v/>
      </c>
      <c r="S44" s="52" t="str">
        <f>IFERROR(VLOOKUP('集計（特償・買換）'!A44,'③-1 特償利用状況'!$B$11:$Q$25,13,FALSE),"")</f>
        <v/>
      </c>
      <c r="T44" s="229" t="str">
        <f>IFERROR(VLOOKUP('集計（特償・買換）'!A44,'③-1 特償利用状況'!$B$11:$Q$25,14,FALSE),"")</f>
        <v/>
      </c>
      <c r="U44" s="26" t="str">
        <f>IFERROR(VLOOKUP('集計（特償・買換）'!A44,'③-1 特償利用状況'!$B$11:$Q$25,14,FALSE),"")</f>
        <v/>
      </c>
      <c r="V44" s="26" t="str">
        <f>IFERROR(VLOOKUP('集計（特償・買換）'!A44,'③-1 特償利用状況'!$B$11:$Q$25,15,FALSE),"")</f>
        <v/>
      </c>
      <c r="W44" s="52" t="str">
        <f>IFERROR(VLOOKUP('集計（特償・買換）'!A44,'② 船舶取得状況'!$B$10:$S$25,15,FALSE),"")</f>
        <v/>
      </c>
      <c r="X44" s="26" t="str">
        <f>IFERROR(VLOOKUP('集計（特償・買換）'!A44,'④-1 買換利用状況'!$I$9:$Q$20,8,FALSE),"")</f>
        <v/>
      </c>
      <c r="Y44" s="26" t="str">
        <f>IFERROR(VLOOKUP('集計（特償・買換）'!A44,'④-1 買換利用状況'!$I$9:$Q$20,9,FALSE),"")</f>
        <v/>
      </c>
      <c r="Z44" s="24" t="str">
        <f>IF('② 船舶取得状況'!Q50="","",'② 船舶取得状況'!Q50)</f>
        <v/>
      </c>
      <c r="AA44" s="24" t="str">
        <f>IF('② 船舶取得状況'!R50="","",'② 船舶取得状況'!R50)</f>
        <v/>
      </c>
      <c r="AB44" s="24" t="str">
        <f>IF('② 船舶取得状況'!S50="","",'② 船舶取得状況'!S50)</f>
        <v/>
      </c>
    </row>
    <row r="45" spans="1:28" ht="18.75" customHeight="1" x14ac:dyDescent="0.2">
      <c r="A45" s="24">
        <f t="shared" si="0"/>
        <v>40</v>
      </c>
      <c r="B45" s="24" t="str">
        <f>IF('② 船舶取得状況'!C51="","",'② 船舶取得状況'!C51)</f>
        <v/>
      </c>
      <c r="C45" s="25" t="str">
        <f>IF(B45="","",'① 事業概要'!$D$4)</f>
        <v/>
      </c>
      <c r="D45" s="24" t="str">
        <f>IF(B45="","",'② 船舶取得状況'!D51)</f>
        <v/>
      </c>
      <c r="E45" s="24" t="str">
        <f>IF(B45="","",'② 船舶取得状況'!F51)</f>
        <v/>
      </c>
      <c r="F45" s="165" t="str">
        <f>IF(B45="","",'② 船舶取得状況'!G51)</f>
        <v/>
      </c>
      <c r="G45" s="24" t="str">
        <f>IF(B45="","",'② 船舶取得状況'!H51)</f>
        <v/>
      </c>
      <c r="H45" s="24" t="str">
        <f>IF(B45="","",'② 船舶取得状況'!I51)</f>
        <v/>
      </c>
      <c r="I45" s="24" t="str">
        <f>IF(B45="","",'② 船舶取得状況'!J51)</f>
        <v/>
      </c>
      <c r="J45" s="24" t="str">
        <f>IF(B45="","",'② 船舶取得状況'!K51)</f>
        <v/>
      </c>
      <c r="K45" s="24" t="str">
        <f>IF(B45="","",'② 船舶取得状況'!L51)</f>
        <v/>
      </c>
      <c r="L45" s="26" t="str">
        <f>IF(B45="","",'② 船舶取得状況'!M51)</f>
        <v/>
      </c>
      <c r="M45" s="26" t="str">
        <f>IF(B45="","",'② 船舶取得状況'!N51)</f>
        <v/>
      </c>
      <c r="N45" s="52" t="str">
        <f>IFERROR(VLOOKUP('集計（特償・買換）'!A45,'③-1 特償利用状況'!$B$11:$Q$25,8,FALSE),"")</f>
        <v/>
      </c>
      <c r="O45" s="52" t="str">
        <f>IFERROR(VLOOKUP('集計（特償・買換）'!A45,'③-1 特償利用状況'!$B$11:$Q$25,9,FALSE),"")</f>
        <v/>
      </c>
      <c r="P45" s="52" t="str">
        <f>IFERROR(VLOOKUP('集計（特償・買換）'!A45,'③-1 特償利用状況'!$B$11:$Q$25,10,FALSE),"")</f>
        <v/>
      </c>
      <c r="Q45" s="52" t="str">
        <f>IFERROR(VLOOKUP('集計（特償・買換）'!A45,'③-1 特償利用状況'!$B$11:$Q$25,11,FALSE),"")</f>
        <v/>
      </c>
      <c r="R45" s="52" t="str">
        <f>IFERROR(VLOOKUP('集計（特償・買換）'!A45,'③-1 特償利用状況'!$B$11:$Q$25,12,FALSE),"")</f>
        <v/>
      </c>
      <c r="S45" s="52" t="str">
        <f>IFERROR(VLOOKUP('集計（特償・買換）'!A45,'③-1 特償利用状況'!$B$11:$Q$25,13,FALSE),"")</f>
        <v/>
      </c>
      <c r="T45" s="229" t="str">
        <f>IFERROR(VLOOKUP('集計（特償・買換）'!A45,'③-1 特償利用状況'!$B$11:$Q$25,14,FALSE),"")</f>
        <v/>
      </c>
      <c r="U45" s="26" t="str">
        <f>IFERROR(VLOOKUP('集計（特償・買換）'!A45,'③-1 特償利用状況'!$B$11:$Q$25,14,FALSE),"")</f>
        <v/>
      </c>
      <c r="V45" s="26" t="str">
        <f>IFERROR(VLOOKUP('集計（特償・買換）'!A45,'③-1 特償利用状況'!$B$11:$Q$25,15,FALSE),"")</f>
        <v/>
      </c>
      <c r="W45" s="52" t="str">
        <f>IFERROR(VLOOKUP('集計（特償・買換）'!A45,'② 船舶取得状況'!$B$10:$S$25,15,FALSE),"")</f>
        <v/>
      </c>
      <c r="X45" s="26" t="str">
        <f>IFERROR(VLOOKUP('集計（特償・買換）'!A45,'④-1 買換利用状況'!$I$9:$Q$20,8,FALSE),"")</f>
        <v/>
      </c>
      <c r="Y45" s="26" t="str">
        <f>IFERROR(VLOOKUP('集計（特償・買換）'!A45,'④-1 買換利用状況'!$I$9:$Q$20,9,FALSE),"")</f>
        <v/>
      </c>
      <c r="Z45" s="24" t="str">
        <f>IF('② 船舶取得状況'!Q51="","",'② 船舶取得状況'!Q51)</f>
        <v/>
      </c>
      <c r="AA45" s="24" t="str">
        <f>IF('② 船舶取得状況'!R51="","",'② 船舶取得状況'!R51)</f>
        <v/>
      </c>
      <c r="AB45" s="24" t="str">
        <f>IF('② 船舶取得状況'!S51="","",'② 船舶取得状況'!S51)</f>
        <v/>
      </c>
    </row>
    <row r="46" spans="1:28" ht="18.75" customHeight="1" x14ac:dyDescent="0.2">
      <c r="A46" s="24">
        <f t="shared" si="0"/>
        <v>41</v>
      </c>
      <c r="B46" s="24" t="str">
        <f>IF('② 船舶取得状況'!C52="","",'② 船舶取得状況'!C52)</f>
        <v/>
      </c>
      <c r="C46" s="25" t="str">
        <f>IF(B46="","",'① 事業概要'!$D$4)</f>
        <v/>
      </c>
      <c r="D46" s="24" t="str">
        <f>IF(B46="","",'② 船舶取得状況'!D52)</f>
        <v/>
      </c>
      <c r="E46" s="24" t="str">
        <f>IF(B46="","",'② 船舶取得状況'!F52)</f>
        <v/>
      </c>
      <c r="F46" s="165" t="str">
        <f>IF(B46="","",'② 船舶取得状況'!G52)</f>
        <v/>
      </c>
      <c r="G46" s="24" t="str">
        <f>IF(B46="","",'② 船舶取得状況'!H52)</f>
        <v/>
      </c>
      <c r="H46" s="24" t="str">
        <f>IF(B46="","",'② 船舶取得状況'!I52)</f>
        <v/>
      </c>
      <c r="I46" s="24" t="str">
        <f>IF(B46="","",'② 船舶取得状況'!J52)</f>
        <v/>
      </c>
      <c r="J46" s="24" t="str">
        <f>IF(B46="","",'② 船舶取得状況'!K52)</f>
        <v/>
      </c>
      <c r="K46" s="24" t="str">
        <f>IF(B46="","",'② 船舶取得状況'!L52)</f>
        <v/>
      </c>
      <c r="L46" s="26" t="str">
        <f>IF(B46="","",'② 船舶取得状況'!M52)</f>
        <v/>
      </c>
      <c r="M46" s="26" t="str">
        <f>IF(B46="","",'② 船舶取得状況'!N52)</f>
        <v/>
      </c>
      <c r="N46" s="52" t="str">
        <f>IFERROR(VLOOKUP('集計（特償・買換）'!A46,'③-1 特償利用状況'!$B$11:$Q$25,8,FALSE),"")</f>
        <v/>
      </c>
      <c r="O46" s="52" t="str">
        <f>IFERROR(VLOOKUP('集計（特償・買換）'!A46,'③-1 特償利用状況'!$B$11:$Q$25,9,FALSE),"")</f>
        <v/>
      </c>
      <c r="P46" s="52" t="str">
        <f>IFERROR(VLOOKUP('集計（特償・買換）'!A46,'③-1 特償利用状況'!$B$11:$Q$25,10,FALSE),"")</f>
        <v/>
      </c>
      <c r="Q46" s="52" t="str">
        <f>IFERROR(VLOOKUP('集計（特償・買換）'!A46,'③-1 特償利用状況'!$B$11:$Q$25,11,FALSE),"")</f>
        <v/>
      </c>
      <c r="R46" s="52" t="str">
        <f>IFERROR(VLOOKUP('集計（特償・買換）'!A46,'③-1 特償利用状況'!$B$11:$Q$25,12,FALSE),"")</f>
        <v/>
      </c>
      <c r="S46" s="52" t="str">
        <f>IFERROR(VLOOKUP('集計（特償・買換）'!A46,'③-1 特償利用状況'!$B$11:$Q$25,13,FALSE),"")</f>
        <v/>
      </c>
      <c r="T46" s="229" t="str">
        <f>IFERROR(VLOOKUP('集計（特償・買換）'!A46,'③-1 特償利用状況'!$B$11:$Q$25,14,FALSE),"")</f>
        <v/>
      </c>
      <c r="U46" s="26" t="str">
        <f>IFERROR(VLOOKUP('集計（特償・買換）'!A46,'③-1 特償利用状況'!$B$11:$Q$25,14,FALSE),"")</f>
        <v/>
      </c>
      <c r="V46" s="26" t="str">
        <f>IFERROR(VLOOKUP('集計（特償・買換）'!A46,'③-1 特償利用状況'!$B$11:$Q$25,15,FALSE),"")</f>
        <v/>
      </c>
      <c r="W46" s="52" t="str">
        <f>IFERROR(VLOOKUP('集計（特償・買換）'!A46,'② 船舶取得状況'!$B$10:$S$25,15,FALSE),"")</f>
        <v/>
      </c>
      <c r="X46" s="26" t="str">
        <f>IFERROR(VLOOKUP('集計（特償・買換）'!A46,'④-1 買換利用状況'!$I$9:$Q$20,8,FALSE),"")</f>
        <v/>
      </c>
      <c r="Y46" s="26" t="str">
        <f>IFERROR(VLOOKUP('集計（特償・買換）'!A46,'④-1 買換利用状況'!$I$9:$Q$20,9,FALSE),"")</f>
        <v/>
      </c>
      <c r="Z46" s="24" t="str">
        <f>IF('② 船舶取得状況'!Q52="","",'② 船舶取得状況'!Q52)</f>
        <v/>
      </c>
      <c r="AA46" s="24" t="str">
        <f>IF('② 船舶取得状況'!R52="","",'② 船舶取得状況'!R52)</f>
        <v/>
      </c>
      <c r="AB46" s="24" t="str">
        <f>IF('② 船舶取得状況'!S52="","",'② 船舶取得状況'!S52)</f>
        <v/>
      </c>
    </row>
    <row r="47" spans="1:28" ht="18.75" customHeight="1" x14ac:dyDescent="0.2">
      <c r="A47" s="24">
        <f t="shared" si="0"/>
        <v>42</v>
      </c>
      <c r="B47" s="24" t="str">
        <f>IF('② 船舶取得状況'!C53="","",'② 船舶取得状況'!C53)</f>
        <v/>
      </c>
      <c r="C47" s="25" t="str">
        <f>IF(B47="","",'① 事業概要'!$D$4)</f>
        <v/>
      </c>
      <c r="D47" s="24" t="str">
        <f>IF(B47="","",'② 船舶取得状況'!D53)</f>
        <v/>
      </c>
      <c r="E47" s="24" t="str">
        <f>IF(B47="","",'② 船舶取得状況'!F53)</f>
        <v/>
      </c>
      <c r="F47" s="165" t="str">
        <f>IF(B47="","",'② 船舶取得状況'!G53)</f>
        <v/>
      </c>
      <c r="G47" s="24" t="str">
        <f>IF(B47="","",'② 船舶取得状況'!H53)</f>
        <v/>
      </c>
      <c r="H47" s="24" t="str">
        <f>IF(B47="","",'② 船舶取得状況'!I53)</f>
        <v/>
      </c>
      <c r="I47" s="24" t="str">
        <f>IF(B47="","",'② 船舶取得状況'!J53)</f>
        <v/>
      </c>
      <c r="J47" s="24" t="str">
        <f>IF(B47="","",'② 船舶取得状況'!K53)</f>
        <v/>
      </c>
      <c r="K47" s="24" t="str">
        <f>IF(B47="","",'② 船舶取得状況'!L53)</f>
        <v/>
      </c>
      <c r="L47" s="26" t="str">
        <f>IF(B47="","",'② 船舶取得状況'!M53)</f>
        <v/>
      </c>
      <c r="M47" s="26" t="str">
        <f>IF(B47="","",'② 船舶取得状況'!N53)</f>
        <v/>
      </c>
      <c r="N47" s="52" t="str">
        <f>IFERROR(VLOOKUP('集計（特償・買換）'!A47,'③-1 特償利用状況'!$B$11:$Q$25,8,FALSE),"")</f>
        <v/>
      </c>
      <c r="O47" s="52" t="str">
        <f>IFERROR(VLOOKUP('集計（特償・買換）'!A47,'③-1 特償利用状況'!$B$11:$Q$25,9,FALSE),"")</f>
        <v/>
      </c>
      <c r="P47" s="52" t="str">
        <f>IFERROR(VLOOKUP('集計（特償・買換）'!A47,'③-1 特償利用状況'!$B$11:$Q$25,10,FALSE),"")</f>
        <v/>
      </c>
      <c r="Q47" s="52" t="str">
        <f>IFERROR(VLOOKUP('集計（特償・買換）'!A47,'③-1 特償利用状況'!$B$11:$Q$25,11,FALSE),"")</f>
        <v/>
      </c>
      <c r="R47" s="52" t="str">
        <f>IFERROR(VLOOKUP('集計（特償・買換）'!A47,'③-1 特償利用状況'!$B$11:$Q$25,12,FALSE),"")</f>
        <v/>
      </c>
      <c r="S47" s="52" t="str">
        <f>IFERROR(VLOOKUP('集計（特償・買換）'!A47,'③-1 特償利用状況'!$B$11:$Q$25,13,FALSE),"")</f>
        <v/>
      </c>
      <c r="T47" s="229" t="str">
        <f>IFERROR(VLOOKUP('集計（特償・買換）'!A47,'③-1 特償利用状況'!$B$11:$Q$25,14,FALSE),"")</f>
        <v/>
      </c>
      <c r="U47" s="26" t="str">
        <f>IFERROR(VLOOKUP('集計（特償・買換）'!A47,'③-1 特償利用状況'!$B$11:$Q$25,14,FALSE),"")</f>
        <v/>
      </c>
      <c r="V47" s="26" t="str">
        <f>IFERROR(VLOOKUP('集計（特償・買換）'!A47,'③-1 特償利用状況'!$B$11:$Q$25,15,FALSE),"")</f>
        <v/>
      </c>
      <c r="W47" s="52" t="str">
        <f>IFERROR(VLOOKUP('集計（特償・買換）'!A47,'② 船舶取得状況'!$B$10:$S$25,15,FALSE),"")</f>
        <v/>
      </c>
      <c r="X47" s="26" t="str">
        <f>IFERROR(VLOOKUP('集計（特償・買換）'!A47,'④-1 買換利用状況'!$I$9:$Q$20,8,FALSE),"")</f>
        <v/>
      </c>
      <c r="Y47" s="26" t="str">
        <f>IFERROR(VLOOKUP('集計（特償・買換）'!A47,'④-1 買換利用状況'!$I$9:$Q$20,9,FALSE),"")</f>
        <v/>
      </c>
      <c r="Z47" s="24" t="str">
        <f>IF('② 船舶取得状況'!Q53="","",'② 船舶取得状況'!Q53)</f>
        <v/>
      </c>
      <c r="AA47" s="24" t="str">
        <f>IF('② 船舶取得状況'!R53="","",'② 船舶取得状況'!R53)</f>
        <v/>
      </c>
      <c r="AB47" s="24" t="str">
        <f>IF('② 船舶取得状況'!S53="","",'② 船舶取得状況'!S53)</f>
        <v/>
      </c>
    </row>
    <row r="48" spans="1:28" ht="18.75" customHeight="1" x14ac:dyDescent="0.2">
      <c r="A48" s="24">
        <f t="shared" si="0"/>
        <v>43</v>
      </c>
      <c r="B48" s="24" t="str">
        <f>IF('② 船舶取得状況'!C54="","",'② 船舶取得状況'!C54)</f>
        <v/>
      </c>
      <c r="C48" s="25" t="str">
        <f>IF(B48="","",'① 事業概要'!$D$4)</f>
        <v/>
      </c>
      <c r="D48" s="24" t="str">
        <f>IF(B48="","",'② 船舶取得状況'!D54)</f>
        <v/>
      </c>
      <c r="E48" s="24" t="str">
        <f>IF(B48="","",'② 船舶取得状況'!F54)</f>
        <v/>
      </c>
      <c r="F48" s="165" t="str">
        <f>IF(B48="","",'② 船舶取得状況'!G54)</f>
        <v/>
      </c>
      <c r="G48" s="24" t="str">
        <f>IF(B48="","",'② 船舶取得状況'!H54)</f>
        <v/>
      </c>
      <c r="H48" s="24" t="str">
        <f>IF(B48="","",'② 船舶取得状況'!I54)</f>
        <v/>
      </c>
      <c r="I48" s="24" t="str">
        <f>IF(B48="","",'② 船舶取得状況'!J54)</f>
        <v/>
      </c>
      <c r="J48" s="24" t="str">
        <f>IF(B48="","",'② 船舶取得状況'!K54)</f>
        <v/>
      </c>
      <c r="K48" s="24" t="str">
        <f>IF(B48="","",'② 船舶取得状況'!L54)</f>
        <v/>
      </c>
      <c r="L48" s="26" t="str">
        <f>IF(B48="","",'② 船舶取得状況'!M54)</f>
        <v/>
      </c>
      <c r="M48" s="26" t="str">
        <f>IF(B48="","",'② 船舶取得状況'!N54)</f>
        <v/>
      </c>
      <c r="N48" s="52" t="str">
        <f>IFERROR(VLOOKUP('集計（特償・買換）'!A48,'③-1 特償利用状況'!$B$11:$Q$25,8,FALSE),"")</f>
        <v/>
      </c>
      <c r="O48" s="52" t="str">
        <f>IFERROR(VLOOKUP('集計（特償・買換）'!A48,'③-1 特償利用状況'!$B$11:$Q$25,9,FALSE),"")</f>
        <v/>
      </c>
      <c r="P48" s="52" t="str">
        <f>IFERROR(VLOOKUP('集計（特償・買換）'!A48,'③-1 特償利用状況'!$B$11:$Q$25,10,FALSE),"")</f>
        <v/>
      </c>
      <c r="Q48" s="52" t="str">
        <f>IFERROR(VLOOKUP('集計（特償・買換）'!A48,'③-1 特償利用状況'!$B$11:$Q$25,11,FALSE),"")</f>
        <v/>
      </c>
      <c r="R48" s="52" t="str">
        <f>IFERROR(VLOOKUP('集計（特償・買換）'!A48,'③-1 特償利用状況'!$B$11:$Q$25,12,FALSE),"")</f>
        <v/>
      </c>
      <c r="S48" s="52" t="str">
        <f>IFERROR(VLOOKUP('集計（特償・買換）'!A48,'③-1 特償利用状況'!$B$11:$Q$25,13,FALSE),"")</f>
        <v/>
      </c>
      <c r="T48" s="229" t="str">
        <f>IFERROR(VLOOKUP('集計（特償・買換）'!A48,'③-1 特償利用状況'!$B$11:$Q$25,14,FALSE),"")</f>
        <v/>
      </c>
      <c r="U48" s="26" t="str">
        <f>IFERROR(VLOOKUP('集計（特償・買換）'!A48,'③-1 特償利用状況'!$B$11:$Q$25,14,FALSE),"")</f>
        <v/>
      </c>
      <c r="V48" s="26" t="str">
        <f>IFERROR(VLOOKUP('集計（特償・買換）'!A48,'③-1 特償利用状況'!$B$11:$Q$25,15,FALSE),"")</f>
        <v/>
      </c>
      <c r="W48" s="52" t="str">
        <f>IFERROR(VLOOKUP('集計（特償・買換）'!A48,'② 船舶取得状況'!$B$10:$S$25,15,FALSE),"")</f>
        <v/>
      </c>
      <c r="X48" s="26" t="str">
        <f>IFERROR(VLOOKUP('集計（特償・買換）'!A48,'④-1 買換利用状況'!$I$9:$Q$20,8,FALSE),"")</f>
        <v/>
      </c>
      <c r="Y48" s="26" t="str">
        <f>IFERROR(VLOOKUP('集計（特償・買換）'!A48,'④-1 買換利用状況'!$I$9:$Q$20,9,FALSE),"")</f>
        <v/>
      </c>
      <c r="Z48" s="24" t="str">
        <f>IF('② 船舶取得状況'!Q54="","",'② 船舶取得状況'!Q54)</f>
        <v/>
      </c>
      <c r="AA48" s="24" t="str">
        <f>IF('② 船舶取得状況'!R54="","",'② 船舶取得状況'!R54)</f>
        <v/>
      </c>
      <c r="AB48" s="24" t="str">
        <f>IF('② 船舶取得状況'!S54="","",'② 船舶取得状況'!S54)</f>
        <v/>
      </c>
    </row>
    <row r="49" spans="1:28" ht="18.75" customHeight="1" x14ac:dyDescent="0.2">
      <c r="A49" s="24">
        <f t="shared" si="0"/>
        <v>44</v>
      </c>
      <c r="B49" s="24" t="str">
        <f>IF('② 船舶取得状況'!C55="","",'② 船舶取得状況'!C55)</f>
        <v/>
      </c>
      <c r="C49" s="25" t="str">
        <f>IF(B49="","",'① 事業概要'!$D$4)</f>
        <v/>
      </c>
      <c r="D49" s="24" t="str">
        <f>IF(B49="","",'② 船舶取得状況'!D55)</f>
        <v/>
      </c>
      <c r="E49" s="24" t="str">
        <f>IF(B49="","",'② 船舶取得状況'!F55)</f>
        <v/>
      </c>
      <c r="F49" s="165" t="str">
        <f>IF(B49="","",'② 船舶取得状況'!G55)</f>
        <v/>
      </c>
      <c r="G49" s="24" t="str">
        <f>IF(B49="","",'② 船舶取得状況'!H55)</f>
        <v/>
      </c>
      <c r="H49" s="24" t="str">
        <f>IF(B49="","",'② 船舶取得状況'!I55)</f>
        <v/>
      </c>
      <c r="I49" s="24" t="str">
        <f>IF(B49="","",'② 船舶取得状況'!J55)</f>
        <v/>
      </c>
      <c r="J49" s="24" t="str">
        <f>IF(B49="","",'② 船舶取得状況'!K55)</f>
        <v/>
      </c>
      <c r="K49" s="24" t="str">
        <f>IF(B49="","",'② 船舶取得状況'!L55)</f>
        <v/>
      </c>
      <c r="L49" s="26" t="str">
        <f>IF(B49="","",'② 船舶取得状況'!M55)</f>
        <v/>
      </c>
      <c r="M49" s="26" t="str">
        <f>IF(B49="","",'② 船舶取得状況'!N55)</f>
        <v/>
      </c>
      <c r="N49" s="52" t="str">
        <f>IFERROR(VLOOKUP('集計（特償・買換）'!A49,'③-1 特償利用状況'!$B$11:$Q$25,8,FALSE),"")</f>
        <v/>
      </c>
      <c r="O49" s="52" t="str">
        <f>IFERROR(VLOOKUP('集計（特償・買換）'!A49,'③-1 特償利用状況'!$B$11:$Q$25,9,FALSE),"")</f>
        <v/>
      </c>
      <c r="P49" s="52" t="str">
        <f>IFERROR(VLOOKUP('集計（特償・買換）'!A49,'③-1 特償利用状況'!$B$11:$Q$25,10,FALSE),"")</f>
        <v/>
      </c>
      <c r="Q49" s="52" t="str">
        <f>IFERROR(VLOOKUP('集計（特償・買換）'!A49,'③-1 特償利用状況'!$B$11:$Q$25,11,FALSE),"")</f>
        <v/>
      </c>
      <c r="R49" s="52" t="str">
        <f>IFERROR(VLOOKUP('集計（特償・買換）'!A49,'③-1 特償利用状況'!$B$11:$Q$25,12,FALSE),"")</f>
        <v/>
      </c>
      <c r="S49" s="52" t="str">
        <f>IFERROR(VLOOKUP('集計（特償・買換）'!A49,'③-1 特償利用状況'!$B$11:$Q$25,13,FALSE),"")</f>
        <v/>
      </c>
      <c r="T49" s="229" t="str">
        <f>IFERROR(VLOOKUP('集計（特償・買換）'!A49,'③-1 特償利用状況'!$B$11:$Q$25,14,FALSE),"")</f>
        <v/>
      </c>
      <c r="U49" s="26" t="str">
        <f>IFERROR(VLOOKUP('集計（特償・買換）'!A49,'③-1 特償利用状況'!$B$11:$Q$25,14,FALSE),"")</f>
        <v/>
      </c>
      <c r="V49" s="26" t="str">
        <f>IFERROR(VLOOKUP('集計（特償・買換）'!A49,'③-1 特償利用状況'!$B$11:$Q$25,15,FALSE),"")</f>
        <v/>
      </c>
      <c r="W49" s="52" t="str">
        <f>IFERROR(VLOOKUP('集計（特償・買換）'!A49,'② 船舶取得状況'!$B$10:$S$25,15,FALSE),"")</f>
        <v/>
      </c>
      <c r="X49" s="26" t="str">
        <f>IFERROR(VLOOKUP('集計（特償・買換）'!A49,'④-1 買換利用状況'!$I$9:$Q$20,8,FALSE),"")</f>
        <v/>
      </c>
      <c r="Y49" s="26" t="str">
        <f>IFERROR(VLOOKUP('集計（特償・買換）'!A49,'④-1 買換利用状況'!$I$9:$Q$20,9,FALSE),"")</f>
        <v/>
      </c>
      <c r="Z49" s="24" t="str">
        <f>IF('② 船舶取得状況'!Q55="","",'② 船舶取得状況'!Q55)</f>
        <v/>
      </c>
      <c r="AA49" s="24" t="str">
        <f>IF('② 船舶取得状況'!R55="","",'② 船舶取得状況'!R55)</f>
        <v/>
      </c>
      <c r="AB49" s="24" t="str">
        <f>IF('② 船舶取得状況'!S55="","",'② 船舶取得状況'!S55)</f>
        <v/>
      </c>
    </row>
    <row r="50" spans="1:28" ht="18.75" customHeight="1" x14ac:dyDescent="0.2">
      <c r="A50" s="24">
        <f t="shared" si="0"/>
        <v>45</v>
      </c>
      <c r="B50" s="24" t="str">
        <f>IF('② 船舶取得状況'!C56="","",'② 船舶取得状況'!C56)</f>
        <v/>
      </c>
      <c r="C50" s="25" t="str">
        <f>IF(B50="","",'① 事業概要'!$D$4)</f>
        <v/>
      </c>
      <c r="D50" s="24" t="str">
        <f>IF(B50="","",'② 船舶取得状況'!D56)</f>
        <v/>
      </c>
      <c r="E50" s="24" t="str">
        <f>IF(B50="","",'② 船舶取得状況'!F56)</f>
        <v/>
      </c>
      <c r="F50" s="165" t="str">
        <f>IF(B50="","",'② 船舶取得状況'!G56)</f>
        <v/>
      </c>
      <c r="G50" s="24" t="str">
        <f>IF(B50="","",'② 船舶取得状況'!H56)</f>
        <v/>
      </c>
      <c r="H50" s="24" t="str">
        <f>IF(B50="","",'② 船舶取得状況'!I56)</f>
        <v/>
      </c>
      <c r="I50" s="24" t="str">
        <f>IF(B50="","",'② 船舶取得状況'!J56)</f>
        <v/>
      </c>
      <c r="J50" s="24" t="str">
        <f>IF(B50="","",'② 船舶取得状況'!K56)</f>
        <v/>
      </c>
      <c r="K50" s="24" t="str">
        <f>IF(B50="","",'② 船舶取得状況'!L56)</f>
        <v/>
      </c>
      <c r="L50" s="26" t="str">
        <f>IF(B50="","",'② 船舶取得状況'!M56)</f>
        <v/>
      </c>
      <c r="M50" s="26" t="str">
        <f>IF(B50="","",'② 船舶取得状況'!N56)</f>
        <v/>
      </c>
      <c r="N50" s="52" t="str">
        <f>IFERROR(VLOOKUP('集計（特償・買換）'!A50,'③-1 特償利用状況'!$B$11:$Q$25,8,FALSE),"")</f>
        <v/>
      </c>
      <c r="O50" s="52" t="str">
        <f>IFERROR(VLOOKUP('集計（特償・買換）'!A50,'③-1 特償利用状況'!$B$11:$Q$25,9,FALSE),"")</f>
        <v/>
      </c>
      <c r="P50" s="52" t="str">
        <f>IFERROR(VLOOKUP('集計（特償・買換）'!A50,'③-1 特償利用状況'!$B$11:$Q$25,10,FALSE),"")</f>
        <v/>
      </c>
      <c r="Q50" s="52" t="str">
        <f>IFERROR(VLOOKUP('集計（特償・買換）'!A50,'③-1 特償利用状況'!$B$11:$Q$25,11,FALSE),"")</f>
        <v/>
      </c>
      <c r="R50" s="52" t="str">
        <f>IFERROR(VLOOKUP('集計（特償・買換）'!A50,'③-1 特償利用状況'!$B$11:$Q$25,12,FALSE),"")</f>
        <v/>
      </c>
      <c r="S50" s="52" t="str">
        <f>IFERROR(VLOOKUP('集計（特償・買換）'!A50,'③-1 特償利用状況'!$B$11:$Q$25,13,FALSE),"")</f>
        <v/>
      </c>
      <c r="T50" s="229" t="str">
        <f>IFERROR(VLOOKUP('集計（特償・買換）'!A50,'③-1 特償利用状況'!$B$11:$Q$25,14,FALSE),"")</f>
        <v/>
      </c>
      <c r="U50" s="26" t="str">
        <f>IFERROR(VLOOKUP('集計（特償・買換）'!A50,'③-1 特償利用状況'!$B$11:$Q$25,14,FALSE),"")</f>
        <v/>
      </c>
      <c r="V50" s="26" t="str">
        <f>IFERROR(VLOOKUP('集計（特償・買換）'!A50,'③-1 特償利用状況'!$B$11:$Q$25,15,FALSE),"")</f>
        <v/>
      </c>
      <c r="W50" s="52" t="str">
        <f>IFERROR(VLOOKUP('集計（特償・買換）'!A50,'② 船舶取得状況'!$B$10:$S$25,15,FALSE),"")</f>
        <v/>
      </c>
      <c r="X50" s="26" t="str">
        <f>IFERROR(VLOOKUP('集計（特償・買換）'!A50,'④-1 買換利用状況'!$I$9:$Q$20,8,FALSE),"")</f>
        <v/>
      </c>
      <c r="Y50" s="26" t="str">
        <f>IFERROR(VLOOKUP('集計（特償・買換）'!A50,'④-1 買換利用状況'!$I$9:$Q$20,9,FALSE),"")</f>
        <v/>
      </c>
      <c r="Z50" s="24" t="str">
        <f>IF('② 船舶取得状況'!Q56="","",'② 船舶取得状況'!Q56)</f>
        <v/>
      </c>
      <c r="AA50" s="24" t="str">
        <f>IF('② 船舶取得状況'!R56="","",'② 船舶取得状況'!R56)</f>
        <v/>
      </c>
      <c r="AB50" s="24" t="str">
        <f>IF('② 船舶取得状況'!S56="","",'② 船舶取得状況'!S56)</f>
        <v/>
      </c>
    </row>
    <row r="51" spans="1:28" ht="18.75" customHeight="1" x14ac:dyDescent="0.2">
      <c r="A51" s="24">
        <f t="shared" ref="A51:A55" si="1">A50+1</f>
        <v>46</v>
      </c>
      <c r="B51" s="24" t="str">
        <f>IF('② 船舶取得状況'!C57="","",'② 船舶取得状況'!C57)</f>
        <v/>
      </c>
      <c r="C51" s="25" t="str">
        <f>IF(B51="","",'① 事業概要'!$D$4)</f>
        <v/>
      </c>
      <c r="D51" s="24" t="str">
        <f>IF(B51="","",'② 船舶取得状況'!D57)</f>
        <v/>
      </c>
      <c r="E51" s="24" t="str">
        <f>IF(B51="","",'② 船舶取得状況'!F57)</f>
        <v/>
      </c>
      <c r="F51" s="165" t="str">
        <f>IF(B51="","",'② 船舶取得状況'!G57)</f>
        <v/>
      </c>
      <c r="G51" s="24" t="str">
        <f>IF(B51="","",'② 船舶取得状況'!H57)</f>
        <v/>
      </c>
      <c r="H51" s="24" t="str">
        <f>IF(B51="","",'② 船舶取得状況'!I57)</f>
        <v/>
      </c>
      <c r="I51" s="24" t="str">
        <f>IF(B51="","",'② 船舶取得状況'!J57)</f>
        <v/>
      </c>
      <c r="J51" s="24" t="str">
        <f>IF(B51="","",'② 船舶取得状況'!K57)</f>
        <v/>
      </c>
      <c r="K51" s="24" t="str">
        <f>IF(B51="","",'② 船舶取得状況'!L57)</f>
        <v/>
      </c>
      <c r="L51" s="26" t="str">
        <f>IF(B51="","",'② 船舶取得状況'!M57)</f>
        <v/>
      </c>
      <c r="M51" s="26" t="str">
        <f>IF(B51="","",'② 船舶取得状況'!N57)</f>
        <v/>
      </c>
      <c r="N51" s="52" t="str">
        <f>IFERROR(VLOOKUP('集計（特償・買換）'!A51,'③-1 特償利用状況'!$B$11:$Q$25,8,FALSE),"")</f>
        <v/>
      </c>
      <c r="O51" s="52" t="str">
        <f>IFERROR(VLOOKUP('集計（特償・買換）'!A51,'③-1 特償利用状況'!$B$11:$Q$25,9,FALSE),"")</f>
        <v/>
      </c>
      <c r="P51" s="52" t="str">
        <f>IFERROR(VLOOKUP('集計（特償・買換）'!A51,'③-1 特償利用状況'!$B$11:$Q$25,10,FALSE),"")</f>
        <v/>
      </c>
      <c r="Q51" s="52" t="str">
        <f>IFERROR(VLOOKUP('集計（特償・買換）'!A51,'③-1 特償利用状況'!$B$11:$Q$25,11,FALSE),"")</f>
        <v/>
      </c>
      <c r="R51" s="52" t="str">
        <f>IFERROR(VLOOKUP('集計（特償・買換）'!A51,'③-1 特償利用状況'!$B$11:$Q$25,12,FALSE),"")</f>
        <v/>
      </c>
      <c r="S51" s="52" t="str">
        <f>IFERROR(VLOOKUP('集計（特償・買換）'!A51,'③-1 特償利用状況'!$B$11:$Q$25,13,FALSE),"")</f>
        <v/>
      </c>
      <c r="T51" s="229" t="str">
        <f>IFERROR(VLOOKUP('集計（特償・買換）'!A51,'③-1 特償利用状況'!$B$11:$Q$25,14,FALSE),"")</f>
        <v/>
      </c>
      <c r="U51" s="26" t="str">
        <f>IFERROR(VLOOKUP('集計（特償・買換）'!A51,'③-1 特償利用状況'!$B$11:$Q$25,14,FALSE),"")</f>
        <v/>
      </c>
      <c r="V51" s="26" t="str">
        <f>IFERROR(VLOOKUP('集計（特償・買換）'!A51,'③-1 特償利用状況'!$B$11:$Q$25,15,FALSE),"")</f>
        <v/>
      </c>
      <c r="W51" s="52" t="str">
        <f>IFERROR(VLOOKUP('集計（特償・買換）'!A51,'② 船舶取得状況'!$B$10:$S$25,15,FALSE),"")</f>
        <v/>
      </c>
      <c r="X51" s="26" t="str">
        <f>IFERROR(VLOOKUP('集計（特償・買換）'!A51,'④-1 買換利用状況'!$I$9:$Q$20,8,FALSE),"")</f>
        <v/>
      </c>
      <c r="Y51" s="26" t="str">
        <f>IFERROR(VLOOKUP('集計（特償・買換）'!A51,'④-1 買換利用状況'!$I$9:$Q$20,9,FALSE),"")</f>
        <v/>
      </c>
      <c r="Z51" s="24" t="str">
        <f>IF('② 船舶取得状況'!Q57="","",'② 船舶取得状況'!Q57)</f>
        <v/>
      </c>
      <c r="AA51" s="24" t="str">
        <f>IF('② 船舶取得状況'!R57="","",'② 船舶取得状況'!R57)</f>
        <v/>
      </c>
      <c r="AB51" s="24" t="str">
        <f>IF('② 船舶取得状況'!S57="","",'② 船舶取得状況'!S57)</f>
        <v/>
      </c>
    </row>
    <row r="52" spans="1:28" ht="18.75" customHeight="1" x14ac:dyDescent="0.2">
      <c r="A52" s="24">
        <f t="shared" si="1"/>
        <v>47</v>
      </c>
      <c r="B52" s="24" t="str">
        <f>IF('② 船舶取得状況'!C58="","",'② 船舶取得状況'!C58)</f>
        <v/>
      </c>
      <c r="C52" s="25" t="str">
        <f>IF(B52="","",'① 事業概要'!$D$4)</f>
        <v/>
      </c>
      <c r="D52" s="24" t="str">
        <f>IF(B52="","",'② 船舶取得状況'!D58)</f>
        <v/>
      </c>
      <c r="E52" s="24" t="str">
        <f>IF(B52="","",'② 船舶取得状況'!F58)</f>
        <v/>
      </c>
      <c r="F52" s="165" t="str">
        <f>IF(B52="","",'② 船舶取得状況'!G58)</f>
        <v/>
      </c>
      <c r="G52" s="24" t="str">
        <f>IF(B52="","",'② 船舶取得状況'!H58)</f>
        <v/>
      </c>
      <c r="H52" s="24" t="str">
        <f>IF(B52="","",'② 船舶取得状況'!I58)</f>
        <v/>
      </c>
      <c r="I52" s="24" t="str">
        <f>IF(B52="","",'② 船舶取得状況'!J58)</f>
        <v/>
      </c>
      <c r="J52" s="24" t="str">
        <f>IF(B52="","",'② 船舶取得状況'!K58)</f>
        <v/>
      </c>
      <c r="K52" s="24" t="str">
        <f>IF(B52="","",'② 船舶取得状況'!L58)</f>
        <v/>
      </c>
      <c r="L52" s="26" t="str">
        <f>IF(B52="","",'② 船舶取得状況'!M58)</f>
        <v/>
      </c>
      <c r="M52" s="26" t="str">
        <f>IF(B52="","",'② 船舶取得状況'!N58)</f>
        <v/>
      </c>
      <c r="N52" s="52" t="str">
        <f>IFERROR(VLOOKUP('集計（特償・買換）'!A52,'③-1 特償利用状況'!$B$11:$Q$25,8,FALSE),"")</f>
        <v/>
      </c>
      <c r="O52" s="52" t="str">
        <f>IFERROR(VLOOKUP('集計（特償・買換）'!A52,'③-1 特償利用状況'!$B$11:$Q$25,9,FALSE),"")</f>
        <v/>
      </c>
      <c r="P52" s="52" t="str">
        <f>IFERROR(VLOOKUP('集計（特償・買換）'!A52,'③-1 特償利用状況'!$B$11:$Q$25,10,FALSE),"")</f>
        <v/>
      </c>
      <c r="Q52" s="52" t="str">
        <f>IFERROR(VLOOKUP('集計（特償・買換）'!A52,'③-1 特償利用状況'!$B$11:$Q$25,11,FALSE),"")</f>
        <v/>
      </c>
      <c r="R52" s="52" t="str">
        <f>IFERROR(VLOOKUP('集計（特償・買換）'!A52,'③-1 特償利用状況'!$B$11:$Q$25,12,FALSE),"")</f>
        <v/>
      </c>
      <c r="S52" s="52" t="str">
        <f>IFERROR(VLOOKUP('集計（特償・買換）'!A52,'③-1 特償利用状況'!$B$11:$Q$25,13,FALSE),"")</f>
        <v/>
      </c>
      <c r="T52" s="229" t="str">
        <f>IFERROR(VLOOKUP('集計（特償・買換）'!A52,'③-1 特償利用状況'!$B$11:$Q$25,14,FALSE),"")</f>
        <v/>
      </c>
      <c r="U52" s="26" t="str">
        <f>IFERROR(VLOOKUP('集計（特償・買換）'!A52,'③-1 特償利用状況'!$B$11:$Q$25,14,FALSE),"")</f>
        <v/>
      </c>
      <c r="V52" s="26" t="str">
        <f>IFERROR(VLOOKUP('集計（特償・買換）'!A52,'③-1 特償利用状況'!$B$11:$Q$25,15,FALSE),"")</f>
        <v/>
      </c>
      <c r="W52" s="52" t="str">
        <f>IFERROR(VLOOKUP('集計（特償・買換）'!A52,'② 船舶取得状況'!$B$10:$S$25,15,FALSE),"")</f>
        <v/>
      </c>
      <c r="X52" s="26" t="str">
        <f>IFERROR(VLOOKUP('集計（特償・買換）'!A52,'④-1 買換利用状況'!$I$9:$Q$20,8,FALSE),"")</f>
        <v/>
      </c>
      <c r="Y52" s="26" t="str">
        <f>IFERROR(VLOOKUP('集計（特償・買換）'!A52,'④-1 買換利用状況'!$I$9:$Q$20,9,FALSE),"")</f>
        <v/>
      </c>
      <c r="Z52" s="24" t="str">
        <f>IF('② 船舶取得状況'!Q58="","",'② 船舶取得状況'!Q58)</f>
        <v/>
      </c>
      <c r="AA52" s="24" t="str">
        <f>IF('② 船舶取得状況'!R58="","",'② 船舶取得状況'!R58)</f>
        <v/>
      </c>
      <c r="AB52" s="24" t="str">
        <f>IF('② 船舶取得状況'!S58="","",'② 船舶取得状況'!S58)</f>
        <v/>
      </c>
    </row>
    <row r="53" spans="1:28" ht="18.75" customHeight="1" x14ac:dyDescent="0.2">
      <c r="A53" s="24">
        <f t="shared" si="1"/>
        <v>48</v>
      </c>
      <c r="B53" s="24" t="str">
        <f>IF('② 船舶取得状況'!C59="","",'② 船舶取得状況'!C59)</f>
        <v/>
      </c>
      <c r="C53" s="25" t="str">
        <f>IF(B53="","",'① 事業概要'!$D$4)</f>
        <v/>
      </c>
      <c r="D53" s="24" t="str">
        <f>IF(B53="","",'② 船舶取得状況'!D59)</f>
        <v/>
      </c>
      <c r="E53" s="24" t="str">
        <f>IF(B53="","",'② 船舶取得状況'!F59)</f>
        <v/>
      </c>
      <c r="F53" s="165" t="str">
        <f>IF(B53="","",'② 船舶取得状況'!G59)</f>
        <v/>
      </c>
      <c r="G53" s="24" t="str">
        <f>IF(B53="","",'② 船舶取得状況'!H59)</f>
        <v/>
      </c>
      <c r="H53" s="24" t="str">
        <f>IF(B53="","",'② 船舶取得状況'!I59)</f>
        <v/>
      </c>
      <c r="I53" s="24" t="str">
        <f>IF(B53="","",'② 船舶取得状況'!J59)</f>
        <v/>
      </c>
      <c r="J53" s="24" t="str">
        <f>IF(B53="","",'② 船舶取得状況'!K59)</f>
        <v/>
      </c>
      <c r="K53" s="24" t="str">
        <f>IF(B53="","",'② 船舶取得状況'!L59)</f>
        <v/>
      </c>
      <c r="L53" s="26" t="str">
        <f>IF(B53="","",'② 船舶取得状況'!M59)</f>
        <v/>
      </c>
      <c r="M53" s="26" t="str">
        <f>IF(B53="","",'② 船舶取得状況'!N59)</f>
        <v/>
      </c>
      <c r="N53" s="52" t="str">
        <f>IFERROR(VLOOKUP('集計（特償・買換）'!A53,'③-1 特償利用状況'!$B$11:$Q$25,8,FALSE),"")</f>
        <v/>
      </c>
      <c r="O53" s="52" t="str">
        <f>IFERROR(VLOOKUP('集計（特償・買換）'!A53,'③-1 特償利用状況'!$B$11:$Q$25,9,FALSE),"")</f>
        <v/>
      </c>
      <c r="P53" s="52" t="str">
        <f>IFERROR(VLOOKUP('集計（特償・買換）'!A53,'③-1 特償利用状況'!$B$11:$Q$25,10,FALSE),"")</f>
        <v/>
      </c>
      <c r="Q53" s="52" t="str">
        <f>IFERROR(VLOOKUP('集計（特償・買換）'!A53,'③-1 特償利用状況'!$B$11:$Q$25,11,FALSE),"")</f>
        <v/>
      </c>
      <c r="R53" s="52" t="str">
        <f>IFERROR(VLOOKUP('集計（特償・買換）'!A53,'③-1 特償利用状況'!$B$11:$Q$25,12,FALSE),"")</f>
        <v/>
      </c>
      <c r="S53" s="52" t="str">
        <f>IFERROR(VLOOKUP('集計（特償・買換）'!A53,'③-1 特償利用状況'!$B$11:$Q$25,13,FALSE),"")</f>
        <v/>
      </c>
      <c r="T53" s="229" t="str">
        <f>IFERROR(VLOOKUP('集計（特償・買換）'!A53,'③-1 特償利用状況'!$B$11:$Q$25,14,FALSE),"")</f>
        <v/>
      </c>
      <c r="U53" s="26" t="str">
        <f>IFERROR(VLOOKUP('集計（特償・買換）'!A53,'③-1 特償利用状況'!$B$11:$Q$25,14,FALSE),"")</f>
        <v/>
      </c>
      <c r="V53" s="26" t="str">
        <f>IFERROR(VLOOKUP('集計（特償・買換）'!A53,'③-1 特償利用状況'!$B$11:$Q$25,15,FALSE),"")</f>
        <v/>
      </c>
      <c r="W53" s="52" t="str">
        <f>IFERROR(VLOOKUP('集計（特償・買換）'!A53,'② 船舶取得状況'!$B$10:$S$25,15,FALSE),"")</f>
        <v/>
      </c>
      <c r="X53" s="26" t="str">
        <f>IFERROR(VLOOKUP('集計（特償・買換）'!A53,'④-1 買換利用状況'!$I$9:$Q$20,8,FALSE),"")</f>
        <v/>
      </c>
      <c r="Y53" s="26" t="str">
        <f>IFERROR(VLOOKUP('集計（特償・買換）'!A53,'④-1 買換利用状況'!$I$9:$Q$20,9,FALSE),"")</f>
        <v/>
      </c>
      <c r="Z53" s="24" t="str">
        <f>IF('② 船舶取得状況'!Q59="","",'② 船舶取得状況'!Q59)</f>
        <v/>
      </c>
      <c r="AA53" s="24" t="str">
        <f>IF('② 船舶取得状況'!R59="","",'② 船舶取得状況'!R59)</f>
        <v/>
      </c>
      <c r="AB53" s="24" t="str">
        <f>IF('② 船舶取得状況'!S59="","",'② 船舶取得状況'!S59)</f>
        <v/>
      </c>
    </row>
    <row r="54" spans="1:28" ht="18.75" customHeight="1" x14ac:dyDescent="0.2">
      <c r="A54" s="24">
        <f t="shared" si="1"/>
        <v>49</v>
      </c>
      <c r="B54" s="24" t="str">
        <f>IF('② 船舶取得状況'!C60="","",'② 船舶取得状況'!C60)</f>
        <v/>
      </c>
      <c r="C54" s="25" t="str">
        <f>IF(B54="","",'① 事業概要'!$D$4)</f>
        <v/>
      </c>
      <c r="D54" s="24" t="str">
        <f>IF(B54="","",'② 船舶取得状況'!D60)</f>
        <v/>
      </c>
      <c r="E54" s="24" t="str">
        <f>IF(B54="","",'② 船舶取得状況'!F60)</f>
        <v/>
      </c>
      <c r="F54" s="165" t="str">
        <f>IF(B54="","",'② 船舶取得状況'!G60)</f>
        <v/>
      </c>
      <c r="G54" s="24" t="str">
        <f>IF(B54="","",'② 船舶取得状況'!H60)</f>
        <v/>
      </c>
      <c r="H54" s="24" t="str">
        <f>IF(B54="","",'② 船舶取得状況'!I60)</f>
        <v/>
      </c>
      <c r="I54" s="24" t="str">
        <f>IF(B54="","",'② 船舶取得状況'!J60)</f>
        <v/>
      </c>
      <c r="J54" s="24" t="str">
        <f>IF(B54="","",'② 船舶取得状況'!K60)</f>
        <v/>
      </c>
      <c r="K54" s="24" t="str">
        <f>IF(B54="","",'② 船舶取得状況'!L60)</f>
        <v/>
      </c>
      <c r="L54" s="26" t="str">
        <f>IF(B54="","",'② 船舶取得状況'!M60)</f>
        <v/>
      </c>
      <c r="M54" s="26" t="str">
        <f>IF(B54="","",'② 船舶取得状況'!N60)</f>
        <v/>
      </c>
      <c r="N54" s="52" t="str">
        <f>IFERROR(VLOOKUP('集計（特償・買換）'!A54,'③-1 特償利用状況'!$B$11:$Q$25,8,FALSE),"")</f>
        <v/>
      </c>
      <c r="O54" s="52" t="str">
        <f>IFERROR(VLOOKUP('集計（特償・買換）'!A54,'③-1 特償利用状況'!$B$11:$Q$25,9,FALSE),"")</f>
        <v/>
      </c>
      <c r="P54" s="52" t="str">
        <f>IFERROR(VLOOKUP('集計（特償・買換）'!A54,'③-1 特償利用状況'!$B$11:$Q$25,10,FALSE),"")</f>
        <v/>
      </c>
      <c r="Q54" s="52" t="str">
        <f>IFERROR(VLOOKUP('集計（特償・買換）'!A54,'③-1 特償利用状況'!$B$11:$Q$25,11,FALSE),"")</f>
        <v/>
      </c>
      <c r="R54" s="52" t="str">
        <f>IFERROR(VLOOKUP('集計（特償・買換）'!A54,'③-1 特償利用状況'!$B$11:$Q$25,12,FALSE),"")</f>
        <v/>
      </c>
      <c r="S54" s="52" t="str">
        <f>IFERROR(VLOOKUP('集計（特償・買換）'!A54,'③-1 特償利用状況'!$B$11:$Q$25,13,FALSE),"")</f>
        <v/>
      </c>
      <c r="T54" s="229" t="str">
        <f>IFERROR(VLOOKUP('集計（特償・買換）'!A54,'③-1 特償利用状況'!$B$11:$Q$25,14,FALSE),"")</f>
        <v/>
      </c>
      <c r="U54" s="26" t="str">
        <f>IFERROR(VLOOKUP('集計（特償・買換）'!A54,'③-1 特償利用状況'!$B$11:$Q$25,14,FALSE),"")</f>
        <v/>
      </c>
      <c r="V54" s="26" t="str">
        <f>IFERROR(VLOOKUP('集計（特償・買換）'!A54,'③-1 特償利用状況'!$B$11:$Q$25,15,FALSE),"")</f>
        <v/>
      </c>
      <c r="W54" s="52" t="str">
        <f>IFERROR(VLOOKUP('集計（特償・買換）'!A54,'② 船舶取得状況'!$B$10:$S$25,15,FALSE),"")</f>
        <v/>
      </c>
      <c r="X54" s="26" t="str">
        <f>IFERROR(VLOOKUP('集計（特償・買換）'!A54,'④-1 買換利用状況'!$I$9:$Q$20,8,FALSE),"")</f>
        <v/>
      </c>
      <c r="Y54" s="26" t="str">
        <f>IFERROR(VLOOKUP('集計（特償・買換）'!A54,'④-1 買換利用状況'!$I$9:$Q$20,9,FALSE),"")</f>
        <v/>
      </c>
      <c r="Z54" s="24" t="str">
        <f>IF('② 船舶取得状況'!Q60="","",'② 船舶取得状況'!Q60)</f>
        <v/>
      </c>
      <c r="AA54" s="24" t="str">
        <f>IF('② 船舶取得状況'!R60="","",'② 船舶取得状況'!R60)</f>
        <v/>
      </c>
      <c r="AB54" s="24" t="str">
        <f>IF('② 船舶取得状況'!S60="","",'② 船舶取得状況'!S60)</f>
        <v/>
      </c>
    </row>
    <row r="55" spans="1:28" ht="18.75" customHeight="1" x14ac:dyDescent="0.2">
      <c r="A55" s="24">
        <f t="shared" si="1"/>
        <v>50</v>
      </c>
      <c r="B55" s="24" t="str">
        <f>IF('② 船舶取得状況'!C61="","",'② 船舶取得状況'!C61)</f>
        <v/>
      </c>
      <c r="C55" s="25" t="str">
        <f>IF(B55="","",'① 事業概要'!$D$4)</f>
        <v/>
      </c>
      <c r="D55" s="24" t="str">
        <f>IF(B55="","",'② 船舶取得状況'!D61)</f>
        <v/>
      </c>
      <c r="E55" s="24" t="str">
        <f>IF(B55="","",'② 船舶取得状況'!F61)</f>
        <v/>
      </c>
      <c r="F55" s="165" t="str">
        <f>IF(B55="","",'② 船舶取得状況'!G61)</f>
        <v/>
      </c>
      <c r="G55" s="24" t="str">
        <f>IF(B55="","",'② 船舶取得状況'!H61)</f>
        <v/>
      </c>
      <c r="H55" s="24" t="str">
        <f>IF(B55="","",'② 船舶取得状況'!I61)</f>
        <v/>
      </c>
      <c r="I55" s="24" t="str">
        <f>IF(B55="","",'② 船舶取得状況'!J61)</f>
        <v/>
      </c>
      <c r="J55" s="24" t="str">
        <f>IF(B55="","",'② 船舶取得状況'!K61)</f>
        <v/>
      </c>
      <c r="K55" s="24" t="str">
        <f>IF(B55="","",'② 船舶取得状況'!L61)</f>
        <v/>
      </c>
      <c r="L55" s="26" t="str">
        <f>IF(B55="","",'② 船舶取得状況'!M61)</f>
        <v/>
      </c>
      <c r="M55" s="26" t="str">
        <f>IF(B55="","",'② 船舶取得状況'!N61)</f>
        <v/>
      </c>
      <c r="N55" s="52" t="str">
        <f>IFERROR(VLOOKUP('集計（特償・買換）'!A55,'③-1 特償利用状況'!$B$11:$Q$25,8,FALSE),"")</f>
        <v/>
      </c>
      <c r="O55" s="52" t="str">
        <f>IFERROR(VLOOKUP('集計（特償・買換）'!A55,'③-1 特償利用状況'!$B$11:$Q$25,9,FALSE),"")</f>
        <v/>
      </c>
      <c r="P55" s="52" t="str">
        <f>IFERROR(VLOOKUP('集計（特償・買換）'!A55,'③-1 特償利用状況'!$B$11:$Q$25,10,FALSE),"")</f>
        <v/>
      </c>
      <c r="Q55" s="52" t="str">
        <f>IFERROR(VLOOKUP('集計（特償・買換）'!A55,'③-1 特償利用状況'!$B$11:$Q$25,11,FALSE),"")</f>
        <v/>
      </c>
      <c r="R55" s="52" t="str">
        <f>IFERROR(VLOOKUP('集計（特償・買換）'!A55,'③-1 特償利用状況'!$B$11:$Q$25,12,FALSE),"")</f>
        <v/>
      </c>
      <c r="S55" s="52" t="str">
        <f>IFERROR(VLOOKUP('集計（特償・買換）'!A55,'③-1 特償利用状況'!$B$11:$Q$25,13,FALSE),"")</f>
        <v/>
      </c>
      <c r="T55" s="229" t="str">
        <f>IFERROR(VLOOKUP('集計（特償・買換）'!A55,'③-1 特償利用状況'!$B$11:$Q$25,14,FALSE),"")</f>
        <v/>
      </c>
      <c r="U55" s="26" t="str">
        <f>IFERROR(VLOOKUP('集計（特償・買換）'!A55,'③-1 特償利用状況'!$B$11:$Q$25,14,FALSE),"")</f>
        <v/>
      </c>
      <c r="V55" s="26" t="str">
        <f>IFERROR(VLOOKUP('集計（特償・買換）'!A55,'③-1 特償利用状況'!$B$11:$Q$25,15,FALSE),"")</f>
        <v/>
      </c>
      <c r="W55" s="52" t="str">
        <f>IFERROR(VLOOKUP('集計（特償・買換）'!A55,'② 船舶取得状況'!$B$10:$S$25,15,FALSE),"")</f>
        <v/>
      </c>
      <c r="X55" s="26" t="str">
        <f>IFERROR(VLOOKUP('集計（特償・買換）'!A55,'④-1 買換利用状況'!$I$9:$Q$20,8,FALSE),"")</f>
        <v/>
      </c>
      <c r="Y55" s="26" t="str">
        <f>IFERROR(VLOOKUP('集計（特償・買換）'!A55,'④-1 買換利用状況'!$I$9:$Q$20,9,FALSE),"")</f>
        <v/>
      </c>
      <c r="Z55" s="24" t="str">
        <f>IF('② 船舶取得状況'!Q61="","",'② 船舶取得状況'!Q61)</f>
        <v/>
      </c>
      <c r="AA55" s="24" t="str">
        <f>IF('② 船舶取得状況'!R61="","",'② 船舶取得状況'!R61)</f>
        <v/>
      </c>
      <c r="AB55" s="24" t="str">
        <f>IF('② 船舶取得状況'!S61="","",'② 船舶取得状況'!S61)</f>
        <v/>
      </c>
    </row>
  </sheetData>
  <sheetProtection selectLockedCells="1" selectUnlockedCells="1"/>
  <mergeCells count="33">
    <mergeCell ref="Y3:Y5"/>
    <mergeCell ref="Z2:AB2"/>
    <mergeCell ref="Z3:Z5"/>
    <mergeCell ref="AA3:AA5"/>
    <mergeCell ref="AB3:AB5"/>
    <mergeCell ref="X3:X5"/>
    <mergeCell ref="W3:W5"/>
    <mergeCell ref="N4:N5"/>
    <mergeCell ref="O4:P4"/>
    <mergeCell ref="Q4:Q5"/>
    <mergeCell ref="R4:S4"/>
    <mergeCell ref="V3:V5"/>
    <mergeCell ref="M3:M5"/>
    <mergeCell ref="N3:P3"/>
    <mergeCell ref="Q3:S3"/>
    <mergeCell ref="T3:T5"/>
    <mergeCell ref="U3:U5"/>
    <mergeCell ref="L3:L5"/>
    <mergeCell ref="A1:Y1"/>
    <mergeCell ref="A2:A5"/>
    <mergeCell ref="B2:B5"/>
    <mergeCell ref="C2:M2"/>
    <mergeCell ref="N2:V2"/>
    <mergeCell ref="W2:Y2"/>
    <mergeCell ref="C3:C5"/>
    <mergeCell ref="D3:D5"/>
    <mergeCell ref="E3:E5"/>
    <mergeCell ref="F3:F5"/>
    <mergeCell ref="G3:G5"/>
    <mergeCell ref="H3:H5"/>
    <mergeCell ref="I3:I5"/>
    <mergeCell ref="J3:J5"/>
    <mergeCell ref="K3:K5"/>
  </mergeCells>
  <phoneticPr fontId="2"/>
  <printOptions horizontalCentered="1"/>
  <pageMargins left="0.39370078740157483" right="0.39370078740157483" top="0.39370078740157483" bottom="0.39370078740157483" header="0.31496062992125984" footer="0.31496062992125984"/>
  <pageSetup paperSize="9" scale="1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007B0-5FD5-473C-957B-4A900CD61A32}">
  <dimension ref="B3:E4"/>
  <sheetViews>
    <sheetView topLeftCell="C1" zoomScale="105" workbookViewId="0">
      <selection activeCell="B3" sqref="B3:F5"/>
    </sheetView>
  </sheetViews>
  <sheetFormatPr defaultRowHeight="13" x14ac:dyDescent="0.2"/>
  <cols>
    <col min="2" max="2" width="14.90625" customWidth="1"/>
    <col min="3" max="3" width="53.453125" bestFit="1" customWidth="1"/>
    <col min="4" max="4" width="35.1796875" bestFit="1" customWidth="1"/>
    <col min="5" max="5" width="39.6328125" bestFit="1" customWidth="1"/>
  </cols>
  <sheetData>
    <row r="3" spans="2:5" ht="15" x14ac:dyDescent="0.35">
      <c r="B3" s="2" t="s">
        <v>293</v>
      </c>
      <c r="C3" s="332" t="s">
        <v>290</v>
      </c>
      <c r="D3" s="332" t="s">
        <v>291</v>
      </c>
      <c r="E3" s="332" t="s">
        <v>292</v>
      </c>
    </row>
    <row r="4" spans="2:5" ht="15" x14ac:dyDescent="0.35">
      <c r="B4" s="2">
        <f>'① 事業概要'!D4</f>
        <v>0</v>
      </c>
      <c r="C4" s="2">
        <f>'③-1 特償利用状況'!B28</f>
        <v>0</v>
      </c>
      <c r="D4" s="2">
        <f>'③-1 特償利用状況'!B33</f>
        <v>0</v>
      </c>
      <c r="E4" s="2">
        <f>'③-1 特償利用状況'!B38</f>
        <v>0</v>
      </c>
    </row>
  </sheetData>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5"/>
  <sheetViews>
    <sheetView view="pageBreakPreview" zoomScaleNormal="70" zoomScaleSheetLayoutView="100" workbookViewId="0">
      <pane ySplit="1" topLeftCell="A2" activePane="bottomLeft" state="frozen"/>
      <selection activeCell="B3" sqref="B3:F5"/>
      <selection pane="bottomLeft" activeCell="B3" sqref="B3:F5"/>
    </sheetView>
  </sheetViews>
  <sheetFormatPr defaultColWidth="8.90625" defaultRowHeight="12.5" x14ac:dyDescent="0.2"/>
  <cols>
    <col min="1" max="1" width="4.453125" style="21" bestFit="1" customWidth="1"/>
    <col min="2" max="2" width="17.1796875" style="21" customWidth="1"/>
    <col min="3" max="3" width="11.36328125" style="21" customWidth="1"/>
    <col min="4" max="4" width="13.90625" style="27" bestFit="1" customWidth="1"/>
    <col min="5" max="5" width="13.90625" style="23" bestFit="1" customWidth="1"/>
    <col min="6" max="7" width="12.1796875" style="21" bestFit="1" customWidth="1"/>
    <col min="8" max="8" width="13.90625" style="21" bestFit="1" customWidth="1"/>
    <col min="9" max="9" width="9" style="29" bestFit="1" customWidth="1"/>
    <col min="10" max="10" width="12.1796875" style="29" bestFit="1" customWidth="1"/>
    <col min="11" max="12" width="13.90625" style="30" bestFit="1" customWidth="1"/>
    <col min="13" max="14" width="13.90625" style="21" bestFit="1" customWidth="1"/>
    <col min="15" max="16" width="12.1796875" style="21" bestFit="1" customWidth="1"/>
    <col min="17" max="17" width="13.90625" style="21" bestFit="1" customWidth="1"/>
    <col min="18" max="18" width="9" style="21" bestFit="1" customWidth="1"/>
    <col min="19" max="19" width="12.1796875" style="21" bestFit="1" customWidth="1"/>
    <col min="20" max="21" width="13.90625" style="21" bestFit="1" customWidth="1"/>
    <col min="22" max="22" width="13.90625" style="27" bestFit="1" customWidth="1"/>
    <col min="23" max="23" width="13.90625" style="23" bestFit="1" customWidth="1"/>
    <col min="24" max="25" width="12.1796875" style="21" bestFit="1" customWidth="1"/>
    <col min="26" max="26" width="13.90625" style="21" bestFit="1" customWidth="1"/>
    <col min="27" max="27" width="9" style="29" bestFit="1" customWidth="1"/>
    <col min="28" max="28" width="12.1796875" style="29" bestFit="1" customWidth="1"/>
    <col min="29" max="30" width="13.90625" style="30" bestFit="1" customWidth="1"/>
    <col min="31" max="32" width="13.90625" style="21" bestFit="1" customWidth="1"/>
    <col min="33" max="34" width="12.1796875" style="21" bestFit="1" customWidth="1"/>
    <col min="35" max="35" width="13.90625" style="21" bestFit="1" customWidth="1"/>
    <col min="36" max="36" width="9" style="21" bestFit="1" customWidth="1"/>
    <col min="37" max="37" width="12.1796875" style="21" bestFit="1" customWidth="1"/>
    <col min="38" max="39" width="13.90625" style="21" bestFit="1" customWidth="1"/>
    <col min="40" max="16384" width="8.90625" style="21"/>
  </cols>
  <sheetData>
    <row r="1" spans="1:39" ht="15" x14ac:dyDescent="0.2">
      <c r="A1" s="524" t="s">
        <v>194</v>
      </c>
      <c r="B1" s="524"/>
      <c r="C1" s="524"/>
      <c r="D1" s="524"/>
      <c r="E1" s="524"/>
      <c r="F1" s="524"/>
      <c r="G1" s="524"/>
      <c r="H1" s="524"/>
      <c r="I1" s="524"/>
      <c r="J1" s="524"/>
      <c r="K1" s="524"/>
      <c r="L1" s="524"/>
      <c r="V1" s="21"/>
      <c r="W1" s="21"/>
      <c r="AA1" s="21"/>
      <c r="AB1" s="21"/>
      <c r="AC1" s="21"/>
      <c r="AD1" s="21"/>
    </row>
    <row r="2" spans="1:39" ht="15" customHeight="1" x14ac:dyDescent="0.2">
      <c r="A2" s="573" t="s">
        <v>159</v>
      </c>
      <c r="B2" s="571" t="s">
        <v>60</v>
      </c>
      <c r="C2" s="571" t="s">
        <v>158</v>
      </c>
      <c r="D2" s="566" t="s">
        <v>219</v>
      </c>
      <c r="E2" s="532"/>
      <c r="F2" s="532"/>
      <c r="G2" s="532"/>
      <c r="H2" s="532"/>
      <c r="I2" s="532"/>
      <c r="J2" s="532"/>
      <c r="K2" s="532"/>
      <c r="L2" s="532"/>
      <c r="M2" s="564" t="s">
        <v>218</v>
      </c>
      <c r="N2" s="565"/>
      <c r="O2" s="565"/>
      <c r="P2" s="565"/>
      <c r="Q2" s="565"/>
      <c r="R2" s="565"/>
      <c r="S2" s="565"/>
      <c r="T2" s="565"/>
      <c r="U2" s="565"/>
      <c r="V2" s="566" t="s">
        <v>287</v>
      </c>
      <c r="W2" s="532"/>
      <c r="X2" s="532"/>
      <c r="Y2" s="532"/>
      <c r="Z2" s="532"/>
      <c r="AA2" s="532"/>
      <c r="AB2" s="532"/>
      <c r="AC2" s="532"/>
      <c r="AD2" s="532"/>
      <c r="AE2" s="564" t="s">
        <v>288</v>
      </c>
      <c r="AF2" s="565"/>
      <c r="AG2" s="565"/>
      <c r="AH2" s="565"/>
      <c r="AI2" s="565"/>
      <c r="AJ2" s="565"/>
      <c r="AK2" s="565"/>
      <c r="AL2" s="565"/>
      <c r="AM2" s="565"/>
    </row>
    <row r="3" spans="1:39" ht="15" customHeight="1" x14ac:dyDescent="0.2">
      <c r="A3" s="574"/>
      <c r="B3" s="575"/>
      <c r="C3" s="572"/>
      <c r="D3" s="192" t="s">
        <v>61</v>
      </c>
      <c r="E3" s="192" t="s">
        <v>62</v>
      </c>
      <c r="F3" s="192" t="s">
        <v>63</v>
      </c>
      <c r="G3" s="192" t="s">
        <v>64</v>
      </c>
      <c r="H3" s="192" t="s">
        <v>65</v>
      </c>
      <c r="I3" s="193" t="s">
        <v>66</v>
      </c>
      <c r="J3" s="192" t="s">
        <v>67</v>
      </c>
      <c r="K3" s="192" t="s">
        <v>68</v>
      </c>
      <c r="L3" s="192" t="s">
        <v>156</v>
      </c>
      <c r="M3" s="188" t="s">
        <v>61</v>
      </c>
      <c r="N3" s="188" t="s">
        <v>62</v>
      </c>
      <c r="O3" s="188" t="s">
        <v>63</v>
      </c>
      <c r="P3" s="188" t="s">
        <v>64</v>
      </c>
      <c r="Q3" s="188" t="s">
        <v>65</v>
      </c>
      <c r="R3" s="189" t="s">
        <v>66</v>
      </c>
      <c r="S3" s="188" t="s">
        <v>67</v>
      </c>
      <c r="T3" s="188" t="s">
        <v>68</v>
      </c>
      <c r="U3" s="188" t="s">
        <v>156</v>
      </c>
      <c r="V3" s="192" t="s">
        <v>61</v>
      </c>
      <c r="W3" s="192" t="s">
        <v>62</v>
      </c>
      <c r="X3" s="192" t="s">
        <v>63</v>
      </c>
      <c r="Y3" s="192" t="s">
        <v>64</v>
      </c>
      <c r="Z3" s="192" t="s">
        <v>65</v>
      </c>
      <c r="AA3" s="193" t="s">
        <v>66</v>
      </c>
      <c r="AB3" s="192" t="s">
        <v>67</v>
      </c>
      <c r="AC3" s="192" t="s">
        <v>68</v>
      </c>
      <c r="AD3" s="192" t="s">
        <v>156</v>
      </c>
      <c r="AE3" s="188" t="s">
        <v>61</v>
      </c>
      <c r="AF3" s="188" t="s">
        <v>62</v>
      </c>
      <c r="AG3" s="188" t="s">
        <v>63</v>
      </c>
      <c r="AH3" s="188" t="s">
        <v>64</v>
      </c>
      <c r="AI3" s="188" t="s">
        <v>65</v>
      </c>
      <c r="AJ3" s="189" t="s">
        <v>66</v>
      </c>
      <c r="AK3" s="188" t="s">
        <v>67</v>
      </c>
      <c r="AL3" s="188" t="s">
        <v>68</v>
      </c>
      <c r="AM3" s="188" t="s">
        <v>156</v>
      </c>
    </row>
    <row r="4" spans="1:39" ht="22.5" customHeight="1" x14ac:dyDescent="0.2">
      <c r="A4" s="569"/>
      <c r="B4" s="567">
        <f>'① 事業概要'!D4</f>
        <v>0</v>
      </c>
      <c r="C4" s="187" t="s">
        <v>157</v>
      </c>
      <c r="D4" s="26">
        <f>'③-2 特償利用状況（準備金方式）'!D7</f>
        <v>0</v>
      </c>
      <c r="E4" s="26">
        <f>'③-2 特償利用状況（準備金方式）'!D9</f>
        <v>0</v>
      </c>
      <c r="F4" s="26">
        <f>'③-2 特償利用状況（準備金方式）'!D11</f>
        <v>0</v>
      </c>
      <c r="G4" s="26">
        <f>'③-2 特償利用状況（準備金方式）'!D13</f>
        <v>0</v>
      </c>
      <c r="H4" s="26">
        <f>'③-2 特償利用状況（準備金方式）'!D15</f>
        <v>0</v>
      </c>
      <c r="I4" s="26">
        <f>'③-2 特償利用状況（準備金方式）'!D17</f>
        <v>0</v>
      </c>
      <c r="J4" s="26">
        <f>'③-2 特償利用状況（準備金方式）'!D19</f>
        <v>0</v>
      </c>
      <c r="K4" s="26">
        <f>'③-2 特償利用状況（準備金方式）'!D21</f>
        <v>0</v>
      </c>
      <c r="L4" s="26">
        <f>'③-2 特償利用状況（準備金方式）'!D23</f>
        <v>0</v>
      </c>
      <c r="M4" s="26">
        <f>'③-2 特償利用状況（準備金方式）'!E7</f>
        <v>0</v>
      </c>
      <c r="N4" s="26">
        <f>'③-2 特償利用状況（準備金方式）'!E9</f>
        <v>0</v>
      </c>
      <c r="O4" s="26">
        <f>'③-2 特償利用状況（準備金方式）'!E11</f>
        <v>0</v>
      </c>
      <c r="P4" s="26">
        <f>'③-2 特償利用状況（準備金方式）'!E13</f>
        <v>0</v>
      </c>
      <c r="Q4" s="26">
        <f>'③-2 特償利用状況（準備金方式）'!E15</f>
        <v>0</v>
      </c>
      <c r="R4" s="26">
        <f>'③-2 特償利用状況（準備金方式）'!E17</f>
        <v>0</v>
      </c>
      <c r="S4" s="26">
        <f>'③-2 特償利用状況（準備金方式）'!E19</f>
        <v>0</v>
      </c>
      <c r="T4" s="26">
        <f>'③-2 特償利用状況（準備金方式）'!E21</f>
        <v>0</v>
      </c>
      <c r="U4" s="26">
        <f>'③-2 特償利用状況（準備金方式）'!E23</f>
        <v>0</v>
      </c>
      <c r="V4" s="26">
        <f>'③-2 特償利用状況（準備金方式）'!F7</f>
        <v>0</v>
      </c>
      <c r="W4" s="26">
        <f>'③-2 特償利用状況（準備金方式）'!F9</f>
        <v>0</v>
      </c>
      <c r="X4" s="26">
        <f>'③-2 特償利用状況（準備金方式）'!F11</f>
        <v>0</v>
      </c>
      <c r="Y4" s="26">
        <f>'③-2 特償利用状況（準備金方式）'!F13</f>
        <v>0</v>
      </c>
      <c r="Z4" s="26">
        <f>'③-2 特償利用状況（準備金方式）'!F15</f>
        <v>0</v>
      </c>
      <c r="AA4" s="26">
        <f>'③-2 特償利用状況（準備金方式）'!F17</f>
        <v>0</v>
      </c>
      <c r="AB4" s="26">
        <f>'③-2 特償利用状況（準備金方式）'!F19</f>
        <v>0</v>
      </c>
      <c r="AC4" s="26">
        <f>'③-2 特償利用状況（準備金方式）'!F21</f>
        <v>0</v>
      </c>
      <c r="AD4" s="26">
        <f>'③-2 特償利用状況（準備金方式）'!F23</f>
        <v>0</v>
      </c>
      <c r="AE4" s="26">
        <f>'③-2 特償利用状況（準備金方式）'!G7</f>
        <v>0</v>
      </c>
      <c r="AF4" s="26">
        <f>'③-2 特償利用状況（準備金方式）'!G9</f>
        <v>0</v>
      </c>
      <c r="AG4" s="26">
        <f>'③-2 特償利用状況（準備金方式）'!G11</f>
        <v>0</v>
      </c>
      <c r="AH4" s="26">
        <f>'③-2 特償利用状況（準備金方式）'!G13</f>
        <v>0</v>
      </c>
      <c r="AI4" s="26">
        <f>'③-2 特償利用状況（準備金方式）'!G15</f>
        <v>0</v>
      </c>
      <c r="AJ4" s="26">
        <f>'③-2 特償利用状況（準備金方式）'!G17</f>
        <v>0</v>
      </c>
      <c r="AK4" s="26">
        <f>'③-2 特償利用状況（準備金方式）'!G19</f>
        <v>0</v>
      </c>
      <c r="AL4" s="26">
        <f>'③-2 特償利用状況（準備金方式）'!G21</f>
        <v>0</v>
      </c>
      <c r="AM4" s="26">
        <f>'③-2 特償利用状況（準備金方式）'!G23</f>
        <v>0</v>
      </c>
    </row>
    <row r="5" spans="1:39" ht="22.5" customHeight="1" x14ac:dyDescent="0.2">
      <c r="A5" s="570"/>
      <c r="B5" s="568"/>
      <c r="C5" s="187" t="s">
        <v>45</v>
      </c>
      <c r="D5" s="165">
        <f>'③-2 特償利用状況（準備金方式）'!D8</f>
        <v>0</v>
      </c>
      <c r="E5" s="165">
        <f>'③-2 特償利用状況（準備金方式）'!D10</f>
        <v>0</v>
      </c>
      <c r="F5" s="26">
        <f>'③-2 特償利用状況（準備金方式）'!D12</f>
        <v>0</v>
      </c>
      <c r="G5" s="26">
        <f>'③-2 特償利用状況（準備金方式）'!D14</f>
        <v>0</v>
      </c>
      <c r="H5" s="26">
        <f>'③-2 特償利用状況（準備金方式）'!D16</f>
        <v>0</v>
      </c>
      <c r="I5" s="26">
        <f>'③-2 特償利用状況（準備金方式）'!D18</f>
        <v>0</v>
      </c>
      <c r="J5" s="26">
        <f>'③-2 特償利用状況（準備金方式）'!D20</f>
        <v>0</v>
      </c>
      <c r="K5" s="26">
        <f>'③-2 特償利用状況（準備金方式）'!D22</f>
        <v>0</v>
      </c>
      <c r="L5" s="26">
        <f>'③-2 特償利用状況（準備金方式）'!D24</f>
        <v>0</v>
      </c>
      <c r="M5" s="26">
        <f>'③-2 特償利用状況（準備金方式）'!E8</f>
        <v>0</v>
      </c>
      <c r="N5" s="26">
        <f>'③-2 特償利用状況（準備金方式）'!E10</f>
        <v>0</v>
      </c>
      <c r="O5" s="26">
        <f>'③-2 特償利用状況（準備金方式）'!E12</f>
        <v>0</v>
      </c>
      <c r="P5" s="26">
        <f>'③-2 特償利用状況（準備金方式）'!E14</f>
        <v>0</v>
      </c>
      <c r="Q5" s="26">
        <f>'③-2 特償利用状況（準備金方式）'!E16</f>
        <v>0</v>
      </c>
      <c r="R5" s="26">
        <f>'③-2 特償利用状況（準備金方式）'!E18</f>
        <v>0</v>
      </c>
      <c r="S5" s="26">
        <f>'③-2 特償利用状況（準備金方式）'!E20</f>
        <v>0</v>
      </c>
      <c r="T5" s="26">
        <f>'③-2 特償利用状況（準備金方式）'!E22</f>
        <v>0</v>
      </c>
      <c r="U5" s="26">
        <f>'③-2 特償利用状況（準備金方式）'!E24</f>
        <v>0</v>
      </c>
      <c r="V5" s="26">
        <f>'③-2 特償利用状況（準備金方式）'!F8</f>
        <v>0</v>
      </c>
      <c r="W5" s="26">
        <f>'③-2 特償利用状況（準備金方式）'!F10</f>
        <v>0</v>
      </c>
      <c r="X5" s="26">
        <f>'③-2 特償利用状況（準備金方式）'!F12</f>
        <v>0</v>
      </c>
      <c r="Y5" s="26">
        <f>'③-2 特償利用状況（準備金方式）'!F14</f>
        <v>0</v>
      </c>
      <c r="Z5" s="26">
        <f>'③-2 特償利用状況（準備金方式）'!F16</f>
        <v>0</v>
      </c>
      <c r="AA5" s="26">
        <f>'③-2 特償利用状況（準備金方式）'!F18</f>
        <v>0</v>
      </c>
      <c r="AB5" s="26">
        <f>'③-2 特償利用状況（準備金方式）'!F20</f>
        <v>0</v>
      </c>
      <c r="AC5" s="26">
        <f>'③-2 特償利用状況（準備金方式）'!F22</f>
        <v>0</v>
      </c>
      <c r="AD5" s="26">
        <f>'③-2 特償利用状況（準備金方式）'!F24</f>
        <v>0</v>
      </c>
      <c r="AE5" s="26">
        <f>'③-2 特償利用状況（準備金方式）'!G8</f>
        <v>0</v>
      </c>
      <c r="AF5" s="26">
        <f>'③-2 特償利用状況（準備金方式）'!G10</f>
        <v>0</v>
      </c>
      <c r="AG5" s="26">
        <f>'③-2 特償利用状況（準備金方式）'!G12</f>
        <v>0</v>
      </c>
      <c r="AH5" s="26">
        <f>'③-2 特償利用状況（準備金方式）'!G14</f>
        <v>0</v>
      </c>
      <c r="AI5" s="26">
        <f>'③-2 特償利用状況（準備金方式）'!G16</f>
        <v>0</v>
      </c>
      <c r="AJ5" s="26">
        <f>'③-2 特償利用状況（準備金方式）'!G18</f>
        <v>0</v>
      </c>
      <c r="AK5" s="26">
        <f>'③-2 特償利用状況（準備金方式）'!G20</f>
        <v>0</v>
      </c>
      <c r="AL5" s="26">
        <f>'③-2 特償利用状況（準備金方式）'!G22</f>
        <v>0</v>
      </c>
      <c r="AM5" s="26">
        <f>'③-2 特償利用状況（準備金方式）'!G24</f>
        <v>0</v>
      </c>
    </row>
  </sheetData>
  <sheetProtection selectLockedCells="1" selectUnlockedCells="1"/>
  <mergeCells count="10">
    <mergeCell ref="A1:L1"/>
    <mergeCell ref="AE2:AM2"/>
    <mergeCell ref="D2:L2"/>
    <mergeCell ref="B4:B5"/>
    <mergeCell ref="A4:A5"/>
    <mergeCell ref="C2:C3"/>
    <mergeCell ref="M2:U2"/>
    <mergeCell ref="V2:AD2"/>
    <mergeCell ref="A2:A3"/>
    <mergeCell ref="B2:B3"/>
  </mergeCells>
  <phoneticPr fontId="2"/>
  <printOptions horizontalCentered="1"/>
  <pageMargins left="0.39370078740157483" right="0.39370078740157483" top="0.39370078740157483" bottom="0.39370078740157483" header="0.31496062992125984" footer="0.31496062992125984"/>
  <pageSetup paperSize="9" scale="1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6"/>
  <sheetViews>
    <sheetView view="pageBreakPreview" zoomScaleNormal="70" zoomScaleSheetLayoutView="100" workbookViewId="0">
      <pane ySplit="1" topLeftCell="A2" activePane="bottomLeft" state="frozen"/>
      <selection activeCell="B3" sqref="B3:F5"/>
      <selection pane="bottomLeft" activeCell="B3" sqref="B3:F5"/>
    </sheetView>
  </sheetViews>
  <sheetFormatPr defaultColWidth="8.90625" defaultRowHeight="12.5" x14ac:dyDescent="0.2"/>
  <cols>
    <col min="1" max="1" width="4.453125" style="21" bestFit="1" customWidth="1"/>
    <col min="2" max="2" width="17.1796875" style="21" customWidth="1"/>
    <col min="3" max="3" width="11.36328125" style="21" customWidth="1"/>
    <col min="4" max="4" width="12.1796875" style="27" bestFit="1" customWidth="1"/>
    <col min="5" max="5" width="12.1796875" style="23" bestFit="1" customWidth="1"/>
    <col min="6" max="6" width="11.1796875" style="21" bestFit="1" customWidth="1"/>
    <col min="7" max="7" width="13.90625" style="21" bestFit="1" customWidth="1"/>
    <col min="8" max="9" width="12.1796875" style="21" bestFit="1" customWidth="1"/>
    <col min="10" max="10" width="11.1796875" style="21" bestFit="1" customWidth="1"/>
    <col min="11" max="11" width="13.90625" style="21" bestFit="1" customWidth="1"/>
    <col min="12" max="12" width="12.1796875" style="27" bestFit="1" customWidth="1"/>
    <col min="13" max="13" width="12.1796875" style="23" bestFit="1" customWidth="1"/>
    <col min="14" max="14" width="11.1796875" style="21" bestFit="1" customWidth="1"/>
    <col min="15" max="15" width="13.90625" style="21" bestFit="1" customWidth="1"/>
    <col min="16" max="17" width="12.1796875" style="21" bestFit="1" customWidth="1"/>
    <col min="18" max="18" width="11.1796875" style="21" bestFit="1" customWidth="1"/>
    <col min="19" max="19" width="13.90625" style="21" bestFit="1" customWidth="1"/>
    <col min="20" max="16384" width="8.90625" style="21"/>
  </cols>
  <sheetData>
    <row r="1" spans="1:19" ht="15" x14ac:dyDescent="0.2">
      <c r="A1" s="524" t="s">
        <v>195</v>
      </c>
      <c r="B1" s="524"/>
      <c r="C1" s="524"/>
      <c r="D1" s="524"/>
      <c r="E1" s="524"/>
      <c r="F1" s="524"/>
      <c r="G1" s="524"/>
      <c r="L1" s="21"/>
      <c r="M1" s="21"/>
    </row>
    <row r="2" spans="1:19" ht="15" customHeight="1" x14ac:dyDescent="0.2">
      <c r="A2" s="573" t="s">
        <v>159</v>
      </c>
      <c r="B2" s="571" t="s">
        <v>60</v>
      </c>
      <c r="C2" s="571" t="s">
        <v>158</v>
      </c>
      <c r="D2" s="576" t="s">
        <v>219</v>
      </c>
      <c r="E2" s="577"/>
      <c r="F2" s="577"/>
      <c r="G2" s="577"/>
      <c r="H2" s="578" t="s">
        <v>218</v>
      </c>
      <c r="I2" s="579"/>
      <c r="J2" s="579"/>
      <c r="K2" s="579"/>
      <c r="L2" s="576" t="s">
        <v>287</v>
      </c>
      <c r="M2" s="577"/>
      <c r="N2" s="577"/>
      <c r="O2" s="577"/>
      <c r="P2" s="578" t="s">
        <v>289</v>
      </c>
      <c r="Q2" s="579"/>
      <c r="R2" s="579"/>
      <c r="S2" s="580"/>
    </row>
    <row r="3" spans="1:19" ht="15" customHeight="1" x14ac:dyDescent="0.2">
      <c r="A3" s="574"/>
      <c r="B3" s="575"/>
      <c r="C3" s="575"/>
      <c r="D3" s="195" t="s">
        <v>165</v>
      </c>
      <c r="E3" s="196" t="s">
        <v>79</v>
      </c>
      <c r="F3" s="197"/>
      <c r="G3" s="195" t="s">
        <v>48</v>
      </c>
      <c r="H3" s="199" t="s">
        <v>165</v>
      </c>
      <c r="I3" s="200" t="s">
        <v>79</v>
      </c>
      <c r="J3" s="186"/>
      <c r="K3" s="199" t="s">
        <v>48</v>
      </c>
      <c r="L3" s="195" t="s">
        <v>165</v>
      </c>
      <c r="M3" s="196" t="s">
        <v>79</v>
      </c>
      <c r="N3" s="197"/>
      <c r="O3" s="195" t="s">
        <v>48</v>
      </c>
      <c r="P3" s="199" t="s">
        <v>165</v>
      </c>
      <c r="Q3" s="200" t="s">
        <v>79</v>
      </c>
      <c r="R3" s="186"/>
      <c r="S3" s="199" t="s">
        <v>48</v>
      </c>
    </row>
    <row r="4" spans="1:19" ht="15" customHeight="1" x14ac:dyDescent="0.2">
      <c r="A4" s="194"/>
      <c r="B4" s="572"/>
      <c r="C4" s="572"/>
      <c r="D4" s="198"/>
      <c r="E4" s="198"/>
      <c r="F4" s="191" t="s">
        <v>166</v>
      </c>
      <c r="G4" s="198"/>
      <c r="H4" s="201"/>
      <c r="I4" s="201"/>
      <c r="J4" s="190" t="s">
        <v>166</v>
      </c>
      <c r="K4" s="201"/>
      <c r="L4" s="198"/>
      <c r="M4" s="198"/>
      <c r="N4" s="191" t="s">
        <v>166</v>
      </c>
      <c r="O4" s="198"/>
      <c r="P4" s="201"/>
      <c r="Q4" s="201"/>
      <c r="R4" s="190" t="s">
        <v>166</v>
      </c>
      <c r="S4" s="201"/>
    </row>
    <row r="5" spans="1:19" ht="22.5" customHeight="1" x14ac:dyDescent="0.2">
      <c r="A5" s="569"/>
      <c r="B5" s="567">
        <f>'① 事業概要'!D4</f>
        <v>0</v>
      </c>
      <c r="C5" s="187" t="s">
        <v>157</v>
      </c>
      <c r="D5" s="26">
        <f>'④-2 圧縮記帳実績（特別勘定）'!E6</f>
        <v>0</v>
      </c>
      <c r="E5" s="26">
        <f>'④-2 圧縮記帳実績（特別勘定）'!E8</f>
        <v>0</v>
      </c>
      <c r="F5" s="26">
        <f>'④-2 圧縮記帳実績（特別勘定）'!E10</f>
        <v>0</v>
      </c>
      <c r="G5" s="26">
        <f>'④-2 圧縮記帳実績（特別勘定）'!E12</f>
        <v>0</v>
      </c>
      <c r="H5" s="26">
        <f>'④-2 圧縮記帳実績（特別勘定）'!F6</f>
        <v>0</v>
      </c>
      <c r="I5" s="26">
        <f>'④-2 圧縮記帳実績（特別勘定）'!F8</f>
        <v>0</v>
      </c>
      <c r="J5" s="26">
        <f>'④-2 圧縮記帳実績（特別勘定）'!F10</f>
        <v>0</v>
      </c>
      <c r="K5" s="26">
        <f>'④-2 圧縮記帳実績（特別勘定）'!F12</f>
        <v>0</v>
      </c>
      <c r="L5" s="26">
        <f>'④-2 圧縮記帳実績（特別勘定）'!G6</f>
        <v>0</v>
      </c>
      <c r="M5" s="26">
        <f>'④-2 圧縮記帳実績（特別勘定）'!G8</f>
        <v>0</v>
      </c>
      <c r="N5" s="26">
        <f>'④-2 圧縮記帳実績（特別勘定）'!G10</f>
        <v>0</v>
      </c>
      <c r="O5" s="26">
        <f>'④-2 圧縮記帳実績（特別勘定）'!G12</f>
        <v>0</v>
      </c>
      <c r="P5" s="26">
        <f>'④-2 圧縮記帳実績（特別勘定）'!H6</f>
        <v>0</v>
      </c>
      <c r="Q5" s="26">
        <f>'④-2 圧縮記帳実績（特別勘定）'!H8</f>
        <v>0</v>
      </c>
      <c r="R5" s="26">
        <f>'④-2 圧縮記帳実績（特別勘定）'!H10</f>
        <v>0</v>
      </c>
      <c r="S5" s="26">
        <f>'④-2 圧縮記帳実績（特別勘定）'!H12</f>
        <v>0</v>
      </c>
    </row>
    <row r="6" spans="1:19" ht="22.5" customHeight="1" x14ac:dyDescent="0.2">
      <c r="A6" s="570"/>
      <c r="B6" s="568"/>
      <c r="C6" s="187" t="s">
        <v>45</v>
      </c>
      <c r="D6" s="26">
        <f>'④-2 圧縮記帳実績（特別勘定）'!E7</f>
        <v>0</v>
      </c>
      <c r="E6" s="26">
        <f>'④-2 圧縮記帳実績（特別勘定）'!E9</f>
        <v>0</v>
      </c>
      <c r="F6" s="26">
        <f>'④-2 圧縮記帳実績（特別勘定）'!E11</f>
        <v>0</v>
      </c>
      <c r="G6" s="26">
        <f>'④-2 圧縮記帳実績（特別勘定）'!E13</f>
        <v>0</v>
      </c>
      <c r="H6" s="26">
        <f>'④-2 圧縮記帳実績（特別勘定）'!F7</f>
        <v>0</v>
      </c>
      <c r="I6" s="26">
        <f>'④-2 圧縮記帳実績（特別勘定）'!F9</f>
        <v>0</v>
      </c>
      <c r="J6" s="26">
        <f>'④-2 圧縮記帳実績（特別勘定）'!F11</f>
        <v>0</v>
      </c>
      <c r="K6" s="26">
        <f>'④-2 圧縮記帳実績（特別勘定）'!F13</f>
        <v>0</v>
      </c>
      <c r="L6" s="26">
        <f>'④-2 圧縮記帳実績（特別勘定）'!G7</f>
        <v>0</v>
      </c>
      <c r="M6" s="26">
        <f>'④-2 圧縮記帳実績（特別勘定）'!G9</f>
        <v>0</v>
      </c>
      <c r="N6" s="26">
        <f>'④-2 圧縮記帳実績（特別勘定）'!G11</f>
        <v>0</v>
      </c>
      <c r="O6" s="26">
        <f>'④-2 圧縮記帳実績（特別勘定）'!G13</f>
        <v>0</v>
      </c>
      <c r="P6" s="26">
        <f>'④-2 圧縮記帳実績（特別勘定）'!H7</f>
        <v>0</v>
      </c>
      <c r="Q6" s="26">
        <f>'④-2 圧縮記帳実績（特別勘定）'!H9</f>
        <v>0</v>
      </c>
      <c r="R6" s="26">
        <f>'④-2 圧縮記帳実績（特別勘定）'!H11</f>
        <v>0</v>
      </c>
      <c r="S6" s="26">
        <f>'④-2 圧縮記帳実績（特別勘定）'!H13</f>
        <v>0</v>
      </c>
    </row>
  </sheetData>
  <sheetProtection selectLockedCells="1" selectUnlockedCells="1"/>
  <mergeCells count="10">
    <mergeCell ref="P2:S2"/>
    <mergeCell ref="A5:A6"/>
    <mergeCell ref="B5:B6"/>
    <mergeCell ref="C2:C4"/>
    <mergeCell ref="B2:B4"/>
    <mergeCell ref="A1:G1"/>
    <mergeCell ref="A2:A3"/>
    <mergeCell ref="D2:G2"/>
    <mergeCell ref="H2:K2"/>
    <mergeCell ref="L2:O2"/>
  </mergeCells>
  <phoneticPr fontId="2"/>
  <printOptions horizontalCentered="1"/>
  <pageMargins left="0.39370078740157483" right="0.39370078740157483" top="0.39370078740157483" bottom="0.39370078740157483" header="0.31496062992125984" footer="0.31496062992125984"/>
  <pageSetup paperSize="9" scale="42" orientation="portrait" r:id="rId1"/>
  <rowBreaks count="1" manualBreakCount="1">
    <brk id="2" max="33" man="1"/>
  </rowBreaks>
  <colBreaks count="1" manualBreakCount="1">
    <brk id="3" max="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N8"/>
  <sheetViews>
    <sheetView view="pageBreakPreview" zoomScaleNormal="70" zoomScaleSheetLayoutView="100" workbookViewId="0">
      <pane xSplit="4" ySplit="4" topLeftCell="E5" activePane="bottomRight" state="frozen"/>
      <selection activeCell="B3" sqref="B3:F5"/>
      <selection pane="topRight" activeCell="B3" sqref="B3:F5"/>
      <selection pane="bottomLeft" activeCell="B3" sqref="B3:F5"/>
      <selection pane="bottomRight" activeCell="B3" sqref="B3:F5"/>
    </sheetView>
  </sheetViews>
  <sheetFormatPr defaultColWidth="8.90625" defaultRowHeight="12.5" x14ac:dyDescent="0.2"/>
  <cols>
    <col min="1" max="1" width="4.453125" style="21" bestFit="1" customWidth="1"/>
    <col min="2" max="2" width="17.1796875" style="21" customWidth="1"/>
    <col min="3" max="3" width="11.36328125" style="21" customWidth="1"/>
    <col min="4" max="4" width="5" style="21" customWidth="1"/>
    <col min="5" max="5" width="15.1796875" style="27" bestFit="1" customWidth="1"/>
    <col min="6" max="6" width="10.453125" style="23" bestFit="1" customWidth="1"/>
    <col min="7" max="7" width="12.1796875" style="21" bestFit="1" customWidth="1"/>
    <col min="8" max="8" width="9" style="21" bestFit="1" customWidth="1"/>
    <col min="9" max="9" width="12.1796875" style="21" bestFit="1" customWidth="1"/>
    <col min="10" max="10" width="11.1796875" style="29" bestFit="1" customWidth="1"/>
    <col min="11" max="11" width="12.1796875" style="29" bestFit="1" customWidth="1"/>
    <col min="12" max="12" width="12.90625" style="30" bestFit="1" customWidth="1"/>
    <col min="13" max="13" width="9" style="30" bestFit="1" customWidth="1"/>
    <col min="14" max="14" width="15.1796875" style="21" bestFit="1" customWidth="1"/>
    <col min="15" max="15" width="10.453125" style="21" bestFit="1" customWidth="1"/>
    <col min="16" max="16" width="12.1796875" style="21" bestFit="1" customWidth="1"/>
    <col min="17" max="17" width="9" style="21" bestFit="1" customWidth="1"/>
    <col min="18" max="18" width="12.1796875" style="21" bestFit="1" customWidth="1"/>
    <col min="19" max="19" width="11.1796875" style="21" bestFit="1" customWidth="1"/>
    <col min="20" max="20" width="12.1796875" style="21" bestFit="1" customWidth="1"/>
    <col min="21" max="21" width="12.90625" style="21" bestFit="1" customWidth="1"/>
    <col min="22" max="22" width="9" style="21" bestFit="1" customWidth="1"/>
    <col min="23" max="23" width="15.1796875" style="27" bestFit="1" customWidth="1"/>
    <col min="24" max="24" width="10.453125" style="23" bestFit="1" customWidth="1"/>
    <col min="25" max="25" width="12.1796875" style="21" bestFit="1" customWidth="1"/>
    <col min="26" max="26" width="9" style="21" bestFit="1" customWidth="1"/>
    <col min="27" max="27" width="12.1796875" style="21" bestFit="1" customWidth="1"/>
    <col min="28" max="28" width="11.1796875" style="29" bestFit="1" customWidth="1"/>
    <col min="29" max="29" width="12.1796875" style="29" bestFit="1" customWidth="1"/>
    <col min="30" max="30" width="12.90625" style="30" bestFit="1" customWidth="1"/>
    <col min="31" max="31" width="9" style="30" bestFit="1" customWidth="1"/>
    <col min="32" max="32" width="15.1796875" style="21" bestFit="1" customWidth="1"/>
    <col min="33" max="33" width="10.453125" style="21" bestFit="1" customWidth="1"/>
    <col min="34" max="34" width="12.1796875" style="21" bestFit="1" customWidth="1"/>
    <col min="35" max="35" width="9" style="21" bestFit="1" customWidth="1"/>
    <col min="36" max="36" width="12.1796875" style="21" bestFit="1" customWidth="1"/>
    <col min="37" max="37" width="11.1796875" style="21" bestFit="1" customWidth="1"/>
    <col min="38" max="38" width="12.1796875" style="21" bestFit="1" customWidth="1"/>
    <col min="39" max="39" width="12.90625" style="21" bestFit="1" customWidth="1"/>
    <col min="40" max="40" width="9" style="21" bestFit="1" customWidth="1"/>
    <col min="41" max="16384" width="8.90625" style="21"/>
  </cols>
  <sheetData>
    <row r="1" spans="1:40" ht="15" x14ac:dyDescent="0.2">
      <c r="A1" s="524" t="s">
        <v>295</v>
      </c>
      <c r="B1" s="524"/>
      <c r="C1" s="524"/>
      <c r="D1" s="524"/>
      <c r="E1" s="524"/>
      <c r="F1" s="524"/>
      <c r="G1" s="524"/>
      <c r="H1" s="524"/>
      <c r="I1" s="524"/>
      <c r="J1" s="524"/>
      <c r="K1" s="524"/>
      <c r="L1" s="524"/>
      <c r="M1" s="524"/>
      <c r="W1" s="21"/>
      <c r="X1" s="21"/>
      <c r="AB1" s="21"/>
      <c r="AC1" s="21"/>
      <c r="AD1" s="21"/>
      <c r="AE1" s="21"/>
    </row>
    <row r="2" spans="1:40" ht="15" customHeight="1" x14ac:dyDescent="0.2">
      <c r="A2" s="573" t="s">
        <v>159</v>
      </c>
      <c r="B2" s="571" t="s">
        <v>60</v>
      </c>
      <c r="C2" s="590" t="s">
        <v>158</v>
      </c>
      <c r="D2" s="591"/>
      <c r="E2" s="566" t="s">
        <v>219</v>
      </c>
      <c r="F2" s="532"/>
      <c r="G2" s="532"/>
      <c r="H2" s="532"/>
      <c r="I2" s="532"/>
      <c r="J2" s="532"/>
      <c r="K2" s="532"/>
      <c r="L2" s="532"/>
      <c r="M2" s="532"/>
      <c r="N2" s="564" t="s">
        <v>218</v>
      </c>
      <c r="O2" s="565"/>
      <c r="P2" s="565"/>
      <c r="Q2" s="565"/>
      <c r="R2" s="565"/>
      <c r="S2" s="565"/>
      <c r="T2" s="565"/>
      <c r="U2" s="565"/>
      <c r="V2" s="565"/>
      <c r="W2" s="566" t="s">
        <v>287</v>
      </c>
      <c r="X2" s="532"/>
      <c r="Y2" s="532"/>
      <c r="Z2" s="532"/>
      <c r="AA2" s="532"/>
      <c r="AB2" s="532"/>
      <c r="AC2" s="532"/>
      <c r="AD2" s="532"/>
      <c r="AE2" s="532"/>
      <c r="AF2" s="564" t="s">
        <v>288</v>
      </c>
      <c r="AG2" s="565"/>
      <c r="AH2" s="565"/>
      <c r="AI2" s="565"/>
      <c r="AJ2" s="565"/>
      <c r="AK2" s="565"/>
      <c r="AL2" s="565"/>
      <c r="AM2" s="565"/>
      <c r="AN2" s="565"/>
    </row>
    <row r="3" spans="1:40" x14ac:dyDescent="0.2">
      <c r="A3" s="574"/>
      <c r="B3" s="575"/>
      <c r="C3" s="592"/>
      <c r="D3" s="593"/>
      <c r="E3" s="584" t="s">
        <v>50</v>
      </c>
      <c r="F3" s="584" t="s">
        <v>167</v>
      </c>
      <c r="G3" s="584" t="s">
        <v>64</v>
      </c>
      <c r="H3" s="586" t="s">
        <v>168</v>
      </c>
      <c r="I3" s="587" t="s">
        <v>169</v>
      </c>
      <c r="J3" s="206"/>
      <c r="K3" s="206"/>
      <c r="L3" s="207"/>
      <c r="M3" s="584" t="s">
        <v>171</v>
      </c>
      <c r="N3" s="581" t="s">
        <v>50</v>
      </c>
      <c r="O3" s="581" t="s">
        <v>167</v>
      </c>
      <c r="P3" s="581" t="s">
        <v>64</v>
      </c>
      <c r="Q3" s="554" t="s">
        <v>168</v>
      </c>
      <c r="R3" s="583" t="s">
        <v>169</v>
      </c>
      <c r="S3" s="204"/>
      <c r="T3" s="204"/>
      <c r="U3" s="205"/>
      <c r="V3" s="581" t="s">
        <v>171</v>
      </c>
      <c r="W3" s="584" t="s">
        <v>50</v>
      </c>
      <c r="X3" s="584" t="s">
        <v>167</v>
      </c>
      <c r="Y3" s="584" t="s">
        <v>64</v>
      </c>
      <c r="Z3" s="586" t="s">
        <v>168</v>
      </c>
      <c r="AA3" s="587" t="s">
        <v>169</v>
      </c>
      <c r="AB3" s="206"/>
      <c r="AC3" s="206"/>
      <c r="AD3" s="207"/>
      <c r="AE3" s="584" t="s">
        <v>171</v>
      </c>
      <c r="AF3" s="581" t="s">
        <v>50</v>
      </c>
      <c r="AG3" s="581" t="s">
        <v>167</v>
      </c>
      <c r="AH3" s="581" t="s">
        <v>64</v>
      </c>
      <c r="AI3" s="554" t="s">
        <v>168</v>
      </c>
      <c r="AJ3" s="583" t="s">
        <v>169</v>
      </c>
      <c r="AK3" s="204"/>
      <c r="AL3" s="204"/>
      <c r="AM3" s="205"/>
      <c r="AN3" s="581" t="s">
        <v>171</v>
      </c>
    </row>
    <row r="4" spans="1:40" ht="25" x14ac:dyDescent="0.2">
      <c r="A4" s="596"/>
      <c r="B4" s="572"/>
      <c r="C4" s="594"/>
      <c r="D4" s="595"/>
      <c r="E4" s="585"/>
      <c r="F4" s="585"/>
      <c r="G4" s="585"/>
      <c r="H4" s="585"/>
      <c r="I4" s="585"/>
      <c r="J4" s="193" t="s">
        <v>166</v>
      </c>
      <c r="K4" s="202" t="s">
        <v>172</v>
      </c>
      <c r="L4" s="192" t="s">
        <v>170</v>
      </c>
      <c r="M4" s="585"/>
      <c r="N4" s="582"/>
      <c r="O4" s="582"/>
      <c r="P4" s="582"/>
      <c r="Q4" s="582"/>
      <c r="R4" s="582"/>
      <c r="S4" s="189" t="s">
        <v>166</v>
      </c>
      <c r="T4" s="203" t="s">
        <v>172</v>
      </c>
      <c r="U4" s="188" t="s">
        <v>170</v>
      </c>
      <c r="V4" s="582"/>
      <c r="W4" s="585"/>
      <c r="X4" s="585"/>
      <c r="Y4" s="585"/>
      <c r="Z4" s="585"/>
      <c r="AA4" s="585"/>
      <c r="AB4" s="193" t="s">
        <v>166</v>
      </c>
      <c r="AC4" s="202" t="s">
        <v>172</v>
      </c>
      <c r="AD4" s="192" t="s">
        <v>170</v>
      </c>
      <c r="AE4" s="585"/>
      <c r="AF4" s="582"/>
      <c r="AG4" s="582"/>
      <c r="AH4" s="582"/>
      <c r="AI4" s="582"/>
      <c r="AJ4" s="582"/>
      <c r="AK4" s="189" t="s">
        <v>166</v>
      </c>
      <c r="AL4" s="203" t="s">
        <v>172</v>
      </c>
      <c r="AM4" s="188" t="s">
        <v>170</v>
      </c>
      <c r="AN4" s="582"/>
    </row>
    <row r="5" spans="1:40" ht="22.5" customHeight="1" x14ac:dyDescent="0.2">
      <c r="A5" s="569"/>
      <c r="B5" s="567">
        <f>'① 事業概要'!D4</f>
        <v>0</v>
      </c>
      <c r="C5" s="567" t="s">
        <v>157</v>
      </c>
      <c r="D5" s="253" t="s">
        <v>196</v>
      </c>
      <c r="E5" s="26">
        <f>'⑥ 特別修繕準備金'!E8</f>
        <v>0</v>
      </c>
      <c r="F5" s="26">
        <f>'⑥ 特別修繕準備金'!E10</f>
        <v>0</v>
      </c>
      <c r="G5" s="26">
        <f>'⑥ 特別修繕準備金'!E12</f>
        <v>0</v>
      </c>
      <c r="H5" s="26">
        <f>'⑥ 特別修繕準備金'!E14</f>
        <v>0</v>
      </c>
      <c r="I5" s="26">
        <f>'⑥ 特別修繕準備金'!E16</f>
        <v>0</v>
      </c>
      <c r="J5" s="26">
        <f>'⑥ 特別修繕準備金'!E18</f>
        <v>0</v>
      </c>
      <c r="K5" s="26">
        <f>'⑥ 特別修繕準備金'!E20</f>
        <v>0</v>
      </c>
      <c r="L5" s="26">
        <f>'⑥ 特別修繕準備金'!E22</f>
        <v>0</v>
      </c>
      <c r="M5" s="26">
        <f>'⑥ 特別修繕準備金'!E24</f>
        <v>0</v>
      </c>
      <c r="N5" s="26">
        <f>'⑥ 特別修繕準備金'!G8</f>
        <v>0</v>
      </c>
      <c r="O5" s="26">
        <f>'⑥ 特別修繕準備金'!G10</f>
        <v>0</v>
      </c>
      <c r="P5" s="26">
        <f>'⑥ 特別修繕準備金'!G12</f>
        <v>0</v>
      </c>
      <c r="Q5" s="26">
        <f>'⑥ 特別修繕準備金'!G14</f>
        <v>0</v>
      </c>
      <c r="R5" s="26">
        <f>'⑥ 特別修繕準備金'!G16</f>
        <v>0</v>
      </c>
      <c r="S5" s="26">
        <f>'⑥ 特別修繕準備金'!G18</f>
        <v>0</v>
      </c>
      <c r="T5" s="26">
        <f>'⑥ 特別修繕準備金'!G20</f>
        <v>0</v>
      </c>
      <c r="U5" s="26">
        <f>'⑥ 特別修繕準備金'!G22</f>
        <v>0</v>
      </c>
      <c r="V5" s="26">
        <f>'⑥ 特別修繕準備金'!G24</f>
        <v>0</v>
      </c>
      <c r="W5" s="26">
        <f>'⑥ 特別修繕準備金'!I8</f>
        <v>0</v>
      </c>
      <c r="X5" s="26">
        <f>'⑥ 特別修繕準備金'!I10</f>
        <v>0</v>
      </c>
      <c r="Y5" s="26">
        <f>'⑥ 特別修繕準備金'!I12</f>
        <v>0</v>
      </c>
      <c r="Z5" s="26">
        <f>'⑥ 特別修繕準備金'!I14</f>
        <v>0</v>
      </c>
      <c r="AA5" s="26">
        <f>'⑥ 特別修繕準備金'!I16</f>
        <v>0</v>
      </c>
      <c r="AB5" s="26">
        <f>'⑥ 特別修繕準備金'!I18</f>
        <v>0</v>
      </c>
      <c r="AC5" s="26">
        <f>'⑥ 特別修繕準備金'!I20</f>
        <v>0</v>
      </c>
      <c r="AD5" s="26">
        <f>'⑥ 特別修繕準備金'!I22</f>
        <v>0</v>
      </c>
      <c r="AE5" s="26">
        <f>'⑥ 特別修繕準備金'!I24</f>
        <v>0</v>
      </c>
      <c r="AF5" s="26">
        <f>'⑥ 特別修繕準備金'!K8</f>
        <v>0</v>
      </c>
      <c r="AG5" s="26">
        <f>'⑥ 特別修繕準備金'!K10</f>
        <v>0</v>
      </c>
      <c r="AH5" s="26">
        <f>'⑥ 特別修繕準備金'!K12</f>
        <v>0</v>
      </c>
      <c r="AI5" s="26">
        <f>'⑥ 特別修繕準備金'!K14</f>
        <v>0</v>
      </c>
      <c r="AJ5" s="26">
        <f>'⑥ 特別修繕準備金'!K16</f>
        <v>0</v>
      </c>
      <c r="AK5" s="26">
        <f>'⑥ 特別修繕準備金'!K18</f>
        <v>0</v>
      </c>
      <c r="AL5" s="26">
        <f>'⑥ 特別修繕準備金'!K20</f>
        <v>0</v>
      </c>
      <c r="AM5" s="26">
        <f>'⑥ 特別修繕準備金'!K22</f>
        <v>0</v>
      </c>
      <c r="AN5" s="26">
        <f>'⑥ 特別修繕準備金'!K24</f>
        <v>0</v>
      </c>
    </row>
    <row r="6" spans="1:40" ht="22.5" customHeight="1" x14ac:dyDescent="0.2">
      <c r="A6" s="589"/>
      <c r="B6" s="588"/>
      <c r="C6" s="568"/>
      <c r="D6" s="254" t="s">
        <v>78</v>
      </c>
      <c r="E6" s="255">
        <f>'⑥ 特別修繕準備金'!F8</f>
        <v>0</v>
      </c>
      <c r="F6" s="255">
        <f>'⑥ 特別修繕準備金'!F10</f>
        <v>0</v>
      </c>
      <c r="G6" s="255">
        <f>'⑥ 特別修繕準備金'!F12</f>
        <v>0</v>
      </c>
      <c r="H6" s="255">
        <f>'⑥ 特別修繕準備金'!F14</f>
        <v>0</v>
      </c>
      <c r="I6" s="255">
        <f>'⑥ 特別修繕準備金'!F16</f>
        <v>0</v>
      </c>
      <c r="J6" s="255">
        <f>'⑥ 特別修繕準備金'!F18</f>
        <v>0</v>
      </c>
      <c r="K6" s="255">
        <f>'⑥ 特別修繕準備金'!F20</f>
        <v>0</v>
      </c>
      <c r="L6" s="255">
        <f>'⑥ 特別修繕準備金'!F22</f>
        <v>0</v>
      </c>
      <c r="M6" s="255">
        <f>'⑥ 特別修繕準備金'!F24</f>
        <v>0</v>
      </c>
      <c r="N6" s="255">
        <f>'⑥ 特別修繕準備金'!H8</f>
        <v>0</v>
      </c>
      <c r="O6" s="255">
        <f>'⑥ 特別修繕準備金'!H10</f>
        <v>0</v>
      </c>
      <c r="P6" s="255">
        <f>'⑥ 特別修繕準備金'!H12</f>
        <v>0</v>
      </c>
      <c r="Q6" s="255">
        <f>'⑥ 特別修繕準備金'!H14</f>
        <v>0</v>
      </c>
      <c r="R6" s="28">
        <f>'⑥ 特別修繕準備金'!H16</f>
        <v>0</v>
      </c>
      <c r="S6" s="255">
        <f>'⑥ 特別修繕準備金'!H18</f>
        <v>0</v>
      </c>
      <c r="T6" s="28">
        <f>'⑥ 特別修繕準備金'!H20</f>
        <v>0</v>
      </c>
      <c r="U6" s="28">
        <f>'⑥ 特別修繕準備金'!H22</f>
        <v>0</v>
      </c>
      <c r="V6" s="255">
        <f>'⑥ 特別修繕準備金'!H24</f>
        <v>0</v>
      </c>
      <c r="W6" s="255">
        <f>'⑥ 特別修繕準備金'!J8</f>
        <v>0</v>
      </c>
      <c r="X6" s="255">
        <f>'⑥ 特別修繕準備金'!J10</f>
        <v>0</v>
      </c>
      <c r="Y6" s="255">
        <f>'⑥ 特別修繕準備金'!J12</f>
        <v>0</v>
      </c>
      <c r="Z6" s="255">
        <f>'⑥ 特別修繕準備金'!J14</f>
        <v>0</v>
      </c>
      <c r="AA6" s="255">
        <f>'⑥ 特別修繕準備金'!J16</f>
        <v>0</v>
      </c>
      <c r="AB6" s="255">
        <f>'⑥ 特別修繕準備金'!J18</f>
        <v>0</v>
      </c>
      <c r="AC6" s="255">
        <f>'⑥ 特別修繕準備金'!J20</f>
        <v>0</v>
      </c>
      <c r="AD6" s="255">
        <f>'⑥ 特別修繕準備金'!J22</f>
        <v>0</v>
      </c>
      <c r="AE6" s="255">
        <f>'⑥ 特別修繕準備金'!J24</f>
        <v>0</v>
      </c>
      <c r="AF6" s="255">
        <f>'⑥ 特別修繕準備金'!L8</f>
        <v>0</v>
      </c>
      <c r="AG6" s="255">
        <f>'⑥ 特別修繕準備金'!L10</f>
        <v>0</v>
      </c>
      <c r="AH6" s="255">
        <f>'⑥ 特別修繕準備金'!L12</f>
        <v>0</v>
      </c>
      <c r="AI6" s="255">
        <f>'⑥ 特別修繕準備金'!L14</f>
        <v>0</v>
      </c>
      <c r="AJ6" s="255">
        <f>'⑥ 特別修繕準備金'!L16</f>
        <v>0</v>
      </c>
      <c r="AK6" s="255">
        <f>'⑥ 特別修繕準備金'!L18</f>
        <v>0</v>
      </c>
      <c r="AL6" s="255">
        <f>'⑥ 特別修繕準備金'!L20</f>
        <v>0</v>
      </c>
      <c r="AM6" s="255">
        <f>'⑥ 特別修繕準備金'!L22</f>
        <v>0</v>
      </c>
      <c r="AN6" s="255">
        <f>'⑥ 特別修繕準備金'!L24</f>
        <v>0</v>
      </c>
    </row>
    <row r="7" spans="1:40" ht="22.5" customHeight="1" x14ac:dyDescent="0.2">
      <c r="A7" s="589"/>
      <c r="B7" s="588"/>
      <c r="C7" s="567" t="s">
        <v>45</v>
      </c>
      <c r="D7" s="253" t="s">
        <v>196</v>
      </c>
      <c r="E7" s="26">
        <f>'⑥ 特別修繕準備金'!E9</f>
        <v>0</v>
      </c>
      <c r="F7" s="26">
        <f>'⑥ 特別修繕準備金'!E11</f>
        <v>0</v>
      </c>
      <c r="G7" s="26">
        <f>'⑥ 特別修繕準備金'!E13</f>
        <v>0</v>
      </c>
      <c r="H7" s="26">
        <f>'⑥ 特別修繕準備金'!E15</f>
        <v>0</v>
      </c>
      <c r="I7" s="26">
        <f>'⑥ 特別修繕準備金'!E17</f>
        <v>0</v>
      </c>
      <c r="J7" s="26">
        <f>'⑥ 特別修繕準備金'!E19</f>
        <v>0</v>
      </c>
      <c r="K7" s="26">
        <f>'⑥ 特別修繕準備金'!E21</f>
        <v>0</v>
      </c>
      <c r="L7" s="26">
        <f>'⑥ 特別修繕準備金'!E22</f>
        <v>0</v>
      </c>
      <c r="M7" s="26">
        <f>'⑥ 特別修繕準備金'!E25</f>
        <v>0</v>
      </c>
      <c r="N7" s="26">
        <f>'⑥ 特別修繕準備金'!G9</f>
        <v>0</v>
      </c>
      <c r="O7" s="26">
        <f>'⑥ 特別修繕準備金'!G11</f>
        <v>0</v>
      </c>
      <c r="P7" s="26">
        <f>'⑥ 特別修繕準備金'!G13</f>
        <v>0</v>
      </c>
      <c r="Q7" s="26">
        <f>'⑥ 特別修繕準備金'!G15</f>
        <v>0</v>
      </c>
      <c r="R7" s="26">
        <f>'⑥ 特別修繕準備金'!G17</f>
        <v>0</v>
      </c>
      <c r="S7" s="26">
        <f>'⑥ 特別修繕準備金'!G19</f>
        <v>0</v>
      </c>
      <c r="T7" s="26">
        <f>'⑥ 特別修繕準備金'!G21</f>
        <v>0</v>
      </c>
      <c r="U7" s="26">
        <f>'⑥ 特別修繕準備金'!G23</f>
        <v>0</v>
      </c>
      <c r="V7" s="26">
        <f>'⑥ 特別修繕準備金'!G25</f>
        <v>0</v>
      </c>
      <c r="W7" s="26">
        <f>'⑥ 特別修繕準備金'!I9</f>
        <v>0</v>
      </c>
      <c r="X7" s="26">
        <f>'⑥ 特別修繕準備金'!I11</f>
        <v>0</v>
      </c>
      <c r="Y7" s="26">
        <f>'⑥ 特別修繕準備金'!I13</f>
        <v>0</v>
      </c>
      <c r="Z7" s="26">
        <f>'⑥ 特別修繕準備金'!I15</f>
        <v>0</v>
      </c>
      <c r="AA7" s="26">
        <f>'⑥ 特別修繕準備金'!I17</f>
        <v>0</v>
      </c>
      <c r="AB7" s="26">
        <f>'⑥ 特別修繕準備金'!I19</f>
        <v>0</v>
      </c>
      <c r="AC7" s="26">
        <f>'⑥ 特別修繕準備金'!I21</f>
        <v>0</v>
      </c>
      <c r="AD7" s="26">
        <f>'⑥ 特別修繕準備金'!I23</f>
        <v>0</v>
      </c>
      <c r="AE7" s="26">
        <f>'⑥ 特別修繕準備金'!I25</f>
        <v>0</v>
      </c>
      <c r="AF7" s="26">
        <f>'⑥ 特別修繕準備金'!K9</f>
        <v>0</v>
      </c>
      <c r="AG7" s="26">
        <f>'⑥ 特別修繕準備金'!K11</f>
        <v>0</v>
      </c>
      <c r="AH7" s="26">
        <f>'⑥ 特別修繕準備金'!K13</f>
        <v>0</v>
      </c>
      <c r="AI7" s="26">
        <f>'⑥ 特別修繕準備金'!K15</f>
        <v>0</v>
      </c>
      <c r="AJ7" s="26">
        <f>'⑥ 特別修繕準備金'!K17</f>
        <v>0</v>
      </c>
      <c r="AK7" s="26">
        <f>'⑥ 特別修繕準備金'!K19</f>
        <v>0</v>
      </c>
      <c r="AL7" s="26">
        <f>'⑥ 特別修繕準備金'!K21</f>
        <v>0</v>
      </c>
      <c r="AM7" s="26">
        <f>'⑥ 特別修繕準備金'!K23</f>
        <v>0</v>
      </c>
      <c r="AN7" s="26">
        <f>'⑥ 特別修繕準備金'!K25</f>
        <v>0</v>
      </c>
    </row>
    <row r="8" spans="1:40" ht="22.5" customHeight="1" x14ac:dyDescent="0.2">
      <c r="A8" s="570"/>
      <c r="B8" s="568"/>
      <c r="C8" s="568"/>
      <c r="D8" s="254" t="s">
        <v>78</v>
      </c>
      <c r="E8" s="256">
        <f>'⑥ 特別修繕準備金'!F9</f>
        <v>0</v>
      </c>
      <c r="F8" s="256">
        <f>'⑥ 特別修繕準備金'!F11</f>
        <v>0</v>
      </c>
      <c r="G8" s="256">
        <f>'⑥ 特別修繕準備金'!F13</f>
        <v>0</v>
      </c>
      <c r="H8" s="256">
        <f>'⑥ 特別修繕準備金'!F15</f>
        <v>0</v>
      </c>
      <c r="I8" s="256">
        <f>'⑥ 特別修繕準備金'!F17</f>
        <v>0</v>
      </c>
      <c r="J8" s="256">
        <f>'⑥ 特別修繕準備金'!F19</f>
        <v>0</v>
      </c>
      <c r="K8" s="256">
        <f>'⑥ 特別修繕準備金'!F23</f>
        <v>0</v>
      </c>
      <c r="L8" s="256">
        <f>'⑥ 特別修繕準備金'!F23</f>
        <v>0</v>
      </c>
      <c r="M8" s="256">
        <f>'⑥ 特別修繕準備金'!F25</f>
        <v>0</v>
      </c>
      <c r="N8" s="256">
        <f>'⑥ 特別修繕準備金'!H9</f>
        <v>0</v>
      </c>
      <c r="O8" s="256">
        <f>'⑥ 特別修繕準備金'!H11</f>
        <v>0</v>
      </c>
      <c r="P8" s="256">
        <f>'⑥ 特別修繕準備金'!H13</f>
        <v>0</v>
      </c>
      <c r="Q8" s="256">
        <f>'⑥ 特別修繕準備金'!H15</f>
        <v>0</v>
      </c>
      <c r="R8" s="256">
        <f>'⑥ 特別修繕準備金'!H17</f>
        <v>0</v>
      </c>
      <c r="S8" s="256">
        <f>'⑥ 特別修繕準備金'!H19</f>
        <v>0</v>
      </c>
      <c r="T8" s="256">
        <f>'⑥ 特別修繕準備金'!H21</f>
        <v>0</v>
      </c>
      <c r="U8" s="256">
        <f>'⑥ 特別修繕準備金'!H23</f>
        <v>0</v>
      </c>
      <c r="V8" s="256">
        <f>'⑥ 特別修繕準備金'!H25</f>
        <v>0</v>
      </c>
      <c r="W8" s="256">
        <f>'⑥ 特別修繕準備金'!J9</f>
        <v>0</v>
      </c>
      <c r="X8" s="256">
        <f>'⑥ 特別修繕準備金'!J11</f>
        <v>0</v>
      </c>
      <c r="Y8" s="256">
        <f>'⑥ 特別修繕準備金'!J13</f>
        <v>0</v>
      </c>
      <c r="Z8" s="256">
        <f>'⑥ 特別修繕準備金'!J15</f>
        <v>0</v>
      </c>
      <c r="AA8" s="256">
        <f>'⑥ 特別修繕準備金'!J17</f>
        <v>0</v>
      </c>
      <c r="AB8" s="256">
        <f>'⑥ 特別修繕準備金'!J19</f>
        <v>0</v>
      </c>
      <c r="AC8" s="256">
        <f>'⑥ 特別修繕準備金'!J21</f>
        <v>0</v>
      </c>
      <c r="AD8" s="256">
        <f>'⑥ 特別修繕準備金'!J23</f>
        <v>0</v>
      </c>
      <c r="AE8" s="256">
        <f>'⑥ 特別修繕準備金'!J25</f>
        <v>0</v>
      </c>
      <c r="AF8" s="256">
        <f>'⑥ 特別修繕準備金'!L9</f>
        <v>0</v>
      </c>
      <c r="AG8" s="256">
        <f>'⑥ 特別修繕準備金'!L11</f>
        <v>0</v>
      </c>
      <c r="AH8" s="256">
        <f>'⑥ 特別修繕準備金'!L13</f>
        <v>0</v>
      </c>
      <c r="AI8" s="256">
        <f>'⑥ 特別修繕準備金'!L15</f>
        <v>0</v>
      </c>
      <c r="AJ8" s="256">
        <f>'⑥ 特別修繕準備金'!L17</f>
        <v>0</v>
      </c>
      <c r="AK8" s="256">
        <f>'⑥ 特別修繕準備金'!L19</f>
        <v>0</v>
      </c>
      <c r="AL8" s="256">
        <f>'⑥ 特別修繕準備金'!L21</f>
        <v>0</v>
      </c>
      <c r="AM8" s="256">
        <f>'⑥ 特別修繕準備金'!L23</f>
        <v>0</v>
      </c>
      <c r="AN8" s="256">
        <f>'⑥ 特別修繕準備金'!L25</f>
        <v>0</v>
      </c>
    </row>
  </sheetData>
  <sheetProtection selectLockedCells="1" selectUnlockedCells="1"/>
  <mergeCells count="36">
    <mergeCell ref="AE3:AE4"/>
    <mergeCell ref="AF3:AF4"/>
    <mergeCell ref="AG3:AG4"/>
    <mergeCell ref="AH3:AH4"/>
    <mergeCell ref="AI3:AI4"/>
    <mergeCell ref="B5:B8"/>
    <mergeCell ref="A5:A8"/>
    <mergeCell ref="C5:C6"/>
    <mergeCell ref="C7:C8"/>
    <mergeCell ref="C2:D4"/>
    <mergeCell ref="B2:B4"/>
    <mergeCell ref="A2:A4"/>
    <mergeCell ref="W2:AE2"/>
    <mergeCell ref="AF2:AN2"/>
    <mergeCell ref="E3:E4"/>
    <mergeCell ref="F3:F4"/>
    <mergeCell ref="G3:G4"/>
    <mergeCell ref="H3:H4"/>
    <mergeCell ref="I3:I4"/>
    <mergeCell ref="M3:M4"/>
    <mergeCell ref="V3:V4"/>
    <mergeCell ref="W3:W4"/>
    <mergeCell ref="X3:X4"/>
    <mergeCell ref="Y3:Y4"/>
    <mergeCell ref="Z3:Z4"/>
    <mergeCell ref="AJ3:AJ4"/>
    <mergeCell ref="AN3:AN4"/>
    <mergeCell ref="AA3:AA4"/>
    <mergeCell ref="A1:M1"/>
    <mergeCell ref="E2:M2"/>
    <mergeCell ref="N2:V2"/>
    <mergeCell ref="N3:N4"/>
    <mergeCell ref="O3:O4"/>
    <mergeCell ref="P3:P4"/>
    <mergeCell ref="Q3:Q4"/>
    <mergeCell ref="R3:R4"/>
  </mergeCells>
  <phoneticPr fontId="2"/>
  <printOptions horizontalCentered="1"/>
  <pageMargins left="0.39370078740157483" right="0.39370078740157483" top="0.39370078740157483" bottom="0.39370078740157483" header="0.31496062992125984" footer="0.31496062992125984"/>
  <pageSetup paperSize="9" scale="2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AA34"/>
  <sheetViews>
    <sheetView view="pageBreakPreview" zoomScale="85" zoomScaleNormal="40" zoomScaleSheetLayoutView="85" zoomScalePageLayoutView="55" workbookViewId="0">
      <pane xSplit="2" ySplit="11" topLeftCell="C45" activePane="bottomRight" state="frozen"/>
      <selection activeCell="G12" sqref="G12"/>
      <selection pane="topRight" activeCell="G12" sqref="G12"/>
      <selection pane="bottomLeft" activeCell="G12" sqref="G12"/>
      <selection pane="bottomRight" activeCell="C61" sqref="C61"/>
    </sheetView>
  </sheetViews>
  <sheetFormatPr defaultColWidth="8.90625" defaultRowHeight="16" x14ac:dyDescent="0.2"/>
  <cols>
    <col min="1" max="1" width="3.81640625" style="5" customWidth="1"/>
    <col min="2" max="2" width="6.1796875" style="5" customWidth="1"/>
    <col min="3" max="3" width="13.81640625" style="5" customWidth="1"/>
    <col min="4" max="5" width="15" style="5" customWidth="1"/>
    <col min="6" max="6" width="11.1796875" style="5" customWidth="1"/>
    <col min="7" max="7" width="12.453125" style="5" customWidth="1"/>
    <col min="8" max="8" width="11.1796875" style="5" customWidth="1"/>
    <col min="9" max="9" width="13.54296875" style="5" customWidth="1"/>
    <col min="10" max="10" width="10" style="5" customWidth="1"/>
    <col min="11" max="11" width="16.1796875" style="5" customWidth="1"/>
    <col min="12" max="12" width="13.81640625" style="5" customWidth="1"/>
    <col min="13" max="14" width="12.453125" style="5" customWidth="1"/>
    <col min="15" max="16" width="15" style="5" customWidth="1"/>
    <col min="17" max="18" width="13.08984375" style="5" customWidth="1"/>
    <col min="19" max="19" width="38.08984375" style="5" customWidth="1"/>
    <col min="20" max="21" width="13.08984375" style="5" customWidth="1"/>
    <col min="22" max="22" width="38.08984375" style="5" customWidth="1"/>
    <col min="23" max="23" width="3.81640625" style="5" customWidth="1"/>
    <col min="24" max="24" width="5.453125" style="5" hidden="1" customWidth="1"/>
    <col min="25" max="25" width="21.36328125" style="5" hidden="1" customWidth="1"/>
    <col min="26" max="26" width="9.1796875" style="5" hidden="1" customWidth="1"/>
    <col min="27" max="27" width="5.453125" style="5" hidden="1" customWidth="1"/>
    <col min="28" max="28" width="8.6328125" style="5" customWidth="1"/>
    <col min="29" max="33" width="8.90625" style="5" customWidth="1"/>
    <col min="34" max="258" width="8.90625" style="5"/>
    <col min="259" max="259" width="3.81640625" style="5" customWidth="1"/>
    <col min="260" max="260" width="16.36328125" style="5" customWidth="1"/>
    <col min="261" max="261" width="5.453125" style="5" bestFit="1" customWidth="1"/>
    <col min="262" max="262" width="17.6328125" style="5" customWidth="1"/>
    <col min="263" max="263" width="18.453125" style="5" bestFit="1" customWidth="1"/>
    <col min="264" max="275" width="15" style="5" customWidth="1"/>
    <col min="276" max="514" width="8.90625" style="5"/>
    <col min="515" max="515" width="3.81640625" style="5" customWidth="1"/>
    <col min="516" max="516" width="16.36328125" style="5" customWidth="1"/>
    <col min="517" max="517" width="5.453125" style="5" bestFit="1" customWidth="1"/>
    <col min="518" max="518" width="17.6328125" style="5" customWidth="1"/>
    <col min="519" max="519" width="18.453125" style="5" bestFit="1" customWidth="1"/>
    <col min="520" max="531" width="15" style="5" customWidth="1"/>
    <col min="532" max="770" width="8.90625" style="5"/>
    <col min="771" max="771" width="3.81640625" style="5" customWidth="1"/>
    <col min="772" max="772" width="16.36328125" style="5" customWidth="1"/>
    <col min="773" max="773" width="5.453125" style="5" bestFit="1" customWidth="1"/>
    <col min="774" max="774" width="17.6328125" style="5" customWidth="1"/>
    <col min="775" max="775" width="18.453125" style="5" bestFit="1" customWidth="1"/>
    <col min="776" max="787" width="15" style="5" customWidth="1"/>
    <col min="788" max="1026" width="8.90625" style="5"/>
    <col min="1027" max="1027" width="3.81640625" style="5" customWidth="1"/>
    <col min="1028" max="1028" width="16.36328125" style="5" customWidth="1"/>
    <col min="1029" max="1029" width="5.453125" style="5" bestFit="1" customWidth="1"/>
    <col min="1030" max="1030" width="17.6328125" style="5" customWidth="1"/>
    <col min="1031" max="1031" width="18.453125" style="5" bestFit="1" customWidth="1"/>
    <col min="1032" max="1043" width="15" style="5" customWidth="1"/>
    <col min="1044" max="1282" width="8.90625" style="5"/>
    <col min="1283" max="1283" width="3.81640625" style="5" customWidth="1"/>
    <col min="1284" max="1284" width="16.36328125" style="5" customWidth="1"/>
    <col min="1285" max="1285" width="5.453125" style="5" bestFit="1" customWidth="1"/>
    <col min="1286" max="1286" width="17.6328125" style="5" customWidth="1"/>
    <col min="1287" max="1287" width="18.453125" style="5" bestFit="1" customWidth="1"/>
    <col min="1288" max="1299" width="15" style="5" customWidth="1"/>
    <col min="1300" max="1538" width="8.90625" style="5"/>
    <col min="1539" max="1539" width="3.81640625" style="5" customWidth="1"/>
    <col min="1540" max="1540" width="16.36328125" style="5" customWidth="1"/>
    <col min="1541" max="1541" width="5.453125" style="5" bestFit="1" customWidth="1"/>
    <col min="1542" max="1542" width="17.6328125" style="5" customWidth="1"/>
    <col min="1543" max="1543" width="18.453125" style="5" bestFit="1" customWidth="1"/>
    <col min="1544" max="1555" width="15" style="5" customWidth="1"/>
    <col min="1556" max="1794" width="8.90625" style="5"/>
    <col min="1795" max="1795" width="3.81640625" style="5" customWidth="1"/>
    <col min="1796" max="1796" width="16.36328125" style="5" customWidth="1"/>
    <col min="1797" max="1797" width="5.453125" style="5" bestFit="1" customWidth="1"/>
    <col min="1798" max="1798" width="17.6328125" style="5" customWidth="1"/>
    <col min="1799" max="1799" width="18.453125" style="5" bestFit="1" customWidth="1"/>
    <col min="1800" max="1811" width="15" style="5" customWidth="1"/>
    <col min="1812" max="2050" width="8.90625" style="5"/>
    <col min="2051" max="2051" width="3.81640625" style="5" customWidth="1"/>
    <col min="2052" max="2052" width="16.36328125" style="5" customWidth="1"/>
    <col min="2053" max="2053" width="5.453125" style="5" bestFit="1" customWidth="1"/>
    <col min="2054" max="2054" width="17.6328125" style="5" customWidth="1"/>
    <col min="2055" max="2055" width="18.453125" style="5" bestFit="1" customWidth="1"/>
    <col min="2056" max="2067" width="15" style="5" customWidth="1"/>
    <col min="2068" max="2306" width="8.90625" style="5"/>
    <col min="2307" max="2307" width="3.81640625" style="5" customWidth="1"/>
    <col min="2308" max="2308" width="16.36328125" style="5" customWidth="1"/>
    <col min="2309" max="2309" width="5.453125" style="5" bestFit="1" customWidth="1"/>
    <col min="2310" max="2310" width="17.6328125" style="5" customWidth="1"/>
    <col min="2311" max="2311" width="18.453125" style="5" bestFit="1" customWidth="1"/>
    <col min="2312" max="2323" width="15" style="5" customWidth="1"/>
    <col min="2324" max="2562" width="8.90625" style="5"/>
    <col min="2563" max="2563" width="3.81640625" style="5" customWidth="1"/>
    <col min="2564" max="2564" width="16.36328125" style="5" customWidth="1"/>
    <col min="2565" max="2565" width="5.453125" style="5" bestFit="1" customWidth="1"/>
    <col min="2566" max="2566" width="17.6328125" style="5" customWidth="1"/>
    <col min="2567" max="2567" width="18.453125" style="5" bestFit="1" customWidth="1"/>
    <col min="2568" max="2579" width="15" style="5" customWidth="1"/>
    <col min="2580" max="2818" width="8.90625" style="5"/>
    <col min="2819" max="2819" width="3.81640625" style="5" customWidth="1"/>
    <col min="2820" max="2820" width="16.36328125" style="5" customWidth="1"/>
    <col min="2821" max="2821" width="5.453125" style="5" bestFit="1" customWidth="1"/>
    <col min="2822" max="2822" width="17.6328125" style="5" customWidth="1"/>
    <col min="2823" max="2823" width="18.453125" style="5" bestFit="1" customWidth="1"/>
    <col min="2824" max="2835" width="15" style="5" customWidth="1"/>
    <col min="2836" max="3074" width="8.90625" style="5"/>
    <col min="3075" max="3075" width="3.81640625" style="5" customWidth="1"/>
    <col min="3076" max="3076" width="16.36328125" style="5" customWidth="1"/>
    <col min="3077" max="3077" width="5.453125" style="5" bestFit="1" customWidth="1"/>
    <col min="3078" max="3078" width="17.6328125" style="5" customWidth="1"/>
    <col min="3079" max="3079" width="18.453125" style="5" bestFit="1" customWidth="1"/>
    <col min="3080" max="3091" width="15" style="5" customWidth="1"/>
    <col min="3092" max="3330" width="8.90625" style="5"/>
    <col min="3331" max="3331" width="3.81640625" style="5" customWidth="1"/>
    <col min="3332" max="3332" width="16.36328125" style="5" customWidth="1"/>
    <col min="3333" max="3333" width="5.453125" style="5" bestFit="1" customWidth="1"/>
    <col min="3334" max="3334" width="17.6328125" style="5" customWidth="1"/>
    <col min="3335" max="3335" width="18.453125" style="5" bestFit="1" customWidth="1"/>
    <col min="3336" max="3347" width="15" style="5" customWidth="1"/>
    <col min="3348" max="3586" width="8.90625" style="5"/>
    <col min="3587" max="3587" width="3.81640625" style="5" customWidth="1"/>
    <col min="3588" max="3588" width="16.36328125" style="5" customWidth="1"/>
    <col min="3589" max="3589" width="5.453125" style="5" bestFit="1" customWidth="1"/>
    <col min="3590" max="3590" width="17.6328125" style="5" customWidth="1"/>
    <col min="3591" max="3591" width="18.453125" style="5" bestFit="1" customWidth="1"/>
    <col min="3592" max="3603" width="15" style="5" customWidth="1"/>
    <col min="3604" max="3842" width="8.90625" style="5"/>
    <col min="3843" max="3843" width="3.81640625" style="5" customWidth="1"/>
    <col min="3844" max="3844" width="16.36328125" style="5" customWidth="1"/>
    <col min="3845" max="3845" width="5.453125" style="5" bestFit="1" customWidth="1"/>
    <col min="3846" max="3846" width="17.6328125" style="5" customWidth="1"/>
    <col min="3847" max="3847" width="18.453125" style="5" bestFit="1" customWidth="1"/>
    <col min="3848" max="3859" width="15" style="5" customWidth="1"/>
    <col min="3860" max="4098" width="8.90625" style="5"/>
    <col min="4099" max="4099" width="3.81640625" style="5" customWidth="1"/>
    <col min="4100" max="4100" width="16.36328125" style="5" customWidth="1"/>
    <col min="4101" max="4101" width="5.453125" style="5" bestFit="1" customWidth="1"/>
    <col min="4102" max="4102" width="17.6328125" style="5" customWidth="1"/>
    <col min="4103" max="4103" width="18.453125" style="5" bestFit="1" customWidth="1"/>
    <col min="4104" max="4115" width="15" style="5" customWidth="1"/>
    <col min="4116" max="4354" width="8.90625" style="5"/>
    <col min="4355" max="4355" width="3.81640625" style="5" customWidth="1"/>
    <col min="4356" max="4356" width="16.36328125" style="5" customWidth="1"/>
    <col min="4357" max="4357" width="5.453125" style="5" bestFit="1" customWidth="1"/>
    <col min="4358" max="4358" width="17.6328125" style="5" customWidth="1"/>
    <col min="4359" max="4359" width="18.453125" style="5" bestFit="1" customWidth="1"/>
    <col min="4360" max="4371" width="15" style="5" customWidth="1"/>
    <col min="4372" max="4610" width="8.90625" style="5"/>
    <col min="4611" max="4611" width="3.81640625" style="5" customWidth="1"/>
    <col min="4612" max="4612" width="16.36328125" style="5" customWidth="1"/>
    <col min="4613" max="4613" width="5.453125" style="5" bestFit="1" customWidth="1"/>
    <col min="4614" max="4614" width="17.6328125" style="5" customWidth="1"/>
    <col min="4615" max="4615" width="18.453125" style="5" bestFit="1" customWidth="1"/>
    <col min="4616" max="4627" width="15" style="5" customWidth="1"/>
    <col min="4628" max="4866" width="8.90625" style="5"/>
    <col min="4867" max="4867" width="3.81640625" style="5" customWidth="1"/>
    <col min="4868" max="4868" width="16.36328125" style="5" customWidth="1"/>
    <col min="4869" max="4869" width="5.453125" style="5" bestFit="1" customWidth="1"/>
    <col min="4870" max="4870" width="17.6328125" style="5" customWidth="1"/>
    <col min="4871" max="4871" width="18.453125" style="5" bestFit="1" customWidth="1"/>
    <col min="4872" max="4883" width="15" style="5" customWidth="1"/>
    <col min="4884" max="5122" width="8.90625" style="5"/>
    <col min="5123" max="5123" width="3.81640625" style="5" customWidth="1"/>
    <col min="5124" max="5124" width="16.36328125" style="5" customWidth="1"/>
    <col min="5125" max="5125" width="5.453125" style="5" bestFit="1" customWidth="1"/>
    <col min="5126" max="5126" width="17.6328125" style="5" customWidth="1"/>
    <col min="5127" max="5127" width="18.453125" style="5" bestFit="1" customWidth="1"/>
    <col min="5128" max="5139" width="15" style="5" customWidth="1"/>
    <col min="5140" max="5378" width="8.90625" style="5"/>
    <col min="5379" max="5379" width="3.81640625" style="5" customWidth="1"/>
    <col min="5380" max="5380" width="16.36328125" style="5" customWidth="1"/>
    <col min="5381" max="5381" width="5.453125" style="5" bestFit="1" customWidth="1"/>
    <col min="5382" max="5382" width="17.6328125" style="5" customWidth="1"/>
    <col min="5383" max="5383" width="18.453125" style="5" bestFit="1" customWidth="1"/>
    <col min="5384" max="5395" width="15" style="5" customWidth="1"/>
    <col min="5396" max="5634" width="8.90625" style="5"/>
    <col min="5635" max="5635" width="3.81640625" style="5" customWidth="1"/>
    <col min="5636" max="5636" width="16.36328125" style="5" customWidth="1"/>
    <col min="5637" max="5637" width="5.453125" style="5" bestFit="1" customWidth="1"/>
    <col min="5638" max="5638" width="17.6328125" style="5" customWidth="1"/>
    <col min="5639" max="5639" width="18.453125" style="5" bestFit="1" customWidth="1"/>
    <col min="5640" max="5651" width="15" style="5" customWidth="1"/>
    <col min="5652" max="5890" width="8.90625" style="5"/>
    <col min="5891" max="5891" width="3.81640625" style="5" customWidth="1"/>
    <col min="5892" max="5892" width="16.36328125" style="5" customWidth="1"/>
    <col min="5893" max="5893" width="5.453125" style="5" bestFit="1" customWidth="1"/>
    <col min="5894" max="5894" width="17.6328125" style="5" customWidth="1"/>
    <col min="5895" max="5895" width="18.453125" style="5" bestFit="1" customWidth="1"/>
    <col min="5896" max="5907" width="15" style="5" customWidth="1"/>
    <col min="5908" max="6146" width="8.90625" style="5"/>
    <col min="6147" max="6147" width="3.81640625" style="5" customWidth="1"/>
    <col min="6148" max="6148" width="16.36328125" style="5" customWidth="1"/>
    <col min="6149" max="6149" width="5.453125" style="5" bestFit="1" customWidth="1"/>
    <col min="6150" max="6150" width="17.6328125" style="5" customWidth="1"/>
    <col min="6151" max="6151" width="18.453125" style="5" bestFit="1" customWidth="1"/>
    <col min="6152" max="6163" width="15" style="5" customWidth="1"/>
    <col min="6164" max="6402" width="8.90625" style="5"/>
    <col min="6403" max="6403" width="3.81640625" style="5" customWidth="1"/>
    <col min="6404" max="6404" width="16.36328125" style="5" customWidth="1"/>
    <col min="6405" max="6405" width="5.453125" style="5" bestFit="1" customWidth="1"/>
    <col min="6406" max="6406" width="17.6328125" style="5" customWidth="1"/>
    <col min="6407" max="6407" width="18.453125" style="5" bestFit="1" customWidth="1"/>
    <col min="6408" max="6419" width="15" style="5" customWidth="1"/>
    <col min="6420" max="6658" width="8.90625" style="5"/>
    <col min="6659" max="6659" width="3.81640625" style="5" customWidth="1"/>
    <col min="6660" max="6660" width="16.36328125" style="5" customWidth="1"/>
    <col min="6661" max="6661" width="5.453125" style="5" bestFit="1" customWidth="1"/>
    <col min="6662" max="6662" width="17.6328125" style="5" customWidth="1"/>
    <col min="6663" max="6663" width="18.453125" style="5" bestFit="1" customWidth="1"/>
    <col min="6664" max="6675" width="15" style="5" customWidth="1"/>
    <col min="6676" max="6914" width="8.90625" style="5"/>
    <col min="6915" max="6915" width="3.81640625" style="5" customWidth="1"/>
    <col min="6916" max="6916" width="16.36328125" style="5" customWidth="1"/>
    <col min="6917" max="6917" width="5.453125" style="5" bestFit="1" customWidth="1"/>
    <col min="6918" max="6918" width="17.6328125" style="5" customWidth="1"/>
    <col min="6919" max="6919" width="18.453125" style="5" bestFit="1" customWidth="1"/>
    <col min="6920" max="6931" width="15" style="5" customWidth="1"/>
    <col min="6932" max="7170" width="8.90625" style="5"/>
    <col min="7171" max="7171" width="3.81640625" style="5" customWidth="1"/>
    <col min="7172" max="7172" width="16.36328125" style="5" customWidth="1"/>
    <col min="7173" max="7173" width="5.453125" style="5" bestFit="1" customWidth="1"/>
    <col min="7174" max="7174" width="17.6328125" style="5" customWidth="1"/>
    <col min="7175" max="7175" width="18.453125" style="5" bestFit="1" customWidth="1"/>
    <col min="7176" max="7187" width="15" style="5" customWidth="1"/>
    <col min="7188" max="7426" width="8.90625" style="5"/>
    <col min="7427" max="7427" width="3.81640625" style="5" customWidth="1"/>
    <col min="7428" max="7428" width="16.36328125" style="5" customWidth="1"/>
    <col min="7429" max="7429" width="5.453125" style="5" bestFit="1" customWidth="1"/>
    <col min="7430" max="7430" width="17.6328125" style="5" customWidth="1"/>
    <col min="7431" max="7431" width="18.453125" style="5" bestFit="1" customWidth="1"/>
    <col min="7432" max="7443" width="15" style="5" customWidth="1"/>
    <col min="7444" max="7682" width="8.90625" style="5"/>
    <col min="7683" max="7683" width="3.81640625" style="5" customWidth="1"/>
    <col min="7684" max="7684" width="16.36328125" style="5" customWidth="1"/>
    <col min="7685" max="7685" width="5.453125" style="5" bestFit="1" customWidth="1"/>
    <col min="7686" max="7686" width="17.6328125" style="5" customWidth="1"/>
    <col min="7687" max="7687" width="18.453125" style="5" bestFit="1" customWidth="1"/>
    <col min="7688" max="7699" width="15" style="5" customWidth="1"/>
    <col min="7700" max="7938" width="8.90625" style="5"/>
    <col min="7939" max="7939" width="3.81640625" style="5" customWidth="1"/>
    <col min="7940" max="7940" width="16.36328125" style="5" customWidth="1"/>
    <col min="7941" max="7941" width="5.453125" style="5" bestFit="1" customWidth="1"/>
    <col min="7942" max="7942" width="17.6328125" style="5" customWidth="1"/>
    <col min="7943" max="7943" width="18.453125" style="5" bestFit="1" customWidth="1"/>
    <col min="7944" max="7955" width="15" style="5" customWidth="1"/>
    <col min="7956" max="8194" width="8.90625" style="5"/>
    <col min="8195" max="8195" width="3.81640625" style="5" customWidth="1"/>
    <col min="8196" max="8196" width="16.36328125" style="5" customWidth="1"/>
    <col min="8197" max="8197" width="5.453125" style="5" bestFit="1" customWidth="1"/>
    <col min="8198" max="8198" width="17.6328125" style="5" customWidth="1"/>
    <col min="8199" max="8199" width="18.453125" style="5" bestFit="1" customWidth="1"/>
    <col min="8200" max="8211" width="15" style="5" customWidth="1"/>
    <col min="8212" max="8450" width="8.90625" style="5"/>
    <col min="8451" max="8451" width="3.81640625" style="5" customWidth="1"/>
    <col min="8452" max="8452" width="16.36328125" style="5" customWidth="1"/>
    <col min="8453" max="8453" width="5.453125" style="5" bestFit="1" customWidth="1"/>
    <col min="8454" max="8454" width="17.6328125" style="5" customWidth="1"/>
    <col min="8455" max="8455" width="18.453125" style="5" bestFit="1" customWidth="1"/>
    <col min="8456" max="8467" width="15" style="5" customWidth="1"/>
    <col min="8468" max="8706" width="8.90625" style="5"/>
    <col min="8707" max="8707" width="3.81640625" style="5" customWidth="1"/>
    <col min="8708" max="8708" width="16.36328125" style="5" customWidth="1"/>
    <col min="8709" max="8709" width="5.453125" style="5" bestFit="1" customWidth="1"/>
    <col min="8710" max="8710" width="17.6328125" style="5" customWidth="1"/>
    <col min="8711" max="8711" width="18.453125" style="5" bestFit="1" customWidth="1"/>
    <col min="8712" max="8723" width="15" style="5" customWidth="1"/>
    <col min="8724" max="8962" width="8.90625" style="5"/>
    <col min="8963" max="8963" width="3.81640625" style="5" customWidth="1"/>
    <col min="8964" max="8964" width="16.36328125" style="5" customWidth="1"/>
    <col min="8965" max="8965" width="5.453125" style="5" bestFit="1" customWidth="1"/>
    <col min="8966" max="8966" width="17.6328125" style="5" customWidth="1"/>
    <col min="8967" max="8967" width="18.453125" style="5" bestFit="1" customWidth="1"/>
    <col min="8968" max="8979" width="15" style="5" customWidth="1"/>
    <col min="8980" max="9218" width="8.90625" style="5"/>
    <col min="9219" max="9219" width="3.81640625" style="5" customWidth="1"/>
    <col min="9220" max="9220" width="16.36328125" style="5" customWidth="1"/>
    <col min="9221" max="9221" width="5.453125" style="5" bestFit="1" customWidth="1"/>
    <col min="9222" max="9222" width="17.6328125" style="5" customWidth="1"/>
    <col min="9223" max="9223" width="18.453125" style="5" bestFit="1" customWidth="1"/>
    <col min="9224" max="9235" width="15" style="5" customWidth="1"/>
    <col min="9236" max="9474" width="8.90625" style="5"/>
    <col min="9475" max="9475" width="3.81640625" style="5" customWidth="1"/>
    <col min="9476" max="9476" width="16.36328125" style="5" customWidth="1"/>
    <col min="9477" max="9477" width="5.453125" style="5" bestFit="1" customWidth="1"/>
    <col min="9478" max="9478" width="17.6328125" style="5" customWidth="1"/>
    <col min="9479" max="9479" width="18.453125" style="5" bestFit="1" customWidth="1"/>
    <col min="9480" max="9491" width="15" style="5" customWidth="1"/>
    <col min="9492" max="9730" width="8.90625" style="5"/>
    <col min="9731" max="9731" width="3.81640625" style="5" customWidth="1"/>
    <col min="9732" max="9732" width="16.36328125" style="5" customWidth="1"/>
    <col min="9733" max="9733" width="5.453125" style="5" bestFit="1" customWidth="1"/>
    <col min="9734" max="9734" width="17.6328125" style="5" customWidth="1"/>
    <col min="9735" max="9735" width="18.453125" style="5" bestFit="1" customWidth="1"/>
    <col min="9736" max="9747" width="15" style="5" customWidth="1"/>
    <col min="9748" max="9986" width="8.90625" style="5"/>
    <col min="9987" max="9987" width="3.81640625" style="5" customWidth="1"/>
    <col min="9988" max="9988" width="16.36328125" style="5" customWidth="1"/>
    <col min="9989" max="9989" width="5.453125" style="5" bestFit="1" customWidth="1"/>
    <col min="9990" max="9990" width="17.6328125" style="5" customWidth="1"/>
    <col min="9991" max="9991" width="18.453125" style="5" bestFit="1" customWidth="1"/>
    <col min="9992" max="10003" width="15" style="5" customWidth="1"/>
    <col min="10004" max="10242" width="8.90625" style="5"/>
    <col min="10243" max="10243" width="3.81640625" style="5" customWidth="1"/>
    <col min="10244" max="10244" width="16.36328125" style="5" customWidth="1"/>
    <col min="10245" max="10245" width="5.453125" style="5" bestFit="1" customWidth="1"/>
    <col min="10246" max="10246" width="17.6328125" style="5" customWidth="1"/>
    <col min="10247" max="10247" width="18.453125" style="5" bestFit="1" customWidth="1"/>
    <col min="10248" max="10259" width="15" style="5" customWidth="1"/>
    <col min="10260" max="10498" width="8.90625" style="5"/>
    <col min="10499" max="10499" width="3.81640625" style="5" customWidth="1"/>
    <col min="10500" max="10500" width="16.36328125" style="5" customWidth="1"/>
    <col min="10501" max="10501" width="5.453125" style="5" bestFit="1" customWidth="1"/>
    <col min="10502" max="10502" width="17.6328125" style="5" customWidth="1"/>
    <col min="10503" max="10503" width="18.453125" style="5" bestFit="1" customWidth="1"/>
    <col min="10504" max="10515" width="15" style="5" customWidth="1"/>
    <col min="10516" max="10754" width="8.90625" style="5"/>
    <col min="10755" max="10755" width="3.81640625" style="5" customWidth="1"/>
    <col min="10756" max="10756" width="16.36328125" style="5" customWidth="1"/>
    <col min="10757" max="10757" width="5.453125" style="5" bestFit="1" customWidth="1"/>
    <col min="10758" max="10758" width="17.6328125" style="5" customWidth="1"/>
    <col min="10759" max="10759" width="18.453125" style="5" bestFit="1" customWidth="1"/>
    <col min="10760" max="10771" width="15" style="5" customWidth="1"/>
    <col min="10772" max="11010" width="8.90625" style="5"/>
    <col min="11011" max="11011" width="3.81640625" style="5" customWidth="1"/>
    <col min="11012" max="11012" width="16.36328125" style="5" customWidth="1"/>
    <col min="11013" max="11013" width="5.453125" style="5" bestFit="1" customWidth="1"/>
    <col min="11014" max="11014" width="17.6328125" style="5" customWidth="1"/>
    <col min="11015" max="11015" width="18.453125" style="5" bestFit="1" customWidth="1"/>
    <col min="11016" max="11027" width="15" style="5" customWidth="1"/>
    <col min="11028" max="11266" width="8.90625" style="5"/>
    <col min="11267" max="11267" width="3.81640625" style="5" customWidth="1"/>
    <col min="11268" max="11268" width="16.36328125" style="5" customWidth="1"/>
    <col min="11269" max="11269" width="5.453125" style="5" bestFit="1" customWidth="1"/>
    <col min="11270" max="11270" width="17.6328125" style="5" customWidth="1"/>
    <col min="11271" max="11271" width="18.453125" style="5" bestFit="1" customWidth="1"/>
    <col min="11272" max="11283" width="15" style="5" customWidth="1"/>
    <col min="11284" max="11522" width="8.90625" style="5"/>
    <col min="11523" max="11523" width="3.81640625" style="5" customWidth="1"/>
    <col min="11524" max="11524" width="16.36328125" style="5" customWidth="1"/>
    <col min="11525" max="11525" width="5.453125" style="5" bestFit="1" customWidth="1"/>
    <col min="11526" max="11526" width="17.6328125" style="5" customWidth="1"/>
    <col min="11527" max="11527" width="18.453125" style="5" bestFit="1" customWidth="1"/>
    <col min="11528" max="11539" width="15" style="5" customWidth="1"/>
    <col min="11540" max="11778" width="8.90625" style="5"/>
    <col min="11779" max="11779" width="3.81640625" style="5" customWidth="1"/>
    <col min="11780" max="11780" width="16.36328125" style="5" customWidth="1"/>
    <col min="11781" max="11781" width="5.453125" style="5" bestFit="1" customWidth="1"/>
    <col min="11782" max="11782" width="17.6328125" style="5" customWidth="1"/>
    <col min="11783" max="11783" width="18.453125" style="5" bestFit="1" customWidth="1"/>
    <col min="11784" max="11795" width="15" style="5" customWidth="1"/>
    <col min="11796" max="12034" width="8.90625" style="5"/>
    <col min="12035" max="12035" width="3.81640625" style="5" customWidth="1"/>
    <col min="12036" max="12036" width="16.36328125" style="5" customWidth="1"/>
    <col min="12037" max="12037" width="5.453125" style="5" bestFit="1" customWidth="1"/>
    <col min="12038" max="12038" width="17.6328125" style="5" customWidth="1"/>
    <col min="12039" max="12039" width="18.453125" style="5" bestFit="1" customWidth="1"/>
    <col min="12040" max="12051" width="15" style="5" customWidth="1"/>
    <col min="12052" max="12290" width="8.90625" style="5"/>
    <col min="12291" max="12291" width="3.81640625" style="5" customWidth="1"/>
    <col min="12292" max="12292" width="16.36328125" style="5" customWidth="1"/>
    <col min="12293" max="12293" width="5.453125" style="5" bestFit="1" customWidth="1"/>
    <col min="12294" max="12294" width="17.6328125" style="5" customWidth="1"/>
    <col min="12295" max="12295" width="18.453125" style="5" bestFit="1" customWidth="1"/>
    <col min="12296" max="12307" width="15" style="5" customWidth="1"/>
    <col min="12308" max="12546" width="8.90625" style="5"/>
    <col min="12547" max="12547" width="3.81640625" style="5" customWidth="1"/>
    <col min="12548" max="12548" width="16.36328125" style="5" customWidth="1"/>
    <col min="12549" max="12549" width="5.453125" style="5" bestFit="1" customWidth="1"/>
    <col min="12550" max="12550" width="17.6328125" style="5" customWidth="1"/>
    <col min="12551" max="12551" width="18.453125" style="5" bestFit="1" customWidth="1"/>
    <col min="12552" max="12563" width="15" style="5" customWidth="1"/>
    <col min="12564" max="12802" width="8.90625" style="5"/>
    <col min="12803" max="12803" width="3.81640625" style="5" customWidth="1"/>
    <col min="12804" max="12804" width="16.36328125" style="5" customWidth="1"/>
    <col min="12805" max="12805" width="5.453125" style="5" bestFit="1" customWidth="1"/>
    <col min="12806" max="12806" width="17.6328125" style="5" customWidth="1"/>
    <col min="12807" max="12807" width="18.453125" style="5" bestFit="1" customWidth="1"/>
    <col min="12808" max="12819" width="15" style="5" customWidth="1"/>
    <col min="12820" max="13058" width="8.90625" style="5"/>
    <col min="13059" max="13059" width="3.81640625" style="5" customWidth="1"/>
    <col min="13060" max="13060" width="16.36328125" style="5" customWidth="1"/>
    <col min="13061" max="13061" width="5.453125" style="5" bestFit="1" customWidth="1"/>
    <col min="13062" max="13062" width="17.6328125" style="5" customWidth="1"/>
    <col min="13063" max="13063" width="18.453125" style="5" bestFit="1" customWidth="1"/>
    <col min="13064" max="13075" width="15" style="5" customWidth="1"/>
    <col min="13076" max="13314" width="8.90625" style="5"/>
    <col min="13315" max="13315" width="3.81640625" style="5" customWidth="1"/>
    <col min="13316" max="13316" width="16.36328125" style="5" customWidth="1"/>
    <col min="13317" max="13317" width="5.453125" style="5" bestFit="1" customWidth="1"/>
    <col min="13318" max="13318" width="17.6328125" style="5" customWidth="1"/>
    <col min="13319" max="13319" width="18.453125" style="5" bestFit="1" customWidth="1"/>
    <col min="13320" max="13331" width="15" style="5" customWidth="1"/>
    <col min="13332" max="13570" width="8.90625" style="5"/>
    <col min="13571" max="13571" width="3.81640625" style="5" customWidth="1"/>
    <col min="13572" max="13572" width="16.36328125" style="5" customWidth="1"/>
    <col min="13573" max="13573" width="5.453125" style="5" bestFit="1" customWidth="1"/>
    <col min="13574" max="13574" width="17.6328125" style="5" customWidth="1"/>
    <col min="13575" max="13575" width="18.453125" style="5" bestFit="1" customWidth="1"/>
    <col min="13576" max="13587" width="15" style="5" customWidth="1"/>
    <col min="13588" max="13826" width="8.90625" style="5"/>
    <col min="13827" max="13827" width="3.81640625" style="5" customWidth="1"/>
    <col min="13828" max="13828" width="16.36328125" style="5" customWidth="1"/>
    <col min="13829" max="13829" width="5.453125" style="5" bestFit="1" customWidth="1"/>
    <col min="13830" max="13830" width="17.6328125" style="5" customWidth="1"/>
    <col min="13831" max="13831" width="18.453125" style="5" bestFit="1" customWidth="1"/>
    <col min="13832" max="13843" width="15" style="5" customWidth="1"/>
    <col min="13844" max="14082" width="8.90625" style="5"/>
    <col min="14083" max="14083" width="3.81640625" style="5" customWidth="1"/>
    <col min="14084" max="14084" width="16.36328125" style="5" customWidth="1"/>
    <col min="14085" max="14085" width="5.453125" style="5" bestFit="1" customWidth="1"/>
    <col min="14086" max="14086" width="17.6328125" style="5" customWidth="1"/>
    <col min="14087" max="14087" width="18.453125" style="5" bestFit="1" customWidth="1"/>
    <col min="14088" max="14099" width="15" style="5" customWidth="1"/>
    <col min="14100" max="14338" width="8.90625" style="5"/>
    <col min="14339" max="14339" width="3.81640625" style="5" customWidth="1"/>
    <col min="14340" max="14340" width="16.36328125" style="5" customWidth="1"/>
    <col min="14341" max="14341" width="5.453125" style="5" bestFit="1" customWidth="1"/>
    <col min="14342" max="14342" width="17.6328125" style="5" customWidth="1"/>
    <col min="14343" max="14343" width="18.453125" style="5" bestFit="1" customWidth="1"/>
    <col min="14344" max="14355" width="15" style="5" customWidth="1"/>
    <col min="14356" max="14594" width="8.90625" style="5"/>
    <col min="14595" max="14595" width="3.81640625" style="5" customWidth="1"/>
    <col min="14596" max="14596" width="16.36328125" style="5" customWidth="1"/>
    <col min="14597" max="14597" width="5.453125" style="5" bestFit="1" customWidth="1"/>
    <col min="14598" max="14598" width="17.6328125" style="5" customWidth="1"/>
    <col min="14599" max="14599" width="18.453125" style="5" bestFit="1" customWidth="1"/>
    <col min="14600" max="14611" width="15" style="5" customWidth="1"/>
    <col min="14612" max="14850" width="8.90625" style="5"/>
    <col min="14851" max="14851" width="3.81640625" style="5" customWidth="1"/>
    <col min="14852" max="14852" width="16.36328125" style="5" customWidth="1"/>
    <col min="14853" max="14853" width="5.453125" style="5" bestFit="1" customWidth="1"/>
    <col min="14854" max="14854" width="17.6328125" style="5" customWidth="1"/>
    <col min="14855" max="14855" width="18.453125" style="5" bestFit="1" customWidth="1"/>
    <col min="14856" max="14867" width="15" style="5" customWidth="1"/>
    <col min="14868" max="15106" width="8.90625" style="5"/>
    <col min="15107" max="15107" width="3.81640625" style="5" customWidth="1"/>
    <col min="15108" max="15108" width="16.36328125" style="5" customWidth="1"/>
    <col min="15109" max="15109" width="5.453125" style="5" bestFit="1" customWidth="1"/>
    <col min="15110" max="15110" width="17.6328125" style="5" customWidth="1"/>
    <col min="15111" max="15111" width="18.453125" style="5" bestFit="1" customWidth="1"/>
    <col min="15112" max="15123" width="15" style="5" customWidth="1"/>
    <col min="15124" max="15362" width="8.90625" style="5"/>
    <col min="15363" max="15363" width="3.81640625" style="5" customWidth="1"/>
    <col min="15364" max="15364" width="16.36328125" style="5" customWidth="1"/>
    <col min="15365" max="15365" width="5.453125" style="5" bestFit="1" customWidth="1"/>
    <col min="15366" max="15366" width="17.6328125" style="5" customWidth="1"/>
    <col min="15367" max="15367" width="18.453125" style="5" bestFit="1" customWidth="1"/>
    <col min="15368" max="15379" width="15" style="5" customWidth="1"/>
    <col min="15380" max="15618" width="8.90625" style="5"/>
    <col min="15619" max="15619" width="3.81640625" style="5" customWidth="1"/>
    <col min="15620" max="15620" width="16.36328125" style="5" customWidth="1"/>
    <col min="15621" max="15621" width="5.453125" style="5" bestFit="1" customWidth="1"/>
    <col min="15622" max="15622" width="17.6328125" style="5" customWidth="1"/>
    <col min="15623" max="15623" width="18.453125" style="5" bestFit="1" customWidth="1"/>
    <col min="15624" max="15635" width="15" style="5" customWidth="1"/>
    <col min="15636" max="15874" width="8.90625" style="5"/>
    <col min="15875" max="15875" width="3.81640625" style="5" customWidth="1"/>
    <col min="15876" max="15876" width="16.36328125" style="5" customWidth="1"/>
    <col min="15877" max="15877" width="5.453125" style="5" bestFit="1" customWidth="1"/>
    <col min="15878" max="15878" width="17.6328125" style="5" customWidth="1"/>
    <col min="15879" max="15879" width="18.453125" style="5" bestFit="1" customWidth="1"/>
    <col min="15880" max="15891" width="15" style="5" customWidth="1"/>
    <col min="15892" max="16130" width="8.90625" style="5"/>
    <col min="16131" max="16131" width="3.81640625" style="5" customWidth="1"/>
    <col min="16132" max="16132" width="16.36328125" style="5" customWidth="1"/>
    <col min="16133" max="16133" width="5.453125" style="5" bestFit="1" customWidth="1"/>
    <col min="16134" max="16134" width="17.6328125" style="5" customWidth="1"/>
    <col min="16135" max="16135" width="18.453125" style="5" bestFit="1" customWidth="1"/>
    <col min="16136" max="16147" width="15" style="5" customWidth="1"/>
    <col min="16148" max="16384" width="8.90625" style="5"/>
  </cols>
  <sheetData>
    <row r="1" spans="2:27" ht="30" customHeight="1" x14ac:dyDescent="0.2"/>
    <row r="2" spans="2:27" ht="18.75" customHeight="1" x14ac:dyDescent="0.2">
      <c r="B2" s="394" t="s">
        <v>179</v>
      </c>
      <c r="C2" s="394"/>
      <c r="D2" s="394"/>
      <c r="E2" s="394"/>
      <c r="F2" s="394"/>
      <c r="G2" s="394"/>
      <c r="H2" s="394"/>
      <c r="I2" s="394"/>
      <c r="J2" s="394"/>
      <c r="K2" s="394"/>
      <c r="L2" s="394"/>
      <c r="M2" s="394"/>
      <c r="N2" s="1"/>
      <c r="O2" s="1"/>
      <c r="P2" s="1"/>
      <c r="Q2" s="1"/>
      <c r="R2" s="1"/>
      <c r="S2" s="1"/>
      <c r="T2" s="1"/>
      <c r="U2" s="1"/>
      <c r="V2" s="1"/>
      <c r="W2" s="1"/>
    </row>
    <row r="3" spans="2:27" ht="18.75" customHeight="1" x14ac:dyDescent="0.2">
      <c r="B3" s="393" t="s">
        <v>234</v>
      </c>
      <c r="C3" s="393"/>
      <c r="D3" s="393"/>
      <c r="E3" s="393"/>
      <c r="F3" s="393"/>
      <c r="G3" s="393"/>
      <c r="H3" s="393"/>
      <c r="I3" s="393"/>
      <c r="J3" s="393"/>
      <c r="K3" s="393"/>
      <c r="L3" s="393"/>
      <c r="M3" s="393"/>
      <c r="N3" s="32"/>
      <c r="O3" s="32"/>
      <c r="P3" s="32"/>
      <c r="Q3" s="32"/>
      <c r="R3" s="32"/>
      <c r="S3" s="32"/>
      <c r="T3" s="32"/>
      <c r="U3" s="32"/>
      <c r="V3" s="32"/>
      <c r="W3" s="35"/>
    </row>
    <row r="4" spans="2:27" ht="18.75" customHeight="1" x14ac:dyDescent="0.2">
      <c r="C4" s="395" t="s">
        <v>182</v>
      </c>
      <c r="D4" s="395"/>
      <c r="E4" s="395"/>
      <c r="F4" s="395"/>
      <c r="G4" s="395"/>
      <c r="H4" s="395"/>
      <c r="I4" s="395"/>
      <c r="J4" s="395"/>
      <c r="K4" s="395"/>
      <c r="L4" s="395"/>
      <c r="M4" s="395"/>
      <c r="N4" s="4"/>
      <c r="O4" s="4"/>
      <c r="P4" s="4"/>
      <c r="Q4" s="4"/>
      <c r="R4" s="4"/>
      <c r="S4" s="4"/>
      <c r="T4" s="4"/>
      <c r="U4" s="4"/>
      <c r="V4" s="4"/>
      <c r="W4" s="4"/>
    </row>
    <row r="5" spans="2:27" ht="18.75" customHeight="1" x14ac:dyDescent="0.2">
      <c r="C5" s="395" t="s">
        <v>190</v>
      </c>
      <c r="D5" s="395"/>
      <c r="E5" s="395"/>
      <c r="F5" s="395"/>
      <c r="G5" s="395"/>
      <c r="H5" s="395"/>
      <c r="I5" s="395"/>
      <c r="J5" s="395"/>
      <c r="K5" s="395"/>
      <c r="L5" s="395"/>
      <c r="M5" s="395"/>
      <c r="N5" s="4"/>
      <c r="O5" s="4"/>
      <c r="P5" s="4"/>
      <c r="Q5" s="4"/>
      <c r="R5" s="4"/>
      <c r="S5" s="4"/>
      <c r="T5" s="4"/>
      <c r="U5" s="4"/>
      <c r="V5" s="4"/>
      <c r="W5" s="4"/>
    </row>
    <row r="6" spans="2:27" ht="18.75" customHeight="1" x14ac:dyDescent="0.2">
      <c r="C6" s="395" t="s">
        <v>176</v>
      </c>
      <c r="D6" s="395"/>
      <c r="E6" s="395"/>
      <c r="F6" s="395"/>
      <c r="G6" s="395"/>
      <c r="H6" s="395"/>
      <c r="I6" s="395"/>
      <c r="J6" s="395"/>
      <c r="K6" s="395"/>
      <c r="L6" s="395"/>
      <c r="M6" s="395"/>
      <c r="N6" s="4"/>
      <c r="O6" s="4"/>
      <c r="P6" s="4"/>
      <c r="Q6" s="4"/>
      <c r="R6" s="4"/>
      <c r="S6" s="4"/>
      <c r="T6" s="4"/>
      <c r="U6" s="4"/>
      <c r="V6" s="4"/>
      <c r="W6" s="4"/>
    </row>
    <row r="7" spans="2:27" ht="7.5" customHeight="1" thickBot="1" x14ac:dyDescent="0.25">
      <c r="C7" s="4"/>
      <c r="D7" s="4"/>
      <c r="E7" s="4"/>
      <c r="F7" s="4"/>
      <c r="G7" s="4"/>
      <c r="H7" s="4"/>
      <c r="I7" s="4"/>
      <c r="J7" s="4"/>
      <c r="K7" s="4"/>
      <c r="L7" s="4"/>
      <c r="M7" s="4"/>
      <c r="N7" s="4"/>
      <c r="O7" s="4"/>
      <c r="P7" s="4"/>
      <c r="Q7" s="4"/>
      <c r="R7" s="4"/>
      <c r="S7" s="4"/>
      <c r="T7" s="4"/>
      <c r="U7" s="4"/>
      <c r="V7" s="4"/>
      <c r="W7" s="4"/>
    </row>
    <row r="8" spans="2:27" s="4" customFormat="1" ht="31.5" customHeight="1" x14ac:dyDescent="0.2">
      <c r="B8" s="396" t="s">
        <v>92</v>
      </c>
      <c r="C8" s="401"/>
      <c r="D8" s="387" t="s">
        <v>132</v>
      </c>
      <c r="E8" s="387" t="s">
        <v>133</v>
      </c>
      <c r="F8" s="390" t="s">
        <v>1</v>
      </c>
      <c r="G8" s="390" t="s">
        <v>2</v>
      </c>
      <c r="H8" s="390" t="s">
        <v>93</v>
      </c>
      <c r="I8" s="390" t="s">
        <v>4</v>
      </c>
      <c r="J8" s="387" t="s">
        <v>175</v>
      </c>
      <c r="K8" s="390" t="s">
        <v>5</v>
      </c>
      <c r="L8" s="387" t="s">
        <v>6</v>
      </c>
      <c r="M8" s="387" t="s">
        <v>94</v>
      </c>
      <c r="N8" s="387" t="s">
        <v>7</v>
      </c>
      <c r="O8" s="387" t="s">
        <v>210</v>
      </c>
      <c r="P8" s="387" t="s">
        <v>211</v>
      </c>
      <c r="Q8" s="398" t="s">
        <v>12</v>
      </c>
      <c r="R8" s="399"/>
      <c r="S8" s="400"/>
      <c r="T8" s="336" t="s">
        <v>222</v>
      </c>
      <c r="U8" s="391"/>
      <c r="V8" s="392"/>
      <c r="W8" s="36"/>
      <c r="Z8" s="4" t="s">
        <v>15</v>
      </c>
      <c r="AA8" s="4" t="s">
        <v>18</v>
      </c>
    </row>
    <row r="9" spans="2:27" s="4" customFormat="1" ht="31.5" customHeight="1" thickBot="1" x14ac:dyDescent="0.25">
      <c r="B9" s="397"/>
      <c r="C9" s="402"/>
      <c r="D9" s="389"/>
      <c r="E9" s="389"/>
      <c r="F9" s="388"/>
      <c r="G9" s="388"/>
      <c r="H9" s="388"/>
      <c r="I9" s="388"/>
      <c r="J9" s="388"/>
      <c r="K9" s="388"/>
      <c r="L9" s="389"/>
      <c r="M9" s="389"/>
      <c r="N9" s="389"/>
      <c r="O9" s="389"/>
      <c r="P9" s="389"/>
      <c r="Q9" s="124" t="s">
        <v>95</v>
      </c>
      <c r="R9" s="275" t="s">
        <v>173</v>
      </c>
      <c r="S9" s="275" t="s">
        <v>209</v>
      </c>
      <c r="T9" s="307" t="s">
        <v>223</v>
      </c>
      <c r="U9" s="124" t="s">
        <v>224</v>
      </c>
      <c r="V9" s="303" t="s">
        <v>221</v>
      </c>
      <c r="W9" s="37"/>
      <c r="X9" s="4" t="s">
        <v>9</v>
      </c>
      <c r="Y9" s="4" t="s">
        <v>77</v>
      </c>
      <c r="Z9" s="4" t="s">
        <v>16</v>
      </c>
      <c r="AA9" s="4" t="s">
        <v>10</v>
      </c>
    </row>
    <row r="10" spans="2:27" s="4" customFormat="1" ht="22.5" customHeight="1" x14ac:dyDescent="0.2">
      <c r="B10" s="280" t="s">
        <v>199</v>
      </c>
      <c r="C10" s="281" t="s">
        <v>216</v>
      </c>
      <c r="D10" s="281" t="s">
        <v>9</v>
      </c>
      <c r="E10" s="281" t="s">
        <v>16</v>
      </c>
      <c r="F10" s="281">
        <v>1234567</v>
      </c>
      <c r="G10" s="281" t="s">
        <v>73</v>
      </c>
      <c r="H10" s="281" t="s">
        <v>96</v>
      </c>
      <c r="I10" s="282" t="s">
        <v>74</v>
      </c>
      <c r="J10" s="281" t="s">
        <v>75</v>
      </c>
      <c r="K10" s="283" t="s">
        <v>205</v>
      </c>
      <c r="L10" s="281" t="s">
        <v>96</v>
      </c>
      <c r="M10" s="284">
        <v>100000</v>
      </c>
      <c r="N10" s="284">
        <v>5000000</v>
      </c>
      <c r="O10" s="283" t="s">
        <v>19</v>
      </c>
      <c r="P10" s="283"/>
      <c r="Q10" s="283"/>
      <c r="R10" s="283"/>
      <c r="S10" s="283"/>
      <c r="T10" s="308"/>
      <c r="U10" s="283"/>
      <c r="V10" s="313"/>
      <c r="W10" s="11"/>
      <c r="X10" s="4" t="s">
        <v>14</v>
      </c>
      <c r="Y10" s="4" t="s">
        <v>216</v>
      </c>
      <c r="Z10" s="4" t="s">
        <v>17</v>
      </c>
    </row>
    <row r="11" spans="2:27" s="4" customFormat="1" ht="22.5" customHeight="1" thickBot="1" x14ac:dyDescent="0.25">
      <c r="B11" s="285" t="s">
        <v>200</v>
      </c>
      <c r="C11" s="286" t="s">
        <v>217</v>
      </c>
      <c r="D11" s="286" t="s">
        <v>14</v>
      </c>
      <c r="E11" s="286" t="s">
        <v>17</v>
      </c>
      <c r="F11" s="286">
        <v>7654321</v>
      </c>
      <c r="G11" s="286" t="s">
        <v>201</v>
      </c>
      <c r="H11" s="286" t="s">
        <v>202</v>
      </c>
      <c r="I11" s="287" t="s">
        <v>203</v>
      </c>
      <c r="J11" s="286" t="s">
        <v>75</v>
      </c>
      <c r="K11" s="288" t="s">
        <v>204</v>
      </c>
      <c r="L11" s="286" t="s">
        <v>206</v>
      </c>
      <c r="M11" s="289">
        <v>50000</v>
      </c>
      <c r="N11" s="289">
        <v>100000</v>
      </c>
      <c r="O11" s="288"/>
      <c r="P11" s="288" t="s">
        <v>75</v>
      </c>
      <c r="Q11" s="288"/>
      <c r="R11" s="288"/>
      <c r="S11" s="288"/>
      <c r="T11" s="309"/>
      <c r="U11" s="288"/>
      <c r="V11" s="314"/>
      <c r="W11" s="11"/>
      <c r="Y11" s="4" t="s">
        <v>217</v>
      </c>
    </row>
    <row r="12" spans="2:27" s="4" customFormat="1" ht="22.5" customHeight="1" x14ac:dyDescent="0.2">
      <c r="B12" s="276">
        <v>1</v>
      </c>
      <c r="C12" s="277"/>
      <c r="D12" s="277"/>
      <c r="E12" s="277"/>
      <c r="F12" s="277"/>
      <c r="G12" s="277"/>
      <c r="H12" s="277"/>
      <c r="I12" s="278"/>
      <c r="J12" s="277"/>
      <c r="K12" s="279"/>
      <c r="L12" s="277"/>
      <c r="M12" s="220"/>
      <c r="N12" s="220"/>
      <c r="O12" s="279"/>
      <c r="P12" s="279"/>
      <c r="Q12" s="279"/>
      <c r="R12" s="279"/>
      <c r="S12" s="279"/>
      <c r="T12" s="310"/>
      <c r="U12" s="279"/>
      <c r="V12" s="315"/>
      <c r="W12" s="11"/>
      <c r="Y12" s="4" t="s">
        <v>235</v>
      </c>
    </row>
    <row r="13" spans="2:27" s="4" customFormat="1" ht="22.5" customHeight="1" x14ac:dyDescent="0.2">
      <c r="B13" s="117">
        <v>2</v>
      </c>
      <c r="C13" s="6"/>
      <c r="D13" s="6"/>
      <c r="E13" s="6"/>
      <c r="F13" s="6"/>
      <c r="G13" s="15"/>
      <c r="H13" s="15"/>
      <c r="I13" s="304"/>
      <c r="J13" s="15"/>
      <c r="K13" s="15"/>
      <c r="L13" s="15"/>
      <c r="M13" s="220"/>
      <c r="N13" s="20"/>
      <c r="O13" s="15"/>
      <c r="P13" s="15"/>
      <c r="Q13" s="15"/>
      <c r="R13" s="15"/>
      <c r="S13" s="15"/>
      <c r="T13" s="311"/>
      <c r="U13" s="15"/>
      <c r="V13" s="305"/>
      <c r="W13" s="11"/>
    </row>
    <row r="14" spans="2:27" s="4" customFormat="1" ht="22.5" customHeight="1" x14ac:dyDescent="0.2">
      <c r="B14" s="117">
        <v>3</v>
      </c>
      <c r="C14" s="6"/>
      <c r="D14" s="6"/>
      <c r="E14" s="6"/>
      <c r="F14" s="6"/>
      <c r="G14" s="6"/>
      <c r="H14" s="6"/>
      <c r="I14" s="232"/>
      <c r="J14" s="6"/>
      <c r="K14" s="15"/>
      <c r="L14" s="6"/>
      <c r="M14" s="20"/>
      <c r="N14" s="20"/>
      <c r="O14" s="15"/>
      <c r="P14" s="15"/>
      <c r="Q14" s="15"/>
      <c r="R14" s="15"/>
      <c r="S14" s="15"/>
      <c r="T14" s="311"/>
      <c r="U14" s="15"/>
      <c r="V14" s="305"/>
      <c r="W14" s="11"/>
    </row>
    <row r="15" spans="2:27" s="4" customFormat="1" ht="22.5" customHeight="1" x14ac:dyDescent="0.2">
      <c r="B15" s="117">
        <v>4</v>
      </c>
      <c r="C15" s="6"/>
      <c r="D15" s="6"/>
      <c r="E15" s="6"/>
      <c r="F15" s="6"/>
      <c r="G15" s="6"/>
      <c r="H15" s="6"/>
      <c r="I15" s="232"/>
      <c r="J15" s="6"/>
      <c r="K15" s="15"/>
      <c r="L15" s="6"/>
      <c r="M15" s="20"/>
      <c r="N15" s="20"/>
      <c r="O15" s="15"/>
      <c r="P15" s="15"/>
      <c r="Q15" s="15"/>
      <c r="R15" s="15"/>
      <c r="S15" s="15"/>
      <c r="T15" s="311"/>
      <c r="U15" s="15"/>
      <c r="V15" s="305"/>
      <c r="W15" s="11"/>
    </row>
    <row r="16" spans="2:27" s="4" customFormat="1" ht="22.5" customHeight="1" x14ac:dyDescent="0.2">
      <c r="B16" s="117">
        <v>5</v>
      </c>
      <c r="C16" s="6"/>
      <c r="D16" s="6"/>
      <c r="E16" s="6"/>
      <c r="F16" s="6"/>
      <c r="G16" s="6"/>
      <c r="H16" s="6"/>
      <c r="I16" s="232"/>
      <c r="J16" s="6"/>
      <c r="K16" s="15"/>
      <c r="L16" s="6"/>
      <c r="M16" s="20"/>
      <c r="N16" s="20"/>
      <c r="O16" s="15"/>
      <c r="P16" s="15"/>
      <c r="Q16" s="15"/>
      <c r="R16" s="15"/>
      <c r="S16" s="15"/>
      <c r="T16" s="311"/>
      <c r="U16" s="15"/>
      <c r="V16" s="305"/>
      <c r="W16" s="11"/>
    </row>
    <row r="17" spans="2:25" s="4" customFormat="1" ht="22.5" customHeight="1" x14ac:dyDescent="0.2">
      <c r="B17" s="117">
        <v>6</v>
      </c>
      <c r="C17" s="6"/>
      <c r="D17" s="6"/>
      <c r="E17" s="6"/>
      <c r="F17" s="6"/>
      <c r="G17" s="6"/>
      <c r="H17" s="6"/>
      <c r="I17" s="232"/>
      <c r="J17" s="6"/>
      <c r="K17" s="15"/>
      <c r="L17" s="6"/>
      <c r="M17" s="20"/>
      <c r="N17" s="20"/>
      <c r="O17" s="15"/>
      <c r="P17" s="15"/>
      <c r="Q17" s="15"/>
      <c r="R17" s="15"/>
      <c r="S17" s="15"/>
      <c r="T17" s="311"/>
      <c r="U17" s="15"/>
      <c r="V17" s="305"/>
      <c r="W17" s="11"/>
    </row>
    <row r="18" spans="2:25" s="4" customFormat="1" ht="22.5" customHeight="1" x14ac:dyDescent="0.2">
      <c r="B18" s="117">
        <v>7</v>
      </c>
      <c r="C18" s="6"/>
      <c r="D18" s="6"/>
      <c r="E18" s="6"/>
      <c r="F18" s="6"/>
      <c r="G18" s="6"/>
      <c r="H18" s="6"/>
      <c r="I18" s="232"/>
      <c r="J18" s="6"/>
      <c r="K18" s="15"/>
      <c r="L18" s="6"/>
      <c r="M18" s="20"/>
      <c r="N18" s="20"/>
      <c r="O18" s="15"/>
      <c r="P18" s="15"/>
      <c r="Q18" s="15"/>
      <c r="R18" s="15"/>
      <c r="S18" s="15"/>
      <c r="T18" s="311"/>
      <c r="U18" s="15"/>
      <c r="V18" s="305"/>
      <c r="W18" s="11"/>
    </row>
    <row r="19" spans="2:25" s="4" customFormat="1" ht="22.5" customHeight="1" x14ac:dyDescent="0.2">
      <c r="B19" s="117">
        <v>8</v>
      </c>
      <c r="C19" s="6"/>
      <c r="D19" s="6"/>
      <c r="E19" s="6"/>
      <c r="F19" s="6"/>
      <c r="G19" s="6"/>
      <c r="H19" s="6"/>
      <c r="I19" s="232"/>
      <c r="J19" s="6"/>
      <c r="K19" s="15"/>
      <c r="L19" s="6"/>
      <c r="M19" s="20"/>
      <c r="N19" s="20"/>
      <c r="O19" s="15"/>
      <c r="P19" s="15"/>
      <c r="Q19" s="15"/>
      <c r="R19" s="15"/>
      <c r="S19" s="15"/>
      <c r="T19" s="311"/>
      <c r="U19" s="15"/>
      <c r="V19" s="305"/>
      <c r="W19" s="11"/>
    </row>
    <row r="20" spans="2:25" s="4" customFormat="1" ht="22.5" customHeight="1" x14ac:dyDescent="0.2">
      <c r="B20" s="117">
        <v>9</v>
      </c>
      <c r="C20" s="6"/>
      <c r="D20" s="6"/>
      <c r="E20" s="6"/>
      <c r="F20" s="6"/>
      <c r="G20" s="6"/>
      <c r="H20" s="6"/>
      <c r="I20" s="232"/>
      <c r="J20" s="6"/>
      <c r="K20" s="15"/>
      <c r="L20" s="6"/>
      <c r="M20" s="20"/>
      <c r="N20" s="20"/>
      <c r="O20" s="15"/>
      <c r="P20" s="15"/>
      <c r="Q20" s="15"/>
      <c r="R20" s="15"/>
      <c r="S20" s="15"/>
      <c r="T20" s="311"/>
      <c r="U20" s="15"/>
      <c r="V20" s="305"/>
      <c r="W20" s="11"/>
    </row>
    <row r="21" spans="2:25" s="4" customFormat="1" ht="22.5" customHeight="1" x14ac:dyDescent="0.2">
      <c r="B21" s="117">
        <v>10</v>
      </c>
      <c r="C21" s="6"/>
      <c r="D21" s="6"/>
      <c r="E21" s="6"/>
      <c r="F21" s="6"/>
      <c r="G21" s="6"/>
      <c r="H21" s="6"/>
      <c r="I21" s="232"/>
      <c r="J21" s="6"/>
      <c r="K21" s="15"/>
      <c r="L21" s="6"/>
      <c r="M21" s="20"/>
      <c r="N21" s="20"/>
      <c r="O21" s="15"/>
      <c r="P21" s="15"/>
      <c r="Q21" s="15"/>
      <c r="R21" s="15"/>
      <c r="S21" s="15"/>
      <c r="T21" s="311"/>
      <c r="U21" s="15"/>
      <c r="V21" s="305"/>
      <c r="W21" s="11"/>
    </row>
    <row r="22" spans="2:25" s="4" customFormat="1" ht="22.5" customHeight="1" x14ac:dyDescent="0.2">
      <c r="B22" s="117">
        <v>11</v>
      </c>
      <c r="C22" s="6"/>
      <c r="D22" s="6"/>
      <c r="E22" s="6"/>
      <c r="F22" s="6"/>
      <c r="G22" s="6"/>
      <c r="H22" s="6"/>
      <c r="I22" s="232"/>
      <c r="J22" s="6"/>
      <c r="K22" s="15"/>
      <c r="L22" s="6"/>
      <c r="M22" s="20"/>
      <c r="N22" s="20"/>
      <c r="O22" s="15"/>
      <c r="P22" s="15"/>
      <c r="Q22" s="15"/>
      <c r="R22" s="15"/>
      <c r="S22" s="15"/>
      <c r="T22" s="311"/>
      <c r="U22" s="15"/>
      <c r="V22" s="305"/>
      <c r="W22" s="11"/>
    </row>
    <row r="23" spans="2:25" s="4" customFormat="1" ht="22.5" customHeight="1" x14ac:dyDescent="0.2">
      <c r="B23" s="117">
        <v>12</v>
      </c>
      <c r="C23" s="6"/>
      <c r="D23" s="6"/>
      <c r="E23" s="6"/>
      <c r="F23" s="6"/>
      <c r="G23" s="6"/>
      <c r="H23" s="6"/>
      <c r="I23" s="232"/>
      <c r="J23" s="6"/>
      <c r="K23" s="15"/>
      <c r="L23" s="6"/>
      <c r="M23" s="20"/>
      <c r="N23" s="20"/>
      <c r="O23" s="15"/>
      <c r="P23" s="15"/>
      <c r="Q23" s="15"/>
      <c r="R23" s="15"/>
      <c r="S23" s="15"/>
      <c r="T23" s="311"/>
      <c r="U23" s="15"/>
      <c r="V23" s="305"/>
      <c r="W23" s="11"/>
    </row>
    <row r="24" spans="2:25" s="4" customFormat="1" ht="22.5" customHeight="1" x14ac:dyDescent="0.2">
      <c r="B24" s="117">
        <v>13</v>
      </c>
      <c r="C24" s="6"/>
      <c r="D24" s="6"/>
      <c r="E24" s="6"/>
      <c r="F24" s="6"/>
      <c r="G24" s="6"/>
      <c r="H24" s="6"/>
      <c r="I24" s="232"/>
      <c r="J24" s="6"/>
      <c r="K24" s="15"/>
      <c r="L24" s="6"/>
      <c r="M24" s="20"/>
      <c r="N24" s="20"/>
      <c r="O24" s="15"/>
      <c r="P24" s="15"/>
      <c r="Q24" s="15"/>
      <c r="R24" s="15"/>
      <c r="S24" s="15"/>
      <c r="T24" s="311"/>
      <c r="U24" s="15"/>
      <c r="V24" s="305"/>
      <c r="W24" s="11"/>
    </row>
    <row r="25" spans="2:25" s="4" customFormat="1" ht="22.5" customHeight="1" x14ac:dyDescent="0.2">
      <c r="B25" s="117">
        <v>14</v>
      </c>
      <c r="C25" s="6"/>
      <c r="D25" s="6"/>
      <c r="E25" s="6"/>
      <c r="F25" s="6"/>
      <c r="G25" s="6"/>
      <c r="H25" s="6"/>
      <c r="I25" s="232"/>
      <c r="J25" s="6"/>
      <c r="K25" s="15"/>
      <c r="L25" s="6"/>
      <c r="M25" s="20"/>
      <c r="N25" s="20"/>
      <c r="O25" s="15"/>
      <c r="P25" s="15"/>
      <c r="Q25" s="15"/>
      <c r="R25" s="15"/>
      <c r="S25" s="15"/>
      <c r="T25" s="311"/>
      <c r="U25" s="15"/>
      <c r="V25" s="305"/>
      <c r="W25" s="11"/>
    </row>
    <row r="26" spans="2:25" s="4" customFormat="1" ht="22.5" customHeight="1" x14ac:dyDescent="0.2">
      <c r="B26" s="117">
        <v>15</v>
      </c>
      <c r="C26" s="6"/>
      <c r="D26" s="6"/>
      <c r="E26" s="6"/>
      <c r="F26" s="6"/>
      <c r="G26" s="6"/>
      <c r="H26" s="6"/>
      <c r="I26" s="232"/>
      <c r="J26" s="6"/>
      <c r="K26" s="15"/>
      <c r="L26" s="6"/>
      <c r="M26" s="20"/>
      <c r="N26" s="20"/>
      <c r="O26" s="15"/>
      <c r="P26" s="15"/>
      <c r="Q26" s="15"/>
      <c r="R26" s="15"/>
      <c r="S26" s="15"/>
      <c r="T26" s="311"/>
      <c r="U26" s="15"/>
      <c r="V26" s="305"/>
      <c r="W26" s="11"/>
    </row>
    <row r="27" spans="2:25" s="4" customFormat="1" ht="22.5" customHeight="1" x14ac:dyDescent="0.2">
      <c r="B27" s="117">
        <v>16</v>
      </c>
      <c r="C27" s="6"/>
      <c r="D27" s="6"/>
      <c r="E27" s="6"/>
      <c r="F27" s="6"/>
      <c r="G27" s="6"/>
      <c r="H27" s="6"/>
      <c r="I27" s="232"/>
      <c r="J27" s="6"/>
      <c r="K27" s="15"/>
      <c r="L27" s="6"/>
      <c r="M27" s="20"/>
      <c r="N27" s="20"/>
      <c r="O27" s="15"/>
      <c r="P27" s="15"/>
      <c r="Q27" s="15"/>
      <c r="R27" s="15"/>
      <c r="S27" s="15"/>
      <c r="T27" s="311"/>
      <c r="U27" s="15"/>
      <c r="V27" s="305"/>
      <c r="W27" s="11"/>
    </row>
    <row r="28" spans="2:25" s="4" customFormat="1" ht="22.5" customHeight="1" x14ac:dyDescent="0.2">
      <c r="B28" s="117">
        <v>17</v>
      </c>
      <c r="C28" s="6"/>
      <c r="D28" s="6"/>
      <c r="E28" s="6"/>
      <c r="F28" s="6"/>
      <c r="G28" s="6"/>
      <c r="H28" s="6"/>
      <c r="I28" s="232"/>
      <c r="J28" s="6"/>
      <c r="K28" s="15"/>
      <c r="L28" s="6"/>
      <c r="M28" s="20"/>
      <c r="N28" s="20"/>
      <c r="O28" s="15"/>
      <c r="P28" s="15"/>
      <c r="Q28" s="15"/>
      <c r="R28" s="15"/>
      <c r="S28" s="15"/>
      <c r="T28" s="311"/>
      <c r="U28" s="15"/>
      <c r="V28" s="305"/>
      <c r="W28" s="11"/>
    </row>
    <row r="29" spans="2:25" s="4" customFormat="1" ht="22.5" customHeight="1" x14ac:dyDescent="0.2">
      <c r="B29" s="117">
        <v>18</v>
      </c>
      <c r="C29" s="6"/>
      <c r="D29" s="6"/>
      <c r="E29" s="6"/>
      <c r="F29" s="6"/>
      <c r="G29" s="6"/>
      <c r="H29" s="6"/>
      <c r="I29" s="232"/>
      <c r="J29" s="6"/>
      <c r="K29" s="15"/>
      <c r="L29" s="6"/>
      <c r="M29" s="20"/>
      <c r="N29" s="20"/>
      <c r="O29" s="15"/>
      <c r="P29" s="15"/>
      <c r="Q29" s="15"/>
      <c r="R29" s="15"/>
      <c r="S29" s="15"/>
      <c r="T29" s="311"/>
      <c r="U29" s="15"/>
      <c r="V29" s="305"/>
      <c r="W29" s="11"/>
    </row>
    <row r="30" spans="2:25" s="4" customFormat="1" ht="22.5" customHeight="1" x14ac:dyDescent="0.2">
      <c r="B30" s="117">
        <v>19</v>
      </c>
      <c r="C30" s="6"/>
      <c r="D30" s="6"/>
      <c r="E30" s="6"/>
      <c r="F30" s="6"/>
      <c r="G30" s="6"/>
      <c r="H30" s="6"/>
      <c r="I30" s="232"/>
      <c r="J30" s="6"/>
      <c r="K30" s="15"/>
      <c r="L30" s="6"/>
      <c r="M30" s="20"/>
      <c r="N30" s="20"/>
      <c r="O30" s="15"/>
      <c r="P30" s="15"/>
      <c r="Q30" s="15"/>
      <c r="R30" s="15"/>
      <c r="S30" s="15"/>
      <c r="T30" s="311"/>
      <c r="U30" s="15"/>
      <c r="V30" s="305"/>
      <c r="W30" s="11"/>
    </row>
    <row r="31" spans="2:25" s="4" customFormat="1" ht="22.5" customHeight="1" thickBot="1" x14ac:dyDescent="0.25">
      <c r="B31" s="118">
        <v>20</v>
      </c>
      <c r="C31" s="119"/>
      <c r="D31" s="119"/>
      <c r="E31" s="119"/>
      <c r="F31" s="119"/>
      <c r="G31" s="119"/>
      <c r="H31" s="119"/>
      <c r="I31" s="233"/>
      <c r="J31" s="119"/>
      <c r="K31" s="122"/>
      <c r="L31" s="119"/>
      <c r="M31" s="121"/>
      <c r="N31" s="121"/>
      <c r="O31" s="122"/>
      <c r="P31" s="122"/>
      <c r="Q31" s="122"/>
      <c r="R31" s="122"/>
      <c r="S31" s="122"/>
      <c r="T31" s="312"/>
      <c r="U31" s="122"/>
      <c r="V31" s="306"/>
      <c r="W31" s="11"/>
      <c r="Y31" s="5"/>
    </row>
    <row r="32" spans="2:25" ht="22.5" customHeight="1" x14ac:dyDescent="0.2">
      <c r="B32" s="17"/>
      <c r="C32" s="18"/>
      <c r="D32" s="17"/>
      <c r="E32" s="17"/>
      <c r="F32" s="7"/>
      <c r="G32" s="7"/>
      <c r="H32" s="7"/>
      <c r="I32" s="7"/>
      <c r="J32" s="7"/>
      <c r="K32" s="8"/>
      <c r="L32" s="7"/>
      <c r="M32" s="9"/>
      <c r="N32" s="9"/>
      <c r="O32" s="10"/>
      <c r="P32" s="10"/>
      <c r="Q32" s="10"/>
      <c r="R32" s="10"/>
      <c r="S32" s="10"/>
      <c r="T32" s="10"/>
      <c r="U32" s="10"/>
      <c r="V32" s="10"/>
      <c r="W32" s="10"/>
    </row>
    <row r="33" ht="18" customHeight="1" x14ac:dyDescent="0.2"/>
    <row r="34" ht="18.75" customHeight="1" x14ac:dyDescent="0.2"/>
  </sheetData>
  <mergeCells count="22">
    <mergeCell ref="T8:V8"/>
    <mergeCell ref="B3:M3"/>
    <mergeCell ref="B2:M2"/>
    <mergeCell ref="C4:M4"/>
    <mergeCell ref="C5:M5"/>
    <mergeCell ref="C6:M6"/>
    <mergeCell ref="B8:B9"/>
    <mergeCell ref="P8:P9"/>
    <mergeCell ref="Q8:S8"/>
    <mergeCell ref="I8:I9"/>
    <mergeCell ref="K8:K9"/>
    <mergeCell ref="L8:L9"/>
    <mergeCell ref="M8:M9"/>
    <mergeCell ref="N8:N9"/>
    <mergeCell ref="O8:O9"/>
    <mergeCell ref="C8:C9"/>
    <mergeCell ref="J8:J9"/>
    <mergeCell ref="D8:D9"/>
    <mergeCell ref="E8:E9"/>
    <mergeCell ref="F8:F9"/>
    <mergeCell ref="G8:G9"/>
    <mergeCell ref="H8:H9"/>
  </mergeCells>
  <phoneticPr fontId="2"/>
  <conditionalFormatting sqref="U12:V12">
    <cfRule type="expression" dxfId="0" priority="1">
      <formula>"$L$12=""日本"""</formula>
    </cfRule>
  </conditionalFormatting>
  <dataValidations count="5">
    <dataValidation type="list" allowBlank="1" showInputMessage="1" showErrorMessage="1" sqref="D10:D32" xr:uid="{00000000-0002-0000-0100-000000000000}">
      <formula1>$X$9:$X$10</formula1>
    </dataValidation>
    <dataValidation type="list" allowBlank="1" showInputMessage="1" showErrorMessage="1" sqref="E10:E32" xr:uid="{00000000-0002-0000-0100-000001000000}">
      <formula1>$Z$9:$Z$10</formula1>
    </dataValidation>
    <dataValidation type="list" allowBlank="1" showInputMessage="1" showErrorMessage="1" sqref="J10:J31 T10:U32 S32:V32 W12:W32 O10:R32" xr:uid="{00000000-0002-0000-0100-000002000000}">
      <formula1>$AA$9</formula1>
    </dataValidation>
    <dataValidation type="list" allowBlank="1" showInputMessage="1" showErrorMessage="1" sqref="C10:C32" xr:uid="{00000000-0002-0000-0100-000003000000}">
      <formula1>$Y$9:$Y$12</formula1>
    </dataValidation>
    <dataValidation showDropDown="1" showInputMessage="1" showErrorMessage="1" sqref="V10:V31" xr:uid="{CA6CA9A2-7357-47FD-A4AC-F039D07C22DA}"/>
  </dataValidations>
  <printOptions horizontalCentered="1"/>
  <pageMargins left="0.19685039370078741" right="0.19685039370078741" top="0.59055118110236227" bottom="0.39370078740157483" header="0.43307086614173229" footer="0.19685039370078741"/>
  <pageSetup paperSize="9" scale="44" orientation="landscape" useFirstPageNumber="1" r:id="rId1"/>
  <headerFooter alignWithMargins="0">
    <oddFooter>&amp;C2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U40"/>
  <sheetViews>
    <sheetView showGridLines="0" showWhiteSpace="0" view="pageBreakPreview" topLeftCell="A14" zoomScale="85" zoomScaleNormal="85" zoomScaleSheetLayoutView="85" zoomScalePageLayoutView="70" workbookViewId="0">
      <selection activeCell="B28" sqref="B28:Q30"/>
    </sheetView>
  </sheetViews>
  <sheetFormatPr defaultColWidth="8.90625" defaultRowHeight="16" x14ac:dyDescent="0.2"/>
  <cols>
    <col min="1" max="1" width="3.81640625" style="5" customWidth="1"/>
    <col min="2" max="2" width="11.1796875" style="5" customWidth="1"/>
    <col min="3" max="3" width="12.453125" style="5" customWidth="1"/>
    <col min="4" max="4" width="11.1796875" style="5" customWidth="1"/>
    <col min="5" max="5" width="18.81640625" style="5" customWidth="1"/>
    <col min="6" max="6" width="16.1796875" style="5" customWidth="1"/>
    <col min="7" max="7" width="13.81640625" style="5" customWidth="1"/>
    <col min="8" max="8" width="12.453125" style="5" customWidth="1"/>
    <col min="9" max="15" width="8.81640625" style="5" customWidth="1"/>
    <col min="16" max="16" width="12.453125" style="5" customWidth="1"/>
    <col min="17" max="17" width="17.453125" style="5" customWidth="1"/>
    <col min="18" max="18" width="3.81640625" style="5" customWidth="1"/>
    <col min="19" max="19" width="7.36328125" style="5" hidden="1" customWidth="1"/>
    <col min="20" max="266" width="8.90625" style="5"/>
    <col min="267" max="267" width="3.81640625" style="5" customWidth="1"/>
    <col min="268" max="268" width="27.6328125" style="5" customWidth="1"/>
    <col min="269" max="269" width="12.36328125" style="5" customWidth="1"/>
    <col min="270" max="272" width="33" style="5" customWidth="1"/>
    <col min="273" max="274" width="19.36328125" style="5" customWidth="1"/>
    <col min="275" max="522" width="8.90625" style="5"/>
    <col min="523" max="523" width="3.81640625" style="5" customWidth="1"/>
    <col min="524" max="524" width="27.6328125" style="5" customWidth="1"/>
    <col min="525" max="525" width="12.36328125" style="5" customWidth="1"/>
    <col min="526" max="528" width="33" style="5" customWidth="1"/>
    <col min="529" max="530" width="19.36328125" style="5" customWidth="1"/>
    <col min="531" max="778" width="8.90625" style="5"/>
    <col min="779" max="779" width="3.81640625" style="5" customWidth="1"/>
    <col min="780" max="780" width="27.6328125" style="5" customWidth="1"/>
    <col min="781" max="781" width="12.36328125" style="5" customWidth="1"/>
    <col min="782" max="784" width="33" style="5" customWidth="1"/>
    <col min="785" max="786" width="19.36328125" style="5" customWidth="1"/>
    <col min="787" max="1034" width="8.90625" style="5"/>
    <col min="1035" max="1035" width="3.81640625" style="5" customWidth="1"/>
    <col min="1036" max="1036" width="27.6328125" style="5" customWidth="1"/>
    <col min="1037" max="1037" width="12.36328125" style="5" customWidth="1"/>
    <col min="1038" max="1040" width="33" style="5" customWidth="1"/>
    <col min="1041" max="1042" width="19.36328125" style="5" customWidth="1"/>
    <col min="1043" max="1290" width="8.90625" style="5"/>
    <col min="1291" max="1291" width="3.81640625" style="5" customWidth="1"/>
    <col min="1292" max="1292" width="27.6328125" style="5" customWidth="1"/>
    <col min="1293" max="1293" width="12.36328125" style="5" customWidth="1"/>
    <col min="1294" max="1296" width="33" style="5" customWidth="1"/>
    <col min="1297" max="1298" width="19.36328125" style="5" customWidth="1"/>
    <col min="1299" max="1546" width="8.90625" style="5"/>
    <col min="1547" max="1547" width="3.81640625" style="5" customWidth="1"/>
    <col min="1548" max="1548" width="27.6328125" style="5" customWidth="1"/>
    <col min="1549" max="1549" width="12.36328125" style="5" customWidth="1"/>
    <col min="1550" max="1552" width="33" style="5" customWidth="1"/>
    <col min="1553" max="1554" width="19.36328125" style="5" customWidth="1"/>
    <col min="1555" max="1802" width="8.90625" style="5"/>
    <col min="1803" max="1803" width="3.81640625" style="5" customWidth="1"/>
    <col min="1804" max="1804" width="27.6328125" style="5" customWidth="1"/>
    <col min="1805" max="1805" width="12.36328125" style="5" customWidth="1"/>
    <col min="1806" max="1808" width="33" style="5" customWidth="1"/>
    <col min="1809" max="1810" width="19.36328125" style="5" customWidth="1"/>
    <col min="1811" max="2058" width="8.90625" style="5"/>
    <col min="2059" max="2059" width="3.81640625" style="5" customWidth="1"/>
    <col min="2060" max="2060" width="27.6328125" style="5" customWidth="1"/>
    <col min="2061" max="2061" width="12.36328125" style="5" customWidth="1"/>
    <col min="2062" max="2064" width="33" style="5" customWidth="1"/>
    <col min="2065" max="2066" width="19.36328125" style="5" customWidth="1"/>
    <col min="2067" max="2314" width="8.90625" style="5"/>
    <col min="2315" max="2315" width="3.81640625" style="5" customWidth="1"/>
    <col min="2316" max="2316" width="27.6328125" style="5" customWidth="1"/>
    <col min="2317" max="2317" width="12.36328125" style="5" customWidth="1"/>
    <col min="2318" max="2320" width="33" style="5" customWidth="1"/>
    <col min="2321" max="2322" width="19.36328125" style="5" customWidth="1"/>
    <col min="2323" max="2570" width="8.90625" style="5"/>
    <col min="2571" max="2571" width="3.81640625" style="5" customWidth="1"/>
    <col min="2572" max="2572" width="27.6328125" style="5" customWidth="1"/>
    <col min="2573" max="2573" width="12.36328125" style="5" customWidth="1"/>
    <col min="2574" max="2576" width="33" style="5" customWidth="1"/>
    <col min="2577" max="2578" width="19.36328125" style="5" customWidth="1"/>
    <col min="2579" max="2826" width="8.90625" style="5"/>
    <col min="2827" max="2827" width="3.81640625" style="5" customWidth="1"/>
    <col min="2828" max="2828" width="27.6328125" style="5" customWidth="1"/>
    <col min="2829" max="2829" width="12.36328125" style="5" customWidth="1"/>
    <col min="2830" max="2832" width="33" style="5" customWidth="1"/>
    <col min="2833" max="2834" width="19.36328125" style="5" customWidth="1"/>
    <col min="2835" max="3082" width="8.90625" style="5"/>
    <col min="3083" max="3083" width="3.81640625" style="5" customWidth="1"/>
    <col min="3084" max="3084" width="27.6328125" style="5" customWidth="1"/>
    <col min="3085" max="3085" width="12.36328125" style="5" customWidth="1"/>
    <col min="3086" max="3088" width="33" style="5" customWidth="1"/>
    <col min="3089" max="3090" width="19.36328125" style="5" customWidth="1"/>
    <col min="3091" max="3338" width="8.90625" style="5"/>
    <col min="3339" max="3339" width="3.81640625" style="5" customWidth="1"/>
    <col min="3340" max="3340" width="27.6328125" style="5" customWidth="1"/>
    <col min="3341" max="3341" width="12.36328125" style="5" customWidth="1"/>
    <col min="3342" max="3344" width="33" style="5" customWidth="1"/>
    <col min="3345" max="3346" width="19.36328125" style="5" customWidth="1"/>
    <col min="3347" max="3594" width="8.90625" style="5"/>
    <col min="3595" max="3595" width="3.81640625" style="5" customWidth="1"/>
    <col min="3596" max="3596" width="27.6328125" style="5" customWidth="1"/>
    <col min="3597" max="3597" width="12.36328125" style="5" customWidth="1"/>
    <col min="3598" max="3600" width="33" style="5" customWidth="1"/>
    <col min="3601" max="3602" width="19.36328125" style="5" customWidth="1"/>
    <col min="3603" max="3850" width="8.90625" style="5"/>
    <col min="3851" max="3851" width="3.81640625" style="5" customWidth="1"/>
    <col min="3852" max="3852" width="27.6328125" style="5" customWidth="1"/>
    <col min="3853" max="3853" width="12.36328125" style="5" customWidth="1"/>
    <col min="3854" max="3856" width="33" style="5" customWidth="1"/>
    <col min="3857" max="3858" width="19.36328125" style="5" customWidth="1"/>
    <col min="3859" max="4106" width="8.90625" style="5"/>
    <col min="4107" max="4107" width="3.81640625" style="5" customWidth="1"/>
    <col min="4108" max="4108" width="27.6328125" style="5" customWidth="1"/>
    <col min="4109" max="4109" width="12.36328125" style="5" customWidth="1"/>
    <col min="4110" max="4112" width="33" style="5" customWidth="1"/>
    <col min="4113" max="4114" width="19.36328125" style="5" customWidth="1"/>
    <col min="4115" max="4362" width="8.90625" style="5"/>
    <col min="4363" max="4363" width="3.81640625" style="5" customWidth="1"/>
    <col min="4364" max="4364" width="27.6328125" style="5" customWidth="1"/>
    <col min="4365" max="4365" width="12.36328125" style="5" customWidth="1"/>
    <col min="4366" max="4368" width="33" style="5" customWidth="1"/>
    <col min="4369" max="4370" width="19.36328125" style="5" customWidth="1"/>
    <col min="4371" max="4618" width="8.90625" style="5"/>
    <col min="4619" max="4619" width="3.81640625" style="5" customWidth="1"/>
    <col min="4620" max="4620" width="27.6328125" style="5" customWidth="1"/>
    <col min="4621" max="4621" width="12.36328125" style="5" customWidth="1"/>
    <col min="4622" max="4624" width="33" style="5" customWidth="1"/>
    <col min="4625" max="4626" width="19.36328125" style="5" customWidth="1"/>
    <col min="4627" max="4874" width="8.90625" style="5"/>
    <col min="4875" max="4875" width="3.81640625" style="5" customWidth="1"/>
    <col min="4876" max="4876" width="27.6328125" style="5" customWidth="1"/>
    <col min="4877" max="4877" width="12.36328125" style="5" customWidth="1"/>
    <col min="4878" max="4880" width="33" style="5" customWidth="1"/>
    <col min="4881" max="4882" width="19.36328125" style="5" customWidth="1"/>
    <col min="4883" max="5130" width="8.90625" style="5"/>
    <col min="5131" max="5131" width="3.81640625" style="5" customWidth="1"/>
    <col min="5132" max="5132" width="27.6328125" style="5" customWidth="1"/>
    <col min="5133" max="5133" width="12.36328125" style="5" customWidth="1"/>
    <col min="5134" max="5136" width="33" style="5" customWidth="1"/>
    <col min="5137" max="5138" width="19.36328125" style="5" customWidth="1"/>
    <col min="5139" max="5386" width="8.90625" style="5"/>
    <col min="5387" max="5387" width="3.81640625" style="5" customWidth="1"/>
    <col min="5388" max="5388" width="27.6328125" style="5" customWidth="1"/>
    <col min="5389" max="5389" width="12.36328125" style="5" customWidth="1"/>
    <col min="5390" max="5392" width="33" style="5" customWidth="1"/>
    <col min="5393" max="5394" width="19.36328125" style="5" customWidth="1"/>
    <col min="5395" max="5642" width="8.90625" style="5"/>
    <col min="5643" max="5643" width="3.81640625" style="5" customWidth="1"/>
    <col min="5644" max="5644" width="27.6328125" style="5" customWidth="1"/>
    <col min="5645" max="5645" width="12.36328125" style="5" customWidth="1"/>
    <col min="5646" max="5648" width="33" style="5" customWidth="1"/>
    <col min="5649" max="5650" width="19.36328125" style="5" customWidth="1"/>
    <col min="5651" max="5898" width="8.90625" style="5"/>
    <col min="5899" max="5899" width="3.81640625" style="5" customWidth="1"/>
    <col min="5900" max="5900" width="27.6328125" style="5" customWidth="1"/>
    <col min="5901" max="5901" width="12.36328125" style="5" customWidth="1"/>
    <col min="5902" max="5904" width="33" style="5" customWidth="1"/>
    <col min="5905" max="5906" width="19.36328125" style="5" customWidth="1"/>
    <col min="5907" max="6154" width="8.90625" style="5"/>
    <col min="6155" max="6155" width="3.81640625" style="5" customWidth="1"/>
    <col min="6156" max="6156" width="27.6328125" style="5" customWidth="1"/>
    <col min="6157" max="6157" width="12.36328125" style="5" customWidth="1"/>
    <col min="6158" max="6160" width="33" style="5" customWidth="1"/>
    <col min="6161" max="6162" width="19.36328125" style="5" customWidth="1"/>
    <col min="6163" max="6410" width="8.90625" style="5"/>
    <col min="6411" max="6411" width="3.81640625" style="5" customWidth="1"/>
    <col min="6412" max="6412" width="27.6328125" style="5" customWidth="1"/>
    <col min="6413" max="6413" width="12.36328125" style="5" customWidth="1"/>
    <col min="6414" max="6416" width="33" style="5" customWidth="1"/>
    <col min="6417" max="6418" width="19.36328125" style="5" customWidth="1"/>
    <col min="6419" max="6666" width="8.90625" style="5"/>
    <col min="6667" max="6667" width="3.81640625" style="5" customWidth="1"/>
    <col min="6668" max="6668" width="27.6328125" style="5" customWidth="1"/>
    <col min="6669" max="6669" width="12.36328125" style="5" customWidth="1"/>
    <col min="6670" max="6672" width="33" style="5" customWidth="1"/>
    <col min="6673" max="6674" width="19.36328125" style="5" customWidth="1"/>
    <col min="6675" max="6922" width="8.90625" style="5"/>
    <col min="6923" max="6923" width="3.81640625" style="5" customWidth="1"/>
    <col min="6924" max="6924" width="27.6328125" style="5" customWidth="1"/>
    <col min="6925" max="6925" width="12.36328125" style="5" customWidth="1"/>
    <col min="6926" max="6928" width="33" style="5" customWidth="1"/>
    <col min="6929" max="6930" width="19.36328125" style="5" customWidth="1"/>
    <col min="6931" max="7178" width="8.90625" style="5"/>
    <col min="7179" max="7179" width="3.81640625" style="5" customWidth="1"/>
    <col min="7180" max="7180" width="27.6328125" style="5" customWidth="1"/>
    <col min="7181" max="7181" width="12.36328125" style="5" customWidth="1"/>
    <col min="7182" max="7184" width="33" style="5" customWidth="1"/>
    <col min="7185" max="7186" width="19.36328125" style="5" customWidth="1"/>
    <col min="7187" max="7434" width="8.90625" style="5"/>
    <col min="7435" max="7435" width="3.81640625" style="5" customWidth="1"/>
    <col min="7436" max="7436" width="27.6328125" style="5" customWidth="1"/>
    <col min="7437" max="7437" width="12.36328125" style="5" customWidth="1"/>
    <col min="7438" max="7440" width="33" style="5" customWidth="1"/>
    <col min="7441" max="7442" width="19.36328125" style="5" customWidth="1"/>
    <col min="7443" max="7690" width="8.90625" style="5"/>
    <col min="7691" max="7691" width="3.81640625" style="5" customWidth="1"/>
    <col min="7692" max="7692" width="27.6328125" style="5" customWidth="1"/>
    <col min="7693" max="7693" width="12.36328125" style="5" customWidth="1"/>
    <col min="7694" max="7696" width="33" style="5" customWidth="1"/>
    <col min="7697" max="7698" width="19.36328125" style="5" customWidth="1"/>
    <col min="7699" max="7946" width="8.90625" style="5"/>
    <col min="7947" max="7947" width="3.81640625" style="5" customWidth="1"/>
    <col min="7948" max="7948" width="27.6328125" style="5" customWidth="1"/>
    <col min="7949" max="7949" width="12.36328125" style="5" customWidth="1"/>
    <col min="7950" max="7952" width="33" style="5" customWidth="1"/>
    <col min="7953" max="7954" width="19.36328125" style="5" customWidth="1"/>
    <col min="7955" max="8202" width="8.90625" style="5"/>
    <col min="8203" max="8203" width="3.81640625" style="5" customWidth="1"/>
    <col min="8204" max="8204" width="27.6328125" style="5" customWidth="1"/>
    <col min="8205" max="8205" width="12.36328125" style="5" customWidth="1"/>
    <col min="8206" max="8208" width="33" style="5" customWidth="1"/>
    <col min="8209" max="8210" width="19.36328125" style="5" customWidth="1"/>
    <col min="8211" max="8458" width="8.90625" style="5"/>
    <col min="8459" max="8459" width="3.81640625" style="5" customWidth="1"/>
    <col min="8460" max="8460" width="27.6328125" style="5" customWidth="1"/>
    <col min="8461" max="8461" width="12.36328125" style="5" customWidth="1"/>
    <col min="8462" max="8464" width="33" style="5" customWidth="1"/>
    <col min="8465" max="8466" width="19.36328125" style="5" customWidth="1"/>
    <col min="8467" max="8714" width="8.90625" style="5"/>
    <col min="8715" max="8715" width="3.81640625" style="5" customWidth="1"/>
    <col min="8716" max="8716" width="27.6328125" style="5" customWidth="1"/>
    <col min="8717" max="8717" width="12.36328125" style="5" customWidth="1"/>
    <col min="8718" max="8720" width="33" style="5" customWidth="1"/>
    <col min="8721" max="8722" width="19.36328125" style="5" customWidth="1"/>
    <col min="8723" max="8970" width="8.90625" style="5"/>
    <col min="8971" max="8971" width="3.81640625" style="5" customWidth="1"/>
    <col min="8972" max="8972" width="27.6328125" style="5" customWidth="1"/>
    <col min="8973" max="8973" width="12.36328125" style="5" customWidth="1"/>
    <col min="8974" max="8976" width="33" style="5" customWidth="1"/>
    <col min="8977" max="8978" width="19.36328125" style="5" customWidth="1"/>
    <col min="8979" max="9226" width="8.90625" style="5"/>
    <col min="9227" max="9227" width="3.81640625" style="5" customWidth="1"/>
    <col min="9228" max="9228" width="27.6328125" style="5" customWidth="1"/>
    <col min="9229" max="9229" width="12.36328125" style="5" customWidth="1"/>
    <col min="9230" max="9232" width="33" style="5" customWidth="1"/>
    <col min="9233" max="9234" width="19.36328125" style="5" customWidth="1"/>
    <col min="9235" max="9482" width="8.90625" style="5"/>
    <col min="9483" max="9483" width="3.81640625" style="5" customWidth="1"/>
    <col min="9484" max="9484" width="27.6328125" style="5" customWidth="1"/>
    <col min="9485" max="9485" width="12.36328125" style="5" customWidth="1"/>
    <col min="9486" max="9488" width="33" style="5" customWidth="1"/>
    <col min="9489" max="9490" width="19.36328125" style="5" customWidth="1"/>
    <col min="9491" max="9738" width="8.90625" style="5"/>
    <col min="9739" max="9739" width="3.81640625" style="5" customWidth="1"/>
    <col min="9740" max="9740" width="27.6328125" style="5" customWidth="1"/>
    <col min="9741" max="9741" width="12.36328125" style="5" customWidth="1"/>
    <col min="9742" max="9744" width="33" style="5" customWidth="1"/>
    <col min="9745" max="9746" width="19.36328125" style="5" customWidth="1"/>
    <col min="9747" max="9994" width="8.90625" style="5"/>
    <col min="9995" max="9995" width="3.81640625" style="5" customWidth="1"/>
    <col min="9996" max="9996" width="27.6328125" style="5" customWidth="1"/>
    <col min="9997" max="9997" width="12.36328125" style="5" customWidth="1"/>
    <col min="9998" max="10000" width="33" style="5" customWidth="1"/>
    <col min="10001" max="10002" width="19.36328125" style="5" customWidth="1"/>
    <col min="10003" max="10250" width="8.90625" style="5"/>
    <col min="10251" max="10251" width="3.81640625" style="5" customWidth="1"/>
    <col min="10252" max="10252" width="27.6328125" style="5" customWidth="1"/>
    <col min="10253" max="10253" width="12.36328125" style="5" customWidth="1"/>
    <col min="10254" max="10256" width="33" style="5" customWidth="1"/>
    <col min="10257" max="10258" width="19.36328125" style="5" customWidth="1"/>
    <col min="10259" max="10506" width="8.90625" style="5"/>
    <col min="10507" max="10507" width="3.81640625" style="5" customWidth="1"/>
    <col min="10508" max="10508" width="27.6328125" style="5" customWidth="1"/>
    <col min="10509" max="10509" width="12.36328125" style="5" customWidth="1"/>
    <col min="10510" max="10512" width="33" style="5" customWidth="1"/>
    <col min="10513" max="10514" width="19.36328125" style="5" customWidth="1"/>
    <col min="10515" max="10762" width="8.90625" style="5"/>
    <col min="10763" max="10763" width="3.81640625" style="5" customWidth="1"/>
    <col min="10764" max="10764" width="27.6328125" style="5" customWidth="1"/>
    <col min="10765" max="10765" width="12.36328125" style="5" customWidth="1"/>
    <col min="10766" max="10768" width="33" style="5" customWidth="1"/>
    <col min="10769" max="10770" width="19.36328125" style="5" customWidth="1"/>
    <col min="10771" max="11018" width="8.90625" style="5"/>
    <col min="11019" max="11019" width="3.81640625" style="5" customWidth="1"/>
    <col min="11020" max="11020" width="27.6328125" style="5" customWidth="1"/>
    <col min="11021" max="11021" width="12.36328125" style="5" customWidth="1"/>
    <col min="11022" max="11024" width="33" style="5" customWidth="1"/>
    <col min="11025" max="11026" width="19.36328125" style="5" customWidth="1"/>
    <col min="11027" max="11274" width="8.90625" style="5"/>
    <col min="11275" max="11275" width="3.81640625" style="5" customWidth="1"/>
    <col min="11276" max="11276" width="27.6328125" style="5" customWidth="1"/>
    <col min="11277" max="11277" width="12.36328125" style="5" customWidth="1"/>
    <col min="11278" max="11280" width="33" style="5" customWidth="1"/>
    <col min="11281" max="11282" width="19.36328125" style="5" customWidth="1"/>
    <col min="11283" max="11530" width="8.90625" style="5"/>
    <col min="11531" max="11531" width="3.81640625" style="5" customWidth="1"/>
    <col min="11532" max="11532" width="27.6328125" style="5" customWidth="1"/>
    <col min="11533" max="11533" width="12.36328125" style="5" customWidth="1"/>
    <col min="11534" max="11536" width="33" style="5" customWidth="1"/>
    <col min="11537" max="11538" width="19.36328125" style="5" customWidth="1"/>
    <col min="11539" max="11786" width="8.90625" style="5"/>
    <col min="11787" max="11787" width="3.81640625" style="5" customWidth="1"/>
    <col min="11788" max="11788" width="27.6328125" style="5" customWidth="1"/>
    <col min="11789" max="11789" width="12.36328125" style="5" customWidth="1"/>
    <col min="11790" max="11792" width="33" style="5" customWidth="1"/>
    <col min="11793" max="11794" width="19.36328125" style="5" customWidth="1"/>
    <col min="11795" max="12042" width="8.90625" style="5"/>
    <col min="12043" max="12043" width="3.81640625" style="5" customWidth="1"/>
    <col min="12044" max="12044" width="27.6328125" style="5" customWidth="1"/>
    <col min="12045" max="12045" width="12.36328125" style="5" customWidth="1"/>
    <col min="12046" max="12048" width="33" style="5" customWidth="1"/>
    <col min="12049" max="12050" width="19.36328125" style="5" customWidth="1"/>
    <col min="12051" max="12298" width="8.90625" style="5"/>
    <col min="12299" max="12299" width="3.81640625" style="5" customWidth="1"/>
    <col min="12300" max="12300" width="27.6328125" style="5" customWidth="1"/>
    <col min="12301" max="12301" width="12.36328125" style="5" customWidth="1"/>
    <col min="12302" max="12304" width="33" style="5" customWidth="1"/>
    <col min="12305" max="12306" width="19.36328125" style="5" customWidth="1"/>
    <col min="12307" max="12554" width="8.90625" style="5"/>
    <col min="12555" max="12555" width="3.81640625" style="5" customWidth="1"/>
    <col min="12556" max="12556" width="27.6328125" style="5" customWidth="1"/>
    <col min="12557" max="12557" width="12.36328125" style="5" customWidth="1"/>
    <col min="12558" max="12560" width="33" style="5" customWidth="1"/>
    <col min="12561" max="12562" width="19.36328125" style="5" customWidth="1"/>
    <col min="12563" max="12810" width="8.90625" style="5"/>
    <col min="12811" max="12811" width="3.81640625" style="5" customWidth="1"/>
    <col min="12812" max="12812" width="27.6328125" style="5" customWidth="1"/>
    <col min="12813" max="12813" width="12.36328125" style="5" customWidth="1"/>
    <col min="12814" max="12816" width="33" style="5" customWidth="1"/>
    <col min="12817" max="12818" width="19.36328125" style="5" customWidth="1"/>
    <col min="12819" max="13066" width="8.90625" style="5"/>
    <col min="13067" max="13067" width="3.81640625" style="5" customWidth="1"/>
    <col min="13068" max="13068" width="27.6328125" style="5" customWidth="1"/>
    <col min="13069" max="13069" width="12.36328125" style="5" customWidth="1"/>
    <col min="13070" max="13072" width="33" style="5" customWidth="1"/>
    <col min="13073" max="13074" width="19.36328125" style="5" customWidth="1"/>
    <col min="13075" max="13322" width="8.90625" style="5"/>
    <col min="13323" max="13323" width="3.81640625" style="5" customWidth="1"/>
    <col min="13324" max="13324" width="27.6328125" style="5" customWidth="1"/>
    <col min="13325" max="13325" width="12.36328125" style="5" customWidth="1"/>
    <col min="13326" max="13328" width="33" style="5" customWidth="1"/>
    <col min="13329" max="13330" width="19.36328125" style="5" customWidth="1"/>
    <col min="13331" max="13578" width="8.90625" style="5"/>
    <col min="13579" max="13579" width="3.81640625" style="5" customWidth="1"/>
    <col min="13580" max="13580" width="27.6328125" style="5" customWidth="1"/>
    <col min="13581" max="13581" width="12.36328125" style="5" customWidth="1"/>
    <col min="13582" max="13584" width="33" style="5" customWidth="1"/>
    <col min="13585" max="13586" width="19.36328125" style="5" customWidth="1"/>
    <col min="13587" max="13834" width="8.90625" style="5"/>
    <col min="13835" max="13835" width="3.81640625" style="5" customWidth="1"/>
    <col min="13836" max="13836" width="27.6328125" style="5" customWidth="1"/>
    <col min="13837" max="13837" width="12.36328125" style="5" customWidth="1"/>
    <col min="13838" max="13840" width="33" style="5" customWidth="1"/>
    <col min="13841" max="13842" width="19.36328125" style="5" customWidth="1"/>
    <col min="13843" max="14090" width="8.90625" style="5"/>
    <col min="14091" max="14091" width="3.81640625" style="5" customWidth="1"/>
    <col min="14092" max="14092" width="27.6328125" style="5" customWidth="1"/>
    <col min="14093" max="14093" width="12.36328125" style="5" customWidth="1"/>
    <col min="14094" max="14096" width="33" style="5" customWidth="1"/>
    <col min="14097" max="14098" width="19.36328125" style="5" customWidth="1"/>
    <col min="14099" max="14346" width="8.90625" style="5"/>
    <col min="14347" max="14347" width="3.81640625" style="5" customWidth="1"/>
    <col min="14348" max="14348" width="27.6328125" style="5" customWidth="1"/>
    <col min="14349" max="14349" width="12.36328125" style="5" customWidth="1"/>
    <col min="14350" max="14352" width="33" style="5" customWidth="1"/>
    <col min="14353" max="14354" width="19.36328125" style="5" customWidth="1"/>
    <col min="14355" max="14602" width="8.90625" style="5"/>
    <col min="14603" max="14603" width="3.81640625" style="5" customWidth="1"/>
    <col min="14604" max="14604" width="27.6328125" style="5" customWidth="1"/>
    <col min="14605" max="14605" width="12.36328125" style="5" customWidth="1"/>
    <col min="14606" max="14608" width="33" style="5" customWidth="1"/>
    <col min="14609" max="14610" width="19.36328125" style="5" customWidth="1"/>
    <col min="14611" max="14858" width="8.90625" style="5"/>
    <col min="14859" max="14859" width="3.81640625" style="5" customWidth="1"/>
    <col min="14860" max="14860" width="27.6328125" style="5" customWidth="1"/>
    <col min="14861" max="14861" width="12.36328125" style="5" customWidth="1"/>
    <col min="14862" max="14864" width="33" style="5" customWidth="1"/>
    <col min="14865" max="14866" width="19.36328125" style="5" customWidth="1"/>
    <col min="14867" max="15114" width="8.90625" style="5"/>
    <col min="15115" max="15115" width="3.81640625" style="5" customWidth="1"/>
    <col min="15116" max="15116" width="27.6328125" style="5" customWidth="1"/>
    <col min="15117" max="15117" width="12.36328125" style="5" customWidth="1"/>
    <col min="15118" max="15120" width="33" style="5" customWidth="1"/>
    <col min="15121" max="15122" width="19.36328125" style="5" customWidth="1"/>
    <col min="15123" max="15370" width="8.90625" style="5"/>
    <col min="15371" max="15371" width="3.81640625" style="5" customWidth="1"/>
    <col min="15372" max="15372" width="27.6328125" style="5" customWidth="1"/>
    <col min="15373" max="15373" width="12.36328125" style="5" customWidth="1"/>
    <col min="15374" max="15376" width="33" style="5" customWidth="1"/>
    <col min="15377" max="15378" width="19.36328125" style="5" customWidth="1"/>
    <col min="15379" max="15626" width="8.90625" style="5"/>
    <col min="15627" max="15627" width="3.81640625" style="5" customWidth="1"/>
    <col min="15628" max="15628" width="27.6328125" style="5" customWidth="1"/>
    <col min="15629" max="15629" width="12.36328125" style="5" customWidth="1"/>
    <col min="15630" max="15632" width="33" style="5" customWidth="1"/>
    <col min="15633" max="15634" width="19.36328125" style="5" customWidth="1"/>
    <col min="15635" max="15882" width="8.90625" style="5"/>
    <col min="15883" max="15883" width="3.81640625" style="5" customWidth="1"/>
    <col min="15884" max="15884" width="27.6328125" style="5" customWidth="1"/>
    <col min="15885" max="15885" width="12.36328125" style="5" customWidth="1"/>
    <col min="15886" max="15888" width="33" style="5" customWidth="1"/>
    <col min="15889" max="15890" width="19.36328125" style="5" customWidth="1"/>
    <col min="15891" max="16138" width="8.90625" style="5"/>
    <col min="16139" max="16139" width="3.81640625" style="5" customWidth="1"/>
    <col min="16140" max="16140" width="27.6328125" style="5" customWidth="1"/>
    <col min="16141" max="16141" width="12.36328125" style="5" customWidth="1"/>
    <col min="16142" max="16144" width="33" style="5" customWidth="1"/>
    <col min="16145" max="16146" width="19.36328125" style="5" customWidth="1"/>
    <col min="16147" max="16384" width="8.90625" style="5"/>
  </cols>
  <sheetData>
    <row r="1" spans="1:21" ht="30" customHeight="1" x14ac:dyDescent="0.2"/>
    <row r="2" spans="1:21" ht="22.5" customHeight="1" x14ac:dyDescent="0.2">
      <c r="B2" s="1" t="s">
        <v>178</v>
      </c>
      <c r="C2" s="1"/>
      <c r="D2" s="1"/>
      <c r="E2" s="1"/>
      <c r="F2" s="1"/>
      <c r="G2" s="1"/>
      <c r="H2" s="32"/>
      <c r="I2" s="32"/>
      <c r="J2" s="32"/>
      <c r="K2" s="32"/>
      <c r="L2" s="32"/>
      <c r="M2" s="32"/>
      <c r="N2" s="32"/>
      <c r="O2" s="32"/>
    </row>
    <row r="3" spans="1:21" ht="37.5" customHeight="1" x14ac:dyDescent="0.2">
      <c r="B3" s="403" t="s">
        <v>236</v>
      </c>
      <c r="C3" s="403"/>
      <c r="D3" s="403"/>
      <c r="E3" s="403"/>
      <c r="F3" s="403"/>
      <c r="G3" s="403"/>
      <c r="H3" s="403"/>
      <c r="I3" s="403"/>
      <c r="J3" s="403"/>
      <c r="K3" s="403"/>
      <c r="L3" s="403"/>
      <c r="M3" s="403"/>
      <c r="N3" s="403"/>
      <c r="O3" s="403"/>
      <c r="P3" s="403"/>
      <c r="Q3" s="403"/>
    </row>
    <row r="4" spans="1:21" ht="18.75" customHeight="1" x14ac:dyDescent="0.2">
      <c r="A4" s="32"/>
      <c r="B4" s="403" t="s">
        <v>189</v>
      </c>
      <c r="C4" s="403"/>
      <c r="D4" s="403"/>
      <c r="E4" s="403"/>
      <c r="F4" s="403"/>
      <c r="G4" s="403"/>
      <c r="H4" s="403"/>
      <c r="I4" s="403"/>
      <c r="J4" s="403"/>
      <c r="K4" s="403"/>
      <c r="L4" s="403"/>
      <c r="M4" s="403"/>
      <c r="N4" s="403"/>
      <c r="O4" s="403"/>
      <c r="P4" s="403"/>
      <c r="Q4" s="403"/>
    </row>
    <row r="5" spans="1:21" ht="18.75" customHeight="1" x14ac:dyDescent="0.2">
      <c r="B5" s="412" t="s">
        <v>183</v>
      </c>
      <c r="C5" s="412"/>
      <c r="D5" s="412"/>
      <c r="E5" s="412"/>
      <c r="F5" s="412"/>
      <c r="G5" s="412"/>
      <c r="H5" s="412"/>
      <c r="I5" s="412"/>
      <c r="J5" s="412"/>
      <c r="K5" s="412"/>
      <c r="L5" s="412"/>
      <c r="M5" s="412"/>
      <c r="N5" s="412"/>
      <c r="O5" s="412"/>
      <c r="P5" s="412"/>
      <c r="Q5" s="412"/>
    </row>
    <row r="6" spans="1:21" ht="7.5" customHeight="1" thickBot="1" x14ac:dyDescent="0.25">
      <c r="B6" s="3"/>
      <c r="C6" s="3"/>
      <c r="D6" s="3"/>
      <c r="E6" s="3"/>
      <c r="F6" s="3"/>
      <c r="G6" s="3"/>
      <c r="H6" s="3"/>
      <c r="I6" s="3"/>
      <c r="J6" s="3"/>
      <c r="K6" s="3"/>
      <c r="L6" s="3"/>
      <c r="M6" s="3"/>
      <c r="N6" s="3"/>
      <c r="O6" s="3"/>
      <c r="P6" s="3"/>
      <c r="Q6" s="3"/>
      <c r="R6" s="31"/>
      <c r="S6" s="31"/>
      <c r="T6" s="31"/>
      <c r="U6" s="31"/>
    </row>
    <row r="7" spans="1:21" s="4" customFormat="1" ht="22.5" customHeight="1" x14ac:dyDescent="0.2">
      <c r="B7" s="416" t="s">
        <v>120</v>
      </c>
      <c r="C7" s="419" t="s">
        <v>102</v>
      </c>
      <c r="D7" s="419" t="s">
        <v>99</v>
      </c>
      <c r="E7" s="419" t="s">
        <v>100</v>
      </c>
      <c r="F7" s="419" t="s">
        <v>198</v>
      </c>
      <c r="G7" s="419" t="s">
        <v>124</v>
      </c>
      <c r="H7" s="419" t="s">
        <v>101</v>
      </c>
      <c r="I7" s="413" t="s">
        <v>116</v>
      </c>
      <c r="J7" s="414"/>
      <c r="K7" s="415"/>
      <c r="L7" s="413" t="s">
        <v>121</v>
      </c>
      <c r="M7" s="414"/>
      <c r="N7" s="415"/>
      <c r="O7" s="419" t="s">
        <v>123</v>
      </c>
      <c r="P7" s="419" t="s">
        <v>122</v>
      </c>
      <c r="Q7" s="424" t="s">
        <v>11</v>
      </c>
    </row>
    <row r="8" spans="1:21" s="4" customFormat="1" ht="15" x14ac:dyDescent="0.2">
      <c r="B8" s="417"/>
      <c r="C8" s="420"/>
      <c r="D8" s="420"/>
      <c r="E8" s="420"/>
      <c r="F8" s="420"/>
      <c r="G8" s="420"/>
      <c r="H8" s="420"/>
      <c r="I8" s="420"/>
      <c r="J8" s="422" t="s">
        <v>119</v>
      </c>
      <c r="K8" s="423"/>
      <c r="L8" s="420"/>
      <c r="M8" s="422" t="s">
        <v>119</v>
      </c>
      <c r="N8" s="423"/>
      <c r="O8" s="420"/>
      <c r="P8" s="420"/>
      <c r="Q8" s="425"/>
    </row>
    <row r="9" spans="1:21" s="4" customFormat="1" ht="15.5" thickBot="1" x14ac:dyDescent="0.25">
      <c r="B9" s="418"/>
      <c r="C9" s="421"/>
      <c r="D9" s="421"/>
      <c r="E9" s="421"/>
      <c r="F9" s="421"/>
      <c r="G9" s="421"/>
      <c r="H9" s="421"/>
      <c r="I9" s="421"/>
      <c r="J9" s="163" t="s">
        <v>117</v>
      </c>
      <c r="K9" s="164" t="s">
        <v>118</v>
      </c>
      <c r="L9" s="421"/>
      <c r="M9" s="163" t="s">
        <v>117</v>
      </c>
      <c r="N9" s="164" t="s">
        <v>118</v>
      </c>
      <c r="O9" s="421"/>
      <c r="P9" s="421"/>
      <c r="Q9" s="426"/>
    </row>
    <row r="10" spans="1:21" s="4" customFormat="1" ht="22.5" customHeight="1" x14ac:dyDescent="0.2">
      <c r="B10" s="261" t="s">
        <v>207</v>
      </c>
      <c r="C10" s="262" t="str">
        <f>IFERROR(VLOOKUP('③-1 特償利用状況'!B10,'② 船舶取得状況'!$B$10:$S$31,2,FALSE),"")</f>
        <v>令和６年度</v>
      </c>
      <c r="D10" s="263">
        <f>IFERROR(VLOOKUP('③-1 特償利用状況'!B10,'② 船舶取得状況'!$B$10:$S$31,5,FALSE),"")</f>
        <v>1234567</v>
      </c>
      <c r="E10" s="263" t="str">
        <f>IFERROR(VLOOKUP('③-1 特償利用状況'!B10,'② 船舶取得状況'!$B$10:$S$31,6,FALSE),"")</f>
        <v>A丸</v>
      </c>
      <c r="F10" s="263" t="str">
        <f>IFERROR(VLOOKUP('③-1 特償利用状況'!B10,'② 船舶取得状況'!$B$10:$S$31,10,FALSE),"")</f>
        <v>自動車運搬船</v>
      </c>
      <c r="G10" s="263" t="str">
        <f>IFERROR(VLOOKUP('③-1 特償利用状況'!B10,'② 船舶取得状況'!$B$10:$S$31,11,FALSE),"")</f>
        <v>日本</v>
      </c>
      <c r="H10" s="264">
        <f>IFERROR(VLOOKUP('③-1 特償利用状況'!B10,'② 船舶取得状況'!$B$10:$S$31,13,FALSE),"")</f>
        <v>5000000</v>
      </c>
      <c r="I10" s="265" t="s">
        <v>75</v>
      </c>
      <c r="J10" s="265" t="s">
        <v>75</v>
      </c>
      <c r="K10" s="265"/>
      <c r="L10" s="265"/>
      <c r="M10" s="265"/>
      <c r="N10" s="265"/>
      <c r="O10" s="266">
        <v>0.32</v>
      </c>
      <c r="P10" s="264">
        <f>IFERROR(H10*O10,"")</f>
        <v>1600000</v>
      </c>
      <c r="Q10" s="267">
        <v>1000000</v>
      </c>
    </row>
    <row r="11" spans="1:21" s="4" customFormat="1" ht="22.5" customHeight="1" x14ac:dyDescent="0.2">
      <c r="B11" s="50"/>
      <c r="C11" s="141" t="str">
        <f>IFERROR(VLOOKUP('③-1 特償利用状況'!B11,'② 船舶取得状況'!$B$12:$S$31,2,FALSE),"")</f>
        <v/>
      </c>
      <c r="D11" s="172" t="str">
        <f>IFERROR(VLOOKUP('③-1 特償利用状況'!B11,'② 船舶取得状況'!$B$12:$S$31,5,FALSE),"")</f>
        <v/>
      </c>
      <c r="E11" s="172" t="str">
        <f>IFERROR(VLOOKUP('③-1 特償利用状況'!B11,'② 船舶取得状況'!$B$12:$S$31,6,FALSE),"")</f>
        <v/>
      </c>
      <c r="F11" s="172" t="str">
        <f>IFERROR(VLOOKUP('③-1 特償利用状況'!B11,'② 船舶取得状況'!$B$10:$S$31,10,FALSE),"")</f>
        <v/>
      </c>
      <c r="G11" s="172" t="str">
        <f>IFERROR(VLOOKUP('③-1 特償利用状況'!B11,'② 船舶取得状況'!$B$12:$S$31,11,FALSE),"")</f>
        <v/>
      </c>
      <c r="H11" s="173" t="str">
        <f>IFERROR(VLOOKUP('③-1 特償利用状況'!B11,'② 船舶取得状況'!$B$12:$S$31,13,FALSE),"")</f>
        <v/>
      </c>
      <c r="I11" s="174"/>
      <c r="J11" s="174"/>
      <c r="K11" s="174"/>
      <c r="L11" s="174"/>
      <c r="M11" s="174"/>
      <c r="N11" s="174"/>
      <c r="O11" s="175"/>
      <c r="P11" s="173" t="str">
        <f>IFERROR(H11*O11,"")</f>
        <v/>
      </c>
      <c r="Q11" s="180"/>
      <c r="S11" s="4" t="s">
        <v>76</v>
      </c>
    </row>
    <row r="12" spans="1:21" s="4" customFormat="1" ht="22.5" customHeight="1" x14ac:dyDescent="0.2">
      <c r="B12" s="50"/>
      <c r="C12" s="141" t="str">
        <f>IFERROR(VLOOKUP('③-1 特償利用状況'!B12,'② 船舶取得状況'!$B$12:$S$31,2,FALSE),"")</f>
        <v/>
      </c>
      <c r="D12" s="172" t="str">
        <f>IFERROR(VLOOKUP('③-1 特償利用状況'!B12,'② 船舶取得状況'!$B$12:$S$31,5,FALSE),"")</f>
        <v/>
      </c>
      <c r="E12" s="172" t="str">
        <f>IFERROR(VLOOKUP('③-1 特償利用状況'!B12,'② 船舶取得状況'!$B$12:$S$31,6,FALSE),"")</f>
        <v/>
      </c>
      <c r="F12" s="172" t="str">
        <f>IFERROR(VLOOKUP('③-1 特償利用状況'!B12,'② 船舶取得状況'!$B$10:$S$31,10,FALSE),"")</f>
        <v/>
      </c>
      <c r="G12" s="172" t="str">
        <f>IFERROR(VLOOKUP('③-1 特償利用状況'!B12,'② 船舶取得状況'!$B$12:$S$31,11,FALSE),"")</f>
        <v/>
      </c>
      <c r="H12" s="173" t="str">
        <f>IFERROR(VLOOKUP('③-1 特償利用状況'!B12,'② 船舶取得状況'!$B$12:$S$31,13,FALSE),"")</f>
        <v/>
      </c>
      <c r="I12" s="174"/>
      <c r="J12" s="174"/>
      <c r="K12" s="174"/>
      <c r="L12" s="174"/>
      <c r="M12" s="174"/>
      <c r="N12" s="174"/>
      <c r="O12" s="175"/>
      <c r="P12" s="173" t="str">
        <f t="shared" ref="P12:P25" si="0">IFERROR(H12*O12,"")</f>
        <v/>
      </c>
      <c r="Q12" s="180"/>
    </row>
    <row r="13" spans="1:21" s="4" customFormat="1" ht="22.5" customHeight="1" x14ac:dyDescent="0.2">
      <c r="B13" s="50"/>
      <c r="C13" s="141" t="str">
        <f>IFERROR(VLOOKUP('③-1 特償利用状況'!B13,'② 船舶取得状況'!$B$12:$S$31,2,FALSE),"")</f>
        <v/>
      </c>
      <c r="D13" s="172" t="str">
        <f>IFERROR(VLOOKUP('③-1 特償利用状況'!B13,'② 船舶取得状況'!$B$12:$S$31,5,FALSE),"")</f>
        <v/>
      </c>
      <c r="E13" s="172" t="str">
        <f>IFERROR(VLOOKUP('③-1 特償利用状況'!B13,'② 船舶取得状況'!$B$12:$S$31,6,FALSE),"")</f>
        <v/>
      </c>
      <c r="F13" s="172" t="str">
        <f>IFERROR(VLOOKUP('③-1 特償利用状況'!B13,'② 船舶取得状況'!$B$10:$S$31,10,FALSE),"")</f>
        <v/>
      </c>
      <c r="G13" s="172" t="str">
        <f>IFERROR(VLOOKUP('③-1 特償利用状況'!B13,'② 船舶取得状況'!$B$12:$S$31,11,FALSE),"")</f>
        <v/>
      </c>
      <c r="H13" s="173" t="str">
        <f>IFERROR(VLOOKUP('③-1 特償利用状況'!B13,'② 船舶取得状況'!$B$12:$S$31,13,FALSE),"")</f>
        <v/>
      </c>
      <c r="I13" s="174"/>
      <c r="J13" s="174"/>
      <c r="K13" s="174"/>
      <c r="L13" s="174"/>
      <c r="M13" s="174"/>
      <c r="N13" s="174"/>
      <c r="O13" s="175"/>
      <c r="P13" s="173" t="str">
        <f t="shared" si="0"/>
        <v/>
      </c>
      <c r="Q13" s="180"/>
    </row>
    <row r="14" spans="1:21" s="4" customFormat="1" ht="22.5" customHeight="1" x14ac:dyDescent="0.2">
      <c r="B14" s="50"/>
      <c r="C14" s="141" t="str">
        <f>IFERROR(VLOOKUP('③-1 特償利用状況'!B14,'② 船舶取得状況'!$B$12:$S$31,2,FALSE),"")</f>
        <v/>
      </c>
      <c r="D14" s="172" t="str">
        <f>IFERROR(VLOOKUP('③-1 特償利用状況'!B14,'② 船舶取得状況'!$B$12:$S$31,5,FALSE),"")</f>
        <v/>
      </c>
      <c r="E14" s="172" t="str">
        <f>IFERROR(VLOOKUP('③-1 特償利用状況'!B14,'② 船舶取得状況'!$B$12:$S$31,6,FALSE),"")</f>
        <v/>
      </c>
      <c r="F14" s="172" t="str">
        <f>IFERROR(VLOOKUP('③-1 特償利用状況'!B14,'② 船舶取得状況'!$B$10:$S$31,10,FALSE),"")</f>
        <v/>
      </c>
      <c r="G14" s="172" t="str">
        <f>IFERROR(VLOOKUP('③-1 特償利用状況'!B14,'② 船舶取得状況'!$B$12:$S$31,11,FALSE),"")</f>
        <v/>
      </c>
      <c r="H14" s="173" t="str">
        <f>IFERROR(VLOOKUP('③-1 特償利用状況'!B14,'② 船舶取得状況'!$B$12:$S$31,13,FALSE),"")</f>
        <v/>
      </c>
      <c r="I14" s="174"/>
      <c r="J14" s="174"/>
      <c r="K14" s="174"/>
      <c r="L14" s="174"/>
      <c r="M14" s="174"/>
      <c r="N14" s="174"/>
      <c r="O14" s="175"/>
      <c r="P14" s="173" t="str">
        <f t="shared" si="0"/>
        <v/>
      </c>
      <c r="Q14" s="180"/>
    </row>
    <row r="15" spans="1:21" s="4" customFormat="1" ht="22.5" customHeight="1" x14ac:dyDescent="0.2">
      <c r="B15" s="50"/>
      <c r="C15" s="141" t="str">
        <f>IFERROR(VLOOKUP('③-1 特償利用状況'!B15,'② 船舶取得状況'!$B$12:$S$31,2,FALSE),"")</f>
        <v/>
      </c>
      <c r="D15" s="172" t="str">
        <f>IFERROR(VLOOKUP('③-1 特償利用状況'!B15,'② 船舶取得状況'!$B$12:$S$31,5,FALSE),"")</f>
        <v/>
      </c>
      <c r="E15" s="172" t="str">
        <f>IFERROR(VLOOKUP('③-1 特償利用状況'!B15,'② 船舶取得状況'!$B$12:$S$31,6,FALSE),"")</f>
        <v/>
      </c>
      <c r="F15" s="172" t="str">
        <f>IFERROR(VLOOKUP('③-1 特償利用状況'!B15,'② 船舶取得状況'!$B$10:$S$31,10,FALSE),"")</f>
        <v/>
      </c>
      <c r="G15" s="172" t="str">
        <f>IFERROR(VLOOKUP('③-1 特償利用状況'!B15,'② 船舶取得状況'!$B$12:$S$31,11,FALSE),"")</f>
        <v/>
      </c>
      <c r="H15" s="173" t="str">
        <f>IFERROR(VLOOKUP('③-1 特償利用状況'!B15,'② 船舶取得状況'!$B$12:$S$31,13,FALSE),"")</f>
        <v/>
      </c>
      <c r="I15" s="174"/>
      <c r="J15" s="174"/>
      <c r="K15" s="174"/>
      <c r="L15" s="174"/>
      <c r="M15" s="174"/>
      <c r="N15" s="174"/>
      <c r="O15" s="175"/>
      <c r="P15" s="173" t="str">
        <f t="shared" si="0"/>
        <v/>
      </c>
      <c r="Q15" s="180"/>
    </row>
    <row r="16" spans="1:21" s="4" customFormat="1" ht="22.5" customHeight="1" x14ac:dyDescent="0.2">
      <c r="B16" s="50"/>
      <c r="C16" s="141" t="str">
        <f>IFERROR(VLOOKUP('③-1 特償利用状況'!B16,'② 船舶取得状況'!$B$12:$S$31,2,FALSE),"")</f>
        <v/>
      </c>
      <c r="D16" s="172" t="str">
        <f>IFERROR(VLOOKUP('③-1 特償利用状況'!B16,'② 船舶取得状況'!$B$12:$S$31,5,FALSE),"")</f>
        <v/>
      </c>
      <c r="E16" s="172" t="str">
        <f>IFERROR(VLOOKUP('③-1 特償利用状況'!B16,'② 船舶取得状況'!$B$12:$S$31,6,FALSE),"")</f>
        <v/>
      </c>
      <c r="F16" s="172" t="str">
        <f>IFERROR(VLOOKUP('③-1 特償利用状況'!B16,'② 船舶取得状況'!$B$10:$S$31,10,FALSE),"")</f>
        <v/>
      </c>
      <c r="G16" s="172" t="str">
        <f>IFERROR(VLOOKUP('③-1 特償利用状況'!B16,'② 船舶取得状況'!$B$12:$S$31,11,FALSE),"")</f>
        <v/>
      </c>
      <c r="H16" s="173" t="str">
        <f>IFERROR(VLOOKUP('③-1 特償利用状況'!B16,'② 船舶取得状況'!$B$12:$S$31,13,FALSE),"")</f>
        <v/>
      </c>
      <c r="I16" s="174"/>
      <c r="J16" s="174"/>
      <c r="K16" s="174"/>
      <c r="L16" s="174"/>
      <c r="M16" s="174"/>
      <c r="N16" s="174"/>
      <c r="O16" s="175"/>
      <c r="P16" s="173" t="str">
        <f t="shared" si="0"/>
        <v/>
      </c>
      <c r="Q16" s="180"/>
    </row>
    <row r="17" spans="2:17" s="4" customFormat="1" ht="22.5" customHeight="1" x14ac:dyDescent="0.2">
      <c r="B17" s="50"/>
      <c r="C17" s="141" t="str">
        <f>IFERROR(VLOOKUP('③-1 特償利用状況'!B17,'② 船舶取得状況'!$B$12:$S$31,2,FALSE),"")</f>
        <v/>
      </c>
      <c r="D17" s="172" t="str">
        <f>IFERROR(VLOOKUP('③-1 特償利用状況'!B17,'② 船舶取得状況'!$B$12:$S$31,5,FALSE),"")</f>
        <v/>
      </c>
      <c r="E17" s="172" t="str">
        <f>IFERROR(VLOOKUP('③-1 特償利用状況'!B17,'② 船舶取得状況'!$B$12:$S$31,6,FALSE),"")</f>
        <v/>
      </c>
      <c r="F17" s="172" t="str">
        <f>IFERROR(VLOOKUP('③-1 特償利用状況'!B17,'② 船舶取得状況'!$B$10:$S$31,10,FALSE),"")</f>
        <v/>
      </c>
      <c r="G17" s="172" t="str">
        <f>IFERROR(VLOOKUP('③-1 特償利用状況'!B17,'② 船舶取得状況'!$B$12:$S$31,11,FALSE),"")</f>
        <v/>
      </c>
      <c r="H17" s="173" t="str">
        <f>IFERROR(VLOOKUP('③-1 特償利用状況'!B17,'② 船舶取得状況'!$B$12:$S$31,13,FALSE),"")</f>
        <v/>
      </c>
      <c r="I17" s="174"/>
      <c r="J17" s="174"/>
      <c r="K17" s="174"/>
      <c r="L17" s="174"/>
      <c r="M17" s="174"/>
      <c r="N17" s="174"/>
      <c r="O17" s="175"/>
      <c r="P17" s="173" t="str">
        <f t="shared" si="0"/>
        <v/>
      </c>
      <c r="Q17" s="180"/>
    </row>
    <row r="18" spans="2:17" s="4" customFormat="1" ht="22.5" customHeight="1" x14ac:dyDescent="0.2">
      <c r="B18" s="50"/>
      <c r="C18" s="141" t="str">
        <f>IFERROR(VLOOKUP('③-1 特償利用状況'!B18,'② 船舶取得状況'!$B$12:$S$31,2,FALSE),"")</f>
        <v/>
      </c>
      <c r="D18" s="172" t="str">
        <f>IFERROR(VLOOKUP('③-1 特償利用状況'!B18,'② 船舶取得状況'!$B$12:$S$31,5,FALSE),"")</f>
        <v/>
      </c>
      <c r="E18" s="172" t="str">
        <f>IFERROR(VLOOKUP('③-1 特償利用状況'!B18,'② 船舶取得状況'!$B$12:$S$31,6,FALSE),"")</f>
        <v/>
      </c>
      <c r="F18" s="172" t="str">
        <f>IFERROR(VLOOKUP('③-1 特償利用状況'!B18,'② 船舶取得状況'!$B$10:$S$31,10,FALSE),"")</f>
        <v/>
      </c>
      <c r="G18" s="172" t="str">
        <f>IFERROR(VLOOKUP('③-1 特償利用状況'!B18,'② 船舶取得状況'!$B$12:$S$31,11,FALSE),"")</f>
        <v/>
      </c>
      <c r="H18" s="173" t="str">
        <f>IFERROR(VLOOKUP('③-1 特償利用状況'!B18,'② 船舶取得状況'!$B$12:$S$31,13,FALSE),"")</f>
        <v/>
      </c>
      <c r="I18" s="174"/>
      <c r="J18" s="174"/>
      <c r="K18" s="174"/>
      <c r="L18" s="174"/>
      <c r="M18" s="174"/>
      <c r="N18" s="174"/>
      <c r="O18" s="175"/>
      <c r="P18" s="173" t="str">
        <f t="shared" si="0"/>
        <v/>
      </c>
      <c r="Q18" s="180"/>
    </row>
    <row r="19" spans="2:17" s="4" customFormat="1" ht="22.5" customHeight="1" x14ac:dyDescent="0.2">
      <c r="B19" s="50"/>
      <c r="C19" s="141" t="str">
        <f>IFERROR(VLOOKUP('③-1 特償利用状況'!B19,'② 船舶取得状況'!$B$12:$S$31,2,FALSE),"")</f>
        <v/>
      </c>
      <c r="D19" s="172" t="str">
        <f>IFERROR(VLOOKUP('③-1 特償利用状況'!B19,'② 船舶取得状況'!$B$12:$S$31,5,FALSE),"")</f>
        <v/>
      </c>
      <c r="E19" s="172" t="str">
        <f>IFERROR(VLOOKUP('③-1 特償利用状況'!B19,'② 船舶取得状況'!$B$12:$S$31,6,FALSE),"")</f>
        <v/>
      </c>
      <c r="F19" s="172" t="str">
        <f>IFERROR(VLOOKUP('③-1 特償利用状況'!B19,'② 船舶取得状況'!$B$10:$S$31,10,FALSE),"")</f>
        <v/>
      </c>
      <c r="G19" s="172" t="str">
        <f>IFERROR(VLOOKUP('③-1 特償利用状況'!B19,'② 船舶取得状況'!$B$12:$S$31,11,FALSE),"")</f>
        <v/>
      </c>
      <c r="H19" s="173" t="str">
        <f>IFERROR(VLOOKUP('③-1 特償利用状況'!B19,'② 船舶取得状況'!$B$12:$S$31,13,FALSE),"")</f>
        <v/>
      </c>
      <c r="I19" s="174"/>
      <c r="J19" s="174"/>
      <c r="K19" s="174"/>
      <c r="L19" s="174"/>
      <c r="M19" s="174"/>
      <c r="N19" s="174"/>
      <c r="O19" s="175"/>
      <c r="P19" s="173" t="str">
        <f t="shared" si="0"/>
        <v/>
      </c>
      <c r="Q19" s="180"/>
    </row>
    <row r="20" spans="2:17" s="4" customFormat="1" ht="22.5" customHeight="1" x14ac:dyDescent="0.2">
      <c r="B20" s="50"/>
      <c r="C20" s="141" t="str">
        <f>IFERROR(VLOOKUP('③-1 特償利用状況'!B20,'② 船舶取得状況'!$B$12:$S$31,2,FALSE),"")</f>
        <v/>
      </c>
      <c r="D20" s="172" t="str">
        <f>IFERROR(VLOOKUP('③-1 特償利用状況'!B20,'② 船舶取得状況'!$B$12:$S$31,5,FALSE),"")</f>
        <v/>
      </c>
      <c r="E20" s="172" t="str">
        <f>IFERROR(VLOOKUP('③-1 特償利用状況'!B20,'② 船舶取得状況'!$B$12:$S$31,6,FALSE),"")</f>
        <v/>
      </c>
      <c r="F20" s="172" t="str">
        <f>IFERROR(VLOOKUP('③-1 特償利用状況'!B20,'② 船舶取得状況'!$B$10:$S$31,10,FALSE),"")</f>
        <v/>
      </c>
      <c r="G20" s="172" t="str">
        <f>IFERROR(VLOOKUP('③-1 特償利用状況'!B20,'② 船舶取得状況'!$B$12:$S$31,11,FALSE),"")</f>
        <v/>
      </c>
      <c r="H20" s="173" t="str">
        <f>IFERROR(VLOOKUP('③-1 特償利用状況'!B20,'② 船舶取得状況'!$B$12:$S$31,13,FALSE),"")</f>
        <v/>
      </c>
      <c r="I20" s="174"/>
      <c r="J20" s="174"/>
      <c r="K20" s="174"/>
      <c r="L20" s="174"/>
      <c r="M20" s="174"/>
      <c r="N20" s="174"/>
      <c r="O20" s="230"/>
      <c r="P20" s="173" t="str">
        <f t="shared" si="0"/>
        <v/>
      </c>
      <c r="Q20" s="181"/>
    </row>
    <row r="21" spans="2:17" s="4" customFormat="1" ht="22.25" customHeight="1" x14ac:dyDescent="0.2">
      <c r="B21" s="50"/>
      <c r="C21" s="141" t="str">
        <f>IFERROR(VLOOKUP('③-1 特償利用状況'!B21,'② 船舶取得状況'!$B$12:$S$31,2,FALSE),"")</f>
        <v/>
      </c>
      <c r="D21" s="172" t="str">
        <f>IFERROR(VLOOKUP('③-1 特償利用状況'!B21,'② 船舶取得状況'!$B$12:$S$31,5,FALSE),"")</f>
        <v/>
      </c>
      <c r="E21" s="172" t="str">
        <f>IFERROR(VLOOKUP('③-1 特償利用状況'!B21,'② 船舶取得状況'!$B$12:$S$31,6,FALSE),"")</f>
        <v/>
      </c>
      <c r="F21" s="172" t="str">
        <f>IFERROR(VLOOKUP('③-1 特償利用状況'!B21,'② 船舶取得状況'!$B$10:$S$31,10,FALSE),"")</f>
        <v/>
      </c>
      <c r="G21" s="172" t="str">
        <f>IFERROR(VLOOKUP('③-1 特償利用状況'!B21,'② 船舶取得状況'!$B$12:$S$31,11,FALSE),"")</f>
        <v/>
      </c>
      <c r="H21" s="173" t="str">
        <f>IFERROR(VLOOKUP('③-1 特償利用状況'!B21,'② 船舶取得状況'!$B$12:$S$31,13,FALSE),"")</f>
        <v/>
      </c>
      <c r="I21" s="174"/>
      <c r="J21" s="174"/>
      <c r="K21" s="174"/>
      <c r="L21" s="174"/>
      <c r="M21" s="174"/>
      <c r="N21" s="174"/>
      <c r="O21" s="230"/>
      <c r="P21" s="173" t="str">
        <f t="shared" si="0"/>
        <v/>
      </c>
      <c r="Q21" s="181"/>
    </row>
    <row r="22" spans="2:17" s="4" customFormat="1" ht="15" hidden="1" customHeight="1" x14ac:dyDescent="0.2">
      <c r="B22" s="50"/>
      <c r="C22" s="141" t="str">
        <f>IFERROR(VLOOKUP('③-1 特償利用状況'!B22,'② 船舶取得状況'!$B$12:$S$31,2,FALSE),"")</f>
        <v/>
      </c>
      <c r="D22" s="172" t="str">
        <f>IFERROR(VLOOKUP('③-1 特償利用状況'!B22,'② 船舶取得状況'!$B$12:$S$31,5,FALSE),"")</f>
        <v/>
      </c>
      <c r="E22" s="172" t="str">
        <f>IFERROR(VLOOKUP('③-1 特償利用状況'!B22,'② 船舶取得状況'!$B$12:$S$31,6,FALSE),"")</f>
        <v/>
      </c>
      <c r="F22" s="172" t="str">
        <f>IFERROR(VLOOKUP('③-1 特償利用状況'!B22,'② 船舶取得状況'!$B$10:$S$31,10,FALSE),"")</f>
        <v/>
      </c>
      <c r="G22" s="172" t="str">
        <f>IFERROR(VLOOKUP('③-1 特償利用状況'!B22,'② 船舶取得状況'!$B$12:$S$31,11,FALSE),"")</f>
        <v/>
      </c>
      <c r="H22" s="173" t="str">
        <f>IFERROR(VLOOKUP('③-1 特償利用状況'!B22,'② 船舶取得状況'!$B$12:$S$31,13,FALSE),"")</f>
        <v/>
      </c>
      <c r="I22" s="174"/>
      <c r="J22" s="174"/>
      <c r="K22" s="174"/>
      <c r="L22" s="174"/>
      <c r="M22" s="174"/>
      <c r="N22" s="174"/>
      <c r="O22" s="230"/>
      <c r="P22" s="173" t="str">
        <f t="shared" si="0"/>
        <v/>
      </c>
      <c r="Q22" s="181"/>
    </row>
    <row r="23" spans="2:17" s="4" customFormat="1" ht="15" hidden="1" customHeight="1" x14ac:dyDescent="0.2">
      <c r="B23" s="50"/>
      <c r="C23" s="141" t="str">
        <f>IFERROR(VLOOKUP('③-1 特償利用状況'!B23,'② 船舶取得状況'!$B$12:$S$31,2,FALSE),"")</f>
        <v/>
      </c>
      <c r="D23" s="172" t="str">
        <f>IFERROR(VLOOKUP('③-1 特償利用状況'!B23,'② 船舶取得状況'!$B$12:$S$31,5,FALSE),"")</f>
        <v/>
      </c>
      <c r="E23" s="172" t="str">
        <f>IFERROR(VLOOKUP('③-1 特償利用状況'!B23,'② 船舶取得状況'!$B$12:$S$31,6,FALSE),"")</f>
        <v/>
      </c>
      <c r="F23" s="172" t="str">
        <f>IFERROR(VLOOKUP('③-1 特償利用状況'!B23,'② 船舶取得状況'!$B$10:$S$31,10,FALSE),"")</f>
        <v/>
      </c>
      <c r="G23" s="172" t="str">
        <f>IFERROR(VLOOKUP('③-1 特償利用状況'!B23,'② 船舶取得状況'!$B$12:$S$31,11,FALSE),"")</f>
        <v/>
      </c>
      <c r="H23" s="173" t="str">
        <f>IFERROR(VLOOKUP('③-1 特償利用状況'!B23,'② 船舶取得状況'!$B$12:$S$31,13,FALSE),"")</f>
        <v/>
      </c>
      <c r="I23" s="174"/>
      <c r="J23" s="174"/>
      <c r="K23" s="174"/>
      <c r="L23" s="174"/>
      <c r="M23" s="174"/>
      <c r="N23" s="174"/>
      <c r="O23" s="230"/>
      <c r="P23" s="173" t="str">
        <f t="shared" si="0"/>
        <v/>
      </c>
      <c r="Q23" s="181"/>
    </row>
    <row r="24" spans="2:17" s="4" customFormat="1" ht="15" hidden="1" customHeight="1" x14ac:dyDescent="0.2">
      <c r="B24" s="50"/>
      <c r="C24" s="141" t="str">
        <f>IFERROR(VLOOKUP('③-1 特償利用状況'!B24,'② 船舶取得状況'!$B$12:$S$31,2,FALSE),"")</f>
        <v/>
      </c>
      <c r="D24" s="172" t="str">
        <f>IFERROR(VLOOKUP('③-1 特償利用状況'!B24,'② 船舶取得状況'!$B$12:$S$31,5,FALSE),"")</f>
        <v/>
      </c>
      <c r="E24" s="172" t="str">
        <f>IFERROR(VLOOKUP('③-1 特償利用状況'!B24,'② 船舶取得状況'!$B$12:$S$31,6,FALSE),"")</f>
        <v/>
      </c>
      <c r="F24" s="172" t="str">
        <f>IFERROR(VLOOKUP('③-1 特償利用状況'!B24,'② 船舶取得状況'!$B$10:$S$31,10,FALSE),"")</f>
        <v/>
      </c>
      <c r="G24" s="172" t="str">
        <f>IFERROR(VLOOKUP('③-1 特償利用状況'!B24,'② 船舶取得状況'!$B$12:$S$31,11,FALSE),"")</f>
        <v/>
      </c>
      <c r="H24" s="173" t="str">
        <f>IFERROR(VLOOKUP('③-1 特償利用状況'!B24,'② 船舶取得状況'!$B$12:$S$31,13,FALSE),"")</f>
        <v/>
      </c>
      <c r="I24" s="174"/>
      <c r="J24" s="174"/>
      <c r="K24" s="174"/>
      <c r="L24" s="174"/>
      <c r="M24" s="174"/>
      <c r="N24" s="174"/>
      <c r="O24" s="230"/>
      <c r="P24" s="173" t="str">
        <f t="shared" si="0"/>
        <v/>
      </c>
      <c r="Q24" s="181"/>
    </row>
    <row r="25" spans="2:17" s="4" customFormat="1" ht="22.5" customHeight="1" thickBot="1" x14ac:dyDescent="0.25">
      <c r="B25" s="51"/>
      <c r="C25" s="143" t="str">
        <f>IFERROR(VLOOKUP('③-1 特償利用状況'!B25,'② 船舶取得状況'!$B$12:$S$31,2,FALSE),"")</f>
        <v/>
      </c>
      <c r="D25" s="176" t="str">
        <f>IFERROR(VLOOKUP('③-1 特償利用状況'!B25,'② 船舶取得状況'!$B$12:$S$31,5,FALSE),"")</f>
        <v/>
      </c>
      <c r="E25" s="176" t="str">
        <f>IFERROR(VLOOKUP('③-1 特償利用状況'!B25,'② 船舶取得状況'!$B$12:$S$31,6,FALSE),"")</f>
        <v/>
      </c>
      <c r="F25" s="176" t="str">
        <f>IFERROR(VLOOKUP('③-1 特償利用状況'!B25,'② 船舶取得状況'!$B$10:$S$31,10,FALSE),"")</f>
        <v/>
      </c>
      <c r="G25" s="176" t="str">
        <f>IFERROR(VLOOKUP('③-1 特償利用状況'!B25,'② 船舶取得状況'!$B$12:$S$31,11,FALSE),"")</f>
        <v/>
      </c>
      <c r="H25" s="177" t="str">
        <f>IFERROR(VLOOKUP('③-1 特償利用状況'!B25,'② 船舶取得状況'!$B$12:$S$31,13,FALSE),"")</f>
        <v/>
      </c>
      <c r="I25" s="178"/>
      <c r="J25" s="178"/>
      <c r="K25" s="178"/>
      <c r="L25" s="178"/>
      <c r="M25" s="178"/>
      <c r="N25" s="178"/>
      <c r="O25" s="231"/>
      <c r="P25" s="177" t="str">
        <f t="shared" si="0"/>
        <v/>
      </c>
      <c r="Q25" s="182"/>
    </row>
    <row r="26" spans="2:17" s="4" customFormat="1" ht="15" x14ac:dyDescent="0.2"/>
    <row r="27" spans="2:17" s="4" customFormat="1" ht="16.5" thickBot="1" x14ac:dyDescent="0.25">
      <c r="B27" s="32" t="s">
        <v>104</v>
      </c>
    </row>
    <row r="28" spans="2:17" s="4" customFormat="1" ht="15" x14ac:dyDescent="0.2">
      <c r="B28" s="404"/>
      <c r="C28" s="405"/>
      <c r="D28" s="405"/>
      <c r="E28" s="405"/>
      <c r="F28" s="405"/>
      <c r="G28" s="405"/>
      <c r="H28" s="405"/>
      <c r="I28" s="405"/>
      <c r="J28" s="405"/>
      <c r="K28" s="405"/>
      <c r="L28" s="405"/>
      <c r="M28" s="405"/>
      <c r="N28" s="405"/>
      <c r="O28" s="405"/>
      <c r="P28" s="405"/>
      <c r="Q28" s="406"/>
    </row>
    <row r="29" spans="2:17" s="4" customFormat="1" ht="15" x14ac:dyDescent="0.2">
      <c r="B29" s="407"/>
      <c r="C29" s="395"/>
      <c r="D29" s="395"/>
      <c r="E29" s="395"/>
      <c r="F29" s="395"/>
      <c r="G29" s="395"/>
      <c r="H29" s="395"/>
      <c r="I29" s="395"/>
      <c r="J29" s="395"/>
      <c r="K29" s="395"/>
      <c r="L29" s="395"/>
      <c r="M29" s="395"/>
      <c r="N29" s="395"/>
      <c r="O29" s="395"/>
      <c r="P29" s="395"/>
      <c r="Q29" s="408"/>
    </row>
    <row r="30" spans="2:17" s="4" customFormat="1" ht="15.5" thickBot="1" x14ac:dyDescent="0.25">
      <c r="B30" s="409"/>
      <c r="C30" s="410"/>
      <c r="D30" s="410"/>
      <c r="E30" s="410"/>
      <c r="F30" s="410"/>
      <c r="G30" s="410"/>
      <c r="H30" s="410"/>
      <c r="I30" s="410"/>
      <c r="J30" s="410"/>
      <c r="K30" s="410"/>
      <c r="L30" s="410"/>
      <c r="M30" s="410"/>
      <c r="N30" s="410"/>
      <c r="O30" s="410"/>
      <c r="P30" s="410"/>
      <c r="Q30" s="411"/>
    </row>
    <row r="31" spans="2:17" s="4" customFormat="1" ht="15" x14ac:dyDescent="0.2"/>
    <row r="32" spans="2:17" s="4" customFormat="1" ht="16.5" thickBot="1" x14ac:dyDescent="0.25">
      <c r="B32" s="32" t="s">
        <v>228</v>
      </c>
    </row>
    <row r="33" spans="2:17" s="4" customFormat="1" ht="15" x14ac:dyDescent="0.2">
      <c r="B33" s="404"/>
      <c r="C33" s="405"/>
      <c r="D33" s="405"/>
      <c r="E33" s="405"/>
      <c r="F33" s="405"/>
      <c r="G33" s="405"/>
      <c r="H33" s="405"/>
      <c r="I33" s="405"/>
      <c r="J33" s="405"/>
      <c r="K33" s="405"/>
      <c r="L33" s="405"/>
      <c r="M33" s="405"/>
      <c r="N33" s="405"/>
      <c r="O33" s="405"/>
      <c r="P33" s="405"/>
      <c r="Q33" s="406"/>
    </row>
    <row r="34" spans="2:17" s="4" customFormat="1" ht="15" x14ac:dyDescent="0.2">
      <c r="B34" s="407"/>
      <c r="C34" s="395"/>
      <c r="D34" s="395"/>
      <c r="E34" s="395"/>
      <c r="F34" s="395"/>
      <c r="G34" s="395"/>
      <c r="H34" s="395"/>
      <c r="I34" s="395"/>
      <c r="J34" s="395"/>
      <c r="K34" s="395"/>
      <c r="L34" s="395"/>
      <c r="M34" s="395"/>
      <c r="N34" s="395"/>
      <c r="O34" s="395"/>
      <c r="P34" s="395"/>
      <c r="Q34" s="408"/>
    </row>
    <row r="35" spans="2:17" s="4" customFormat="1" ht="15.5" thickBot="1" x14ac:dyDescent="0.25">
      <c r="B35" s="409"/>
      <c r="C35" s="410"/>
      <c r="D35" s="410"/>
      <c r="E35" s="410"/>
      <c r="F35" s="410"/>
      <c r="G35" s="410"/>
      <c r="H35" s="410"/>
      <c r="I35" s="410"/>
      <c r="J35" s="410"/>
      <c r="K35" s="410"/>
      <c r="L35" s="410"/>
      <c r="M35" s="410"/>
      <c r="N35" s="410"/>
      <c r="O35" s="410"/>
      <c r="P35" s="410"/>
      <c r="Q35" s="411"/>
    </row>
    <row r="37" spans="2:17" s="4" customFormat="1" ht="16.5" thickBot="1" x14ac:dyDescent="0.25">
      <c r="B37" s="32" t="s">
        <v>227</v>
      </c>
    </row>
    <row r="38" spans="2:17" s="4" customFormat="1" ht="15" x14ac:dyDescent="0.2">
      <c r="B38" s="404"/>
      <c r="C38" s="405"/>
      <c r="D38" s="405"/>
      <c r="E38" s="405"/>
      <c r="F38" s="405"/>
      <c r="G38" s="405"/>
      <c r="H38" s="405"/>
      <c r="I38" s="405"/>
      <c r="J38" s="405"/>
      <c r="K38" s="405"/>
      <c r="L38" s="405"/>
      <c r="M38" s="405"/>
      <c r="N38" s="405"/>
      <c r="O38" s="405"/>
      <c r="P38" s="405"/>
      <c r="Q38" s="406"/>
    </row>
    <row r="39" spans="2:17" s="4" customFormat="1" ht="15" x14ac:dyDescent="0.2">
      <c r="B39" s="407"/>
      <c r="C39" s="395"/>
      <c r="D39" s="395"/>
      <c r="E39" s="395"/>
      <c r="F39" s="395"/>
      <c r="G39" s="395"/>
      <c r="H39" s="395"/>
      <c r="I39" s="395"/>
      <c r="J39" s="395"/>
      <c r="K39" s="395"/>
      <c r="L39" s="395"/>
      <c r="M39" s="395"/>
      <c r="N39" s="395"/>
      <c r="O39" s="395"/>
      <c r="P39" s="395"/>
      <c r="Q39" s="408"/>
    </row>
    <row r="40" spans="2:17" s="4" customFormat="1" ht="15.5" thickBot="1" x14ac:dyDescent="0.25">
      <c r="B40" s="409"/>
      <c r="C40" s="410"/>
      <c r="D40" s="410"/>
      <c r="E40" s="410"/>
      <c r="F40" s="410"/>
      <c r="G40" s="410"/>
      <c r="H40" s="410"/>
      <c r="I40" s="410"/>
      <c r="J40" s="410"/>
      <c r="K40" s="410"/>
      <c r="L40" s="410"/>
      <c r="M40" s="410"/>
      <c r="N40" s="410"/>
      <c r="O40" s="410"/>
      <c r="P40" s="410"/>
      <c r="Q40" s="411"/>
    </row>
  </sheetData>
  <mergeCells count="22">
    <mergeCell ref="B38:Q40"/>
    <mergeCell ref="J8:K8"/>
    <mergeCell ref="I8:I9"/>
    <mergeCell ref="F7:F9"/>
    <mergeCell ref="P7:P9"/>
    <mergeCell ref="Q7:Q9"/>
    <mergeCell ref="B33:Q35"/>
    <mergeCell ref="B4:Q4"/>
    <mergeCell ref="B3:Q3"/>
    <mergeCell ref="B28:Q30"/>
    <mergeCell ref="B5:Q5"/>
    <mergeCell ref="I7:K7"/>
    <mergeCell ref="B7:B9"/>
    <mergeCell ref="C7:C9"/>
    <mergeCell ref="D7:D9"/>
    <mergeCell ref="E7:E9"/>
    <mergeCell ref="G7:G9"/>
    <mergeCell ref="H7:H9"/>
    <mergeCell ref="L7:N7"/>
    <mergeCell ref="L8:L9"/>
    <mergeCell ref="M8:N8"/>
    <mergeCell ref="O7:O9"/>
  </mergeCells>
  <phoneticPr fontId="2"/>
  <dataValidations count="1">
    <dataValidation type="list" allowBlank="1" showInputMessage="1" showErrorMessage="1" sqref="I10:N25" xr:uid="{00000000-0002-0000-0200-000000000000}">
      <formula1>$S$11</formula1>
    </dataValidation>
  </dataValidations>
  <printOptions horizontalCentered="1"/>
  <pageMargins left="0.19685039370078741" right="0.19685039370078741" top="0.59055118110236227" bottom="0.39370078740157483" header="0.43307086614173229" footer="0.19685039370078741"/>
  <pageSetup paperSize="9" scale="74" orientation="landscape" useFirstPageNumber="1" r:id="rId1"/>
  <headerFooter alignWithMargins="0">
    <oddFooter>&amp;C3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B1:K25"/>
  <sheetViews>
    <sheetView view="pageBreakPreview" zoomScaleNormal="85" zoomScaleSheetLayoutView="100" zoomScalePageLayoutView="85" workbookViewId="0">
      <pane xSplit="3" ySplit="6" topLeftCell="D7" activePane="bottomRight" state="frozen"/>
      <selection activeCell="G12" sqref="G12"/>
      <selection pane="topRight" activeCell="G12" sqref="G12"/>
      <selection pane="bottomLeft" activeCell="G12" sqref="G12"/>
      <selection pane="bottomRight" activeCell="B2" sqref="B2:G2"/>
    </sheetView>
  </sheetViews>
  <sheetFormatPr defaultColWidth="8.90625" defaultRowHeight="15" x14ac:dyDescent="0.35"/>
  <cols>
    <col min="1" max="1" width="3.81640625" style="2" customWidth="1"/>
    <col min="2" max="2" width="33.81640625" style="2" customWidth="1"/>
    <col min="3" max="3" width="15" style="2" customWidth="1"/>
    <col min="4" max="7" width="18.81640625" style="2" customWidth="1"/>
    <col min="8" max="8" width="3.81640625" style="2" customWidth="1"/>
    <col min="9" max="256" width="8.90625" style="2"/>
    <col min="257" max="257" width="3.81640625" style="2" customWidth="1"/>
    <col min="258" max="258" width="25" style="2" customWidth="1"/>
    <col min="259" max="259" width="17.08984375" style="2" bestFit="1" customWidth="1"/>
    <col min="260" max="263" width="24.453125" style="2" customWidth="1"/>
    <col min="264" max="512" width="8.90625" style="2"/>
    <col min="513" max="513" width="3.81640625" style="2" customWidth="1"/>
    <col min="514" max="514" width="25" style="2" customWidth="1"/>
    <col min="515" max="515" width="17.08984375" style="2" bestFit="1" customWidth="1"/>
    <col min="516" max="519" width="24.453125" style="2" customWidth="1"/>
    <col min="520" max="768" width="8.90625" style="2"/>
    <col min="769" max="769" width="3.81640625" style="2" customWidth="1"/>
    <col min="770" max="770" width="25" style="2" customWidth="1"/>
    <col min="771" max="771" width="17.08984375" style="2" bestFit="1" customWidth="1"/>
    <col min="772" max="775" width="24.453125" style="2" customWidth="1"/>
    <col min="776" max="1024" width="8.90625" style="2"/>
    <col min="1025" max="1025" width="3.81640625" style="2" customWidth="1"/>
    <col min="1026" max="1026" width="25" style="2" customWidth="1"/>
    <col min="1027" max="1027" width="17.08984375" style="2" bestFit="1" customWidth="1"/>
    <col min="1028" max="1031" width="24.453125" style="2" customWidth="1"/>
    <col min="1032" max="1280" width="8.90625" style="2"/>
    <col min="1281" max="1281" width="3.81640625" style="2" customWidth="1"/>
    <col min="1282" max="1282" width="25" style="2" customWidth="1"/>
    <col min="1283" max="1283" width="17.08984375" style="2" bestFit="1" customWidth="1"/>
    <col min="1284" max="1287" width="24.453125" style="2" customWidth="1"/>
    <col min="1288" max="1536" width="8.90625" style="2"/>
    <col min="1537" max="1537" width="3.81640625" style="2" customWidth="1"/>
    <col min="1538" max="1538" width="25" style="2" customWidth="1"/>
    <col min="1539" max="1539" width="17.08984375" style="2" bestFit="1" customWidth="1"/>
    <col min="1540" max="1543" width="24.453125" style="2" customWidth="1"/>
    <col min="1544" max="1792" width="8.90625" style="2"/>
    <col min="1793" max="1793" width="3.81640625" style="2" customWidth="1"/>
    <col min="1794" max="1794" width="25" style="2" customWidth="1"/>
    <col min="1795" max="1795" width="17.08984375" style="2" bestFit="1" customWidth="1"/>
    <col min="1796" max="1799" width="24.453125" style="2" customWidth="1"/>
    <col min="1800" max="2048" width="8.90625" style="2"/>
    <col min="2049" max="2049" width="3.81640625" style="2" customWidth="1"/>
    <col min="2050" max="2050" width="25" style="2" customWidth="1"/>
    <col min="2051" max="2051" width="17.08984375" style="2" bestFit="1" customWidth="1"/>
    <col min="2052" max="2055" width="24.453125" style="2" customWidth="1"/>
    <col min="2056" max="2304" width="8.90625" style="2"/>
    <col min="2305" max="2305" width="3.81640625" style="2" customWidth="1"/>
    <col min="2306" max="2306" width="25" style="2" customWidth="1"/>
    <col min="2307" max="2307" width="17.08984375" style="2" bestFit="1" customWidth="1"/>
    <col min="2308" max="2311" width="24.453125" style="2" customWidth="1"/>
    <col min="2312" max="2560" width="8.90625" style="2"/>
    <col min="2561" max="2561" width="3.81640625" style="2" customWidth="1"/>
    <col min="2562" max="2562" width="25" style="2" customWidth="1"/>
    <col min="2563" max="2563" width="17.08984375" style="2" bestFit="1" customWidth="1"/>
    <col min="2564" max="2567" width="24.453125" style="2" customWidth="1"/>
    <col min="2568" max="2816" width="8.90625" style="2"/>
    <col min="2817" max="2817" width="3.81640625" style="2" customWidth="1"/>
    <col min="2818" max="2818" width="25" style="2" customWidth="1"/>
    <col min="2819" max="2819" width="17.08984375" style="2" bestFit="1" customWidth="1"/>
    <col min="2820" max="2823" width="24.453125" style="2" customWidth="1"/>
    <col min="2824" max="3072" width="8.90625" style="2"/>
    <col min="3073" max="3073" width="3.81640625" style="2" customWidth="1"/>
    <col min="3074" max="3074" width="25" style="2" customWidth="1"/>
    <col min="3075" max="3075" width="17.08984375" style="2" bestFit="1" customWidth="1"/>
    <col min="3076" max="3079" width="24.453125" style="2" customWidth="1"/>
    <col min="3080" max="3328" width="8.90625" style="2"/>
    <col min="3329" max="3329" width="3.81640625" style="2" customWidth="1"/>
    <col min="3330" max="3330" width="25" style="2" customWidth="1"/>
    <col min="3331" max="3331" width="17.08984375" style="2" bestFit="1" customWidth="1"/>
    <col min="3332" max="3335" width="24.453125" style="2" customWidth="1"/>
    <col min="3336" max="3584" width="8.90625" style="2"/>
    <col min="3585" max="3585" width="3.81640625" style="2" customWidth="1"/>
    <col min="3586" max="3586" width="25" style="2" customWidth="1"/>
    <col min="3587" max="3587" width="17.08984375" style="2" bestFit="1" customWidth="1"/>
    <col min="3588" max="3591" width="24.453125" style="2" customWidth="1"/>
    <col min="3592" max="3840" width="8.90625" style="2"/>
    <col min="3841" max="3841" width="3.81640625" style="2" customWidth="1"/>
    <col min="3842" max="3842" width="25" style="2" customWidth="1"/>
    <col min="3843" max="3843" width="17.08984375" style="2" bestFit="1" customWidth="1"/>
    <col min="3844" max="3847" width="24.453125" style="2" customWidth="1"/>
    <col min="3848" max="4096" width="8.90625" style="2"/>
    <col min="4097" max="4097" width="3.81640625" style="2" customWidth="1"/>
    <col min="4098" max="4098" width="25" style="2" customWidth="1"/>
    <col min="4099" max="4099" width="17.08984375" style="2" bestFit="1" customWidth="1"/>
    <col min="4100" max="4103" width="24.453125" style="2" customWidth="1"/>
    <col min="4104" max="4352" width="8.90625" style="2"/>
    <col min="4353" max="4353" width="3.81640625" style="2" customWidth="1"/>
    <col min="4354" max="4354" width="25" style="2" customWidth="1"/>
    <col min="4355" max="4355" width="17.08984375" style="2" bestFit="1" customWidth="1"/>
    <col min="4356" max="4359" width="24.453125" style="2" customWidth="1"/>
    <col min="4360" max="4608" width="8.90625" style="2"/>
    <col min="4609" max="4609" width="3.81640625" style="2" customWidth="1"/>
    <col min="4610" max="4610" width="25" style="2" customWidth="1"/>
    <col min="4611" max="4611" width="17.08984375" style="2" bestFit="1" customWidth="1"/>
    <col min="4612" max="4615" width="24.453125" style="2" customWidth="1"/>
    <col min="4616" max="4864" width="8.90625" style="2"/>
    <col min="4865" max="4865" width="3.81640625" style="2" customWidth="1"/>
    <col min="4866" max="4866" width="25" style="2" customWidth="1"/>
    <col min="4867" max="4867" width="17.08984375" style="2" bestFit="1" customWidth="1"/>
    <col min="4868" max="4871" width="24.453125" style="2" customWidth="1"/>
    <col min="4872" max="5120" width="8.90625" style="2"/>
    <col min="5121" max="5121" width="3.81640625" style="2" customWidth="1"/>
    <col min="5122" max="5122" width="25" style="2" customWidth="1"/>
    <col min="5123" max="5123" width="17.08984375" style="2" bestFit="1" customWidth="1"/>
    <col min="5124" max="5127" width="24.453125" style="2" customWidth="1"/>
    <col min="5128" max="5376" width="8.90625" style="2"/>
    <col min="5377" max="5377" width="3.81640625" style="2" customWidth="1"/>
    <col min="5378" max="5378" width="25" style="2" customWidth="1"/>
    <col min="5379" max="5379" width="17.08984375" style="2" bestFit="1" customWidth="1"/>
    <col min="5380" max="5383" width="24.453125" style="2" customWidth="1"/>
    <col min="5384" max="5632" width="8.90625" style="2"/>
    <col min="5633" max="5633" width="3.81640625" style="2" customWidth="1"/>
    <col min="5634" max="5634" width="25" style="2" customWidth="1"/>
    <col min="5635" max="5635" width="17.08984375" style="2" bestFit="1" customWidth="1"/>
    <col min="5636" max="5639" width="24.453125" style="2" customWidth="1"/>
    <col min="5640" max="5888" width="8.90625" style="2"/>
    <col min="5889" max="5889" width="3.81640625" style="2" customWidth="1"/>
    <col min="5890" max="5890" width="25" style="2" customWidth="1"/>
    <col min="5891" max="5891" width="17.08984375" style="2" bestFit="1" customWidth="1"/>
    <col min="5892" max="5895" width="24.453125" style="2" customWidth="1"/>
    <col min="5896" max="6144" width="8.90625" style="2"/>
    <col min="6145" max="6145" width="3.81640625" style="2" customWidth="1"/>
    <col min="6146" max="6146" width="25" style="2" customWidth="1"/>
    <col min="6147" max="6147" width="17.08984375" style="2" bestFit="1" customWidth="1"/>
    <col min="6148" max="6151" width="24.453125" style="2" customWidth="1"/>
    <col min="6152" max="6400" width="8.90625" style="2"/>
    <col min="6401" max="6401" width="3.81640625" style="2" customWidth="1"/>
    <col min="6402" max="6402" width="25" style="2" customWidth="1"/>
    <col min="6403" max="6403" width="17.08984375" style="2" bestFit="1" customWidth="1"/>
    <col min="6404" max="6407" width="24.453125" style="2" customWidth="1"/>
    <col min="6408" max="6656" width="8.90625" style="2"/>
    <col min="6657" max="6657" width="3.81640625" style="2" customWidth="1"/>
    <col min="6658" max="6658" width="25" style="2" customWidth="1"/>
    <col min="6659" max="6659" width="17.08984375" style="2" bestFit="1" customWidth="1"/>
    <col min="6660" max="6663" width="24.453125" style="2" customWidth="1"/>
    <col min="6664" max="6912" width="8.90625" style="2"/>
    <col min="6913" max="6913" width="3.81640625" style="2" customWidth="1"/>
    <col min="6914" max="6914" width="25" style="2" customWidth="1"/>
    <col min="6915" max="6915" width="17.08984375" style="2" bestFit="1" customWidth="1"/>
    <col min="6916" max="6919" width="24.453125" style="2" customWidth="1"/>
    <col min="6920" max="7168" width="8.90625" style="2"/>
    <col min="7169" max="7169" width="3.81640625" style="2" customWidth="1"/>
    <col min="7170" max="7170" width="25" style="2" customWidth="1"/>
    <col min="7171" max="7171" width="17.08984375" style="2" bestFit="1" customWidth="1"/>
    <col min="7172" max="7175" width="24.453125" style="2" customWidth="1"/>
    <col min="7176" max="7424" width="8.90625" style="2"/>
    <col min="7425" max="7425" width="3.81640625" style="2" customWidth="1"/>
    <col min="7426" max="7426" width="25" style="2" customWidth="1"/>
    <col min="7427" max="7427" width="17.08984375" style="2" bestFit="1" customWidth="1"/>
    <col min="7428" max="7431" width="24.453125" style="2" customWidth="1"/>
    <col min="7432" max="7680" width="8.90625" style="2"/>
    <col min="7681" max="7681" width="3.81640625" style="2" customWidth="1"/>
    <col min="7682" max="7682" width="25" style="2" customWidth="1"/>
    <col min="7683" max="7683" width="17.08984375" style="2" bestFit="1" customWidth="1"/>
    <col min="7684" max="7687" width="24.453125" style="2" customWidth="1"/>
    <col min="7688" max="7936" width="8.90625" style="2"/>
    <col min="7937" max="7937" width="3.81640625" style="2" customWidth="1"/>
    <col min="7938" max="7938" width="25" style="2" customWidth="1"/>
    <col min="7939" max="7939" width="17.08984375" style="2" bestFit="1" customWidth="1"/>
    <col min="7940" max="7943" width="24.453125" style="2" customWidth="1"/>
    <col min="7944" max="8192" width="8.90625" style="2"/>
    <col min="8193" max="8193" width="3.81640625" style="2" customWidth="1"/>
    <col min="8194" max="8194" width="25" style="2" customWidth="1"/>
    <col min="8195" max="8195" width="17.08984375" style="2" bestFit="1" customWidth="1"/>
    <col min="8196" max="8199" width="24.453125" style="2" customWidth="1"/>
    <col min="8200" max="8448" width="8.90625" style="2"/>
    <col min="8449" max="8449" width="3.81640625" style="2" customWidth="1"/>
    <col min="8450" max="8450" width="25" style="2" customWidth="1"/>
    <col min="8451" max="8451" width="17.08984375" style="2" bestFit="1" customWidth="1"/>
    <col min="8452" max="8455" width="24.453125" style="2" customWidth="1"/>
    <col min="8456" max="8704" width="8.90625" style="2"/>
    <col min="8705" max="8705" width="3.81640625" style="2" customWidth="1"/>
    <col min="8706" max="8706" width="25" style="2" customWidth="1"/>
    <col min="8707" max="8707" width="17.08984375" style="2" bestFit="1" customWidth="1"/>
    <col min="8708" max="8711" width="24.453125" style="2" customWidth="1"/>
    <col min="8712" max="8960" width="8.90625" style="2"/>
    <col min="8961" max="8961" width="3.81640625" style="2" customWidth="1"/>
    <col min="8962" max="8962" width="25" style="2" customWidth="1"/>
    <col min="8963" max="8963" width="17.08984375" style="2" bestFit="1" customWidth="1"/>
    <col min="8964" max="8967" width="24.453125" style="2" customWidth="1"/>
    <col min="8968" max="9216" width="8.90625" style="2"/>
    <col min="9217" max="9217" width="3.81640625" style="2" customWidth="1"/>
    <col min="9218" max="9218" width="25" style="2" customWidth="1"/>
    <col min="9219" max="9219" width="17.08984375" style="2" bestFit="1" customWidth="1"/>
    <col min="9220" max="9223" width="24.453125" style="2" customWidth="1"/>
    <col min="9224" max="9472" width="8.90625" style="2"/>
    <col min="9473" max="9473" width="3.81640625" style="2" customWidth="1"/>
    <col min="9474" max="9474" width="25" style="2" customWidth="1"/>
    <col min="9475" max="9475" width="17.08984375" style="2" bestFit="1" customWidth="1"/>
    <col min="9476" max="9479" width="24.453125" style="2" customWidth="1"/>
    <col min="9480" max="9728" width="8.90625" style="2"/>
    <col min="9729" max="9729" width="3.81640625" style="2" customWidth="1"/>
    <col min="9730" max="9730" width="25" style="2" customWidth="1"/>
    <col min="9731" max="9731" width="17.08984375" style="2" bestFit="1" customWidth="1"/>
    <col min="9732" max="9735" width="24.453125" style="2" customWidth="1"/>
    <col min="9736" max="9984" width="8.90625" style="2"/>
    <col min="9985" max="9985" width="3.81640625" style="2" customWidth="1"/>
    <col min="9986" max="9986" width="25" style="2" customWidth="1"/>
    <col min="9987" max="9987" width="17.08984375" style="2" bestFit="1" customWidth="1"/>
    <col min="9988" max="9991" width="24.453125" style="2" customWidth="1"/>
    <col min="9992" max="10240" width="8.90625" style="2"/>
    <col min="10241" max="10241" width="3.81640625" style="2" customWidth="1"/>
    <col min="10242" max="10242" width="25" style="2" customWidth="1"/>
    <col min="10243" max="10243" width="17.08984375" style="2" bestFit="1" customWidth="1"/>
    <col min="10244" max="10247" width="24.453125" style="2" customWidth="1"/>
    <col min="10248" max="10496" width="8.90625" style="2"/>
    <col min="10497" max="10497" width="3.81640625" style="2" customWidth="1"/>
    <col min="10498" max="10498" width="25" style="2" customWidth="1"/>
    <col min="10499" max="10499" width="17.08984375" style="2" bestFit="1" customWidth="1"/>
    <col min="10500" max="10503" width="24.453125" style="2" customWidth="1"/>
    <col min="10504" max="10752" width="8.90625" style="2"/>
    <col min="10753" max="10753" width="3.81640625" style="2" customWidth="1"/>
    <col min="10754" max="10754" width="25" style="2" customWidth="1"/>
    <col min="10755" max="10755" width="17.08984375" style="2" bestFit="1" customWidth="1"/>
    <col min="10756" max="10759" width="24.453125" style="2" customWidth="1"/>
    <col min="10760" max="11008" width="8.90625" style="2"/>
    <col min="11009" max="11009" width="3.81640625" style="2" customWidth="1"/>
    <col min="11010" max="11010" width="25" style="2" customWidth="1"/>
    <col min="11011" max="11011" width="17.08984375" style="2" bestFit="1" customWidth="1"/>
    <col min="11012" max="11015" width="24.453125" style="2" customWidth="1"/>
    <col min="11016" max="11264" width="8.90625" style="2"/>
    <col min="11265" max="11265" width="3.81640625" style="2" customWidth="1"/>
    <col min="11266" max="11266" width="25" style="2" customWidth="1"/>
    <col min="11267" max="11267" width="17.08984375" style="2" bestFit="1" customWidth="1"/>
    <col min="11268" max="11271" width="24.453125" style="2" customWidth="1"/>
    <col min="11272" max="11520" width="8.90625" style="2"/>
    <col min="11521" max="11521" width="3.81640625" style="2" customWidth="1"/>
    <col min="11522" max="11522" width="25" style="2" customWidth="1"/>
    <col min="11523" max="11523" width="17.08984375" style="2" bestFit="1" customWidth="1"/>
    <col min="11524" max="11527" width="24.453125" style="2" customWidth="1"/>
    <col min="11528" max="11776" width="8.90625" style="2"/>
    <col min="11777" max="11777" width="3.81640625" style="2" customWidth="1"/>
    <col min="11778" max="11778" width="25" style="2" customWidth="1"/>
    <col min="11779" max="11779" width="17.08984375" style="2" bestFit="1" customWidth="1"/>
    <col min="11780" max="11783" width="24.453125" style="2" customWidth="1"/>
    <col min="11784" max="12032" width="8.90625" style="2"/>
    <col min="12033" max="12033" width="3.81640625" style="2" customWidth="1"/>
    <col min="12034" max="12034" width="25" style="2" customWidth="1"/>
    <col min="12035" max="12035" width="17.08984375" style="2" bestFit="1" customWidth="1"/>
    <col min="12036" max="12039" width="24.453125" style="2" customWidth="1"/>
    <col min="12040" max="12288" width="8.90625" style="2"/>
    <col min="12289" max="12289" width="3.81640625" style="2" customWidth="1"/>
    <col min="12290" max="12290" width="25" style="2" customWidth="1"/>
    <col min="12291" max="12291" width="17.08984375" style="2" bestFit="1" customWidth="1"/>
    <col min="12292" max="12295" width="24.453125" style="2" customWidth="1"/>
    <col min="12296" max="12544" width="8.90625" style="2"/>
    <col min="12545" max="12545" width="3.81640625" style="2" customWidth="1"/>
    <col min="12546" max="12546" width="25" style="2" customWidth="1"/>
    <col min="12547" max="12547" width="17.08984375" style="2" bestFit="1" customWidth="1"/>
    <col min="12548" max="12551" width="24.453125" style="2" customWidth="1"/>
    <col min="12552" max="12800" width="8.90625" style="2"/>
    <col min="12801" max="12801" width="3.81640625" style="2" customWidth="1"/>
    <col min="12802" max="12802" width="25" style="2" customWidth="1"/>
    <col min="12803" max="12803" width="17.08984375" style="2" bestFit="1" customWidth="1"/>
    <col min="12804" max="12807" width="24.453125" style="2" customWidth="1"/>
    <col min="12808" max="13056" width="8.90625" style="2"/>
    <col min="13057" max="13057" width="3.81640625" style="2" customWidth="1"/>
    <col min="13058" max="13058" width="25" style="2" customWidth="1"/>
    <col min="13059" max="13059" width="17.08984375" style="2" bestFit="1" customWidth="1"/>
    <col min="13060" max="13063" width="24.453125" style="2" customWidth="1"/>
    <col min="13064" max="13312" width="8.90625" style="2"/>
    <col min="13313" max="13313" width="3.81640625" style="2" customWidth="1"/>
    <col min="13314" max="13314" width="25" style="2" customWidth="1"/>
    <col min="13315" max="13315" width="17.08984375" style="2" bestFit="1" customWidth="1"/>
    <col min="13316" max="13319" width="24.453125" style="2" customWidth="1"/>
    <col min="13320" max="13568" width="8.90625" style="2"/>
    <col min="13569" max="13569" width="3.81640625" style="2" customWidth="1"/>
    <col min="13570" max="13570" width="25" style="2" customWidth="1"/>
    <col min="13571" max="13571" width="17.08984375" style="2" bestFit="1" customWidth="1"/>
    <col min="13572" max="13575" width="24.453125" style="2" customWidth="1"/>
    <col min="13576" max="13824" width="8.90625" style="2"/>
    <col min="13825" max="13825" width="3.81640625" style="2" customWidth="1"/>
    <col min="13826" max="13826" width="25" style="2" customWidth="1"/>
    <col min="13827" max="13827" width="17.08984375" style="2" bestFit="1" customWidth="1"/>
    <col min="13828" max="13831" width="24.453125" style="2" customWidth="1"/>
    <col min="13832" max="14080" width="8.90625" style="2"/>
    <col min="14081" max="14081" width="3.81640625" style="2" customWidth="1"/>
    <col min="14082" max="14082" width="25" style="2" customWidth="1"/>
    <col min="14083" max="14083" width="17.08984375" style="2" bestFit="1" customWidth="1"/>
    <col min="14084" max="14087" width="24.453125" style="2" customWidth="1"/>
    <col min="14088" max="14336" width="8.90625" style="2"/>
    <col min="14337" max="14337" width="3.81640625" style="2" customWidth="1"/>
    <col min="14338" max="14338" width="25" style="2" customWidth="1"/>
    <col min="14339" max="14339" width="17.08984375" style="2" bestFit="1" customWidth="1"/>
    <col min="14340" max="14343" width="24.453125" style="2" customWidth="1"/>
    <col min="14344" max="14592" width="8.90625" style="2"/>
    <col min="14593" max="14593" width="3.81640625" style="2" customWidth="1"/>
    <col min="14594" max="14594" width="25" style="2" customWidth="1"/>
    <col min="14595" max="14595" width="17.08984375" style="2" bestFit="1" customWidth="1"/>
    <col min="14596" max="14599" width="24.453125" style="2" customWidth="1"/>
    <col min="14600" max="14848" width="8.90625" style="2"/>
    <col min="14849" max="14849" width="3.81640625" style="2" customWidth="1"/>
    <col min="14850" max="14850" width="25" style="2" customWidth="1"/>
    <col min="14851" max="14851" width="17.08984375" style="2" bestFit="1" customWidth="1"/>
    <col min="14852" max="14855" width="24.453125" style="2" customWidth="1"/>
    <col min="14856" max="15104" width="8.90625" style="2"/>
    <col min="15105" max="15105" width="3.81640625" style="2" customWidth="1"/>
    <col min="15106" max="15106" width="25" style="2" customWidth="1"/>
    <col min="15107" max="15107" width="17.08984375" style="2" bestFit="1" customWidth="1"/>
    <col min="15108" max="15111" width="24.453125" style="2" customWidth="1"/>
    <col min="15112" max="15360" width="8.90625" style="2"/>
    <col min="15361" max="15361" width="3.81640625" style="2" customWidth="1"/>
    <col min="15362" max="15362" width="25" style="2" customWidth="1"/>
    <col min="15363" max="15363" width="17.08984375" style="2" bestFit="1" customWidth="1"/>
    <col min="15364" max="15367" width="24.453125" style="2" customWidth="1"/>
    <col min="15368" max="15616" width="8.90625" style="2"/>
    <col min="15617" max="15617" width="3.81640625" style="2" customWidth="1"/>
    <col min="15618" max="15618" width="25" style="2" customWidth="1"/>
    <col min="15619" max="15619" width="17.08984375" style="2" bestFit="1" customWidth="1"/>
    <col min="15620" max="15623" width="24.453125" style="2" customWidth="1"/>
    <col min="15624" max="15872" width="8.90625" style="2"/>
    <col min="15873" max="15873" width="3.81640625" style="2" customWidth="1"/>
    <col min="15874" max="15874" width="25" style="2" customWidth="1"/>
    <col min="15875" max="15875" width="17.08984375" style="2" bestFit="1" customWidth="1"/>
    <col min="15876" max="15879" width="24.453125" style="2" customWidth="1"/>
    <col min="15880" max="16128" width="8.90625" style="2"/>
    <col min="16129" max="16129" width="3.81640625" style="2" customWidth="1"/>
    <col min="16130" max="16130" width="25" style="2" customWidth="1"/>
    <col min="16131" max="16131" width="17.08984375" style="2" bestFit="1" customWidth="1"/>
    <col min="16132" max="16135" width="24.453125" style="2" customWidth="1"/>
    <col min="16136" max="16384" width="8.90625" style="2"/>
  </cols>
  <sheetData>
    <row r="1" spans="2:11" ht="30" customHeight="1" x14ac:dyDescent="0.35"/>
    <row r="2" spans="2:11" ht="19.5" x14ac:dyDescent="0.35">
      <c r="B2" s="333" t="s">
        <v>177</v>
      </c>
      <c r="C2" s="333"/>
      <c r="D2" s="333"/>
      <c r="E2" s="333"/>
      <c r="F2" s="333"/>
      <c r="G2" s="333"/>
    </row>
    <row r="3" spans="2:11" ht="18.75" customHeight="1" x14ac:dyDescent="0.35">
      <c r="B3" s="403" t="s">
        <v>184</v>
      </c>
      <c r="C3" s="403"/>
      <c r="D3" s="403"/>
      <c r="E3" s="403"/>
      <c r="F3" s="403"/>
      <c r="G3" s="403"/>
      <c r="H3" s="11"/>
      <c r="I3" s="11"/>
      <c r="J3" s="11"/>
      <c r="K3" s="11"/>
    </row>
    <row r="4" spans="2:11" ht="18.75" customHeight="1" x14ac:dyDescent="0.35">
      <c r="B4" s="430" t="s">
        <v>187</v>
      </c>
      <c r="C4" s="430"/>
      <c r="D4" s="430"/>
      <c r="E4" s="430"/>
      <c r="F4" s="430"/>
      <c r="G4" s="430"/>
      <c r="H4" s="11"/>
      <c r="I4" s="11"/>
      <c r="J4" s="11"/>
      <c r="K4" s="11"/>
    </row>
    <row r="5" spans="2:11" s="4" customFormat="1" ht="18.75" customHeight="1" thickBot="1" x14ac:dyDescent="0.25">
      <c r="G5" s="38" t="s">
        <v>20</v>
      </c>
    </row>
    <row r="6" spans="2:11" ht="67.5" customHeight="1" thickBot="1" x14ac:dyDescent="0.4">
      <c r="B6" s="431"/>
      <c r="C6" s="432"/>
      <c r="D6" s="152" t="s">
        <v>237</v>
      </c>
      <c r="E6" s="152" t="s">
        <v>220</v>
      </c>
      <c r="F6" s="153" t="s">
        <v>238</v>
      </c>
      <c r="G6" s="153" t="s">
        <v>239</v>
      </c>
    </row>
    <row r="7" spans="2:11" ht="22.5" customHeight="1" x14ac:dyDescent="0.35">
      <c r="B7" s="433" t="s">
        <v>21</v>
      </c>
      <c r="C7" s="157" t="s">
        <v>22</v>
      </c>
      <c r="D7" s="39"/>
      <c r="E7" s="39"/>
      <c r="F7" s="39"/>
      <c r="G7" s="40"/>
    </row>
    <row r="8" spans="2:11" ht="22.5" customHeight="1" x14ac:dyDescent="0.35">
      <c r="B8" s="428"/>
      <c r="C8" s="158" t="s">
        <v>45</v>
      </c>
      <c r="D8" s="41"/>
      <c r="E8" s="41"/>
      <c r="F8" s="41"/>
      <c r="G8" s="42"/>
    </row>
    <row r="9" spans="2:11" ht="22.5" customHeight="1" x14ac:dyDescent="0.35">
      <c r="B9" s="302" t="s">
        <v>23</v>
      </c>
      <c r="C9" s="159" t="s">
        <v>22</v>
      </c>
      <c r="D9" s="43"/>
      <c r="E9" s="44"/>
      <c r="F9" s="44"/>
      <c r="G9" s="45"/>
    </row>
    <row r="10" spans="2:11" ht="22.5" customHeight="1" x14ac:dyDescent="0.35">
      <c r="B10" s="301" t="s">
        <v>106</v>
      </c>
      <c r="C10" s="158" t="s">
        <v>45</v>
      </c>
      <c r="D10" s="41"/>
      <c r="E10" s="41"/>
      <c r="F10" s="41"/>
      <c r="G10" s="42"/>
    </row>
    <row r="11" spans="2:11" ht="22.5" customHeight="1" x14ac:dyDescent="0.35">
      <c r="B11" s="427" t="s">
        <v>24</v>
      </c>
      <c r="C11" s="159" t="s">
        <v>22</v>
      </c>
      <c r="D11" s="43"/>
      <c r="E11" s="44"/>
      <c r="F11" s="44"/>
      <c r="G11" s="45"/>
    </row>
    <row r="12" spans="2:11" ht="22.5" customHeight="1" x14ac:dyDescent="0.35">
      <c r="B12" s="428"/>
      <c r="C12" s="158" t="s">
        <v>45</v>
      </c>
      <c r="D12" s="41"/>
      <c r="E12" s="41"/>
      <c r="F12" s="41"/>
      <c r="G12" s="42"/>
    </row>
    <row r="13" spans="2:11" ht="22.5" customHeight="1" x14ac:dyDescent="0.35">
      <c r="B13" s="302" t="s">
        <v>25</v>
      </c>
      <c r="C13" s="159" t="s">
        <v>22</v>
      </c>
      <c r="D13" s="241">
        <f t="shared" ref="D13:G14" si="0">D9+D11</f>
        <v>0</v>
      </c>
      <c r="E13" s="241">
        <f t="shared" si="0"/>
        <v>0</v>
      </c>
      <c r="F13" s="241">
        <f t="shared" si="0"/>
        <v>0</v>
      </c>
      <c r="G13" s="247">
        <f t="shared" si="0"/>
        <v>0</v>
      </c>
    </row>
    <row r="14" spans="2:11" ht="22.5" customHeight="1" x14ac:dyDescent="0.35">
      <c r="B14" s="301" t="s">
        <v>107</v>
      </c>
      <c r="C14" s="158" t="s">
        <v>45</v>
      </c>
      <c r="D14" s="242">
        <f t="shared" si="0"/>
        <v>0</v>
      </c>
      <c r="E14" s="242">
        <f t="shared" si="0"/>
        <v>0</v>
      </c>
      <c r="F14" s="242">
        <f t="shared" si="0"/>
        <v>0</v>
      </c>
      <c r="G14" s="248">
        <f t="shared" si="0"/>
        <v>0</v>
      </c>
    </row>
    <row r="15" spans="2:11" ht="22.5" customHeight="1" x14ac:dyDescent="0.35">
      <c r="B15" s="302" t="s">
        <v>26</v>
      </c>
      <c r="C15" s="159" t="s">
        <v>22</v>
      </c>
      <c r="D15" s="43"/>
      <c r="E15" s="44"/>
      <c r="F15" s="44"/>
      <c r="G15" s="45"/>
    </row>
    <row r="16" spans="2:11" ht="22.5" customHeight="1" x14ac:dyDescent="0.35">
      <c r="B16" s="301" t="s">
        <v>105</v>
      </c>
      <c r="C16" s="158" t="s">
        <v>45</v>
      </c>
      <c r="D16" s="41"/>
      <c r="E16" s="41"/>
      <c r="F16" s="41"/>
      <c r="G16" s="42"/>
    </row>
    <row r="17" spans="2:7" ht="22.5" customHeight="1" x14ac:dyDescent="0.35">
      <c r="B17" s="154" t="s">
        <v>109</v>
      </c>
      <c r="C17" s="159" t="s">
        <v>22</v>
      </c>
      <c r="D17" s="43"/>
      <c r="E17" s="44"/>
      <c r="F17" s="44"/>
      <c r="G17" s="45"/>
    </row>
    <row r="18" spans="2:7" ht="22.5" customHeight="1" x14ac:dyDescent="0.35">
      <c r="B18" s="155"/>
      <c r="C18" s="158" t="s">
        <v>45</v>
      </c>
      <c r="D18" s="41"/>
      <c r="E18" s="41"/>
      <c r="F18" s="41"/>
      <c r="G18" s="42"/>
    </row>
    <row r="19" spans="2:7" ht="22.5" customHeight="1" x14ac:dyDescent="0.35">
      <c r="B19" s="302" t="s">
        <v>27</v>
      </c>
      <c r="C19" s="160" t="s">
        <v>22</v>
      </c>
      <c r="D19" s="243">
        <f t="shared" ref="D19:G20" si="1">D13-D15-D17</f>
        <v>0</v>
      </c>
      <c r="E19" s="243">
        <f t="shared" si="1"/>
        <v>0</v>
      </c>
      <c r="F19" s="243">
        <f t="shared" si="1"/>
        <v>0</v>
      </c>
      <c r="G19" s="249">
        <f t="shared" si="1"/>
        <v>0</v>
      </c>
    </row>
    <row r="20" spans="2:7" ht="22.5" customHeight="1" x14ac:dyDescent="0.35">
      <c r="B20" s="301" t="s">
        <v>108</v>
      </c>
      <c r="C20" s="161" t="s">
        <v>45</v>
      </c>
      <c r="D20" s="244">
        <f t="shared" si="1"/>
        <v>0</v>
      </c>
      <c r="E20" s="244">
        <f t="shared" si="1"/>
        <v>0</v>
      </c>
      <c r="F20" s="244">
        <f t="shared" si="1"/>
        <v>0</v>
      </c>
      <c r="G20" s="250">
        <f t="shared" si="1"/>
        <v>0</v>
      </c>
    </row>
    <row r="21" spans="2:7" ht="22.5" customHeight="1" x14ac:dyDescent="0.35">
      <c r="B21" s="427" t="s">
        <v>28</v>
      </c>
      <c r="C21" s="160" t="s">
        <v>22</v>
      </c>
      <c r="D21" s="46"/>
      <c r="E21" s="47"/>
      <c r="F21" s="47"/>
      <c r="G21" s="48"/>
    </row>
    <row r="22" spans="2:7" ht="22.5" customHeight="1" x14ac:dyDescent="0.35">
      <c r="B22" s="428"/>
      <c r="C22" s="161" t="s">
        <v>45</v>
      </c>
      <c r="D22" s="49"/>
      <c r="E22" s="47"/>
      <c r="F22" s="47"/>
      <c r="G22" s="48"/>
    </row>
    <row r="23" spans="2:7" ht="22.5" customHeight="1" x14ac:dyDescent="0.35">
      <c r="B23" s="302" t="s">
        <v>29</v>
      </c>
      <c r="C23" s="159" t="s">
        <v>22</v>
      </c>
      <c r="D23" s="245">
        <f t="shared" ref="D23:G24" si="2">D7+D15-D21</f>
        <v>0</v>
      </c>
      <c r="E23" s="245">
        <f t="shared" si="2"/>
        <v>0</v>
      </c>
      <c r="F23" s="245">
        <f t="shared" si="2"/>
        <v>0</v>
      </c>
      <c r="G23" s="251">
        <f t="shared" si="2"/>
        <v>0</v>
      </c>
    </row>
    <row r="24" spans="2:7" ht="22.5" customHeight="1" thickBot="1" x14ac:dyDescent="0.4">
      <c r="B24" s="156" t="s">
        <v>110</v>
      </c>
      <c r="C24" s="162" t="s">
        <v>45</v>
      </c>
      <c r="D24" s="246">
        <f t="shared" si="2"/>
        <v>0</v>
      </c>
      <c r="E24" s="246">
        <f t="shared" si="2"/>
        <v>0</v>
      </c>
      <c r="F24" s="246">
        <f t="shared" si="2"/>
        <v>0</v>
      </c>
      <c r="G24" s="252">
        <f t="shared" si="2"/>
        <v>0</v>
      </c>
    </row>
    <row r="25" spans="2:7" ht="22.5" customHeight="1" x14ac:dyDescent="0.35">
      <c r="F25" s="429"/>
      <c r="G25" s="429"/>
    </row>
  </sheetData>
  <mergeCells count="8">
    <mergeCell ref="B11:B12"/>
    <mergeCell ref="B21:B22"/>
    <mergeCell ref="F25:G25"/>
    <mergeCell ref="B2:G2"/>
    <mergeCell ref="B3:G3"/>
    <mergeCell ref="B4:G4"/>
    <mergeCell ref="B6:C6"/>
    <mergeCell ref="B7:B8"/>
  </mergeCells>
  <phoneticPr fontId="2"/>
  <printOptions horizontalCentered="1"/>
  <pageMargins left="0" right="0" top="0.59055118110236227" bottom="0.39370078740157483" header="0.23622047244094491" footer="0.19685039370078741"/>
  <pageSetup paperSize="9" scale="92" firstPageNumber="7" orientation="landscape" useFirstPageNumber="1" r:id="rId1"/>
  <headerFooter alignWithMargins="0">
    <oddFooter>&amp;C4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S21"/>
  <sheetViews>
    <sheetView showGridLines="0" showRuler="0" view="pageBreakPreview" zoomScale="85" zoomScaleNormal="100" zoomScaleSheetLayoutView="85" zoomScalePageLayoutView="85" workbookViewId="0">
      <pane xSplit="8" ySplit="8" topLeftCell="I15" activePane="bottomRight" state="frozen"/>
      <selection activeCell="G12" sqref="G12"/>
      <selection pane="topRight" activeCell="G12" sqref="G12"/>
      <selection pane="bottomLeft" activeCell="G12" sqref="G12"/>
      <selection pane="bottomRight" activeCell="B1" sqref="B1"/>
    </sheetView>
  </sheetViews>
  <sheetFormatPr defaultRowHeight="15" x14ac:dyDescent="0.35"/>
  <cols>
    <col min="1" max="1" width="3.81640625" style="2" customWidth="1"/>
    <col min="2" max="2" width="14.6328125" style="2" bestFit="1" customWidth="1"/>
    <col min="3" max="3" width="16.36328125" style="2" customWidth="1"/>
    <col min="4" max="4" width="12.90625" style="2" customWidth="1"/>
    <col min="5" max="7" width="12.453125" style="2" customWidth="1"/>
    <col min="8" max="8" width="2.453125" style="2" customWidth="1"/>
    <col min="9" max="9" width="10.1796875" style="2" bestFit="1" customWidth="1"/>
    <col min="10" max="10" width="12.453125" style="2" customWidth="1"/>
    <col min="11" max="11" width="11.1796875" style="2" customWidth="1"/>
    <col min="12" max="12" width="16.1796875" style="2" customWidth="1"/>
    <col min="13" max="13" width="13.81640625" style="2" customWidth="1"/>
    <col min="14" max="16" width="12.453125" style="2" customWidth="1"/>
    <col min="17" max="17" width="15" style="2" customWidth="1"/>
    <col min="18" max="18" width="2.453125" style="2" customWidth="1"/>
    <col min="19" max="19" width="12.1796875" style="2" hidden="1" customWidth="1"/>
    <col min="20" max="255" width="9" style="2"/>
    <col min="256" max="256" width="2.453125" style="2" customWidth="1"/>
    <col min="257" max="257" width="7.453125" style="2" customWidth="1"/>
    <col min="258" max="261" width="18.81640625" style="2" customWidth="1"/>
    <col min="262" max="262" width="8.6328125" style="2" customWidth="1"/>
    <col min="263" max="263" width="9" style="2" bestFit="1" customWidth="1"/>
    <col min="264" max="267" width="22.453125" style="2" customWidth="1"/>
    <col min="268" max="268" width="25.81640625" style="2" customWidth="1"/>
    <col min="269" max="272" width="5.6328125" style="2" customWidth="1"/>
    <col min="273" max="511" width="9" style="2"/>
    <col min="512" max="512" width="2.453125" style="2" customWidth="1"/>
    <col min="513" max="513" width="7.453125" style="2" customWidth="1"/>
    <col min="514" max="517" width="18.81640625" style="2" customWidth="1"/>
    <col min="518" max="518" width="8.6328125" style="2" customWidth="1"/>
    <col min="519" max="519" width="9" style="2" bestFit="1" customWidth="1"/>
    <col min="520" max="523" width="22.453125" style="2" customWidth="1"/>
    <col min="524" max="524" width="25.81640625" style="2" customWidth="1"/>
    <col min="525" max="528" width="5.6328125" style="2" customWidth="1"/>
    <col min="529" max="767" width="9" style="2"/>
    <col min="768" max="768" width="2.453125" style="2" customWidth="1"/>
    <col min="769" max="769" width="7.453125" style="2" customWidth="1"/>
    <col min="770" max="773" width="18.81640625" style="2" customWidth="1"/>
    <col min="774" max="774" width="8.6328125" style="2" customWidth="1"/>
    <col min="775" max="775" width="9" style="2" bestFit="1" customWidth="1"/>
    <col min="776" max="779" width="22.453125" style="2" customWidth="1"/>
    <col min="780" max="780" width="25.81640625" style="2" customWidth="1"/>
    <col min="781" max="784" width="5.6328125" style="2" customWidth="1"/>
    <col min="785" max="1023" width="9" style="2"/>
    <col min="1024" max="1024" width="2.453125" style="2" customWidth="1"/>
    <col min="1025" max="1025" width="7.453125" style="2" customWidth="1"/>
    <col min="1026" max="1029" width="18.81640625" style="2" customWidth="1"/>
    <col min="1030" max="1030" width="8.6328125" style="2" customWidth="1"/>
    <col min="1031" max="1031" width="9" style="2" bestFit="1" customWidth="1"/>
    <col min="1032" max="1035" width="22.453125" style="2" customWidth="1"/>
    <col min="1036" max="1036" width="25.81640625" style="2" customWidth="1"/>
    <col min="1037" max="1040" width="5.6328125" style="2" customWidth="1"/>
    <col min="1041" max="1279" width="9" style="2"/>
    <col min="1280" max="1280" width="2.453125" style="2" customWidth="1"/>
    <col min="1281" max="1281" width="7.453125" style="2" customWidth="1"/>
    <col min="1282" max="1285" width="18.81640625" style="2" customWidth="1"/>
    <col min="1286" max="1286" width="8.6328125" style="2" customWidth="1"/>
    <col min="1287" max="1287" width="9" style="2" bestFit="1" customWidth="1"/>
    <col min="1288" max="1291" width="22.453125" style="2" customWidth="1"/>
    <col min="1292" max="1292" width="25.81640625" style="2" customWidth="1"/>
    <col min="1293" max="1296" width="5.6328125" style="2" customWidth="1"/>
    <col min="1297" max="1535" width="9" style="2"/>
    <col min="1536" max="1536" width="2.453125" style="2" customWidth="1"/>
    <col min="1537" max="1537" width="7.453125" style="2" customWidth="1"/>
    <col min="1538" max="1541" width="18.81640625" style="2" customWidth="1"/>
    <col min="1542" max="1542" width="8.6328125" style="2" customWidth="1"/>
    <col min="1543" max="1543" width="9" style="2" bestFit="1" customWidth="1"/>
    <col min="1544" max="1547" width="22.453125" style="2" customWidth="1"/>
    <col min="1548" max="1548" width="25.81640625" style="2" customWidth="1"/>
    <col min="1549" max="1552" width="5.6328125" style="2" customWidth="1"/>
    <col min="1553" max="1791" width="9" style="2"/>
    <col min="1792" max="1792" width="2.453125" style="2" customWidth="1"/>
    <col min="1793" max="1793" width="7.453125" style="2" customWidth="1"/>
    <col min="1794" max="1797" width="18.81640625" style="2" customWidth="1"/>
    <col min="1798" max="1798" width="8.6328125" style="2" customWidth="1"/>
    <col min="1799" max="1799" width="9" style="2" bestFit="1" customWidth="1"/>
    <col min="1800" max="1803" width="22.453125" style="2" customWidth="1"/>
    <col min="1804" max="1804" width="25.81640625" style="2" customWidth="1"/>
    <col min="1805" max="1808" width="5.6328125" style="2" customWidth="1"/>
    <col min="1809" max="2047" width="9" style="2"/>
    <col min="2048" max="2048" width="2.453125" style="2" customWidth="1"/>
    <col min="2049" max="2049" width="7.453125" style="2" customWidth="1"/>
    <col min="2050" max="2053" width="18.81640625" style="2" customWidth="1"/>
    <col min="2054" max="2054" width="8.6328125" style="2" customWidth="1"/>
    <col min="2055" max="2055" width="9" style="2" bestFit="1" customWidth="1"/>
    <col min="2056" max="2059" width="22.453125" style="2" customWidth="1"/>
    <col min="2060" max="2060" width="25.81640625" style="2" customWidth="1"/>
    <col min="2061" max="2064" width="5.6328125" style="2" customWidth="1"/>
    <col min="2065" max="2303" width="9" style="2"/>
    <col min="2304" max="2304" width="2.453125" style="2" customWidth="1"/>
    <col min="2305" max="2305" width="7.453125" style="2" customWidth="1"/>
    <col min="2306" max="2309" width="18.81640625" style="2" customWidth="1"/>
    <col min="2310" max="2310" width="8.6328125" style="2" customWidth="1"/>
    <col min="2311" max="2311" width="9" style="2" bestFit="1" customWidth="1"/>
    <col min="2312" max="2315" width="22.453125" style="2" customWidth="1"/>
    <col min="2316" max="2316" width="25.81640625" style="2" customWidth="1"/>
    <col min="2317" max="2320" width="5.6328125" style="2" customWidth="1"/>
    <col min="2321" max="2559" width="9" style="2"/>
    <col min="2560" max="2560" width="2.453125" style="2" customWidth="1"/>
    <col min="2561" max="2561" width="7.453125" style="2" customWidth="1"/>
    <col min="2562" max="2565" width="18.81640625" style="2" customWidth="1"/>
    <col min="2566" max="2566" width="8.6328125" style="2" customWidth="1"/>
    <col min="2567" max="2567" width="9" style="2" bestFit="1" customWidth="1"/>
    <col min="2568" max="2571" width="22.453125" style="2" customWidth="1"/>
    <col min="2572" max="2572" width="25.81640625" style="2" customWidth="1"/>
    <col min="2573" max="2576" width="5.6328125" style="2" customWidth="1"/>
    <col min="2577" max="2815" width="9" style="2"/>
    <col min="2816" max="2816" width="2.453125" style="2" customWidth="1"/>
    <col min="2817" max="2817" width="7.453125" style="2" customWidth="1"/>
    <col min="2818" max="2821" width="18.81640625" style="2" customWidth="1"/>
    <col min="2822" max="2822" width="8.6328125" style="2" customWidth="1"/>
    <col min="2823" max="2823" width="9" style="2" bestFit="1" customWidth="1"/>
    <col min="2824" max="2827" width="22.453125" style="2" customWidth="1"/>
    <col min="2828" max="2828" width="25.81640625" style="2" customWidth="1"/>
    <col min="2829" max="2832" width="5.6328125" style="2" customWidth="1"/>
    <col min="2833" max="3071" width="9" style="2"/>
    <col min="3072" max="3072" width="2.453125" style="2" customWidth="1"/>
    <col min="3073" max="3073" width="7.453125" style="2" customWidth="1"/>
    <col min="3074" max="3077" width="18.81640625" style="2" customWidth="1"/>
    <col min="3078" max="3078" width="8.6328125" style="2" customWidth="1"/>
    <col min="3079" max="3079" width="9" style="2" bestFit="1" customWidth="1"/>
    <col min="3080" max="3083" width="22.453125" style="2" customWidth="1"/>
    <col min="3084" max="3084" width="25.81640625" style="2" customWidth="1"/>
    <col min="3085" max="3088" width="5.6328125" style="2" customWidth="1"/>
    <col min="3089" max="3327" width="9" style="2"/>
    <col min="3328" max="3328" width="2.453125" style="2" customWidth="1"/>
    <col min="3329" max="3329" width="7.453125" style="2" customWidth="1"/>
    <col min="3330" max="3333" width="18.81640625" style="2" customWidth="1"/>
    <col min="3334" max="3334" width="8.6328125" style="2" customWidth="1"/>
    <col min="3335" max="3335" width="9" style="2" bestFit="1" customWidth="1"/>
    <col min="3336" max="3339" width="22.453125" style="2" customWidth="1"/>
    <col min="3340" max="3340" width="25.81640625" style="2" customWidth="1"/>
    <col min="3341" max="3344" width="5.6328125" style="2" customWidth="1"/>
    <col min="3345" max="3583" width="9" style="2"/>
    <col min="3584" max="3584" width="2.453125" style="2" customWidth="1"/>
    <col min="3585" max="3585" width="7.453125" style="2" customWidth="1"/>
    <col min="3586" max="3589" width="18.81640625" style="2" customWidth="1"/>
    <col min="3590" max="3590" width="8.6328125" style="2" customWidth="1"/>
    <col min="3591" max="3591" width="9" style="2" bestFit="1" customWidth="1"/>
    <col min="3592" max="3595" width="22.453125" style="2" customWidth="1"/>
    <col min="3596" max="3596" width="25.81640625" style="2" customWidth="1"/>
    <col min="3597" max="3600" width="5.6328125" style="2" customWidth="1"/>
    <col min="3601" max="3839" width="9" style="2"/>
    <col min="3840" max="3840" width="2.453125" style="2" customWidth="1"/>
    <col min="3841" max="3841" width="7.453125" style="2" customWidth="1"/>
    <col min="3842" max="3845" width="18.81640625" style="2" customWidth="1"/>
    <col min="3846" max="3846" width="8.6328125" style="2" customWidth="1"/>
    <col min="3847" max="3847" width="9" style="2" bestFit="1" customWidth="1"/>
    <col min="3848" max="3851" width="22.453125" style="2" customWidth="1"/>
    <col min="3852" max="3852" width="25.81640625" style="2" customWidth="1"/>
    <col min="3853" max="3856" width="5.6328125" style="2" customWidth="1"/>
    <col min="3857" max="4095" width="9" style="2"/>
    <col min="4096" max="4096" width="2.453125" style="2" customWidth="1"/>
    <col min="4097" max="4097" width="7.453125" style="2" customWidth="1"/>
    <col min="4098" max="4101" width="18.81640625" style="2" customWidth="1"/>
    <col min="4102" max="4102" width="8.6328125" style="2" customWidth="1"/>
    <col min="4103" max="4103" width="9" style="2" bestFit="1" customWidth="1"/>
    <col min="4104" max="4107" width="22.453125" style="2" customWidth="1"/>
    <col min="4108" max="4108" width="25.81640625" style="2" customWidth="1"/>
    <col min="4109" max="4112" width="5.6328125" style="2" customWidth="1"/>
    <col min="4113" max="4351" width="9" style="2"/>
    <col min="4352" max="4352" width="2.453125" style="2" customWidth="1"/>
    <col min="4353" max="4353" width="7.453125" style="2" customWidth="1"/>
    <col min="4354" max="4357" width="18.81640625" style="2" customWidth="1"/>
    <col min="4358" max="4358" width="8.6328125" style="2" customWidth="1"/>
    <col min="4359" max="4359" width="9" style="2" bestFit="1" customWidth="1"/>
    <col min="4360" max="4363" width="22.453125" style="2" customWidth="1"/>
    <col min="4364" max="4364" width="25.81640625" style="2" customWidth="1"/>
    <col min="4365" max="4368" width="5.6328125" style="2" customWidth="1"/>
    <col min="4369" max="4607" width="9" style="2"/>
    <col min="4608" max="4608" width="2.453125" style="2" customWidth="1"/>
    <col min="4609" max="4609" width="7.453125" style="2" customWidth="1"/>
    <col min="4610" max="4613" width="18.81640625" style="2" customWidth="1"/>
    <col min="4614" max="4614" width="8.6328125" style="2" customWidth="1"/>
    <col min="4615" max="4615" width="9" style="2" bestFit="1" customWidth="1"/>
    <col min="4616" max="4619" width="22.453125" style="2" customWidth="1"/>
    <col min="4620" max="4620" width="25.81640625" style="2" customWidth="1"/>
    <col min="4621" max="4624" width="5.6328125" style="2" customWidth="1"/>
    <col min="4625" max="4863" width="9" style="2"/>
    <col min="4864" max="4864" width="2.453125" style="2" customWidth="1"/>
    <col min="4865" max="4865" width="7.453125" style="2" customWidth="1"/>
    <col min="4866" max="4869" width="18.81640625" style="2" customWidth="1"/>
    <col min="4870" max="4870" width="8.6328125" style="2" customWidth="1"/>
    <col min="4871" max="4871" width="9" style="2" bestFit="1" customWidth="1"/>
    <col min="4872" max="4875" width="22.453125" style="2" customWidth="1"/>
    <col min="4876" max="4876" width="25.81640625" style="2" customWidth="1"/>
    <col min="4877" max="4880" width="5.6328125" style="2" customWidth="1"/>
    <col min="4881" max="5119" width="9" style="2"/>
    <col min="5120" max="5120" width="2.453125" style="2" customWidth="1"/>
    <col min="5121" max="5121" width="7.453125" style="2" customWidth="1"/>
    <col min="5122" max="5125" width="18.81640625" style="2" customWidth="1"/>
    <col min="5126" max="5126" width="8.6328125" style="2" customWidth="1"/>
    <col min="5127" max="5127" width="9" style="2" bestFit="1" customWidth="1"/>
    <col min="5128" max="5131" width="22.453125" style="2" customWidth="1"/>
    <col min="5132" max="5132" width="25.81640625" style="2" customWidth="1"/>
    <col min="5133" max="5136" width="5.6328125" style="2" customWidth="1"/>
    <col min="5137" max="5375" width="9" style="2"/>
    <col min="5376" max="5376" width="2.453125" style="2" customWidth="1"/>
    <col min="5377" max="5377" width="7.453125" style="2" customWidth="1"/>
    <col min="5378" max="5381" width="18.81640625" style="2" customWidth="1"/>
    <col min="5382" max="5382" width="8.6328125" style="2" customWidth="1"/>
    <col min="5383" max="5383" width="9" style="2" bestFit="1" customWidth="1"/>
    <col min="5384" max="5387" width="22.453125" style="2" customWidth="1"/>
    <col min="5388" max="5388" width="25.81640625" style="2" customWidth="1"/>
    <col min="5389" max="5392" width="5.6328125" style="2" customWidth="1"/>
    <col min="5393" max="5631" width="9" style="2"/>
    <col min="5632" max="5632" width="2.453125" style="2" customWidth="1"/>
    <col min="5633" max="5633" width="7.453125" style="2" customWidth="1"/>
    <col min="5634" max="5637" width="18.81640625" style="2" customWidth="1"/>
    <col min="5638" max="5638" width="8.6328125" style="2" customWidth="1"/>
    <col min="5639" max="5639" width="9" style="2" bestFit="1" customWidth="1"/>
    <col min="5640" max="5643" width="22.453125" style="2" customWidth="1"/>
    <col min="5644" max="5644" width="25.81640625" style="2" customWidth="1"/>
    <col min="5645" max="5648" width="5.6328125" style="2" customWidth="1"/>
    <col min="5649" max="5887" width="9" style="2"/>
    <col min="5888" max="5888" width="2.453125" style="2" customWidth="1"/>
    <col min="5889" max="5889" width="7.453125" style="2" customWidth="1"/>
    <col min="5890" max="5893" width="18.81640625" style="2" customWidth="1"/>
    <col min="5894" max="5894" width="8.6328125" style="2" customWidth="1"/>
    <col min="5895" max="5895" width="9" style="2" bestFit="1" customWidth="1"/>
    <col min="5896" max="5899" width="22.453125" style="2" customWidth="1"/>
    <col min="5900" max="5900" width="25.81640625" style="2" customWidth="1"/>
    <col min="5901" max="5904" width="5.6328125" style="2" customWidth="1"/>
    <col min="5905" max="6143" width="9" style="2"/>
    <col min="6144" max="6144" width="2.453125" style="2" customWidth="1"/>
    <col min="6145" max="6145" width="7.453125" style="2" customWidth="1"/>
    <col min="6146" max="6149" width="18.81640625" style="2" customWidth="1"/>
    <col min="6150" max="6150" width="8.6328125" style="2" customWidth="1"/>
    <col min="6151" max="6151" width="9" style="2" bestFit="1" customWidth="1"/>
    <col min="6152" max="6155" width="22.453125" style="2" customWidth="1"/>
    <col min="6156" max="6156" width="25.81640625" style="2" customWidth="1"/>
    <col min="6157" max="6160" width="5.6328125" style="2" customWidth="1"/>
    <col min="6161" max="6399" width="9" style="2"/>
    <col min="6400" max="6400" width="2.453125" style="2" customWidth="1"/>
    <col min="6401" max="6401" width="7.453125" style="2" customWidth="1"/>
    <col min="6402" max="6405" width="18.81640625" style="2" customWidth="1"/>
    <col min="6406" max="6406" width="8.6328125" style="2" customWidth="1"/>
    <col min="6407" max="6407" width="9" style="2" bestFit="1" customWidth="1"/>
    <col min="6408" max="6411" width="22.453125" style="2" customWidth="1"/>
    <col min="6412" max="6412" width="25.81640625" style="2" customWidth="1"/>
    <col min="6413" max="6416" width="5.6328125" style="2" customWidth="1"/>
    <col min="6417" max="6655" width="9" style="2"/>
    <col min="6656" max="6656" width="2.453125" style="2" customWidth="1"/>
    <col min="6657" max="6657" width="7.453125" style="2" customWidth="1"/>
    <col min="6658" max="6661" width="18.81640625" style="2" customWidth="1"/>
    <col min="6662" max="6662" width="8.6328125" style="2" customWidth="1"/>
    <col min="6663" max="6663" width="9" style="2" bestFit="1" customWidth="1"/>
    <col min="6664" max="6667" width="22.453125" style="2" customWidth="1"/>
    <col min="6668" max="6668" width="25.81640625" style="2" customWidth="1"/>
    <col min="6669" max="6672" width="5.6328125" style="2" customWidth="1"/>
    <col min="6673" max="6911" width="9" style="2"/>
    <col min="6912" max="6912" width="2.453125" style="2" customWidth="1"/>
    <col min="6913" max="6913" width="7.453125" style="2" customWidth="1"/>
    <col min="6914" max="6917" width="18.81640625" style="2" customWidth="1"/>
    <col min="6918" max="6918" width="8.6328125" style="2" customWidth="1"/>
    <col min="6919" max="6919" width="9" style="2" bestFit="1" customWidth="1"/>
    <col min="6920" max="6923" width="22.453125" style="2" customWidth="1"/>
    <col min="6924" max="6924" width="25.81640625" style="2" customWidth="1"/>
    <col min="6925" max="6928" width="5.6328125" style="2" customWidth="1"/>
    <col min="6929" max="7167" width="9" style="2"/>
    <col min="7168" max="7168" width="2.453125" style="2" customWidth="1"/>
    <col min="7169" max="7169" width="7.453125" style="2" customWidth="1"/>
    <col min="7170" max="7173" width="18.81640625" style="2" customWidth="1"/>
    <col min="7174" max="7174" width="8.6328125" style="2" customWidth="1"/>
    <col min="7175" max="7175" width="9" style="2" bestFit="1" customWidth="1"/>
    <col min="7176" max="7179" width="22.453125" style="2" customWidth="1"/>
    <col min="7180" max="7180" width="25.81640625" style="2" customWidth="1"/>
    <col min="7181" max="7184" width="5.6328125" style="2" customWidth="1"/>
    <col min="7185" max="7423" width="9" style="2"/>
    <col min="7424" max="7424" width="2.453125" style="2" customWidth="1"/>
    <col min="7425" max="7425" width="7.453125" style="2" customWidth="1"/>
    <col min="7426" max="7429" width="18.81640625" style="2" customWidth="1"/>
    <col min="7430" max="7430" width="8.6328125" style="2" customWidth="1"/>
    <col min="7431" max="7431" width="9" style="2" bestFit="1" customWidth="1"/>
    <col min="7432" max="7435" width="22.453125" style="2" customWidth="1"/>
    <col min="7436" max="7436" width="25.81640625" style="2" customWidth="1"/>
    <col min="7437" max="7440" width="5.6328125" style="2" customWidth="1"/>
    <col min="7441" max="7679" width="9" style="2"/>
    <col min="7680" max="7680" width="2.453125" style="2" customWidth="1"/>
    <col min="7681" max="7681" width="7.453125" style="2" customWidth="1"/>
    <col min="7682" max="7685" width="18.81640625" style="2" customWidth="1"/>
    <col min="7686" max="7686" width="8.6328125" style="2" customWidth="1"/>
    <col min="7687" max="7687" width="9" style="2" bestFit="1" customWidth="1"/>
    <col min="7688" max="7691" width="22.453125" style="2" customWidth="1"/>
    <col min="7692" max="7692" width="25.81640625" style="2" customWidth="1"/>
    <col min="7693" max="7696" width="5.6328125" style="2" customWidth="1"/>
    <col min="7697" max="7935" width="9" style="2"/>
    <col min="7936" max="7936" width="2.453125" style="2" customWidth="1"/>
    <col min="7937" max="7937" width="7.453125" style="2" customWidth="1"/>
    <col min="7938" max="7941" width="18.81640625" style="2" customWidth="1"/>
    <col min="7942" max="7942" width="8.6328125" style="2" customWidth="1"/>
    <col min="7943" max="7943" width="9" style="2" bestFit="1" customWidth="1"/>
    <col min="7944" max="7947" width="22.453125" style="2" customWidth="1"/>
    <col min="7948" max="7948" width="25.81640625" style="2" customWidth="1"/>
    <col min="7949" max="7952" width="5.6328125" style="2" customWidth="1"/>
    <col min="7953" max="8191" width="9" style="2"/>
    <col min="8192" max="8192" width="2.453125" style="2" customWidth="1"/>
    <col min="8193" max="8193" width="7.453125" style="2" customWidth="1"/>
    <col min="8194" max="8197" width="18.81640625" style="2" customWidth="1"/>
    <col min="8198" max="8198" width="8.6328125" style="2" customWidth="1"/>
    <col min="8199" max="8199" width="9" style="2" bestFit="1" customWidth="1"/>
    <col min="8200" max="8203" width="22.453125" style="2" customWidth="1"/>
    <col min="8204" max="8204" width="25.81640625" style="2" customWidth="1"/>
    <col min="8205" max="8208" width="5.6328125" style="2" customWidth="1"/>
    <col min="8209" max="8447" width="9" style="2"/>
    <col min="8448" max="8448" width="2.453125" style="2" customWidth="1"/>
    <col min="8449" max="8449" width="7.453125" style="2" customWidth="1"/>
    <col min="8450" max="8453" width="18.81640625" style="2" customWidth="1"/>
    <col min="8454" max="8454" width="8.6328125" style="2" customWidth="1"/>
    <col min="8455" max="8455" width="9" style="2" bestFit="1" customWidth="1"/>
    <col min="8456" max="8459" width="22.453125" style="2" customWidth="1"/>
    <col min="8460" max="8460" width="25.81640625" style="2" customWidth="1"/>
    <col min="8461" max="8464" width="5.6328125" style="2" customWidth="1"/>
    <col min="8465" max="8703" width="9" style="2"/>
    <col min="8704" max="8704" width="2.453125" style="2" customWidth="1"/>
    <col min="8705" max="8705" width="7.453125" style="2" customWidth="1"/>
    <col min="8706" max="8709" width="18.81640625" style="2" customWidth="1"/>
    <col min="8710" max="8710" width="8.6328125" style="2" customWidth="1"/>
    <col min="8711" max="8711" width="9" style="2" bestFit="1" customWidth="1"/>
    <col min="8712" max="8715" width="22.453125" style="2" customWidth="1"/>
    <col min="8716" max="8716" width="25.81640625" style="2" customWidth="1"/>
    <col min="8717" max="8720" width="5.6328125" style="2" customWidth="1"/>
    <col min="8721" max="8959" width="9" style="2"/>
    <col min="8960" max="8960" width="2.453125" style="2" customWidth="1"/>
    <col min="8961" max="8961" width="7.453125" style="2" customWidth="1"/>
    <col min="8962" max="8965" width="18.81640625" style="2" customWidth="1"/>
    <col min="8966" max="8966" width="8.6328125" style="2" customWidth="1"/>
    <col min="8967" max="8967" width="9" style="2" bestFit="1" customWidth="1"/>
    <col min="8968" max="8971" width="22.453125" style="2" customWidth="1"/>
    <col min="8972" max="8972" width="25.81640625" style="2" customWidth="1"/>
    <col min="8973" max="8976" width="5.6328125" style="2" customWidth="1"/>
    <col min="8977" max="9215" width="9" style="2"/>
    <col min="9216" max="9216" width="2.453125" style="2" customWidth="1"/>
    <col min="9217" max="9217" width="7.453125" style="2" customWidth="1"/>
    <col min="9218" max="9221" width="18.81640625" style="2" customWidth="1"/>
    <col min="9222" max="9222" width="8.6328125" style="2" customWidth="1"/>
    <col min="9223" max="9223" width="9" style="2" bestFit="1" customWidth="1"/>
    <col min="9224" max="9227" width="22.453125" style="2" customWidth="1"/>
    <col min="9228" max="9228" width="25.81640625" style="2" customWidth="1"/>
    <col min="9229" max="9232" width="5.6328125" style="2" customWidth="1"/>
    <col min="9233" max="9471" width="9" style="2"/>
    <col min="9472" max="9472" width="2.453125" style="2" customWidth="1"/>
    <col min="9473" max="9473" width="7.453125" style="2" customWidth="1"/>
    <col min="9474" max="9477" width="18.81640625" style="2" customWidth="1"/>
    <col min="9478" max="9478" width="8.6328125" style="2" customWidth="1"/>
    <col min="9479" max="9479" width="9" style="2" bestFit="1" customWidth="1"/>
    <col min="9480" max="9483" width="22.453125" style="2" customWidth="1"/>
    <col min="9484" max="9484" width="25.81640625" style="2" customWidth="1"/>
    <col min="9485" max="9488" width="5.6328125" style="2" customWidth="1"/>
    <col min="9489" max="9727" width="9" style="2"/>
    <col min="9728" max="9728" width="2.453125" style="2" customWidth="1"/>
    <col min="9729" max="9729" width="7.453125" style="2" customWidth="1"/>
    <col min="9730" max="9733" width="18.81640625" style="2" customWidth="1"/>
    <col min="9734" max="9734" width="8.6328125" style="2" customWidth="1"/>
    <col min="9735" max="9735" width="9" style="2" bestFit="1" customWidth="1"/>
    <col min="9736" max="9739" width="22.453125" style="2" customWidth="1"/>
    <col min="9740" max="9740" width="25.81640625" style="2" customWidth="1"/>
    <col min="9741" max="9744" width="5.6328125" style="2" customWidth="1"/>
    <col min="9745" max="9983" width="9" style="2"/>
    <col min="9984" max="9984" width="2.453125" style="2" customWidth="1"/>
    <col min="9985" max="9985" width="7.453125" style="2" customWidth="1"/>
    <col min="9986" max="9989" width="18.81640625" style="2" customWidth="1"/>
    <col min="9990" max="9990" width="8.6328125" style="2" customWidth="1"/>
    <col min="9991" max="9991" width="9" style="2" bestFit="1" customWidth="1"/>
    <col min="9992" max="9995" width="22.453125" style="2" customWidth="1"/>
    <col min="9996" max="9996" width="25.81640625" style="2" customWidth="1"/>
    <col min="9997" max="10000" width="5.6328125" style="2" customWidth="1"/>
    <col min="10001" max="10239" width="9" style="2"/>
    <col min="10240" max="10240" width="2.453125" style="2" customWidth="1"/>
    <col min="10241" max="10241" width="7.453125" style="2" customWidth="1"/>
    <col min="10242" max="10245" width="18.81640625" style="2" customWidth="1"/>
    <col min="10246" max="10246" width="8.6328125" style="2" customWidth="1"/>
    <col min="10247" max="10247" width="9" style="2" bestFit="1" customWidth="1"/>
    <col min="10248" max="10251" width="22.453125" style="2" customWidth="1"/>
    <col min="10252" max="10252" width="25.81640625" style="2" customWidth="1"/>
    <col min="10253" max="10256" width="5.6328125" style="2" customWidth="1"/>
    <col min="10257" max="10495" width="9" style="2"/>
    <col min="10496" max="10496" width="2.453125" style="2" customWidth="1"/>
    <col min="10497" max="10497" width="7.453125" style="2" customWidth="1"/>
    <col min="10498" max="10501" width="18.81640625" style="2" customWidth="1"/>
    <col min="10502" max="10502" width="8.6328125" style="2" customWidth="1"/>
    <col min="10503" max="10503" width="9" style="2" bestFit="1" customWidth="1"/>
    <col min="10504" max="10507" width="22.453125" style="2" customWidth="1"/>
    <col min="10508" max="10508" width="25.81640625" style="2" customWidth="1"/>
    <col min="10509" max="10512" width="5.6328125" style="2" customWidth="1"/>
    <col min="10513" max="10751" width="9" style="2"/>
    <col min="10752" max="10752" width="2.453125" style="2" customWidth="1"/>
    <col min="10753" max="10753" width="7.453125" style="2" customWidth="1"/>
    <col min="10754" max="10757" width="18.81640625" style="2" customWidth="1"/>
    <col min="10758" max="10758" width="8.6328125" style="2" customWidth="1"/>
    <col min="10759" max="10759" width="9" style="2" bestFit="1" customWidth="1"/>
    <col min="10760" max="10763" width="22.453125" style="2" customWidth="1"/>
    <col min="10764" max="10764" width="25.81640625" style="2" customWidth="1"/>
    <col min="10765" max="10768" width="5.6328125" style="2" customWidth="1"/>
    <col min="10769" max="11007" width="9" style="2"/>
    <col min="11008" max="11008" width="2.453125" style="2" customWidth="1"/>
    <col min="11009" max="11009" width="7.453125" style="2" customWidth="1"/>
    <col min="11010" max="11013" width="18.81640625" style="2" customWidth="1"/>
    <col min="11014" max="11014" width="8.6328125" style="2" customWidth="1"/>
    <col min="11015" max="11015" width="9" style="2" bestFit="1" customWidth="1"/>
    <col min="11016" max="11019" width="22.453125" style="2" customWidth="1"/>
    <col min="11020" max="11020" width="25.81640625" style="2" customWidth="1"/>
    <col min="11021" max="11024" width="5.6328125" style="2" customWidth="1"/>
    <col min="11025" max="11263" width="9" style="2"/>
    <col min="11264" max="11264" width="2.453125" style="2" customWidth="1"/>
    <col min="11265" max="11265" width="7.453125" style="2" customWidth="1"/>
    <col min="11266" max="11269" width="18.81640625" style="2" customWidth="1"/>
    <col min="11270" max="11270" width="8.6328125" style="2" customWidth="1"/>
    <col min="11271" max="11271" width="9" style="2" bestFit="1" customWidth="1"/>
    <col min="11272" max="11275" width="22.453125" style="2" customWidth="1"/>
    <col min="11276" max="11276" width="25.81640625" style="2" customWidth="1"/>
    <col min="11277" max="11280" width="5.6328125" style="2" customWidth="1"/>
    <col min="11281" max="11519" width="9" style="2"/>
    <col min="11520" max="11520" width="2.453125" style="2" customWidth="1"/>
    <col min="11521" max="11521" width="7.453125" style="2" customWidth="1"/>
    <col min="11522" max="11525" width="18.81640625" style="2" customWidth="1"/>
    <col min="11526" max="11526" width="8.6328125" style="2" customWidth="1"/>
    <col min="11527" max="11527" width="9" style="2" bestFit="1" customWidth="1"/>
    <col min="11528" max="11531" width="22.453125" style="2" customWidth="1"/>
    <col min="11532" max="11532" width="25.81640625" style="2" customWidth="1"/>
    <col min="11533" max="11536" width="5.6328125" style="2" customWidth="1"/>
    <col min="11537" max="11775" width="9" style="2"/>
    <col min="11776" max="11776" width="2.453125" style="2" customWidth="1"/>
    <col min="11777" max="11777" width="7.453125" style="2" customWidth="1"/>
    <col min="11778" max="11781" width="18.81640625" style="2" customWidth="1"/>
    <col min="11782" max="11782" width="8.6328125" style="2" customWidth="1"/>
    <col min="11783" max="11783" width="9" style="2" bestFit="1" customWidth="1"/>
    <col min="11784" max="11787" width="22.453125" style="2" customWidth="1"/>
    <col min="11788" max="11788" width="25.81640625" style="2" customWidth="1"/>
    <col min="11789" max="11792" width="5.6328125" style="2" customWidth="1"/>
    <col min="11793" max="12031" width="9" style="2"/>
    <col min="12032" max="12032" width="2.453125" style="2" customWidth="1"/>
    <col min="12033" max="12033" width="7.453125" style="2" customWidth="1"/>
    <col min="12034" max="12037" width="18.81640625" style="2" customWidth="1"/>
    <col min="12038" max="12038" width="8.6328125" style="2" customWidth="1"/>
    <col min="12039" max="12039" width="9" style="2" bestFit="1" customWidth="1"/>
    <col min="12040" max="12043" width="22.453125" style="2" customWidth="1"/>
    <col min="12044" max="12044" width="25.81640625" style="2" customWidth="1"/>
    <col min="12045" max="12048" width="5.6328125" style="2" customWidth="1"/>
    <col min="12049" max="12287" width="9" style="2"/>
    <col min="12288" max="12288" width="2.453125" style="2" customWidth="1"/>
    <col min="12289" max="12289" width="7.453125" style="2" customWidth="1"/>
    <col min="12290" max="12293" width="18.81640625" style="2" customWidth="1"/>
    <col min="12294" max="12294" width="8.6328125" style="2" customWidth="1"/>
    <col min="12295" max="12295" width="9" style="2" bestFit="1" customWidth="1"/>
    <col min="12296" max="12299" width="22.453125" style="2" customWidth="1"/>
    <col min="12300" max="12300" width="25.81640625" style="2" customWidth="1"/>
    <col min="12301" max="12304" width="5.6328125" style="2" customWidth="1"/>
    <col min="12305" max="12543" width="9" style="2"/>
    <col min="12544" max="12544" width="2.453125" style="2" customWidth="1"/>
    <col min="12545" max="12545" width="7.453125" style="2" customWidth="1"/>
    <col min="12546" max="12549" width="18.81640625" style="2" customWidth="1"/>
    <col min="12550" max="12550" width="8.6328125" style="2" customWidth="1"/>
    <col min="12551" max="12551" width="9" style="2" bestFit="1" customWidth="1"/>
    <col min="12552" max="12555" width="22.453125" style="2" customWidth="1"/>
    <col min="12556" max="12556" width="25.81640625" style="2" customWidth="1"/>
    <col min="12557" max="12560" width="5.6328125" style="2" customWidth="1"/>
    <col min="12561" max="12799" width="9" style="2"/>
    <col min="12800" max="12800" width="2.453125" style="2" customWidth="1"/>
    <col min="12801" max="12801" width="7.453125" style="2" customWidth="1"/>
    <col min="12802" max="12805" width="18.81640625" style="2" customWidth="1"/>
    <col min="12806" max="12806" width="8.6328125" style="2" customWidth="1"/>
    <col min="12807" max="12807" width="9" style="2" bestFit="1" customWidth="1"/>
    <col min="12808" max="12811" width="22.453125" style="2" customWidth="1"/>
    <col min="12812" max="12812" width="25.81640625" style="2" customWidth="1"/>
    <col min="12813" max="12816" width="5.6328125" style="2" customWidth="1"/>
    <col min="12817" max="13055" width="9" style="2"/>
    <col min="13056" max="13056" width="2.453125" style="2" customWidth="1"/>
    <col min="13057" max="13057" width="7.453125" style="2" customWidth="1"/>
    <col min="13058" max="13061" width="18.81640625" style="2" customWidth="1"/>
    <col min="13062" max="13062" width="8.6328125" style="2" customWidth="1"/>
    <col min="13063" max="13063" width="9" style="2" bestFit="1" customWidth="1"/>
    <col min="13064" max="13067" width="22.453125" style="2" customWidth="1"/>
    <col min="13068" max="13068" width="25.81640625" style="2" customWidth="1"/>
    <col min="13069" max="13072" width="5.6328125" style="2" customWidth="1"/>
    <col min="13073" max="13311" width="9" style="2"/>
    <col min="13312" max="13312" width="2.453125" style="2" customWidth="1"/>
    <col min="13313" max="13313" width="7.453125" style="2" customWidth="1"/>
    <col min="13314" max="13317" width="18.81640625" style="2" customWidth="1"/>
    <col min="13318" max="13318" width="8.6328125" style="2" customWidth="1"/>
    <col min="13319" max="13319" width="9" style="2" bestFit="1" customWidth="1"/>
    <col min="13320" max="13323" width="22.453125" style="2" customWidth="1"/>
    <col min="13324" max="13324" width="25.81640625" style="2" customWidth="1"/>
    <col min="13325" max="13328" width="5.6328125" style="2" customWidth="1"/>
    <col min="13329" max="13567" width="9" style="2"/>
    <col min="13568" max="13568" width="2.453125" style="2" customWidth="1"/>
    <col min="13569" max="13569" width="7.453125" style="2" customWidth="1"/>
    <col min="13570" max="13573" width="18.81640625" style="2" customWidth="1"/>
    <col min="13574" max="13574" width="8.6328125" style="2" customWidth="1"/>
    <col min="13575" max="13575" width="9" style="2" bestFit="1" customWidth="1"/>
    <col min="13576" max="13579" width="22.453125" style="2" customWidth="1"/>
    <col min="13580" max="13580" width="25.81640625" style="2" customWidth="1"/>
    <col min="13581" max="13584" width="5.6328125" style="2" customWidth="1"/>
    <col min="13585" max="13823" width="9" style="2"/>
    <col min="13824" max="13824" width="2.453125" style="2" customWidth="1"/>
    <col min="13825" max="13825" width="7.453125" style="2" customWidth="1"/>
    <col min="13826" max="13829" width="18.81640625" style="2" customWidth="1"/>
    <col min="13830" max="13830" width="8.6328125" style="2" customWidth="1"/>
    <col min="13831" max="13831" width="9" style="2" bestFit="1" customWidth="1"/>
    <col min="13832" max="13835" width="22.453125" style="2" customWidth="1"/>
    <col min="13836" max="13836" width="25.81640625" style="2" customWidth="1"/>
    <col min="13837" max="13840" width="5.6328125" style="2" customWidth="1"/>
    <col min="13841" max="14079" width="9" style="2"/>
    <col min="14080" max="14080" width="2.453125" style="2" customWidth="1"/>
    <col min="14081" max="14081" width="7.453125" style="2" customWidth="1"/>
    <col min="14082" max="14085" width="18.81640625" style="2" customWidth="1"/>
    <col min="14086" max="14086" width="8.6328125" style="2" customWidth="1"/>
    <col min="14087" max="14087" width="9" style="2" bestFit="1" customWidth="1"/>
    <col min="14088" max="14091" width="22.453125" style="2" customWidth="1"/>
    <col min="14092" max="14092" width="25.81640625" style="2" customWidth="1"/>
    <col min="14093" max="14096" width="5.6328125" style="2" customWidth="1"/>
    <col min="14097" max="14335" width="9" style="2"/>
    <col min="14336" max="14336" width="2.453125" style="2" customWidth="1"/>
    <col min="14337" max="14337" width="7.453125" style="2" customWidth="1"/>
    <col min="14338" max="14341" width="18.81640625" style="2" customWidth="1"/>
    <col min="14342" max="14342" width="8.6328125" style="2" customWidth="1"/>
    <col min="14343" max="14343" width="9" style="2" bestFit="1" customWidth="1"/>
    <col min="14344" max="14347" width="22.453125" style="2" customWidth="1"/>
    <col min="14348" max="14348" width="25.81640625" style="2" customWidth="1"/>
    <col min="14349" max="14352" width="5.6328125" style="2" customWidth="1"/>
    <col min="14353" max="14591" width="9" style="2"/>
    <col min="14592" max="14592" width="2.453125" style="2" customWidth="1"/>
    <col min="14593" max="14593" width="7.453125" style="2" customWidth="1"/>
    <col min="14594" max="14597" width="18.81640625" style="2" customWidth="1"/>
    <col min="14598" max="14598" width="8.6328125" style="2" customWidth="1"/>
    <col min="14599" max="14599" width="9" style="2" bestFit="1" customWidth="1"/>
    <col min="14600" max="14603" width="22.453125" style="2" customWidth="1"/>
    <col min="14604" max="14604" width="25.81640625" style="2" customWidth="1"/>
    <col min="14605" max="14608" width="5.6328125" style="2" customWidth="1"/>
    <col min="14609" max="14847" width="9" style="2"/>
    <col min="14848" max="14848" width="2.453125" style="2" customWidth="1"/>
    <col min="14849" max="14849" width="7.453125" style="2" customWidth="1"/>
    <col min="14850" max="14853" width="18.81640625" style="2" customWidth="1"/>
    <col min="14854" max="14854" width="8.6328125" style="2" customWidth="1"/>
    <col min="14855" max="14855" width="9" style="2" bestFit="1" customWidth="1"/>
    <col min="14856" max="14859" width="22.453125" style="2" customWidth="1"/>
    <col min="14860" max="14860" width="25.81640625" style="2" customWidth="1"/>
    <col min="14861" max="14864" width="5.6328125" style="2" customWidth="1"/>
    <col min="14865" max="15103" width="9" style="2"/>
    <col min="15104" max="15104" width="2.453125" style="2" customWidth="1"/>
    <col min="15105" max="15105" width="7.453125" style="2" customWidth="1"/>
    <col min="15106" max="15109" width="18.81640625" style="2" customWidth="1"/>
    <col min="15110" max="15110" width="8.6328125" style="2" customWidth="1"/>
    <col min="15111" max="15111" width="9" style="2" bestFit="1" customWidth="1"/>
    <col min="15112" max="15115" width="22.453125" style="2" customWidth="1"/>
    <col min="15116" max="15116" width="25.81640625" style="2" customWidth="1"/>
    <col min="15117" max="15120" width="5.6328125" style="2" customWidth="1"/>
    <col min="15121" max="15359" width="9" style="2"/>
    <col min="15360" max="15360" width="2.453125" style="2" customWidth="1"/>
    <col min="15361" max="15361" width="7.453125" style="2" customWidth="1"/>
    <col min="15362" max="15365" width="18.81640625" style="2" customWidth="1"/>
    <col min="15366" max="15366" width="8.6328125" style="2" customWidth="1"/>
    <col min="15367" max="15367" width="9" style="2" bestFit="1" customWidth="1"/>
    <col min="15368" max="15371" width="22.453125" style="2" customWidth="1"/>
    <col min="15372" max="15372" width="25.81640625" style="2" customWidth="1"/>
    <col min="15373" max="15376" width="5.6328125" style="2" customWidth="1"/>
    <col min="15377" max="15615" width="9" style="2"/>
    <col min="15616" max="15616" width="2.453125" style="2" customWidth="1"/>
    <col min="15617" max="15617" width="7.453125" style="2" customWidth="1"/>
    <col min="15618" max="15621" width="18.81640625" style="2" customWidth="1"/>
    <col min="15622" max="15622" width="8.6328125" style="2" customWidth="1"/>
    <col min="15623" max="15623" width="9" style="2" bestFit="1" customWidth="1"/>
    <col min="15624" max="15627" width="22.453125" style="2" customWidth="1"/>
    <col min="15628" max="15628" width="25.81640625" style="2" customWidth="1"/>
    <col min="15629" max="15632" width="5.6328125" style="2" customWidth="1"/>
    <col min="15633" max="15871" width="9" style="2"/>
    <col min="15872" max="15872" width="2.453125" style="2" customWidth="1"/>
    <col min="15873" max="15873" width="7.453125" style="2" customWidth="1"/>
    <col min="15874" max="15877" width="18.81640625" style="2" customWidth="1"/>
    <col min="15878" max="15878" width="8.6328125" style="2" customWidth="1"/>
    <col min="15879" max="15879" width="9" style="2" bestFit="1" customWidth="1"/>
    <col min="15880" max="15883" width="22.453125" style="2" customWidth="1"/>
    <col min="15884" max="15884" width="25.81640625" style="2" customWidth="1"/>
    <col min="15885" max="15888" width="5.6328125" style="2" customWidth="1"/>
    <col min="15889" max="16127" width="9" style="2"/>
    <col min="16128" max="16128" width="2.453125" style="2" customWidth="1"/>
    <col min="16129" max="16129" width="7.453125" style="2" customWidth="1"/>
    <col min="16130" max="16133" width="18.81640625" style="2" customWidth="1"/>
    <col min="16134" max="16134" width="8.6328125" style="2" customWidth="1"/>
    <col min="16135" max="16135" width="9" style="2" bestFit="1" customWidth="1"/>
    <col min="16136" max="16139" width="22.453125" style="2" customWidth="1"/>
    <col min="16140" max="16140" width="25.81640625" style="2" customWidth="1"/>
    <col min="16141" max="16144" width="5.6328125" style="2" customWidth="1"/>
    <col min="16145" max="16384" width="9" style="2"/>
  </cols>
  <sheetData>
    <row r="1" spans="1:19" ht="30" customHeight="1" x14ac:dyDescent="0.35"/>
    <row r="2" spans="1:19" s="4" customFormat="1" ht="18.75" customHeight="1" x14ac:dyDescent="0.2">
      <c r="B2" s="333" t="s">
        <v>181</v>
      </c>
      <c r="C2" s="333"/>
      <c r="D2" s="333"/>
      <c r="E2" s="333"/>
      <c r="F2" s="333"/>
      <c r="G2" s="333"/>
      <c r="H2" s="333"/>
      <c r="I2" s="333"/>
      <c r="J2" s="333"/>
      <c r="K2" s="333"/>
      <c r="L2" s="333"/>
      <c r="M2" s="333"/>
      <c r="N2" s="333"/>
    </row>
    <row r="3" spans="1:19" s="4" customFormat="1" ht="36" customHeight="1" x14ac:dyDescent="0.2">
      <c r="A3" s="16"/>
      <c r="B3" s="403" t="s">
        <v>240</v>
      </c>
      <c r="C3" s="403"/>
      <c r="D3" s="403"/>
      <c r="E3" s="403"/>
      <c r="F3" s="403"/>
      <c r="G3" s="403"/>
      <c r="H3" s="403"/>
      <c r="I3" s="403"/>
      <c r="J3" s="403"/>
      <c r="K3" s="403"/>
      <c r="L3" s="403"/>
      <c r="M3" s="403"/>
      <c r="N3" s="403"/>
    </row>
    <row r="4" spans="1:19" s="4" customFormat="1" ht="18.75" customHeight="1" x14ac:dyDescent="0.2">
      <c r="A4" s="16"/>
      <c r="B4" s="403" t="s">
        <v>188</v>
      </c>
      <c r="C4" s="403"/>
      <c r="D4" s="403"/>
      <c r="E4" s="403"/>
      <c r="F4" s="403"/>
      <c r="G4" s="403"/>
      <c r="H4" s="403"/>
      <c r="I4" s="403"/>
      <c r="J4" s="403"/>
      <c r="K4" s="403"/>
      <c r="L4" s="403"/>
      <c r="M4" s="403"/>
      <c r="N4" s="403"/>
    </row>
    <row r="5" spans="1:19" s="4" customFormat="1" ht="7.5" customHeight="1" thickBot="1" x14ac:dyDescent="0.25"/>
    <row r="6" spans="1:19" ht="18.75" customHeight="1" x14ac:dyDescent="0.35">
      <c r="B6" s="434" t="s">
        <v>111</v>
      </c>
      <c r="C6" s="435"/>
      <c r="D6" s="435"/>
      <c r="E6" s="435"/>
      <c r="F6" s="435"/>
      <c r="G6" s="436"/>
      <c r="I6" s="437" t="s">
        <v>37</v>
      </c>
      <c r="J6" s="438"/>
      <c r="K6" s="438"/>
      <c r="L6" s="438"/>
      <c r="M6" s="438"/>
      <c r="N6" s="438"/>
      <c r="O6" s="438"/>
      <c r="P6" s="438"/>
      <c r="Q6" s="439"/>
    </row>
    <row r="7" spans="1:19" ht="52.5" customHeight="1" thickBot="1" x14ac:dyDescent="0.4">
      <c r="B7" s="130" t="s">
        <v>131</v>
      </c>
      <c r="C7" s="131" t="s">
        <v>38</v>
      </c>
      <c r="D7" s="131" t="s">
        <v>1</v>
      </c>
      <c r="E7" s="132" t="s">
        <v>94</v>
      </c>
      <c r="F7" s="132" t="s">
        <v>39</v>
      </c>
      <c r="G7" s="290" t="s">
        <v>40</v>
      </c>
      <c r="I7" s="133" t="s">
        <v>120</v>
      </c>
      <c r="J7" s="134" t="s">
        <v>113</v>
      </c>
      <c r="K7" s="134" t="s">
        <v>114</v>
      </c>
      <c r="L7" s="134" t="s">
        <v>38</v>
      </c>
      <c r="M7" s="134" t="s">
        <v>6</v>
      </c>
      <c r="N7" s="134" t="s">
        <v>94</v>
      </c>
      <c r="O7" s="134" t="s">
        <v>101</v>
      </c>
      <c r="P7" s="134" t="s">
        <v>41</v>
      </c>
      <c r="Q7" s="135" t="s">
        <v>112</v>
      </c>
    </row>
    <row r="8" spans="1:19" ht="22.5" customHeight="1" thickBot="1" x14ac:dyDescent="0.4">
      <c r="B8" s="292" t="s">
        <v>77</v>
      </c>
      <c r="C8" s="293" t="s">
        <v>204</v>
      </c>
      <c r="D8" s="293">
        <v>1234560</v>
      </c>
      <c r="E8" s="294">
        <v>50000</v>
      </c>
      <c r="F8" s="295">
        <v>500000</v>
      </c>
      <c r="G8" s="296">
        <v>100000</v>
      </c>
      <c r="I8" s="268" t="s">
        <v>200</v>
      </c>
      <c r="J8" s="269" t="str">
        <f>IFERROR(VLOOKUP(I8,'② 船舶取得状況'!$B$10:$S$31,2,FALSE),"")</f>
        <v>令和７年度</v>
      </c>
      <c r="K8" s="270" t="str">
        <f>IFERROR(VLOOKUP(I8,'② 船舶取得状況'!$B$10:$S$31,3,FALSE),"")</f>
        <v>中古</v>
      </c>
      <c r="L8" s="270" t="str">
        <f>IFERROR(VLOOKUP(I8,'② 船舶取得状況'!$B$10:$S$31,10,FALSE),"")</f>
        <v>ばら積み貨物船</v>
      </c>
      <c r="M8" s="270" t="str">
        <f>IFERROR(VLOOKUP(I8,'② 船舶取得状況'!$B$10:$S$31,11,FALSE),"")</f>
        <v>パナマ</v>
      </c>
      <c r="N8" s="271">
        <f>IFERROR(VLOOKUP(I8,'② 船舶取得状況'!$B$10:$S$31,12,FALSE),"")</f>
        <v>50000</v>
      </c>
      <c r="O8" s="272">
        <f>IFERROR(VLOOKUP(I8,'② 船舶取得状況'!$B$10:$S$31,13,FALSE),"")</f>
        <v>100000</v>
      </c>
      <c r="P8" s="273">
        <f t="shared" ref="P8:P20" si="0">IF(G8="","",G8*0.8)</f>
        <v>80000</v>
      </c>
      <c r="Q8" s="274">
        <v>80000</v>
      </c>
    </row>
    <row r="9" spans="1:19" ht="22.5" customHeight="1" x14ac:dyDescent="0.35">
      <c r="B9" s="169"/>
      <c r="C9" s="297"/>
      <c r="D9" s="297"/>
      <c r="E9" s="170"/>
      <c r="F9" s="170"/>
      <c r="G9" s="179"/>
      <c r="I9" s="171"/>
      <c r="J9" s="136" t="str">
        <f>IFERROR(VLOOKUP(I9,'② 船舶取得状況'!$B$10:$S$31,2,FALSE),"")</f>
        <v/>
      </c>
      <c r="K9" s="137" t="str">
        <f>IFERROR(VLOOKUP(I9,'② 船舶取得状況'!$B$10:$S$31,3,FALSE),"")</f>
        <v/>
      </c>
      <c r="L9" s="234" t="str">
        <f>IFERROR(VLOOKUP(I9,'② 船舶取得状況'!$B$10:$S$31,10,FALSE),"")</f>
        <v/>
      </c>
      <c r="M9" s="137" t="str">
        <f>IFERROR(VLOOKUP(I9,'② 船舶取得状況'!$B$10:$S$31,11,FALSE),"")</f>
        <v/>
      </c>
      <c r="N9" s="234" t="str">
        <f>IFERROR(VLOOKUP(I9,'② 船舶取得状況'!$B$10:$S$31,12,FALSE),"")</f>
        <v/>
      </c>
      <c r="O9" s="138" t="str">
        <f>IFERROR(VLOOKUP(I9,'② 船舶取得状況'!$B$10:$S$31,13,FALSE),"")</f>
        <v/>
      </c>
      <c r="P9" s="167" t="str">
        <f t="shared" si="0"/>
        <v/>
      </c>
      <c r="Q9" s="238"/>
      <c r="S9" s="2" t="s">
        <v>77</v>
      </c>
    </row>
    <row r="10" spans="1:19" ht="22.5" customHeight="1" x14ac:dyDescent="0.35">
      <c r="B10" s="257"/>
      <c r="C10" s="298"/>
      <c r="D10" s="298"/>
      <c r="E10" s="126"/>
      <c r="F10" s="126"/>
      <c r="G10" s="180"/>
      <c r="I10" s="50"/>
      <c r="J10" s="139" t="str">
        <f>IFERROR(VLOOKUP(I10,'② 船舶取得状況'!$B$10:$S$31,2,FALSE),"")</f>
        <v/>
      </c>
      <c r="K10" s="140" t="str">
        <f>IFERROR(VLOOKUP(I10,'② 船舶取得状況'!$B$10:$S$31,3,FALSE),"")</f>
        <v/>
      </c>
      <c r="L10" s="235" t="str">
        <f>IFERROR(VLOOKUP(I10,'② 船舶取得状況'!$B$10:$S$31,10,FALSE),"")</f>
        <v/>
      </c>
      <c r="M10" s="140" t="str">
        <f>IFERROR(VLOOKUP(I10,'② 船舶取得状況'!$B$10:$S$31,11,FALSE),"")</f>
        <v/>
      </c>
      <c r="N10" s="235" t="str">
        <f>IFERROR(VLOOKUP(I10,'② 船舶取得状況'!$B$10:$S$31,12,FALSE),"")</f>
        <v/>
      </c>
      <c r="O10" s="166" t="str">
        <f>IFERROR(VLOOKUP(I10,'② 船舶取得状況'!$B$10:$S$31,13,FALSE),"")</f>
        <v/>
      </c>
      <c r="P10" s="168" t="str">
        <f t="shared" si="0"/>
        <v/>
      </c>
      <c r="Q10" s="239"/>
      <c r="S10" s="2" t="s">
        <v>216</v>
      </c>
    </row>
    <row r="11" spans="1:19" ht="22.5" customHeight="1" x14ac:dyDescent="0.35">
      <c r="B11" s="257"/>
      <c r="C11" s="299"/>
      <c r="D11" s="299"/>
      <c r="E11" s="126"/>
      <c r="F11" s="126"/>
      <c r="G11" s="180"/>
      <c r="I11" s="50"/>
      <c r="J11" s="139" t="str">
        <f>IFERROR(VLOOKUP(I11,'② 船舶取得状況'!$B$10:$S$31,2,FALSE),"")</f>
        <v/>
      </c>
      <c r="K11" s="140" t="str">
        <f>IFERROR(VLOOKUP(I11,'② 船舶取得状況'!$B$10:$S$31,3,FALSE),"")</f>
        <v/>
      </c>
      <c r="L11" s="235" t="str">
        <f>IFERROR(VLOOKUP(I11,'② 船舶取得状況'!$B$10:$S$31,10,FALSE),"")</f>
        <v/>
      </c>
      <c r="M11" s="140" t="str">
        <f>IFERROR(VLOOKUP(I11,'② 船舶取得状況'!$B$10:$S$31,11,FALSE),"")</f>
        <v/>
      </c>
      <c r="N11" s="235" t="str">
        <f>IFERROR(VLOOKUP(I11,'② 船舶取得状況'!$B$10:$S$31,12,FALSE),"")</f>
        <v/>
      </c>
      <c r="O11" s="139" t="str">
        <f>IFERROR(VLOOKUP(I11,'② 船舶取得状況'!$B$10:$S$31,11,FALSE),"")</f>
        <v/>
      </c>
      <c r="P11" s="168" t="str">
        <f t="shared" si="0"/>
        <v/>
      </c>
      <c r="Q11" s="239"/>
      <c r="S11" s="2" t="s">
        <v>217</v>
      </c>
    </row>
    <row r="12" spans="1:19" ht="22.5" customHeight="1" x14ac:dyDescent="0.35">
      <c r="B12" s="257"/>
      <c r="C12" s="299"/>
      <c r="D12" s="299"/>
      <c r="E12" s="126"/>
      <c r="F12" s="126"/>
      <c r="G12" s="180"/>
      <c r="I12" s="50"/>
      <c r="J12" s="139" t="str">
        <f>IFERROR(VLOOKUP(I12,'② 船舶取得状況'!$B$10:$S$31,2,FALSE),"")</f>
        <v/>
      </c>
      <c r="K12" s="141" t="str">
        <f>IFERROR(VLOOKUP(I12,'② 船舶取得状況'!$B$10:$S$31,3,FALSE),"")</f>
        <v/>
      </c>
      <c r="L12" s="235" t="str">
        <f>IFERROR(VLOOKUP(I12,'② 船舶取得状況'!$B$10:$S$31,10,FALSE),"")</f>
        <v/>
      </c>
      <c r="M12" s="140" t="str">
        <f>IFERROR(VLOOKUP(I12,'② 船舶取得状況'!$B$10:$S$31,11,FALSE),"")</f>
        <v/>
      </c>
      <c r="N12" s="235" t="str">
        <f>IFERROR(VLOOKUP(I12,'② 船舶取得状況'!$B$10:$S$31,12,FALSE),"")</f>
        <v/>
      </c>
      <c r="O12" s="139" t="str">
        <f>IFERROR(VLOOKUP(I12,'② 船舶取得状況'!$B$10:$S$31,11,FALSE),"")</f>
        <v/>
      </c>
      <c r="P12" s="168" t="str">
        <f t="shared" si="0"/>
        <v/>
      </c>
      <c r="Q12" s="239"/>
      <c r="S12" s="2" t="s">
        <v>235</v>
      </c>
    </row>
    <row r="13" spans="1:19" ht="22.5" customHeight="1" x14ac:dyDescent="0.35">
      <c r="B13" s="257"/>
      <c r="C13" s="299"/>
      <c r="D13" s="299"/>
      <c r="E13" s="126"/>
      <c r="F13" s="126"/>
      <c r="G13" s="180"/>
      <c r="I13" s="50"/>
      <c r="J13" s="139" t="str">
        <f>IFERROR(VLOOKUP(I13,'② 船舶取得状況'!$B$10:$S$31,2,FALSE),"")</f>
        <v/>
      </c>
      <c r="K13" s="141" t="str">
        <f>IFERROR(VLOOKUP(I13,'② 船舶取得状況'!$B$10:$S$31,3,FALSE),"")</f>
        <v/>
      </c>
      <c r="L13" s="235" t="str">
        <f>IFERROR(VLOOKUP(I13,'② 船舶取得状況'!$B$10:$S$31,10,FALSE),"")</f>
        <v/>
      </c>
      <c r="M13" s="140" t="str">
        <f>IFERROR(VLOOKUP(I13,'② 船舶取得状況'!$B$10:$S$31,11,FALSE),"")</f>
        <v/>
      </c>
      <c r="N13" s="235" t="str">
        <f>IFERROR(VLOOKUP(I13,'② 船舶取得状況'!$B$10:$S$31,12,FALSE),"")</f>
        <v/>
      </c>
      <c r="O13" s="139" t="str">
        <f>IFERROR(VLOOKUP(I13,'② 船舶取得状況'!$B$10:$S$31,11,FALSE),"")</f>
        <v/>
      </c>
      <c r="P13" s="168" t="str">
        <f t="shared" si="0"/>
        <v/>
      </c>
      <c r="Q13" s="239"/>
    </row>
    <row r="14" spans="1:19" ht="22.5" customHeight="1" x14ac:dyDescent="0.35">
      <c r="B14" s="257"/>
      <c r="C14" s="299"/>
      <c r="D14" s="299"/>
      <c r="E14" s="126"/>
      <c r="F14" s="126"/>
      <c r="G14" s="180"/>
      <c r="I14" s="50"/>
      <c r="J14" s="139" t="str">
        <f>IFERROR(VLOOKUP(I14,'② 船舶取得状況'!$B$10:$S$31,2,FALSE),"")</f>
        <v/>
      </c>
      <c r="K14" s="141" t="str">
        <f>IFERROR(VLOOKUP(I14,'② 船舶取得状況'!$B$10:$S$31,3,FALSE),"")</f>
        <v/>
      </c>
      <c r="L14" s="235" t="str">
        <f>IFERROR(VLOOKUP(I14,'② 船舶取得状況'!$B$10:$S$31,10,FALSE),"")</f>
        <v/>
      </c>
      <c r="M14" s="140" t="str">
        <f>IFERROR(VLOOKUP(I14,'② 船舶取得状況'!$B$10:$S$31,11,FALSE),"")</f>
        <v/>
      </c>
      <c r="N14" s="235" t="str">
        <f>IFERROR(VLOOKUP(I14,'② 船舶取得状況'!$B$10:$S$31,12,FALSE),"")</f>
        <v/>
      </c>
      <c r="O14" s="139" t="str">
        <f>IFERROR(VLOOKUP(I14,'② 船舶取得状況'!$B$10:$S$31,11,FALSE),"")</f>
        <v/>
      </c>
      <c r="P14" s="168" t="str">
        <f t="shared" si="0"/>
        <v/>
      </c>
      <c r="Q14" s="239"/>
    </row>
    <row r="15" spans="1:19" ht="22.5" customHeight="1" x14ac:dyDescent="0.35">
      <c r="B15" s="257"/>
      <c r="C15" s="299"/>
      <c r="D15" s="299"/>
      <c r="E15" s="126"/>
      <c r="F15" s="126"/>
      <c r="G15" s="180"/>
      <c r="I15" s="50"/>
      <c r="J15" s="139" t="str">
        <f>IFERROR(VLOOKUP(I15,'② 船舶取得状況'!$B$10:$S$31,2,FALSE),"")</f>
        <v/>
      </c>
      <c r="K15" s="141" t="str">
        <f>IFERROR(VLOOKUP(I15,'② 船舶取得状況'!$B$10:$S$31,3,FALSE),"")</f>
        <v/>
      </c>
      <c r="L15" s="235" t="str">
        <f>IFERROR(VLOOKUP(I15,'② 船舶取得状況'!$B$10:$S$31,10,FALSE),"")</f>
        <v/>
      </c>
      <c r="M15" s="140" t="str">
        <f>IFERROR(VLOOKUP(I15,'② 船舶取得状況'!$B$10:$S$31,11,FALSE),"")</f>
        <v/>
      </c>
      <c r="N15" s="235" t="str">
        <f>IFERROR(VLOOKUP(I15,'② 船舶取得状況'!$B$10:$S$31,12,FALSE),"")</f>
        <v/>
      </c>
      <c r="O15" s="139" t="str">
        <f>IFERROR(VLOOKUP(I15,'② 船舶取得状況'!$B$10:$S$31,11,FALSE),"")</f>
        <v/>
      </c>
      <c r="P15" s="168" t="str">
        <f t="shared" si="0"/>
        <v/>
      </c>
      <c r="Q15" s="239"/>
    </row>
    <row r="16" spans="1:19" ht="22.5" customHeight="1" x14ac:dyDescent="0.35">
      <c r="B16" s="257"/>
      <c r="C16" s="299"/>
      <c r="D16" s="299"/>
      <c r="E16" s="126"/>
      <c r="F16" s="126"/>
      <c r="G16" s="180"/>
      <c r="I16" s="50"/>
      <c r="J16" s="139" t="str">
        <f>IFERROR(VLOOKUP(I16,'② 船舶取得状況'!$B$10:$S$31,2,FALSE),"")</f>
        <v/>
      </c>
      <c r="K16" s="141" t="str">
        <f>IFERROR(VLOOKUP(I16,'② 船舶取得状況'!$B$10:$S$31,3,FALSE),"")</f>
        <v/>
      </c>
      <c r="L16" s="235" t="str">
        <f>IFERROR(VLOOKUP(I16,'② 船舶取得状況'!$B$10:$S$31,10,FALSE),"")</f>
        <v/>
      </c>
      <c r="M16" s="140" t="str">
        <f>IFERROR(VLOOKUP(I16,'② 船舶取得状況'!$B$10:$S$31,11,FALSE),"")</f>
        <v/>
      </c>
      <c r="N16" s="235" t="str">
        <f>IFERROR(VLOOKUP(I16,'② 船舶取得状況'!$B$10:$S$31,12,FALSE),"")</f>
        <v/>
      </c>
      <c r="O16" s="139" t="str">
        <f>IFERROR(VLOOKUP(I16,'② 船舶取得状況'!$B$10:$S$31,11,FALSE),"")</f>
        <v/>
      </c>
      <c r="P16" s="168" t="str">
        <f t="shared" si="0"/>
        <v/>
      </c>
      <c r="Q16" s="239"/>
    </row>
    <row r="17" spans="2:17" ht="22.5" customHeight="1" x14ac:dyDescent="0.35">
      <c r="B17" s="257"/>
      <c r="C17" s="299"/>
      <c r="D17" s="299"/>
      <c r="E17" s="126"/>
      <c r="F17" s="126"/>
      <c r="G17" s="180"/>
      <c r="I17" s="50"/>
      <c r="J17" s="139" t="str">
        <f>IFERROR(VLOOKUP(I17,'② 船舶取得状況'!$B$10:$S$31,2,FALSE),"")</f>
        <v/>
      </c>
      <c r="K17" s="141" t="str">
        <f>IFERROR(VLOOKUP(I17,'② 船舶取得状況'!$B$10:$S$31,3,FALSE),"")</f>
        <v/>
      </c>
      <c r="L17" s="235" t="str">
        <f>IFERROR(VLOOKUP(I17,'② 船舶取得状況'!$B$10:$S$31,10,FALSE),"")</f>
        <v/>
      </c>
      <c r="M17" s="140" t="str">
        <f>IFERROR(VLOOKUP(I17,'② 船舶取得状況'!$B$10:$S$31,11,FALSE),"")</f>
        <v/>
      </c>
      <c r="N17" s="235" t="str">
        <f>IFERROR(VLOOKUP(I17,'② 船舶取得状況'!$B$10:$S$31,12,FALSE),"")</f>
        <v/>
      </c>
      <c r="O17" s="139" t="str">
        <f>IFERROR(VLOOKUP(I17,'② 船舶取得状況'!$B$10:$S$31,11,FALSE),"")</f>
        <v/>
      </c>
      <c r="P17" s="168" t="str">
        <f t="shared" si="0"/>
        <v/>
      </c>
      <c r="Q17" s="239"/>
    </row>
    <row r="18" spans="2:17" ht="22.5" customHeight="1" x14ac:dyDescent="0.35">
      <c r="B18" s="257"/>
      <c r="C18" s="299"/>
      <c r="D18" s="299"/>
      <c r="E18" s="126"/>
      <c r="F18" s="126"/>
      <c r="G18" s="180"/>
      <c r="I18" s="50"/>
      <c r="J18" s="139" t="str">
        <f>IFERROR(VLOOKUP(I18,'② 船舶取得状況'!$B$10:$S$31,2,FALSE),"")</f>
        <v/>
      </c>
      <c r="K18" s="141" t="str">
        <f>IFERROR(VLOOKUP(I18,'② 船舶取得状況'!$B$10:$S$31,3,FALSE),"")</f>
        <v/>
      </c>
      <c r="L18" s="235" t="str">
        <f>IFERROR(VLOOKUP(I18,'② 船舶取得状況'!$B$10:$S$31,10,FALSE),"")</f>
        <v/>
      </c>
      <c r="M18" s="140" t="str">
        <f>IFERROR(VLOOKUP(I18,'② 船舶取得状況'!$B$10:$S$31,11,FALSE),"")</f>
        <v/>
      </c>
      <c r="N18" s="235" t="str">
        <f>IFERROR(VLOOKUP(I18,'② 船舶取得状況'!$B$10:$S$31,12,FALSE),"")</f>
        <v/>
      </c>
      <c r="O18" s="139" t="str">
        <f>IFERROR(VLOOKUP(I18,'② 船舶取得状況'!$B$10:$S$31,11,FALSE),"")</f>
        <v/>
      </c>
      <c r="P18" s="168" t="str">
        <f t="shared" si="0"/>
        <v/>
      </c>
      <c r="Q18" s="239"/>
    </row>
    <row r="19" spans="2:17" ht="22.5" customHeight="1" x14ac:dyDescent="0.35">
      <c r="B19" s="257"/>
      <c r="C19" s="299"/>
      <c r="D19" s="299"/>
      <c r="E19" s="126"/>
      <c r="F19" s="126"/>
      <c r="G19" s="180"/>
      <c r="I19" s="50"/>
      <c r="J19" s="139" t="str">
        <f>IFERROR(VLOOKUP(I19,'② 船舶取得状況'!$B$10:$S$31,2,FALSE),"")</f>
        <v/>
      </c>
      <c r="K19" s="141" t="str">
        <f>IFERROR(VLOOKUP(I19,'② 船舶取得状況'!$B$10:$S$31,3,FALSE),"")</f>
        <v/>
      </c>
      <c r="L19" s="235" t="str">
        <f>IFERROR(VLOOKUP(I19,'② 船舶取得状況'!$B$10:$S$31,10,FALSE),"")</f>
        <v/>
      </c>
      <c r="M19" s="140" t="str">
        <f>IFERROR(VLOOKUP(I19,'② 船舶取得状況'!$B$10:$S$31,11,FALSE),"")</f>
        <v/>
      </c>
      <c r="N19" s="235" t="str">
        <f>IFERROR(VLOOKUP(I19,'② 船舶取得状況'!$B$10:$S$31,12,FALSE),"")</f>
        <v/>
      </c>
      <c r="O19" s="139" t="str">
        <f>IFERROR(VLOOKUP(I19,'② 船舶取得状況'!$B$10:$S$31,11,FALSE),"")</f>
        <v/>
      </c>
      <c r="P19" s="168" t="str">
        <f t="shared" si="0"/>
        <v/>
      </c>
      <c r="Q19" s="239"/>
    </row>
    <row r="20" spans="2:17" ht="22.5" customHeight="1" thickBot="1" x14ac:dyDescent="0.4">
      <c r="B20" s="258"/>
      <c r="C20" s="300"/>
      <c r="D20" s="300"/>
      <c r="E20" s="259"/>
      <c r="F20" s="259"/>
      <c r="G20" s="291"/>
      <c r="I20" s="51"/>
      <c r="J20" s="142" t="str">
        <f>IFERROR(VLOOKUP(I20,'② 船舶取得状況'!$B$10:$S$31,2,FALSE),"")</f>
        <v/>
      </c>
      <c r="K20" s="143" t="str">
        <f>IFERROR(VLOOKUP(I20,'② 船舶取得状況'!$B$10:$S$31,3,FALSE),"")</f>
        <v/>
      </c>
      <c r="L20" s="237" t="str">
        <f>IFERROR(VLOOKUP(I20,'② 船舶取得状況'!$B$10:$S$31,10,FALSE),"")</f>
        <v/>
      </c>
      <c r="M20" s="236" t="str">
        <f>IFERROR(VLOOKUP(I20,'② 船舶取得状況'!$B$10:$S$31,11,FALSE),"")</f>
        <v/>
      </c>
      <c r="N20" s="237" t="str">
        <f>IFERROR(VLOOKUP(I20,'② 船舶取得状況'!$B$10:$S$31,12,FALSE),"")</f>
        <v/>
      </c>
      <c r="O20" s="142" t="str">
        <f>IFERROR(VLOOKUP(I20,'② 船舶取得状況'!$B$10:$S$31,11,FALSE),"")</f>
        <v/>
      </c>
      <c r="P20" s="260" t="str">
        <f t="shared" si="0"/>
        <v/>
      </c>
      <c r="Q20" s="240"/>
    </row>
    <row r="21" spans="2:17" ht="22.5" customHeight="1" x14ac:dyDescent="0.35"/>
  </sheetData>
  <mergeCells count="5">
    <mergeCell ref="B2:N2"/>
    <mergeCell ref="B6:G6"/>
    <mergeCell ref="B3:N3"/>
    <mergeCell ref="B4:N4"/>
    <mergeCell ref="I6:Q6"/>
  </mergeCells>
  <phoneticPr fontId="2"/>
  <dataValidations count="1">
    <dataValidation type="list" allowBlank="1" showInputMessage="1" showErrorMessage="1" sqref="B8:B20" xr:uid="{00000000-0002-0000-0400-000000000000}">
      <formula1>$S$9:$S$13</formula1>
    </dataValidation>
  </dataValidations>
  <printOptions horizontalCentered="1"/>
  <pageMargins left="0" right="0" top="0.39370078740157483" bottom="0.39370078740157483" header="0.27559055118110237" footer="0.19685039370078741"/>
  <pageSetup paperSize="9" scale="71" firstPageNumber="2" orientation="landscape" useFirstPageNumber="1" r:id="rId1"/>
  <headerFooter alignWithMargins="0">
    <oddFooter>&amp;C&amp;14 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H14"/>
  <sheetViews>
    <sheetView showRuler="0" view="pageBreakPreview" zoomScaleNormal="100" zoomScaleSheetLayoutView="100" zoomScalePageLayoutView="85" workbookViewId="0">
      <pane xSplit="4" ySplit="5" topLeftCell="E6" activePane="bottomRight" state="frozen"/>
      <selection activeCell="G12" sqref="G12"/>
      <selection pane="topRight" activeCell="G12" sqref="G12"/>
      <selection pane="bottomLeft" activeCell="G12" sqref="G12"/>
      <selection pane="bottomRight" activeCell="F18" sqref="F18"/>
    </sheetView>
  </sheetViews>
  <sheetFormatPr defaultRowHeight="15" x14ac:dyDescent="0.2"/>
  <cols>
    <col min="1" max="2" width="3.81640625" style="4" customWidth="1"/>
    <col min="3" max="4" width="15" style="4" customWidth="1"/>
    <col min="5" max="8" width="22.1796875" style="4" customWidth="1"/>
    <col min="9" max="9" width="3.81640625" style="4" customWidth="1"/>
    <col min="10" max="13" width="8.6328125" style="4" customWidth="1"/>
    <col min="14" max="257" width="9" style="4"/>
    <col min="258" max="258" width="3.81640625" style="4" customWidth="1"/>
    <col min="259" max="259" width="16.90625" style="4" customWidth="1"/>
    <col min="260" max="260" width="18.6328125" style="4" customWidth="1"/>
    <col min="261" max="264" width="22" style="4" customWidth="1"/>
    <col min="265" max="269" width="8.6328125" style="4" customWidth="1"/>
    <col min="270" max="513" width="9" style="4"/>
    <col min="514" max="514" width="3.81640625" style="4" customWidth="1"/>
    <col min="515" max="515" width="16.90625" style="4" customWidth="1"/>
    <col min="516" max="516" width="18.6328125" style="4" customWidth="1"/>
    <col min="517" max="520" width="22" style="4" customWidth="1"/>
    <col min="521" max="525" width="8.6328125" style="4" customWidth="1"/>
    <col min="526" max="769" width="9" style="4"/>
    <col min="770" max="770" width="3.81640625" style="4" customWidth="1"/>
    <col min="771" max="771" width="16.90625" style="4" customWidth="1"/>
    <col min="772" max="772" width="18.6328125" style="4" customWidth="1"/>
    <col min="773" max="776" width="22" style="4" customWidth="1"/>
    <col min="777" max="781" width="8.6328125" style="4" customWidth="1"/>
    <col min="782" max="1025" width="9" style="4"/>
    <col min="1026" max="1026" width="3.81640625" style="4" customWidth="1"/>
    <col min="1027" max="1027" width="16.90625" style="4" customWidth="1"/>
    <col min="1028" max="1028" width="18.6328125" style="4" customWidth="1"/>
    <col min="1029" max="1032" width="22" style="4" customWidth="1"/>
    <col min="1033" max="1037" width="8.6328125" style="4" customWidth="1"/>
    <col min="1038" max="1281" width="9" style="4"/>
    <col min="1282" max="1282" width="3.81640625" style="4" customWidth="1"/>
    <col min="1283" max="1283" width="16.90625" style="4" customWidth="1"/>
    <col min="1284" max="1284" width="18.6328125" style="4" customWidth="1"/>
    <col min="1285" max="1288" width="22" style="4" customWidth="1"/>
    <col min="1289" max="1293" width="8.6328125" style="4" customWidth="1"/>
    <col min="1294" max="1537" width="9" style="4"/>
    <col min="1538" max="1538" width="3.81640625" style="4" customWidth="1"/>
    <col min="1539" max="1539" width="16.90625" style="4" customWidth="1"/>
    <col min="1540" max="1540" width="18.6328125" style="4" customWidth="1"/>
    <col min="1541" max="1544" width="22" style="4" customWidth="1"/>
    <col min="1545" max="1549" width="8.6328125" style="4" customWidth="1"/>
    <col min="1550" max="1793" width="9" style="4"/>
    <col min="1794" max="1794" width="3.81640625" style="4" customWidth="1"/>
    <col min="1795" max="1795" width="16.90625" style="4" customWidth="1"/>
    <col min="1796" max="1796" width="18.6328125" style="4" customWidth="1"/>
    <col min="1797" max="1800" width="22" style="4" customWidth="1"/>
    <col min="1801" max="1805" width="8.6328125" style="4" customWidth="1"/>
    <col min="1806" max="2049" width="9" style="4"/>
    <col min="2050" max="2050" width="3.81640625" style="4" customWidth="1"/>
    <col min="2051" max="2051" width="16.90625" style="4" customWidth="1"/>
    <col min="2052" max="2052" width="18.6328125" style="4" customWidth="1"/>
    <col min="2053" max="2056" width="22" style="4" customWidth="1"/>
    <col min="2057" max="2061" width="8.6328125" style="4" customWidth="1"/>
    <col min="2062" max="2305" width="9" style="4"/>
    <col min="2306" max="2306" width="3.81640625" style="4" customWidth="1"/>
    <col min="2307" max="2307" width="16.90625" style="4" customWidth="1"/>
    <col min="2308" max="2308" width="18.6328125" style="4" customWidth="1"/>
    <col min="2309" max="2312" width="22" style="4" customWidth="1"/>
    <col min="2313" max="2317" width="8.6328125" style="4" customWidth="1"/>
    <col min="2318" max="2561" width="9" style="4"/>
    <col min="2562" max="2562" width="3.81640625" style="4" customWidth="1"/>
    <col min="2563" max="2563" width="16.90625" style="4" customWidth="1"/>
    <col min="2564" max="2564" width="18.6328125" style="4" customWidth="1"/>
    <col min="2565" max="2568" width="22" style="4" customWidth="1"/>
    <col min="2569" max="2573" width="8.6328125" style="4" customWidth="1"/>
    <col min="2574" max="2817" width="9" style="4"/>
    <col min="2818" max="2818" width="3.81640625" style="4" customWidth="1"/>
    <col min="2819" max="2819" width="16.90625" style="4" customWidth="1"/>
    <col min="2820" max="2820" width="18.6328125" style="4" customWidth="1"/>
    <col min="2821" max="2824" width="22" style="4" customWidth="1"/>
    <col min="2825" max="2829" width="8.6328125" style="4" customWidth="1"/>
    <col min="2830" max="3073" width="9" style="4"/>
    <col min="3074" max="3074" width="3.81640625" style="4" customWidth="1"/>
    <col min="3075" max="3075" width="16.90625" style="4" customWidth="1"/>
    <col min="3076" max="3076" width="18.6328125" style="4" customWidth="1"/>
    <col min="3077" max="3080" width="22" style="4" customWidth="1"/>
    <col min="3081" max="3085" width="8.6328125" style="4" customWidth="1"/>
    <col min="3086" max="3329" width="9" style="4"/>
    <col min="3330" max="3330" width="3.81640625" style="4" customWidth="1"/>
    <col min="3331" max="3331" width="16.90625" style="4" customWidth="1"/>
    <col min="3332" max="3332" width="18.6328125" style="4" customWidth="1"/>
    <col min="3333" max="3336" width="22" style="4" customWidth="1"/>
    <col min="3337" max="3341" width="8.6328125" style="4" customWidth="1"/>
    <col min="3342" max="3585" width="9" style="4"/>
    <col min="3586" max="3586" width="3.81640625" style="4" customWidth="1"/>
    <col min="3587" max="3587" width="16.90625" style="4" customWidth="1"/>
    <col min="3588" max="3588" width="18.6328125" style="4" customWidth="1"/>
    <col min="3589" max="3592" width="22" style="4" customWidth="1"/>
    <col min="3593" max="3597" width="8.6328125" style="4" customWidth="1"/>
    <col min="3598" max="3841" width="9" style="4"/>
    <col min="3842" max="3842" width="3.81640625" style="4" customWidth="1"/>
    <col min="3843" max="3843" width="16.90625" style="4" customWidth="1"/>
    <col min="3844" max="3844" width="18.6328125" style="4" customWidth="1"/>
    <col min="3845" max="3848" width="22" style="4" customWidth="1"/>
    <col min="3849" max="3853" width="8.6328125" style="4" customWidth="1"/>
    <col min="3854" max="4097" width="9" style="4"/>
    <col min="4098" max="4098" width="3.81640625" style="4" customWidth="1"/>
    <col min="4099" max="4099" width="16.90625" style="4" customWidth="1"/>
    <col min="4100" max="4100" width="18.6328125" style="4" customWidth="1"/>
    <col min="4101" max="4104" width="22" style="4" customWidth="1"/>
    <col min="4105" max="4109" width="8.6328125" style="4" customWidth="1"/>
    <col min="4110" max="4353" width="9" style="4"/>
    <col min="4354" max="4354" width="3.81640625" style="4" customWidth="1"/>
    <col min="4355" max="4355" width="16.90625" style="4" customWidth="1"/>
    <col min="4356" max="4356" width="18.6328125" style="4" customWidth="1"/>
    <col min="4357" max="4360" width="22" style="4" customWidth="1"/>
    <col min="4361" max="4365" width="8.6328125" style="4" customWidth="1"/>
    <col min="4366" max="4609" width="9" style="4"/>
    <col min="4610" max="4610" width="3.81640625" style="4" customWidth="1"/>
    <col min="4611" max="4611" width="16.90625" style="4" customWidth="1"/>
    <col min="4612" max="4612" width="18.6328125" style="4" customWidth="1"/>
    <col min="4613" max="4616" width="22" style="4" customWidth="1"/>
    <col min="4617" max="4621" width="8.6328125" style="4" customWidth="1"/>
    <col min="4622" max="4865" width="9" style="4"/>
    <col min="4866" max="4866" width="3.81640625" style="4" customWidth="1"/>
    <col min="4867" max="4867" width="16.90625" style="4" customWidth="1"/>
    <col min="4868" max="4868" width="18.6328125" style="4" customWidth="1"/>
    <col min="4869" max="4872" width="22" style="4" customWidth="1"/>
    <col min="4873" max="4877" width="8.6328125" style="4" customWidth="1"/>
    <col min="4878" max="5121" width="9" style="4"/>
    <col min="5122" max="5122" width="3.81640625" style="4" customWidth="1"/>
    <col min="5123" max="5123" width="16.90625" style="4" customWidth="1"/>
    <col min="5124" max="5124" width="18.6328125" style="4" customWidth="1"/>
    <col min="5125" max="5128" width="22" style="4" customWidth="1"/>
    <col min="5129" max="5133" width="8.6328125" style="4" customWidth="1"/>
    <col min="5134" max="5377" width="9" style="4"/>
    <col min="5378" max="5378" width="3.81640625" style="4" customWidth="1"/>
    <col min="5379" max="5379" width="16.90625" style="4" customWidth="1"/>
    <col min="5380" max="5380" width="18.6328125" style="4" customWidth="1"/>
    <col min="5381" max="5384" width="22" style="4" customWidth="1"/>
    <col min="5385" max="5389" width="8.6328125" style="4" customWidth="1"/>
    <col min="5390" max="5633" width="9" style="4"/>
    <col min="5634" max="5634" width="3.81640625" style="4" customWidth="1"/>
    <col min="5635" max="5635" width="16.90625" style="4" customWidth="1"/>
    <col min="5636" max="5636" width="18.6328125" style="4" customWidth="1"/>
    <col min="5637" max="5640" width="22" style="4" customWidth="1"/>
    <col min="5641" max="5645" width="8.6328125" style="4" customWidth="1"/>
    <col min="5646" max="5889" width="9" style="4"/>
    <col min="5890" max="5890" width="3.81640625" style="4" customWidth="1"/>
    <col min="5891" max="5891" width="16.90625" style="4" customWidth="1"/>
    <col min="5892" max="5892" width="18.6328125" style="4" customWidth="1"/>
    <col min="5893" max="5896" width="22" style="4" customWidth="1"/>
    <col min="5897" max="5901" width="8.6328125" style="4" customWidth="1"/>
    <col min="5902" max="6145" width="9" style="4"/>
    <col min="6146" max="6146" width="3.81640625" style="4" customWidth="1"/>
    <col min="6147" max="6147" width="16.90625" style="4" customWidth="1"/>
    <col min="6148" max="6148" width="18.6328125" style="4" customWidth="1"/>
    <col min="6149" max="6152" width="22" style="4" customWidth="1"/>
    <col min="6153" max="6157" width="8.6328125" style="4" customWidth="1"/>
    <col min="6158" max="6401" width="9" style="4"/>
    <col min="6402" max="6402" width="3.81640625" style="4" customWidth="1"/>
    <col min="6403" max="6403" width="16.90625" style="4" customWidth="1"/>
    <col min="6404" max="6404" width="18.6328125" style="4" customWidth="1"/>
    <col min="6405" max="6408" width="22" style="4" customWidth="1"/>
    <col min="6409" max="6413" width="8.6328125" style="4" customWidth="1"/>
    <col min="6414" max="6657" width="9" style="4"/>
    <col min="6658" max="6658" width="3.81640625" style="4" customWidth="1"/>
    <col min="6659" max="6659" width="16.90625" style="4" customWidth="1"/>
    <col min="6660" max="6660" width="18.6328125" style="4" customWidth="1"/>
    <col min="6661" max="6664" width="22" style="4" customWidth="1"/>
    <col min="6665" max="6669" width="8.6328125" style="4" customWidth="1"/>
    <col min="6670" max="6913" width="9" style="4"/>
    <col min="6914" max="6914" width="3.81640625" style="4" customWidth="1"/>
    <col min="6915" max="6915" width="16.90625" style="4" customWidth="1"/>
    <col min="6916" max="6916" width="18.6328125" style="4" customWidth="1"/>
    <col min="6917" max="6920" width="22" style="4" customWidth="1"/>
    <col min="6921" max="6925" width="8.6328125" style="4" customWidth="1"/>
    <col min="6926" max="7169" width="9" style="4"/>
    <col min="7170" max="7170" width="3.81640625" style="4" customWidth="1"/>
    <col min="7171" max="7171" width="16.90625" style="4" customWidth="1"/>
    <col min="7172" max="7172" width="18.6328125" style="4" customWidth="1"/>
    <col min="7173" max="7176" width="22" style="4" customWidth="1"/>
    <col min="7177" max="7181" width="8.6328125" style="4" customWidth="1"/>
    <col min="7182" max="7425" width="9" style="4"/>
    <col min="7426" max="7426" width="3.81640625" style="4" customWidth="1"/>
    <col min="7427" max="7427" width="16.90625" style="4" customWidth="1"/>
    <col min="7428" max="7428" width="18.6328125" style="4" customWidth="1"/>
    <col min="7429" max="7432" width="22" style="4" customWidth="1"/>
    <col min="7433" max="7437" width="8.6328125" style="4" customWidth="1"/>
    <col min="7438" max="7681" width="9" style="4"/>
    <col min="7682" max="7682" width="3.81640625" style="4" customWidth="1"/>
    <col min="7683" max="7683" width="16.90625" style="4" customWidth="1"/>
    <col min="7684" max="7684" width="18.6328125" style="4" customWidth="1"/>
    <col min="7685" max="7688" width="22" style="4" customWidth="1"/>
    <col min="7689" max="7693" width="8.6328125" style="4" customWidth="1"/>
    <col min="7694" max="7937" width="9" style="4"/>
    <col min="7938" max="7938" width="3.81640625" style="4" customWidth="1"/>
    <col min="7939" max="7939" width="16.90625" style="4" customWidth="1"/>
    <col min="7940" max="7940" width="18.6328125" style="4" customWidth="1"/>
    <col min="7941" max="7944" width="22" style="4" customWidth="1"/>
    <col min="7945" max="7949" width="8.6328125" style="4" customWidth="1"/>
    <col min="7950" max="8193" width="9" style="4"/>
    <col min="8194" max="8194" width="3.81640625" style="4" customWidth="1"/>
    <col min="8195" max="8195" width="16.90625" style="4" customWidth="1"/>
    <col min="8196" max="8196" width="18.6328125" style="4" customWidth="1"/>
    <col min="8197" max="8200" width="22" style="4" customWidth="1"/>
    <col min="8201" max="8205" width="8.6328125" style="4" customWidth="1"/>
    <col min="8206" max="8449" width="9" style="4"/>
    <col min="8450" max="8450" width="3.81640625" style="4" customWidth="1"/>
    <col min="8451" max="8451" width="16.90625" style="4" customWidth="1"/>
    <col min="8452" max="8452" width="18.6328125" style="4" customWidth="1"/>
    <col min="8453" max="8456" width="22" style="4" customWidth="1"/>
    <col min="8457" max="8461" width="8.6328125" style="4" customWidth="1"/>
    <col min="8462" max="8705" width="9" style="4"/>
    <col min="8706" max="8706" width="3.81640625" style="4" customWidth="1"/>
    <col min="8707" max="8707" width="16.90625" style="4" customWidth="1"/>
    <col min="8708" max="8708" width="18.6328125" style="4" customWidth="1"/>
    <col min="8709" max="8712" width="22" style="4" customWidth="1"/>
    <col min="8713" max="8717" width="8.6328125" style="4" customWidth="1"/>
    <col min="8718" max="8961" width="9" style="4"/>
    <col min="8962" max="8962" width="3.81640625" style="4" customWidth="1"/>
    <col min="8963" max="8963" width="16.90625" style="4" customWidth="1"/>
    <col min="8964" max="8964" width="18.6328125" style="4" customWidth="1"/>
    <col min="8965" max="8968" width="22" style="4" customWidth="1"/>
    <col min="8969" max="8973" width="8.6328125" style="4" customWidth="1"/>
    <col min="8974" max="9217" width="9" style="4"/>
    <col min="9218" max="9218" width="3.81640625" style="4" customWidth="1"/>
    <col min="9219" max="9219" width="16.90625" style="4" customWidth="1"/>
    <col min="9220" max="9220" width="18.6328125" style="4" customWidth="1"/>
    <col min="9221" max="9224" width="22" style="4" customWidth="1"/>
    <col min="9225" max="9229" width="8.6328125" style="4" customWidth="1"/>
    <col min="9230" max="9473" width="9" style="4"/>
    <col min="9474" max="9474" width="3.81640625" style="4" customWidth="1"/>
    <col min="9475" max="9475" width="16.90625" style="4" customWidth="1"/>
    <col min="9476" max="9476" width="18.6328125" style="4" customWidth="1"/>
    <col min="9477" max="9480" width="22" style="4" customWidth="1"/>
    <col min="9481" max="9485" width="8.6328125" style="4" customWidth="1"/>
    <col min="9486" max="9729" width="9" style="4"/>
    <col min="9730" max="9730" width="3.81640625" style="4" customWidth="1"/>
    <col min="9731" max="9731" width="16.90625" style="4" customWidth="1"/>
    <col min="9732" max="9732" width="18.6328125" style="4" customWidth="1"/>
    <col min="9733" max="9736" width="22" style="4" customWidth="1"/>
    <col min="9737" max="9741" width="8.6328125" style="4" customWidth="1"/>
    <col min="9742" max="9985" width="9" style="4"/>
    <col min="9986" max="9986" width="3.81640625" style="4" customWidth="1"/>
    <col min="9987" max="9987" width="16.90625" style="4" customWidth="1"/>
    <col min="9988" max="9988" width="18.6328125" style="4" customWidth="1"/>
    <col min="9989" max="9992" width="22" style="4" customWidth="1"/>
    <col min="9993" max="9997" width="8.6328125" style="4" customWidth="1"/>
    <col min="9998" max="10241" width="9" style="4"/>
    <col min="10242" max="10242" width="3.81640625" style="4" customWidth="1"/>
    <col min="10243" max="10243" width="16.90625" style="4" customWidth="1"/>
    <col min="10244" max="10244" width="18.6328125" style="4" customWidth="1"/>
    <col min="10245" max="10248" width="22" style="4" customWidth="1"/>
    <col min="10249" max="10253" width="8.6328125" style="4" customWidth="1"/>
    <col min="10254" max="10497" width="9" style="4"/>
    <col min="10498" max="10498" width="3.81640625" style="4" customWidth="1"/>
    <col min="10499" max="10499" width="16.90625" style="4" customWidth="1"/>
    <col min="10500" max="10500" width="18.6328125" style="4" customWidth="1"/>
    <col min="10501" max="10504" width="22" style="4" customWidth="1"/>
    <col min="10505" max="10509" width="8.6328125" style="4" customWidth="1"/>
    <col min="10510" max="10753" width="9" style="4"/>
    <col min="10754" max="10754" width="3.81640625" style="4" customWidth="1"/>
    <col min="10755" max="10755" width="16.90625" style="4" customWidth="1"/>
    <col min="10756" max="10756" width="18.6328125" style="4" customWidth="1"/>
    <col min="10757" max="10760" width="22" style="4" customWidth="1"/>
    <col min="10761" max="10765" width="8.6328125" style="4" customWidth="1"/>
    <col min="10766" max="11009" width="9" style="4"/>
    <col min="11010" max="11010" width="3.81640625" style="4" customWidth="1"/>
    <col min="11011" max="11011" width="16.90625" style="4" customWidth="1"/>
    <col min="11012" max="11012" width="18.6328125" style="4" customWidth="1"/>
    <col min="11013" max="11016" width="22" style="4" customWidth="1"/>
    <col min="11017" max="11021" width="8.6328125" style="4" customWidth="1"/>
    <col min="11022" max="11265" width="9" style="4"/>
    <col min="11266" max="11266" width="3.81640625" style="4" customWidth="1"/>
    <col min="11267" max="11267" width="16.90625" style="4" customWidth="1"/>
    <col min="11268" max="11268" width="18.6328125" style="4" customWidth="1"/>
    <col min="11269" max="11272" width="22" style="4" customWidth="1"/>
    <col min="11273" max="11277" width="8.6328125" style="4" customWidth="1"/>
    <col min="11278" max="11521" width="9" style="4"/>
    <col min="11522" max="11522" width="3.81640625" style="4" customWidth="1"/>
    <col min="11523" max="11523" width="16.90625" style="4" customWidth="1"/>
    <col min="11524" max="11524" width="18.6328125" style="4" customWidth="1"/>
    <col min="11525" max="11528" width="22" style="4" customWidth="1"/>
    <col min="11529" max="11533" width="8.6328125" style="4" customWidth="1"/>
    <col min="11534" max="11777" width="9" style="4"/>
    <col min="11778" max="11778" width="3.81640625" style="4" customWidth="1"/>
    <col min="11779" max="11779" width="16.90625" style="4" customWidth="1"/>
    <col min="11780" max="11780" width="18.6328125" style="4" customWidth="1"/>
    <col min="11781" max="11784" width="22" style="4" customWidth="1"/>
    <col min="11785" max="11789" width="8.6328125" style="4" customWidth="1"/>
    <col min="11790" max="12033" width="9" style="4"/>
    <col min="12034" max="12034" width="3.81640625" style="4" customWidth="1"/>
    <col min="12035" max="12035" width="16.90625" style="4" customWidth="1"/>
    <col min="12036" max="12036" width="18.6328125" style="4" customWidth="1"/>
    <col min="12037" max="12040" width="22" style="4" customWidth="1"/>
    <col min="12041" max="12045" width="8.6328125" style="4" customWidth="1"/>
    <col min="12046" max="12289" width="9" style="4"/>
    <col min="12290" max="12290" width="3.81640625" style="4" customWidth="1"/>
    <col min="12291" max="12291" width="16.90625" style="4" customWidth="1"/>
    <col min="12292" max="12292" width="18.6328125" style="4" customWidth="1"/>
    <col min="12293" max="12296" width="22" style="4" customWidth="1"/>
    <col min="12297" max="12301" width="8.6328125" style="4" customWidth="1"/>
    <col min="12302" max="12545" width="9" style="4"/>
    <col min="12546" max="12546" width="3.81640625" style="4" customWidth="1"/>
    <col min="12547" max="12547" width="16.90625" style="4" customWidth="1"/>
    <col min="12548" max="12548" width="18.6328125" style="4" customWidth="1"/>
    <col min="12549" max="12552" width="22" style="4" customWidth="1"/>
    <col min="12553" max="12557" width="8.6328125" style="4" customWidth="1"/>
    <col min="12558" max="12801" width="9" style="4"/>
    <col min="12802" max="12802" width="3.81640625" style="4" customWidth="1"/>
    <col min="12803" max="12803" width="16.90625" style="4" customWidth="1"/>
    <col min="12804" max="12804" width="18.6328125" style="4" customWidth="1"/>
    <col min="12805" max="12808" width="22" style="4" customWidth="1"/>
    <col min="12809" max="12813" width="8.6328125" style="4" customWidth="1"/>
    <col min="12814" max="13057" width="9" style="4"/>
    <col min="13058" max="13058" width="3.81640625" style="4" customWidth="1"/>
    <col min="13059" max="13059" width="16.90625" style="4" customWidth="1"/>
    <col min="13060" max="13060" width="18.6328125" style="4" customWidth="1"/>
    <col min="13061" max="13064" width="22" style="4" customWidth="1"/>
    <col min="13065" max="13069" width="8.6328125" style="4" customWidth="1"/>
    <col min="13070" max="13313" width="9" style="4"/>
    <col min="13314" max="13314" width="3.81640625" style="4" customWidth="1"/>
    <col min="13315" max="13315" width="16.90625" style="4" customWidth="1"/>
    <col min="13316" max="13316" width="18.6328125" style="4" customWidth="1"/>
    <col min="13317" max="13320" width="22" style="4" customWidth="1"/>
    <col min="13321" max="13325" width="8.6328125" style="4" customWidth="1"/>
    <col min="13326" max="13569" width="9" style="4"/>
    <col min="13570" max="13570" width="3.81640625" style="4" customWidth="1"/>
    <col min="13571" max="13571" width="16.90625" style="4" customWidth="1"/>
    <col min="13572" max="13572" width="18.6328125" style="4" customWidth="1"/>
    <col min="13573" max="13576" width="22" style="4" customWidth="1"/>
    <col min="13577" max="13581" width="8.6328125" style="4" customWidth="1"/>
    <col min="13582" max="13825" width="9" style="4"/>
    <col min="13826" max="13826" width="3.81640625" style="4" customWidth="1"/>
    <col min="13827" max="13827" width="16.90625" style="4" customWidth="1"/>
    <col min="13828" max="13828" width="18.6328125" style="4" customWidth="1"/>
    <col min="13829" max="13832" width="22" style="4" customWidth="1"/>
    <col min="13833" max="13837" width="8.6328125" style="4" customWidth="1"/>
    <col min="13838" max="14081" width="9" style="4"/>
    <col min="14082" max="14082" width="3.81640625" style="4" customWidth="1"/>
    <col min="14083" max="14083" width="16.90625" style="4" customWidth="1"/>
    <col min="14084" max="14084" width="18.6328125" style="4" customWidth="1"/>
    <col min="14085" max="14088" width="22" style="4" customWidth="1"/>
    <col min="14089" max="14093" width="8.6328125" style="4" customWidth="1"/>
    <col min="14094" max="14337" width="9" style="4"/>
    <col min="14338" max="14338" width="3.81640625" style="4" customWidth="1"/>
    <col min="14339" max="14339" width="16.90625" style="4" customWidth="1"/>
    <col min="14340" max="14340" width="18.6328125" style="4" customWidth="1"/>
    <col min="14341" max="14344" width="22" style="4" customWidth="1"/>
    <col min="14345" max="14349" width="8.6328125" style="4" customWidth="1"/>
    <col min="14350" max="14593" width="9" style="4"/>
    <col min="14594" max="14594" width="3.81640625" style="4" customWidth="1"/>
    <col min="14595" max="14595" width="16.90625" style="4" customWidth="1"/>
    <col min="14596" max="14596" width="18.6328125" style="4" customWidth="1"/>
    <col min="14597" max="14600" width="22" style="4" customWidth="1"/>
    <col min="14601" max="14605" width="8.6328125" style="4" customWidth="1"/>
    <col min="14606" max="14849" width="9" style="4"/>
    <col min="14850" max="14850" width="3.81640625" style="4" customWidth="1"/>
    <col min="14851" max="14851" width="16.90625" style="4" customWidth="1"/>
    <col min="14852" max="14852" width="18.6328125" style="4" customWidth="1"/>
    <col min="14853" max="14856" width="22" style="4" customWidth="1"/>
    <col min="14857" max="14861" width="8.6328125" style="4" customWidth="1"/>
    <col min="14862" max="15105" width="9" style="4"/>
    <col min="15106" max="15106" width="3.81640625" style="4" customWidth="1"/>
    <col min="15107" max="15107" width="16.90625" style="4" customWidth="1"/>
    <col min="15108" max="15108" width="18.6328125" style="4" customWidth="1"/>
    <col min="15109" max="15112" width="22" style="4" customWidth="1"/>
    <col min="15113" max="15117" width="8.6328125" style="4" customWidth="1"/>
    <col min="15118" max="15361" width="9" style="4"/>
    <col min="15362" max="15362" width="3.81640625" style="4" customWidth="1"/>
    <col min="15363" max="15363" width="16.90625" style="4" customWidth="1"/>
    <col min="15364" max="15364" width="18.6328125" style="4" customWidth="1"/>
    <col min="15365" max="15368" width="22" style="4" customWidth="1"/>
    <col min="15369" max="15373" width="8.6328125" style="4" customWidth="1"/>
    <col min="15374" max="15617" width="9" style="4"/>
    <col min="15618" max="15618" width="3.81640625" style="4" customWidth="1"/>
    <col min="15619" max="15619" width="16.90625" style="4" customWidth="1"/>
    <col min="15620" max="15620" width="18.6328125" style="4" customWidth="1"/>
    <col min="15621" max="15624" width="22" style="4" customWidth="1"/>
    <col min="15625" max="15629" width="8.6328125" style="4" customWidth="1"/>
    <col min="15630" max="15873" width="9" style="4"/>
    <col min="15874" max="15874" width="3.81640625" style="4" customWidth="1"/>
    <col min="15875" max="15875" width="16.90625" style="4" customWidth="1"/>
    <col min="15876" max="15876" width="18.6328125" style="4" customWidth="1"/>
    <col min="15877" max="15880" width="22" style="4" customWidth="1"/>
    <col min="15881" max="15885" width="8.6328125" style="4" customWidth="1"/>
    <col min="15886" max="16129" width="9" style="4"/>
    <col min="16130" max="16130" width="3.81640625" style="4" customWidth="1"/>
    <col min="16131" max="16131" width="16.90625" style="4" customWidth="1"/>
    <col min="16132" max="16132" width="18.6328125" style="4" customWidth="1"/>
    <col min="16133" max="16136" width="22" style="4" customWidth="1"/>
    <col min="16137" max="16141" width="8.6328125" style="4" customWidth="1"/>
    <col min="16142" max="16384" width="9" style="4"/>
  </cols>
  <sheetData>
    <row r="1" spans="2:8" ht="30" customHeight="1" x14ac:dyDescent="0.2"/>
    <row r="2" spans="2:8" ht="18.75" customHeight="1" x14ac:dyDescent="0.2">
      <c r="B2" s="394" t="s">
        <v>185</v>
      </c>
      <c r="C2" s="394"/>
      <c r="D2" s="394"/>
      <c r="E2" s="394"/>
      <c r="F2" s="394"/>
      <c r="G2" s="394"/>
      <c r="H2" s="394"/>
    </row>
    <row r="3" spans="2:8" ht="60" customHeight="1" x14ac:dyDescent="0.2">
      <c r="B3" s="403" t="s">
        <v>244</v>
      </c>
      <c r="C3" s="403"/>
      <c r="D3" s="403"/>
      <c r="E3" s="403"/>
      <c r="F3" s="403"/>
      <c r="G3" s="403"/>
      <c r="H3" s="403"/>
    </row>
    <row r="4" spans="2:8" ht="15.5" thickBot="1" x14ac:dyDescent="0.25">
      <c r="H4" s="38" t="s">
        <v>42</v>
      </c>
    </row>
    <row r="5" spans="2:8" ht="45.5" thickBot="1" x14ac:dyDescent="0.25">
      <c r="B5" s="444"/>
      <c r="C5" s="445"/>
      <c r="D5" s="446"/>
      <c r="E5" s="144" t="s">
        <v>241</v>
      </c>
      <c r="F5" s="145" t="s">
        <v>215</v>
      </c>
      <c r="G5" s="145" t="s">
        <v>242</v>
      </c>
      <c r="H5" s="145" t="s">
        <v>243</v>
      </c>
    </row>
    <row r="6" spans="2:8" ht="22.5" customHeight="1" x14ac:dyDescent="0.2">
      <c r="B6" s="447" t="s">
        <v>43</v>
      </c>
      <c r="C6" s="448"/>
      <c r="D6" s="146" t="s">
        <v>44</v>
      </c>
      <c r="E6" s="53"/>
      <c r="F6" s="54"/>
      <c r="G6" s="53"/>
      <c r="H6" s="55"/>
    </row>
    <row r="7" spans="2:8" ht="22.5" customHeight="1" x14ac:dyDescent="0.2">
      <c r="B7" s="449"/>
      <c r="C7" s="450"/>
      <c r="D7" s="147" t="s">
        <v>45</v>
      </c>
      <c r="E7" s="56"/>
      <c r="F7" s="57"/>
      <c r="G7" s="56"/>
      <c r="H7" s="58"/>
    </row>
    <row r="8" spans="2:8" ht="22.5" customHeight="1" x14ac:dyDescent="0.2">
      <c r="B8" s="440" t="s">
        <v>46</v>
      </c>
      <c r="C8" s="441"/>
      <c r="D8" s="148" t="s">
        <v>44</v>
      </c>
      <c r="E8" s="59"/>
      <c r="F8" s="60"/>
      <c r="G8" s="59"/>
      <c r="H8" s="61"/>
    </row>
    <row r="9" spans="2:8" ht="22.5" customHeight="1" x14ac:dyDescent="0.2">
      <c r="B9" s="440"/>
      <c r="C9" s="441"/>
      <c r="D9" s="149" t="s">
        <v>45</v>
      </c>
      <c r="E9" s="62"/>
      <c r="F9" s="63"/>
      <c r="G9" s="62"/>
      <c r="H9" s="64"/>
    </row>
    <row r="10" spans="2:8" ht="22.5" customHeight="1" x14ac:dyDescent="0.2">
      <c r="B10" s="440"/>
      <c r="C10" s="451" t="s">
        <v>47</v>
      </c>
      <c r="D10" s="150" t="s">
        <v>44</v>
      </c>
      <c r="E10" s="65"/>
      <c r="F10" s="66"/>
      <c r="G10" s="65"/>
      <c r="H10" s="67"/>
    </row>
    <row r="11" spans="2:8" ht="22.5" customHeight="1" x14ac:dyDescent="0.2">
      <c r="B11" s="449"/>
      <c r="C11" s="452"/>
      <c r="D11" s="147" t="s">
        <v>45</v>
      </c>
      <c r="E11" s="56"/>
      <c r="F11" s="57"/>
      <c r="G11" s="56"/>
      <c r="H11" s="58"/>
    </row>
    <row r="12" spans="2:8" ht="22.5" customHeight="1" x14ac:dyDescent="0.2">
      <c r="B12" s="440" t="s">
        <v>48</v>
      </c>
      <c r="C12" s="441"/>
      <c r="D12" s="148" t="s">
        <v>44</v>
      </c>
      <c r="F12" s="68"/>
      <c r="H12" s="69"/>
    </row>
    <row r="13" spans="2:8" ht="22.5" customHeight="1" thickBot="1" x14ac:dyDescent="0.25">
      <c r="B13" s="442"/>
      <c r="C13" s="443"/>
      <c r="D13" s="151" t="s">
        <v>45</v>
      </c>
      <c r="E13" s="70"/>
      <c r="F13" s="71"/>
      <c r="G13" s="70"/>
      <c r="H13" s="72"/>
    </row>
    <row r="14" spans="2:8" ht="22.5" customHeight="1" x14ac:dyDescent="0.2"/>
  </sheetData>
  <mergeCells count="8">
    <mergeCell ref="B12:C13"/>
    <mergeCell ref="B2:H2"/>
    <mergeCell ref="B5:D5"/>
    <mergeCell ref="B6:C7"/>
    <mergeCell ref="B8:C9"/>
    <mergeCell ref="B10:B11"/>
    <mergeCell ref="C10:C11"/>
    <mergeCell ref="B3:H3"/>
  </mergeCells>
  <phoneticPr fontId="2"/>
  <printOptions horizontalCentered="1"/>
  <pageMargins left="0.70866141732283472" right="0.70866141732283472" top="0.74803149606299213" bottom="0.74803149606299213" header="0.31496062992125984" footer="0.31496062992125984"/>
  <pageSetup paperSize="9" orientation="landscape" r:id="rId1"/>
  <headerFooter>
    <oddFooter>&amp;C
7</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21793-8C05-4B14-97BD-3F9AF6FCE003}">
  <sheetPr>
    <tabColor rgb="FFFF0000"/>
    <pageSetUpPr fitToPage="1"/>
  </sheetPr>
  <dimension ref="B1:G18"/>
  <sheetViews>
    <sheetView view="pageBreakPreview" zoomScaleNormal="85" zoomScaleSheetLayoutView="100" zoomScalePageLayoutView="85" workbookViewId="0"/>
  </sheetViews>
  <sheetFormatPr defaultColWidth="8.90625" defaultRowHeight="15" x14ac:dyDescent="0.35"/>
  <cols>
    <col min="1" max="1" width="3.81640625" style="2" customWidth="1"/>
    <col min="2" max="2" width="43.54296875" style="2" customWidth="1"/>
    <col min="3" max="3" width="42.90625" style="2" customWidth="1"/>
    <col min="4" max="4" width="66.90625" style="2" customWidth="1"/>
    <col min="5" max="252" width="8.90625" style="2"/>
    <col min="253" max="253" width="3.81640625" style="2" customWidth="1"/>
    <col min="254" max="254" width="25" style="2" customWidth="1"/>
    <col min="255" max="255" width="17.08984375" style="2" bestFit="1" customWidth="1"/>
    <col min="256" max="259" width="24.453125" style="2" customWidth="1"/>
    <col min="260" max="508" width="8.90625" style="2"/>
    <col min="509" max="509" width="3.81640625" style="2" customWidth="1"/>
    <col min="510" max="510" width="25" style="2" customWidth="1"/>
    <col min="511" max="511" width="17.08984375" style="2" bestFit="1" customWidth="1"/>
    <col min="512" max="515" width="24.453125" style="2" customWidth="1"/>
    <col min="516" max="764" width="8.90625" style="2"/>
    <col min="765" max="765" width="3.81640625" style="2" customWidth="1"/>
    <col min="766" max="766" width="25" style="2" customWidth="1"/>
    <col min="767" max="767" width="17.08984375" style="2" bestFit="1" customWidth="1"/>
    <col min="768" max="771" width="24.453125" style="2" customWidth="1"/>
    <col min="772" max="1020" width="8.90625" style="2"/>
    <col min="1021" max="1021" width="3.81640625" style="2" customWidth="1"/>
    <col min="1022" max="1022" width="25" style="2" customWidth="1"/>
    <col min="1023" max="1023" width="17.08984375" style="2" bestFit="1" customWidth="1"/>
    <col min="1024" max="1027" width="24.453125" style="2" customWidth="1"/>
    <col min="1028" max="1276" width="8.90625" style="2"/>
    <col min="1277" max="1277" width="3.81640625" style="2" customWidth="1"/>
    <col min="1278" max="1278" width="25" style="2" customWidth="1"/>
    <col min="1279" max="1279" width="17.08984375" style="2" bestFit="1" customWidth="1"/>
    <col min="1280" max="1283" width="24.453125" style="2" customWidth="1"/>
    <col min="1284" max="1532" width="8.90625" style="2"/>
    <col min="1533" max="1533" width="3.81640625" style="2" customWidth="1"/>
    <col min="1534" max="1534" width="25" style="2" customWidth="1"/>
    <col min="1535" max="1535" width="17.08984375" style="2" bestFit="1" customWidth="1"/>
    <col min="1536" max="1539" width="24.453125" style="2" customWidth="1"/>
    <col min="1540" max="1788" width="8.90625" style="2"/>
    <col min="1789" max="1789" width="3.81640625" style="2" customWidth="1"/>
    <col min="1790" max="1790" width="25" style="2" customWidth="1"/>
    <col min="1791" max="1791" width="17.08984375" style="2" bestFit="1" customWidth="1"/>
    <col min="1792" max="1795" width="24.453125" style="2" customWidth="1"/>
    <col min="1796" max="2044" width="8.90625" style="2"/>
    <col min="2045" max="2045" width="3.81640625" style="2" customWidth="1"/>
    <col min="2046" max="2046" width="25" style="2" customWidth="1"/>
    <col min="2047" max="2047" width="17.08984375" style="2" bestFit="1" customWidth="1"/>
    <col min="2048" max="2051" width="24.453125" style="2" customWidth="1"/>
    <col min="2052" max="2300" width="8.90625" style="2"/>
    <col min="2301" max="2301" width="3.81640625" style="2" customWidth="1"/>
    <col min="2302" max="2302" width="25" style="2" customWidth="1"/>
    <col min="2303" max="2303" width="17.08984375" style="2" bestFit="1" customWidth="1"/>
    <col min="2304" max="2307" width="24.453125" style="2" customWidth="1"/>
    <col min="2308" max="2556" width="8.90625" style="2"/>
    <col min="2557" max="2557" width="3.81640625" style="2" customWidth="1"/>
    <col min="2558" max="2558" width="25" style="2" customWidth="1"/>
    <col min="2559" max="2559" width="17.08984375" style="2" bestFit="1" customWidth="1"/>
    <col min="2560" max="2563" width="24.453125" style="2" customWidth="1"/>
    <col min="2564" max="2812" width="8.90625" style="2"/>
    <col min="2813" max="2813" width="3.81640625" style="2" customWidth="1"/>
    <col min="2814" max="2814" width="25" style="2" customWidth="1"/>
    <col min="2815" max="2815" width="17.08984375" style="2" bestFit="1" customWidth="1"/>
    <col min="2816" max="2819" width="24.453125" style="2" customWidth="1"/>
    <col min="2820" max="3068" width="8.90625" style="2"/>
    <col min="3069" max="3069" width="3.81640625" style="2" customWidth="1"/>
    <col min="3070" max="3070" width="25" style="2" customWidth="1"/>
    <col min="3071" max="3071" width="17.08984375" style="2" bestFit="1" customWidth="1"/>
    <col min="3072" max="3075" width="24.453125" style="2" customWidth="1"/>
    <col min="3076" max="3324" width="8.90625" style="2"/>
    <col min="3325" max="3325" width="3.81640625" style="2" customWidth="1"/>
    <col min="3326" max="3326" width="25" style="2" customWidth="1"/>
    <col min="3327" max="3327" width="17.08984375" style="2" bestFit="1" customWidth="1"/>
    <col min="3328" max="3331" width="24.453125" style="2" customWidth="1"/>
    <col min="3332" max="3580" width="8.90625" style="2"/>
    <col min="3581" max="3581" width="3.81640625" style="2" customWidth="1"/>
    <col min="3582" max="3582" width="25" style="2" customWidth="1"/>
    <col min="3583" max="3583" width="17.08984375" style="2" bestFit="1" customWidth="1"/>
    <col min="3584" max="3587" width="24.453125" style="2" customWidth="1"/>
    <col min="3588" max="3836" width="8.90625" style="2"/>
    <col min="3837" max="3837" width="3.81640625" style="2" customWidth="1"/>
    <col min="3838" max="3838" width="25" style="2" customWidth="1"/>
    <col min="3839" max="3839" width="17.08984375" style="2" bestFit="1" customWidth="1"/>
    <col min="3840" max="3843" width="24.453125" style="2" customWidth="1"/>
    <col min="3844" max="4092" width="8.90625" style="2"/>
    <col min="4093" max="4093" width="3.81640625" style="2" customWidth="1"/>
    <col min="4094" max="4094" width="25" style="2" customWidth="1"/>
    <col min="4095" max="4095" width="17.08984375" style="2" bestFit="1" customWidth="1"/>
    <col min="4096" max="4099" width="24.453125" style="2" customWidth="1"/>
    <col min="4100" max="4348" width="8.90625" style="2"/>
    <col min="4349" max="4349" width="3.81640625" style="2" customWidth="1"/>
    <col min="4350" max="4350" width="25" style="2" customWidth="1"/>
    <col min="4351" max="4351" width="17.08984375" style="2" bestFit="1" customWidth="1"/>
    <col min="4352" max="4355" width="24.453125" style="2" customWidth="1"/>
    <col min="4356" max="4604" width="8.90625" style="2"/>
    <col min="4605" max="4605" width="3.81640625" style="2" customWidth="1"/>
    <col min="4606" max="4606" width="25" style="2" customWidth="1"/>
    <col min="4607" max="4607" width="17.08984375" style="2" bestFit="1" customWidth="1"/>
    <col min="4608" max="4611" width="24.453125" style="2" customWidth="1"/>
    <col min="4612" max="4860" width="8.90625" style="2"/>
    <col min="4861" max="4861" width="3.81640625" style="2" customWidth="1"/>
    <col min="4862" max="4862" width="25" style="2" customWidth="1"/>
    <col min="4863" max="4863" width="17.08984375" style="2" bestFit="1" customWidth="1"/>
    <col min="4864" max="4867" width="24.453125" style="2" customWidth="1"/>
    <col min="4868" max="5116" width="8.90625" style="2"/>
    <col min="5117" max="5117" width="3.81640625" style="2" customWidth="1"/>
    <col min="5118" max="5118" width="25" style="2" customWidth="1"/>
    <col min="5119" max="5119" width="17.08984375" style="2" bestFit="1" customWidth="1"/>
    <col min="5120" max="5123" width="24.453125" style="2" customWidth="1"/>
    <col min="5124" max="5372" width="8.90625" style="2"/>
    <col min="5373" max="5373" width="3.81640625" style="2" customWidth="1"/>
    <col min="5374" max="5374" width="25" style="2" customWidth="1"/>
    <col min="5375" max="5375" width="17.08984375" style="2" bestFit="1" customWidth="1"/>
    <col min="5376" max="5379" width="24.453125" style="2" customWidth="1"/>
    <col min="5380" max="5628" width="8.90625" style="2"/>
    <col min="5629" max="5629" width="3.81640625" style="2" customWidth="1"/>
    <col min="5630" max="5630" width="25" style="2" customWidth="1"/>
    <col min="5631" max="5631" width="17.08984375" style="2" bestFit="1" customWidth="1"/>
    <col min="5632" max="5635" width="24.453125" style="2" customWidth="1"/>
    <col min="5636" max="5884" width="8.90625" style="2"/>
    <col min="5885" max="5885" width="3.81640625" style="2" customWidth="1"/>
    <col min="5886" max="5886" width="25" style="2" customWidth="1"/>
    <col min="5887" max="5887" width="17.08984375" style="2" bestFit="1" customWidth="1"/>
    <col min="5888" max="5891" width="24.453125" style="2" customWidth="1"/>
    <col min="5892" max="6140" width="8.90625" style="2"/>
    <col min="6141" max="6141" width="3.81640625" style="2" customWidth="1"/>
    <col min="6142" max="6142" width="25" style="2" customWidth="1"/>
    <col min="6143" max="6143" width="17.08984375" style="2" bestFit="1" customWidth="1"/>
    <col min="6144" max="6147" width="24.453125" style="2" customWidth="1"/>
    <col min="6148" max="6396" width="8.90625" style="2"/>
    <col min="6397" max="6397" width="3.81640625" style="2" customWidth="1"/>
    <col min="6398" max="6398" width="25" style="2" customWidth="1"/>
    <col min="6399" max="6399" width="17.08984375" style="2" bestFit="1" customWidth="1"/>
    <col min="6400" max="6403" width="24.453125" style="2" customWidth="1"/>
    <col min="6404" max="6652" width="8.90625" style="2"/>
    <col min="6653" max="6653" width="3.81640625" style="2" customWidth="1"/>
    <col min="6654" max="6654" width="25" style="2" customWidth="1"/>
    <col min="6655" max="6655" width="17.08984375" style="2" bestFit="1" customWidth="1"/>
    <col min="6656" max="6659" width="24.453125" style="2" customWidth="1"/>
    <col min="6660" max="6908" width="8.90625" style="2"/>
    <col min="6909" max="6909" width="3.81640625" style="2" customWidth="1"/>
    <col min="6910" max="6910" width="25" style="2" customWidth="1"/>
    <col min="6911" max="6911" width="17.08984375" style="2" bestFit="1" customWidth="1"/>
    <col min="6912" max="6915" width="24.453125" style="2" customWidth="1"/>
    <col min="6916" max="7164" width="8.90625" style="2"/>
    <col min="7165" max="7165" width="3.81640625" style="2" customWidth="1"/>
    <col min="7166" max="7166" width="25" style="2" customWidth="1"/>
    <col min="7167" max="7167" width="17.08984375" style="2" bestFit="1" customWidth="1"/>
    <col min="7168" max="7171" width="24.453125" style="2" customWidth="1"/>
    <col min="7172" max="7420" width="8.90625" style="2"/>
    <col min="7421" max="7421" width="3.81640625" style="2" customWidth="1"/>
    <col min="7422" max="7422" width="25" style="2" customWidth="1"/>
    <col min="7423" max="7423" width="17.08984375" style="2" bestFit="1" customWidth="1"/>
    <col min="7424" max="7427" width="24.453125" style="2" customWidth="1"/>
    <col min="7428" max="7676" width="8.90625" style="2"/>
    <col min="7677" max="7677" width="3.81640625" style="2" customWidth="1"/>
    <col min="7678" max="7678" width="25" style="2" customWidth="1"/>
    <col min="7679" max="7679" width="17.08984375" style="2" bestFit="1" customWidth="1"/>
    <col min="7680" max="7683" width="24.453125" style="2" customWidth="1"/>
    <col min="7684" max="7932" width="8.90625" style="2"/>
    <col min="7933" max="7933" width="3.81640625" style="2" customWidth="1"/>
    <col min="7934" max="7934" width="25" style="2" customWidth="1"/>
    <col min="7935" max="7935" width="17.08984375" style="2" bestFit="1" customWidth="1"/>
    <col min="7936" max="7939" width="24.453125" style="2" customWidth="1"/>
    <col min="7940" max="8188" width="8.90625" style="2"/>
    <col min="8189" max="8189" width="3.81640625" style="2" customWidth="1"/>
    <col min="8190" max="8190" width="25" style="2" customWidth="1"/>
    <col min="8191" max="8191" width="17.08984375" style="2" bestFit="1" customWidth="1"/>
    <col min="8192" max="8195" width="24.453125" style="2" customWidth="1"/>
    <col min="8196" max="8444" width="8.90625" style="2"/>
    <col min="8445" max="8445" width="3.81640625" style="2" customWidth="1"/>
    <col min="8446" max="8446" width="25" style="2" customWidth="1"/>
    <col min="8447" max="8447" width="17.08984375" style="2" bestFit="1" customWidth="1"/>
    <col min="8448" max="8451" width="24.453125" style="2" customWidth="1"/>
    <col min="8452" max="8700" width="8.90625" style="2"/>
    <col min="8701" max="8701" width="3.81640625" style="2" customWidth="1"/>
    <col min="8702" max="8702" width="25" style="2" customWidth="1"/>
    <col min="8703" max="8703" width="17.08984375" style="2" bestFit="1" customWidth="1"/>
    <col min="8704" max="8707" width="24.453125" style="2" customWidth="1"/>
    <col min="8708" max="8956" width="8.90625" style="2"/>
    <col min="8957" max="8957" width="3.81640625" style="2" customWidth="1"/>
    <col min="8958" max="8958" width="25" style="2" customWidth="1"/>
    <col min="8959" max="8959" width="17.08984375" style="2" bestFit="1" customWidth="1"/>
    <col min="8960" max="8963" width="24.453125" style="2" customWidth="1"/>
    <col min="8964" max="9212" width="8.90625" style="2"/>
    <col min="9213" max="9213" width="3.81640625" style="2" customWidth="1"/>
    <col min="9214" max="9214" width="25" style="2" customWidth="1"/>
    <col min="9215" max="9215" width="17.08984375" style="2" bestFit="1" customWidth="1"/>
    <col min="9216" max="9219" width="24.453125" style="2" customWidth="1"/>
    <col min="9220" max="9468" width="8.90625" style="2"/>
    <col min="9469" max="9469" width="3.81640625" style="2" customWidth="1"/>
    <col min="9470" max="9470" width="25" style="2" customWidth="1"/>
    <col min="9471" max="9471" width="17.08984375" style="2" bestFit="1" customWidth="1"/>
    <col min="9472" max="9475" width="24.453125" style="2" customWidth="1"/>
    <col min="9476" max="9724" width="8.90625" style="2"/>
    <col min="9725" max="9725" width="3.81640625" style="2" customWidth="1"/>
    <col min="9726" max="9726" width="25" style="2" customWidth="1"/>
    <col min="9727" max="9727" width="17.08984375" style="2" bestFit="1" customWidth="1"/>
    <col min="9728" max="9731" width="24.453125" style="2" customWidth="1"/>
    <col min="9732" max="9980" width="8.90625" style="2"/>
    <col min="9981" max="9981" width="3.81640625" style="2" customWidth="1"/>
    <col min="9982" max="9982" width="25" style="2" customWidth="1"/>
    <col min="9983" max="9983" width="17.08984375" style="2" bestFit="1" customWidth="1"/>
    <col min="9984" max="9987" width="24.453125" style="2" customWidth="1"/>
    <col min="9988" max="10236" width="8.90625" style="2"/>
    <col min="10237" max="10237" width="3.81640625" style="2" customWidth="1"/>
    <col min="10238" max="10238" width="25" style="2" customWidth="1"/>
    <col min="10239" max="10239" width="17.08984375" style="2" bestFit="1" customWidth="1"/>
    <col min="10240" max="10243" width="24.453125" style="2" customWidth="1"/>
    <col min="10244" max="10492" width="8.90625" style="2"/>
    <col min="10493" max="10493" width="3.81640625" style="2" customWidth="1"/>
    <col min="10494" max="10494" width="25" style="2" customWidth="1"/>
    <col min="10495" max="10495" width="17.08984375" style="2" bestFit="1" customWidth="1"/>
    <col min="10496" max="10499" width="24.453125" style="2" customWidth="1"/>
    <col min="10500" max="10748" width="8.90625" style="2"/>
    <col min="10749" max="10749" width="3.81640625" style="2" customWidth="1"/>
    <col min="10750" max="10750" width="25" style="2" customWidth="1"/>
    <col min="10751" max="10751" width="17.08984375" style="2" bestFit="1" customWidth="1"/>
    <col min="10752" max="10755" width="24.453125" style="2" customWidth="1"/>
    <col min="10756" max="11004" width="8.90625" style="2"/>
    <col min="11005" max="11005" width="3.81640625" style="2" customWidth="1"/>
    <col min="11006" max="11006" width="25" style="2" customWidth="1"/>
    <col min="11007" max="11007" width="17.08984375" style="2" bestFit="1" customWidth="1"/>
    <col min="11008" max="11011" width="24.453125" style="2" customWidth="1"/>
    <col min="11012" max="11260" width="8.90625" style="2"/>
    <col min="11261" max="11261" width="3.81640625" style="2" customWidth="1"/>
    <col min="11262" max="11262" width="25" style="2" customWidth="1"/>
    <col min="11263" max="11263" width="17.08984375" style="2" bestFit="1" customWidth="1"/>
    <col min="11264" max="11267" width="24.453125" style="2" customWidth="1"/>
    <col min="11268" max="11516" width="8.90625" style="2"/>
    <col min="11517" max="11517" width="3.81640625" style="2" customWidth="1"/>
    <col min="11518" max="11518" width="25" style="2" customWidth="1"/>
    <col min="11519" max="11519" width="17.08984375" style="2" bestFit="1" customWidth="1"/>
    <col min="11520" max="11523" width="24.453125" style="2" customWidth="1"/>
    <col min="11524" max="11772" width="8.90625" style="2"/>
    <col min="11773" max="11773" width="3.81640625" style="2" customWidth="1"/>
    <col min="11774" max="11774" width="25" style="2" customWidth="1"/>
    <col min="11775" max="11775" width="17.08984375" style="2" bestFit="1" customWidth="1"/>
    <col min="11776" max="11779" width="24.453125" style="2" customWidth="1"/>
    <col min="11780" max="12028" width="8.90625" style="2"/>
    <col min="12029" max="12029" width="3.81640625" style="2" customWidth="1"/>
    <col min="12030" max="12030" width="25" style="2" customWidth="1"/>
    <col min="12031" max="12031" width="17.08984375" style="2" bestFit="1" customWidth="1"/>
    <col min="12032" max="12035" width="24.453125" style="2" customWidth="1"/>
    <col min="12036" max="12284" width="8.90625" style="2"/>
    <col min="12285" max="12285" width="3.81640625" style="2" customWidth="1"/>
    <col min="12286" max="12286" width="25" style="2" customWidth="1"/>
    <col min="12287" max="12287" width="17.08984375" style="2" bestFit="1" customWidth="1"/>
    <col min="12288" max="12291" width="24.453125" style="2" customWidth="1"/>
    <col min="12292" max="12540" width="8.90625" style="2"/>
    <col min="12541" max="12541" width="3.81640625" style="2" customWidth="1"/>
    <col min="12542" max="12542" width="25" style="2" customWidth="1"/>
    <col min="12543" max="12543" width="17.08984375" style="2" bestFit="1" customWidth="1"/>
    <col min="12544" max="12547" width="24.453125" style="2" customWidth="1"/>
    <col min="12548" max="12796" width="8.90625" style="2"/>
    <col min="12797" max="12797" width="3.81640625" style="2" customWidth="1"/>
    <col min="12798" max="12798" width="25" style="2" customWidth="1"/>
    <col min="12799" max="12799" width="17.08984375" style="2" bestFit="1" customWidth="1"/>
    <col min="12800" max="12803" width="24.453125" style="2" customWidth="1"/>
    <col min="12804" max="13052" width="8.90625" style="2"/>
    <col min="13053" max="13053" width="3.81640625" style="2" customWidth="1"/>
    <col min="13054" max="13054" width="25" style="2" customWidth="1"/>
    <col min="13055" max="13055" width="17.08984375" style="2" bestFit="1" customWidth="1"/>
    <col min="13056" max="13059" width="24.453125" style="2" customWidth="1"/>
    <col min="13060" max="13308" width="8.90625" style="2"/>
    <col min="13309" max="13309" width="3.81640625" style="2" customWidth="1"/>
    <col min="13310" max="13310" width="25" style="2" customWidth="1"/>
    <col min="13311" max="13311" width="17.08984375" style="2" bestFit="1" customWidth="1"/>
    <col min="13312" max="13315" width="24.453125" style="2" customWidth="1"/>
    <col min="13316" max="13564" width="8.90625" style="2"/>
    <col min="13565" max="13565" width="3.81640625" style="2" customWidth="1"/>
    <col min="13566" max="13566" width="25" style="2" customWidth="1"/>
    <col min="13567" max="13567" width="17.08984375" style="2" bestFit="1" customWidth="1"/>
    <col min="13568" max="13571" width="24.453125" style="2" customWidth="1"/>
    <col min="13572" max="13820" width="8.90625" style="2"/>
    <col min="13821" max="13821" width="3.81640625" style="2" customWidth="1"/>
    <col min="13822" max="13822" width="25" style="2" customWidth="1"/>
    <col min="13823" max="13823" width="17.08984375" style="2" bestFit="1" customWidth="1"/>
    <col min="13824" max="13827" width="24.453125" style="2" customWidth="1"/>
    <col min="13828" max="14076" width="8.90625" style="2"/>
    <col min="14077" max="14077" width="3.81640625" style="2" customWidth="1"/>
    <col min="14078" max="14078" width="25" style="2" customWidth="1"/>
    <col min="14079" max="14079" width="17.08984375" style="2" bestFit="1" customWidth="1"/>
    <col min="14080" max="14083" width="24.453125" style="2" customWidth="1"/>
    <col min="14084" max="14332" width="8.90625" style="2"/>
    <col min="14333" max="14333" width="3.81640625" style="2" customWidth="1"/>
    <col min="14334" max="14334" width="25" style="2" customWidth="1"/>
    <col min="14335" max="14335" width="17.08984375" style="2" bestFit="1" customWidth="1"/>
    <col min="14336" max="14339" width="24.453125" style="2" customWidth="1"/>
    <col min="14340" max="14588" width="8.90625" style="2"/>
    <col min="14589" max="14589" width="3.81640625" style="2" customWidth="1"/>
    <col min="14590" max="14590" width="25" style="2" customWidth="1"/>
    <col min="14591" max="14591" width="17.08984375" style="2" bestFit="1" customWidth="1"/>
    <col min="14592" max="14595" width="24.453125" style="2" customWidth="1"/>
    <col min="14596" max="14844" width="8.90625" style="2"/>
    <col min="14845" max="14845" width="3.81640625" style="2" customWidth="1"/>
    <col min="14846" max="14846" width="25" style="2" customWidth="1"/>
    <col min="14847" max="14847" width="17.08984375" style="2" bestFit="1" customWidth="1"/>
    <col min="14848" max="14851" width="24.453125" style="2" customWidth="1"/>
    <col min="14852" max="15100" width="8.90625" style="2"/>
    <col min="15101" max="15101" width="3.81640625" style="2" customWidth="1"/>
    <col min="15102" max="15102" width="25" style="2" customWidth="1"/>
    <col min="15103" max="15103" width="17.08984375" style="2" bestFit="1" customWidth="1"/>
    <col min="15104" max="15107" width="24.453125" style="2" customWidth="1"/>
    <col min="15108" max="15356" width="8.90625" style="2"/>
    <col min="15357" max="15357" width="3.81640625" style="2" customWidth="1"/>
    <col min="15358" max="15358" width="25" style="2" customWidth="1"/>
    <col min="15359" max="15359" width="17.08984375" style="2" bestFit="1" customWidth="1"/>
    <col min="15360" max="15363" width="24.453125" style="2" customWidth="1"/>
    <col min="15364" max="15612" width="8.90625" style="2"/>
    <col min="15613" max="15613" width="3.81640625" style="2" customWidth="1"/>
    <col min="15614" max="15614" width="25" style="2" customWidth="1"/>
    <col min="15615" max="15615" width="17.08984375" style="2" bestFit="1" customWidth="1"/>
    <col min="15616" max="15619" width="24.453125" style="2" customWidth="1"/>
    <col min="15620" max="15868" width="8.90625" style="2"/>
    <col min="15869" max="15869" width="3.81640625" style="2" customWidth="1"/>
    <col min="15870" max="15870" width="25" style="2" customWidth="1"/>
    <col min="15871" max="15871" width="17.08984375" style="2" bestFit="1" customWidth="1"/>
    <col min="15872" max="15875" width="24.453125" style="2" customWidth="1"/>
    <col min="15876" max="16124" width="8.90625" style="2"/>
    <col min="16125" max="16125" width="3.81640625" style="2" customWidth="1"/>
    <col min="16126" max="16126" width="25" style="2" customWidth="1"/>
    <col min="16127" max="16127" width="17.08984375" style="2" bestFit="1" customWidth="1"/>
    <col min="16128" max="16131" width="24.453125" style="2" customWidth="1"/>
    <col min="16132" max="16384" width="8.90625" style="2"/>
  </cols>
  <sheetData>
    <row r="1" spans="2:7" ht="30" customHeight="1" x14ac:dyDescent="0.35"/>
    <row r="2" spans="2:7" ht="19.5" x14ac:dyDescent="0.35">
      <c r="B2" s="333" t="s">
        <v>276</v>
      </c>
      <c r="C2" s="333"/>
      <c r="D2" s="333"/>
    </row>
    <row r="3" spans="2:7" ht="18.75" customHeight="1" x14ac:dyDescent="0.35">
      <c r="B3" s="403" t="s">
        <v>284</v>
      </c>
      <c r="C3" s="403"/>
      <c r="D3" s="403"/>
      <c r="E3" s="11"/>
      <c r="F3" s="11"/>
      <c r="G3" s="11"/>
    </row>
    <row r="4" spans="2:7" ht="18.75" customHeight="1" x14ac:dyDescent="0.35">
      <c r="B4" s="316"/>
      <c r="C4" s="316"/>
      <c r="D4" s="316"/>
      <c r="E4" s="11"/>
      <c r="F4" s="11"/>
      <c r="G4" s="11"/>
    </row>
    <row r="5" spans="2:7" ht="18.75" customHeight="1" thickBot="1" x14ac:dyDescent="0.4">
      <c r="B5" s="316"/>
      <c r="C5" s="316"/>
      <c r="D5" s="316" t="s">
        <v>260</v>
      </c>
      <c r="E5" s="11"/>
      <c r="F5" s="11"/>
      <c r="G5" s="11"/>
    </row>
    <row r="6" spans="2:7" ht="18.75" customHeight="1" x14ac:dyDescent="0.35">
      <c r="B6" s="453" t="s">
        <v>277</v>
      </c>
      <c r="C6" s="454"/>
      <c r="D6" s="325" t="s">
        <v>278</v>
      </c>
      <c r="E6" s="11"/>
      <c r="F6" s="11"/>
      <c r="G6" s="11"/>
    </row>
    <row r="7" spans="2:7" ht="78.5" customHeight="1" x14ac:dyDescent="0.35">
      <c r="B7" s="327" t="s">
        <v>250</v>
      </c>
      <c r="C7" s="328"/>
      <c r="D7" s="326" t="s">
        <v>251</v>
      </c>
      <c r="E7" s="11"/>
      <c r="F7" s="11"/>
      <c r="G7" s="11"/>
    </row>
    <row r="8" spans="2:7" s="4" customFormat="1" ht="58.5" customHeight="1" x14ac:dyDescent="0.2">
      <c r="B8" s="327" t="s">
        <v>252</v>
      </c>
      <c r="C8" s="329"/>
      <c r="D8" s="326" t="s">
        <v>253</v>
      </c>
    </row>
    <row r="9" spans="2:7" ht="46.5" customHeight="1" x14ac:dyDescent="0.35">
      <c r="B9" s="327" t="s">
        <v>254</v>
      </c>
      <c r="C9" s="328"/>
      <c r="D9" s="326" t="s">
        <v>255</v>
      </c>
    </row>
    <row r="10" spans="2:7" ht="46.5" customHeight="1" x14ac:dyDescent="0.35">
      <c r="B10" s="327" t="s">
        <v>256</v>
      </c>
      <c r="C10" s="328"/>
      <c r="D10" s="326" t="s">
        <v>257</v>
      </c>
    </row>
    <row r="11" spans="2:7" ht="46.5" customHeight="1" thickBot="1" x14ac:dyDescent="0.4">
      <c r="B11" s="330" t="s">
        <v>258</v>
      </c>
      <c r="C11" s="331"/>
      <c r="D11" s="326" t="s">
        <v>259</v>
      </c>
    </row>
    <row r="12" spans="2:7" ht="15.5" thickBot="1" x14ac:dyDescent="0.4"/>
    <row r="13" spans="2:7" ht="18.75" customHeight="1" x14ac:dyDescent="0.35">
      <c r="B13" s="453" t="s">
        <v>277</v>
      </c>
      <c r="C13" s="454"/>
      <c r="D13" s="325" t="s">
        <v>278</v>
      </c>
      <c r="E13" s="11"/>
      <c r="F13" s="11"/>
      <c r="G13" s="11"/>
    </row>
    <row r="14" spans="2:7" ht="78.5" customHeight="1" x14ac:dyDescent="0.35">
      <c r="B14" s="327" t="s">
        <v>250</v>
      </c>
      <c r="C14" s="328"/>
      <c r="D14" s="326" t="s">
        <v>251</v>
      </c>
      <c r="E14" s="11"/>
      <c r="F14" s="11"/>
      <c r="G14" s="11"/>
    </row>
    <row r="15" spans="2:7" s="4" customFormat="1" ht="58.5" customHeight="1" x14ac:dyDescent="0.2">
      <c r="B15" s="327" t="s">
        <v>252</v>
      </c>
      <c r="C15" s="329"/>
      <c r="D15" s="326" t="s">
        <v>253</v>
      </c>
    </row>
    <row r="16" spans="2:7" ht="46.5" customHeight="1" x14ac:dyDescent="0.35">
      <c r="B16" s="327" t="s">
        <v>254</v>
      </c>
      <c r="C16" s="328"/>
      <c r="D16" s="326" t="s">
        <v>255</v>
      </c>
    </row>
    <row r="17" spans="2:4" ht="46.5" customHeight="1" x14ac:dyDescent="0.35">
      <c r="B17" s="327" t="s">
        <v>256</v>
      </c>
      <c r="C17" s="328"/>
      <c r="D17" s="326" t="s">
        <v>257</v>
      </c>
    </row>
    <row r="18" spans="2:4" ht="46.5" customHeight="1" thickBot="1" x14ac:dyDescent="0.4">
      <c r="B18" s="330" t="s">
        <v>258</v>
      </c>
      <c r="C18" s="331"/>
      <c r="D18" s="326" t="s">
        <v>259</v>
      </c>
    </row>
  </sheetData>
  <mergeCells count="4">
    <mergeCell ref="B6:C6"/>
    <mergeCell ref="B2:D2"/>
    <mergeCell ref="B3:D3"/>
    <mergeCell ref="B13:C13"/>
  </mergeCells>
  <phoneticPr fontId="2"/>
  <printOptions horizontalCentered="1"/>
  <pageMargins left="0" right="0" top="0.59055118110236227" bottom="0.39370078740157483" header="0.23622047244094491" footer="0.19685039370078741"/>
  <pageSetup paperSize="9" scale="78" firstPageNumber="7" orientation="landscape" useFirstPageNumber="1" r:id="rId1"/>
  <headerFooter alignWithMargins="0">
    <oddFooter>&amp;C4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25E9D-07D0-4D27-8A32-8903459E7A03}">
  <sheetPr>
    <tabColor rgb="FFFF0000"/>
    <pageSetUpPr fitToPage="1"/>
  </sheetPr>
  <dimension ref="B1:G32"/>
  <sheetViews>
    <sheetView view="pageBreakPreview" zoomScaleNormal="85" zoomScaleSheetLayoutView="100" zoomScalePageLayoutView="85" workbookViewId="0">
      <selection activeCell="B3" sqref="B3:F5"/>
    </sheetView>
  </sheetViews>
  <sheetFormatPr defaultColWidth="8.90625" defaultRowHeight="15" x14ac:dyDescent="0.35"/>
  <cols>
    <col min="1" max="1" width="3.81640625" style="2" customWidth="1"/>
    <col min="2" max="4" width="20" style="2" customWidth="1"/>
    <col min="5" max="5" width="23.81640625" style="2" customWidth="1"/>
    <col min="6" max="9" width="20" style="2" customWidth="1"/>
    <col min="10" max="252" width="8.90625" style="2"/>
    <col min="253" max="253" width="3.81640625" style="2" customWidth="1"/>
    <col min="254" max="254" width="25" style="2" customWidth="1"/>
    <col min="255" max="255" width="17.08984375" style="2" bestFit="1" customWidth="1"/>
    <col min="256" max="259" width="24.453125" style="2" customWidth="1"/>
    <col min="260" max="508" width="8.90625" style="2"/>
    <col min="509" max="509" width="3.81640625" style="2" customWidth="1"/>
    <col min="510" max="510" width="25" style="2" customWidth="1"/>
    <col min="511" max="511" width="17.08984375" style="2" bestFit="1" customWidth="1"/>
    <col min="512" max="515" width="24.453125" style="2" customWidth="1"/>
    <col min="516" max="764" width="8.90625" style="2"/>
    <col min="765" max="765" width="3.81640625" style="2" customWidth="1"/>
    <col min="766" max="766" width="25" style="2" customWidth="1"/>
    <col min="767" max="767" width="17.08984375" style="2" bestFit="1" customWidth="1"/>
    <col min="768" max="771" width="24.453125" style="2" customWidth="1"/>
    <col min="772" max="1020" width="8.90625" style="2"/>
    <col min="1021" max="1021" width="3.81640625" style="2" customWidth="1"/>
    <col min="1022" max="1022" width="25" style="2" customWidth="1"/>
    <col min="1023" max="1023" width="17.08984375" style="2" bestFit="1" customWidth="1"/>
    <col min="1024" max="1027" width="24.453125" style="2" customWidth="1"/>
    <col min="1028" max="1276" width="8.90625" style="2"/>
    <col min="1277" max="1277" width="3.81640625" style="2" customWidth="1"/>
    <col min="1278" max="1278" width="25" style="2" customWidth="1"/>
    <col min="1279" max="1279" width="17.08984375" style="2" bestFit="1" customWidth="1"/>
    <col min="1280" max="1283" width="24.453125" style="2" customWidth="1"/>
    <col min="1284" max="1532" width="8.90625" style="2"/>
    <col min="1533" max="1533" width="3.81640625" style="2" customWidth="1"/>
    <col min="1534" max="1534" width="25" style="2" customWidth="1"/>
    <col min="1535" max="1535" width="17.08984375" style="2" bestFit="1" customWidth="1"/>
    <col min="1536" max="1539" width="24.453125" style="2" customWidth="1"/>
    <col min="1540" max="1788" width="8.90625" style="2"/>
    <col min="1789" max="1789" width="3.81640625" style="2" customWidth="1"/>
    <col min="1790" max="1790" width="25" style="2" customWidth="1"/>
    <col min="1791" max="1791" width="17.08984375" style="2" bestFit="1" customWidth="1"/>
    <col min="1792" max="1795" width="24.453125" style="2" customWidth="1"/>
    <col min="1796" max="2044" width="8.90625" style="2"/>
    <col min="2045" max="2045" width="3.81640625" style="2" customWidth="1"/>
    <col min="2046" max="2046" width="25" style="2" customWidth="1"/>
    <col min="2047" max="2047" width="17.08984375" style="2" bestFit="1" customWidth="1"/>
    <col min="2048" max="2051" width="24.453125" style="2" customWidth="1"/>
    <col min="2052" max="2300" width="8.90625" style="2"/>
    <col min="2301" max="2301" width="3.81640625" style="2" customWidth="1"/>
    <col min="2302" max="2302" width="25" style="2" customWidth="1"/>
    <col min="2303" max="2303" width="17.08984375" style="2" bestFit="1" customWidth="1"/>
    <col min="2304" max="2307" width="24.453125" style="2" customWidth="1"/>
    <col min="2308" max="2556" width="8.90625" style="2"/>
    <col min="2557" max="2557" width="3.81640625" style="2" customWidth="1"/>
    <col min="2558" max="2558" width="25" style="2" customWidth="1"/>
    <col min="2559" max="2559" width="17.08984375" style="2" bestFit="1" customWidth="1"/>
    <col min="2560" max="2563" width="24.453125" style="2" customWidth="1"/>
    <col min="2564" max="2812" width="8.90625" style="2"/>
    <col min="2813" max="2813" width="3.81640625" style="2" customWidth="1"/>
    <col min="2814" max="2814" width="25" style="2" customWidth="1"/>
    <col min="2815" max="2815" width="17.08984375" style="2" bestFit="1" customWidth="1"/>
    <col min="2816" max="2819" width="24.453125" style="2" customWidth="1"/>
    <col min="2820" max="3068" width="8.90625" style="2"/>
    <col min="3069" max="3069" width="3.81640625" style="2" customWidth="1"/>
    <col min="3070" max="3070" width="25" style="2" customWidth="1"/>
    <col min="3071" max="3071" width="17.08984375" style="2" bestFit="1" customWidth="1"/>
    <col min="3072" max="3075" width="24.453125" style="2" customWidth="1"/>
    <col min="3076" max="3324" width="8.90625" style="2"/>
    <col min="3325" max="3325" width="3.81640625" style="2" customWidth="1"/>
    <col min="3326" max="3326" width="25" style="2" customWidth="1"/>
    <col min="3327" max="3327" width="17.08984375" style="2" bestFit="1" customWidth="1"/>
    <col min="3328" max="3331" width="24.453125" style="2" customWidth="1"/>
    <col min="3332" max="3580" width="8.90625" style="2"/>
    <col min="3581" max="3581" width="3.81640625" style="2" customWidth="1"/>
    <col min="3582" max="3582" width="25" style="2" customWidth="1"/>
    <col min="3583" max="3583" width="17.08984375" style="2" bestFit="1" customWidth="1"/>
    <col min="3584" max="3587" width="24.453125" style="2" customWidth="1"/>
    <col min="3588" max="3836" width="8.90625" style="2"/>
    <col min="3837" max="3837" width="3.81640625" style="2" customWidth="1"/>
    <col min="3838" max="3838" width="25" style="2" customWidth="1"/>
    <col min="3839" max="3839" width="17.08984375" style="2" bestFit="1" customWidth="1"/>
    <col min="3840" max="3843" width="24.453125" style="2" customWidth="1"/>
    <col min="3844" max="4092" width="8.90625" style="2"/>
    <col min="4093" max="4093" width="3.81640625" style="2" customWidth="1"/>
    <col min="4094" max="4094" width="25" style="2" customWidth="1"/>
    <col min="4095" max="4095" width="17.08984375" style="2" bestFit="1" customWidth="1"/>
    <col min="4096" max="4099" width="24.453125" style="2" customWidth="1"/>
    <col min="4100" max="4348" width="8.90625" style="2"/>
    <col min="4349" max="4349" width="3.81640625" style="2" customWidth="1"/>
    <col min="4350" max="4350" width="25" style="2" customWidth="1"/>
    <col min="4351" max="4351" width="17.08984375" style="2" bestFit="1" customWidth="1"/>
    <col min="4352" max="4355" width="24.453125" style="2" customWidth="1"/>
    <col min="4356" max="4604" width="8.90625" style="2"/>
    <col min="4605" max="4605" width="3.81640625" style="2" customWidth="1"/>
    <col min="4606" max="4606" width="25" style="2" customWidth="1"/>
    <col min="4607" max="4607" width="17.08984375" style="2" bestFit="1" customWidth="1"/>
    <col min="4608" max="4611" width="24.453125" style="2" customWidth="1"/>
    <col min="4612" max="4860" width="8.90625" style="2"/>
    <col min="4861" max="4861" width="3.81640625" style="2" customWidth="1"/>
    <col min="4862" max="4862" width="25" style="2" customWidth="1"/>
    <col min="4863" max="4863" width="17.08984375" style="2" bestFit="1" customWidth="1"/>
    <col min="4864" max="4867" width="24.453125" style="2" customWidth="1"/>
    <col min="4868" max="5116" width="8.90625" style="2"/>
    <col min="5117" max="5117" width="3.81640625" style="2" customWidth="1"/>
    <col min="5118" max="5118" width="25" style="2" customWidth="1"/>
    <col min="5119" max="5119" width="17.08984375" style="2" bestFit="1" customWidth="1"/>
    <col min="5120" max="5123" width="24.453125" style="2" customWidth="1"/>
    <col min="5124" max="5372" width="8.90625" style="2"/>
    <col min="5373" max="5373" width="3.81640625" style="2" customWidth="1"/>
    <col min="5374" max="5374" width="25" style="2" customWidth="1"/>
    <col min="5375" max="5375" width="17.08984375" style="2" bestFit="1" customWidth="1"/>
    <col min="5376" max="5379" width="24.453125" style="2" customWidth="1"/>
    <col min="5380" max="5628" width="8.90625" style="2"/>
    <col min="5629" max="5629" width="3.81640625" style="2" customWidth="1"/>
    <col min="5630" max="5630" width="25" style="2" customWidth="1"/>
    <col min="5631" max="5631" width="17.08984375" style="2" bestFit="1" customWidth="1"/>
    <col min="5632" max="5635" width="24.453125" style="2" customWidth="1"/>
    <col min="5636" max="5884" width="8.90625" style="2"/>
    <col min="5885" max="5885" width="3.81640625" style="2" customWidth="1"/>
    <col min="5886" max="5886" width="25" style="2" customWidth="1"/>
    <col min="5887" max="5887" width="17.08984375" style="2" bestFit="1" customWidth="1"/>
    <col min="5888" max="5891" width="24.453125" style="2" customWidth="1"/>
    <col min="5892" max="6140" width="8.90625" style="2"/>
    <col min="6141" max="6141" width="3.81640625" style="2" customWidth="1"/>
    <col min="6142" max="6142" width="25" style="2" customWidth="1"/>
    <col min="6143" max="6143" width="17.08984375" style="2" bestFit="1" customWidth="1"/>
    <col min="6144" max="6147" width="24.453125" style="2" customWidth="1"/>
    <col min="6148" max="6396" width="8.90625" style="2"/>
    <col min="6397" max="6397" width="3.81640625" style="2" customWidth="1"/>
    <col min="6398" max="6398" width="25" style="2" customWidth="1"/>
    <col min="6399" max="6399" width="17.08984375" style="2" bestFit="1" customWidth="1"/>
    <col min="6400" max="6403" width="24.453125" style="2" customWidth="1"/>
    <col min="6404" max="6652" width="8.90625" style="2"/>
    <col min="6653" max="6653" width="3.81640625" style="2" customWidth="1"/>
    <col min="6654" max="6654" width="25" style="2" customWidth="1"/>
    <col min="6655" max="6655" width="17.08984375" style="2" bestFit="1" customWidth="1"/>
    <col min="6656" max="6659" width="24.453125" style="2" customWidth="1"/>
    <col min="6660" max="6908" width="8.90625" style="2"/>
    <col min="6909" max="6909" width="3.81640625" style="2" customWidth="1"/>
    <col min="6910" max="6910" width="25" style="2" customWidth="1"/>
    <col min="6911" max="6911" width="17.08984375" style="2" bestFit="1" customWidth="1"/>
    <col min="6912" max="6915" width="24.453125" style="2" customWidth="1"/>
    <col min="6916" max="7164" width="8.90625" style="2"/>
    <col min="7165" max="7165" width="3.81640625" style="2" customWidth="1"/>
    <col min="7166" max="7166" width="25" style="2" customWidth="1"/>
    <col min="7167" max="7167" width="17.08984375" style="2" bestFit="1" customWidth="1"/>
    <col min="7168" max="7171" width="24.453125" style="2" customWidth="1"/>
    <col min="7172" max="7420" width="8.90625" style="2"/>
    <col min="7421" max="7421" width="3.81640625" style="2" customWidth="1"/>
    <col min="7422" max="7422" width="25" style="2" customWidth="1"/>
    <col min="7423" max="7423" width="17.08984375" style="2" bestFit="1" customWidth="1"/>
    <col min="7424" max="7427" width="24.453125" style="2" customWidth="1"/>
    <col min="7428" max="7676" width="8.90625" style="2"/>
    <col min="7677" max="7677" width="3.81640625" style="2" customWidth="1"/>
    <col min="7678" max="7678" width="25" style="2" customWidth="1"/>
    <col min="7679" max="7679" width="17.08984375" style="2" bestFit="1" customWidth="1"/>
    <col min="7680" max="7683" width="24.453125" style="2" customWidth="1"/>
    <col min="7684" max="7932" width="8.90625" style="2"/>
    <col min="7933" max="7933" width="3.81640625" style="2" customWidth="1"/>
    <col min="7934" max="7934" width="25" style="2" customWidth="1"/>
    <col min="7935" max="7935" width="17.08984375" style="2" bestFit="1" customWidth="1"/>
    <col min="7936" max="7939" width="24.453125" style="2" customWidth="1"/>
    <col min="7940" max="8188" width="8.90625" style="2"/>
    <col min="8189" max="8189" width="3.81640625" style="2" customWidth="1"/>
    <col min="8190" max="8190" width="25" style="2" customWidth="1"/>
    <col min="8191" max="8191" width="17.08984375" style="2" bestFit="1" customWidth="1"/>
    <col min="8192" max="8195" width="24.453125" style="2" customWidth="1"/>
    <col min="8196" max="8444" width="8.90625" style="2"/>
    <col min="8445" max="8445" width="3.81640625" style="2" customWidth="1"/>
    <col min="8446" max="8446" width="25" style="2" customWidth="1"/>
    <col min="8447" max="8447" width="17.08984375" style="2" bestFit="1" customWidth="1"/>
    <col min="8448" max="8451" width="24.453125" style="2" customWidth="1"/>
    <col min="8452" max="8700" width="8.90625" style="2"/>
    <col min="8701" max="8701" width="3.81640625" style="2" customWidth="1"/>
    <col min="8702" max="8702" width="25" style="2" customWidth="1"/>
    <col min="8703" max="8703" width="17.08984375" style="2" bestFit="1" customWidth="1"/>
    <col min="8704" max="8707" width="24.453125" style="2" customWidth="1"/>
    <col min="8708" max="8956" width="8.90625" style="2"/>
    <col min="8957" max="8957" width="3.81640625" style="2" customWidth="1"/>
    <col min="8958" max="8958" width="25" style="2" customWidth="1"/>
    <col min="8959" max="8959" width="17.08984375" style="2" bestFit="1" customWidth="1"/>
    <col min="8960" max="8963" width="24.453125" style="2" customWidth="1"/>
    <col min="8964" max="9212" width="8.90625" style="2"/>
    <col min="9213" max="9213" width="3.81640625" style="2" customWidth="1"/>
    <col min="9214" max="9214" width="25" style="2" customWidth="1"/>
    <col min="9215" max="9215" width="17.08984375" style="2" bestFit="1" customWidth="1"/>
    <col min="9216" max="9219" width="24.453125" style="2" customWidth="1"/>
    <col min="9220" max="9468" width="8.90625" style="2"/>
    <col min="9469" max="9469" width="3.81640625" style="2" customWidth="1"/>
    <col min="9470" max="9470" width="25" style="2" customWidth="1"/>
    <col min="9471" max="9471" width="17.08984375" style="2" bestFit="1" customWidth="1"/>
    <col min="9472" max="9475" width="24.453125" style="2" customWidth="1"/>
    <col min="9476" max="9724" width="8.90625" style="2"/>
    <col min="9725" max="9725" width="3.81640625" style="2" customWidth="1"/>
    <col min="9726" max="9726" width="25" style="2" customWidth="1"/>
    <col min="9727" max="9727" width="17.08984375" style="2" bestFit="1" customWidth="1"/>
    <col min="9728" max="9731" width="24.453125" style="2" customWidth="1"/>
    <col min="9732" max="9980" width="8.90625" style="2"/>
    <col min="9981" max="9981" width="3.81640625" style="2" customWidth="1"/>
    <col min="9982" max="9982" width="25" style="2" customWidth="1"/>
    <col min="9983" max="9983" width="17.08984375" style="2" bestFit="1" customWidth="1"/>
    <col min="9984" max="9987" width="24.453125" style="2" customWidth="1"/>
    <col min="9988" max="10236" width="8.90625" style="2"/>
    <col min="10237" max="10237" width="3.81640625" style="2" customWidth="1"/>
    <col min="10238" max="10238" width="25" style="2" customWidth="1"/>
    <col min="10239" max="10239" width="17.08984375" style="2" bestFit="1" customWidth="1"/>
    <col min="10240" max="10243" width="24.453125" style="2" customWidth="1"/>
    <col min="10244" max="10492" width="8.90625" style="2"/>
    <col min="10493" max="10493" width="3.81640625" style="2" customWidth="1"/>
    <col min="10494" max="10494" width="25" style="2" customWidth="1"/>
    <col min="10495" max="10495" width="17.08984375" style="2" bestFit="1" customWidth="1"/>
    <col min="10496" max="10499" width="24.453125" style="2" customWidth="1"/>
    <col min="10500" max="10748" width="8.90625" style="2"/>
    <col min="10749" max="10749" width="3.81640625" style="2" customWidth="1"/>
    <col min="10750" max="10750" width="25" style="2" customWidth="1"/>
    <col min="10751" max="10751" width="17.08984375" style="2" bestFit="1" customWidth="1"/>
    <col min="10752" max="10755" width="24.453125" style="2" customWidth="1"/>
    <col min="10756" max="11004" width="8.90625" style="2"/>
    <col min="11005" max="11005" width="3.81640625" style="2" customWidth="1"/>
    <col min="11006" max="11006" width="25" style="2" customWidth="1"/>
    <col min="11007" max="11007" width="17.08984375" style="2" bestFit="1" customWidth="1"/>
    <col min="11008" max="11011" width="24.453125" style="2" customWidth="1"/>
    <col min="11012" max="11260" width="8.90625" style="2"/>
    <col min="11261" max="11261" width="3.81640625" style="2" customWidth="1"/>
    <col min="11262" max="11262" width="25" style="2" customWidth="1"/>
    <col min="11263" max="11263" width="17.08984375" style="2" bestFit="1" customWidth="1"/>
    <col min="11264" max="11267" width="24.453125" style="2" customWidth="1"/>
    <col min="11268" max="11516" width="8.90625" style="2"/>
    <col min="11517" max="11517" width="3.81640625" style="2" customWidth="1"/>
    <col min="11518" max="11518" width="25" style="2" customWidth="1"/>
    <col min="11519" max="11519" width="17.08984375" style="2" bestFit="1" customWidth="1"/>
    <col min="11520" max="11523" width="24.453125" style="2" customWidth="1"/>
    <col min="11524" max="11772" width="8.90625" style="2"/>
    <col min="11773" max="11773" width="3.81640625" style="2" customWidth="1"/>
    <col min="11774" max="11774" width="25" style="2" customWidth="1"/>
    <col min="11775" max="11775" width="17.08984375" style="2" bestFit="1" customWidth="1"/>
    <col min="11776" max="11779" width="24.453125" style="2" customWidth="1"/>
    <col min="11780" max="12028" width="8.90625" style="2"/>
    <col min="12029" max="12029" width="3.81640625" style="2" customWidth="1"/>
    <col min="12030" max="12030" width="25" style="2" customWidth="1"/>
    <col min="12031" max="12031" width="17.08984375" style="2" bestFit="1" customWidth="1"/>
    <col min="12032" max="12035" width="24.453125" style="2" customWidth="1"/>
    <col min="12036" max="12284" width="8.90625" style="2"/>
    <col min="12285" max="12285" width="3.81640625" style="2" customWidth="1"/>
    <col min="12286" max="12286" width="25" style="2" customWidth="1"/>
    <col min="12287" max="12287" width="17.08984375" style="2" bestFit="1" customWidth="1"/>
    <col min="12288" max="12291" width="24.453125" style="2" customWidth="1"/>
    <col min="12292" max="12540" width="8.90625" style="2"/>
    <col min="12541" max="12541" width="3.81640625" style="2" customWidth="1"/>
    <col min="12542" max="12542" width="25" style="2" customWidth="1"/>
    <col min="12543" max="12543" width="17.08984375" style="2" bestFit="1" customWidth="1"/>
    <col min="12544" max="12547" width="24.453125" style="2" customWidth="1"/>
    <col min="12548" max="12796" width="8.90625" style="2"/>
    <col min="12797" max="12797" width="3.81640625" style="2" customWidth="1"/>
    <col min="12798" max="12798" width="25" style="2" customWidth="1"/>
    <col min="12799" max="12799" width="17.08984375" style="2" bestFit="1" customWidth="1"/>
    <col min="12800" max="12803" width="24.453125" style="2" customWidth="1"/>
    <col min="12804" max="13052" width="8.90625" style="2"/>
    <col min="13053" max="13053" width="3.81640625" style="2" customWidth="1"/>
    <col min="13054" max="13054" width="25" style="2" customWidth="1"/>
    <col min="13055" max="13055" width="17.08984375" style="2" bestFit="1" customWidth="1"/>
    <col min="13056" max="13059" width="24.453125" style="2" customWidth="1"/>
    <col min="13060" max="13308" width="8.90625" style="2"/>
    <col min="13309" max="13309" width="3.81640625" style="2" customWidth="1"/>
    <col min="13310" max="13310" width="25" style="2" customWidth="1"/>
    <col min="13311" max="13311" width="17.08984375" style="2" bestFit="1" customWidth="1"/>
    <col min="13312" max="13315" width="24.453125" style="2" customWidth="1"/>
    <col min="13316" max="13564" width="8.90625" style="2"/>
    <col min="13565" max="13565" width="3.81640625" style="2" customWidth="1"/>
    <col min="13566" max="13566" width="25" style="2" customWidth="1"/>
    <col min="13567" max="13567" width="17.08984375" style="2" bestFit="1" customWidth="1"/>
    <col min="13568" max="13571" width="24.453125" style="2" customWidth="1"/>
    <col min="13572" max="13820" width="8.90625" style="2"/>
    <col min="13821" max="13821" width="3.81640625" style="2" customWidth="1"/>
    <col min="13822" max="13822" width="25" style="2" customWidth="1"/>
    <col min="13823" max="13823" width="17.08984375" style="2" bestFit="1" customWidth="1"/>
    <col min="13824" max="13827" width="24.453125" style="2" customWidth="1"/>
    <col min="13828" max="14076" width="8.90625" style="2"/>
    <col min="14077" max="14077" width="3.81640625" style="2" customWidth="1"/>
    <col min="14078" max="14078" width="25" style="2" customWidth="1"/>
    <col min="14079" max="14079" width="17.08984375" style="2" bestFit="1" customWidth="1"/>
    <col min="14080" max="14083" width="24.453125" style="2" customWidth="1"/>
    <col min="14084" max="14332" width="8.90625" style="2"/>
    <col min="14333" max="14333" width="3.81640625" style="2" customWidth="1"/>
    <col min="14334" max="14334" width="25" style="2" customWidth="1"/>
    <col min="14335" max="14335" width="17.08984375" style="2" bestFit="1" customWidth="1"/>
    <col min="14336" max="14339" width="24.453125" style="2" customWidth="1"/>
    <col min="14340" max="14588" width="8.90625" style="2"/>
    <col min="14589" max="14589" width="3.81640625" style="2" customWidth="1"/>
    <col min="14590" max="14590" width="25" style="2" customWidth="1"/>
    <col min="14591" max="14591" width="17.08984375" style="2" bestFit="1" customWidth="1"/>
    <col min="14592" max="14595" width="24.453125" style="2" customWidth="1"/>
    <col min="14596" max="14844" width="8.90625" style="2"/>
    <col min="14845" max="14845" width="3.81640625" style="2" customWidth="1"/>
    <col min="14846" max="14846" width="25" style="2" customWidth="1"/>
    <col min="14847" max="14847" width="17.08984375" style="2" bestFit="1" customWidth="1"/>
    <col min="14848" max="14851" width="24.453125" style="2" customWidth="1"/>
    <col min="14852" max="15100" width="8.90625" style="2"/>
    <col min="15101" max="15101" width="3.81640625" style="2" customWidth="1"/>
    <col min="15102" max="15102" width="25" style="2" customWidth="1"/>
    <col min="15103" max="15103" width="17.08984375" style="2" bestFit="1" customWidth="1"/>
    <col min="15104" max="15107" width="24.453125" style="2" customWidth="1"/>
    <col min="15108" max="15356" width="8.90625" style="2"/>
    <col min="15357" max="15357" width="3.81640625" style="2" customWidth="1"/>
    <col min="15358" max="15358" width="25" style="2" customWidth="1"/>
    <col min="15359" max="15359" width="17.08984375" style="2" bestFit="1" customWidth="1"/>
    <col min="15360" max="15363" width="24.453125" style="2" customWidth="1"/>
    <col min="15364" max="15612" width="8.90625" style="2"/>
    <col min="15613" max="15613" width="3.81640625" style="2" customWidth="1"/>
    <col min="15614" max="15614" width="25" style="2" customWidth="1"/>
    <col min="15615" max="15615" width="17.08984375" style="2" bestFit="1" customWidth="1"/>
    <col min="15616" max="15619" width="24.453125" style="2" customWidth="1"/>
    <col min="15620" max="15868" width="8.90625" style="2"/>
    <col min="15869" max="15869" width="3.81640625" style="2" customWidth="1"/>
    <col min="15870" max="15870" width="25" style="2" customWidth="1"/>
    <col min="15871" max="15871" width="17.08984375" style="2" bestFit="1" customWidth="1"/>
    <col min="15872" max="15875" width="24.453125" style="2" customWidth="1"/>
    <col min="15876" max="16124" width="8.90625" style="2"/>
    <col min="16125" max="16125" width="3.81640625" style="2" customWidth="1"/>
    <col min="16126" max="16126" width="25" style="2" customWidth="1"/>
    <col min="16127" max="16127" width="17.08984375" style="2" bestFit="1" customWidth="1"/>
    <col min="16128" max="16131" width="24.453125" style="2" customWidth="1"/>
    <col min="16132" max="16384" width="8.90625" style="2"/>
  </cols>
  <sheetData>
    <row r="1" spans="2:7" ht="30" customHeight="1" x14ac:dyDescent="0.35"/>
    <row r="2" spans="2:7" ht="19.5" x14ac:dyDescent="0.35">
      <c r="B2" s="333" t="s">
        <v>279</v>
      </c>
      <c r="C2" s="333"/>
      <c r="D2" s="333"/>
      <c r="E2" s="459"/>
      <c r="F2" s="459"/>
    </row>
    <row r="3" spans="2:7" ht="18.75" customHeight="1" x14ac:dyDescent="0.35">
      <c r="B3" s="468" t="s">
        <v>296</v>
      </c>
      <c r="C3" s="468"/>
      <c r="D3" s="468"/>
      <c r="E3" s="597"/>
      <c r="F3" s="597"/>
      <c r="G3" s="11"/>
    </row>
    <row r="4" spans="2:7" ht="18.75" customHeight="1" x14ac:dyDescent="0.35">
      <c r="B4" s="597"/>
      <c r="C4" s="597"/>
      <c r="D4" s="597"/>
      <c r="E4" s="597"/>
      <c r="F4" s="597"/>
      <c r="G4" s="11"/>
    </row>
    <row r="5" spans="2:7" ht="18.75" customHeight="1" x14ac:dyDescent="0.35">
      <c r="B5" s="597"/>
      <c r="C5" s="597"/>
      <c r="D5" s="597"/>
      <c r="E5" s="597"/>
      <c r="F5" s="597"/>
      <c r="G5" s="11"/>
    </row>
    <row r="6" spans="2:7" ht="18.75" customHeight="1" x14ac:dyDescent="0.35">
      <c r="B6" s="466" t="s">
        <v>283</v>
      </c>
      <c r="C6" s="467"/>
      <c r="D6" s="467"/>
      <c r="E6" s="467"/>
      <c r="F6" s="467"/>
      <c r="G6" s="11"/>
    </row>
    <row r="7" spans="2:7" ht="18.75" customHeight="1" x14ac:dyDescent="0.35">
      <c r="B7" s="467"/>
      <c r="C7" s="467"/>
      <c r="D7" s="467"/>
      <c r="E7" s="467"/>
      <c r="F7" s="467"/>
      <c r="G7" s="11"/>
    </row>
    <row r="8" spans="2:7" ht="18.75" customHeight="1" x14ac:dyDescent="0.35">
      <c r="B8" s="324"/>
      <c r="C8" s="324"/>
      <c r="D8" s="324"/>
      <c r="E8" s="324"/>
      <c r="F8" s="324"/>
      <c r="G8" s="11"/>
    </row>
    <row r="9" spans="2:7" ht="20" customHeight="1" x14ac:dyDescent="0.35">
      <c r="B9" s="464" t="s">
        <v>280</v>
      </c>
      <c r="C9" s="465"/>
      <c r="D9" s="465"/>
      <c r="E9" s="318"/>
      <c r="F9" s="11"/>
      <c r="G9" s="11"/>
    </row>
    <row r="10" spans="2:7" s="4" customFormat="1" ht="20" customHeight="1" x14ac:dyDescent="0.2">
      <c r="B10" s="319" t="s">
        <v>261</v>
      </c>
      <c r="C10" s="320" t="s">
        <v>275</v>
      </c>
      <c r="D10" s="320" t="s">
        <v>275</v>
      </c>
      <c r="E10" s="320" t="s">
        <v>282</v>
      </c>
    </row>
    <row r="11" spans="2:7" ht="19.5" customHeight="1" x14ac:dyDescent="0.35">
      <c r="B11" s="321" t="s">
        <v>262</v>
      </c>
      <c r="C11" s="322"/>
      <c r="D11" s="322"/>
      <c r="E11" s="322"/>
    </row>
    <row r="12" spans="2:7" ht="19.5" customHeight="1" x14ac:dyDescent="0.35">
      <c r="B12" s="321" t="s">
        <v>263</v>
      </c>
      <c r="C12" s="322"/>
      <c r="D12" s="322"/>
      <c r="E12" s="322"/>
    </row>
    <row r="13" spans="2:7" ht="19.5" customHeight="1" x14ac:dyDescent="0.35">
      <c r="B13" s="321" t="s">
        <v>264</v>
      </c>
      <c r="C13" s="322"/>
      <c r="D13" s="322"/>
      <c r="E13" s="322"/>
    </row>
    <row r="14" spans="2:7" ht="19.5" customHeight="1" x14ac:dyDescent="0.35">
      <c r="B14" s="321" t="s">
        <v>265</v>
      </c>
      <c r="C14" s="322"/>
      <c r="D14" s="322"/>
      <c r="E14" s="322"/>
    </row>
    <row r="15" spans="2:7" ht="19.5" customHeight="1" x14ac:dyDescent="0.35">
      <c r="B15" s="321" t="s">
        <v>266</v>
      </c>
      <c r="C15" s="322"/>
      <c r="D15" s="322"/>
      <c r="E15" s="322"/>
    </row>
    <row r="16" spans="2:7" ht="19.5" customHeight="1" x14ac:dyDescent="0.35">
      <c r="B16" s="321" t="s">
        <v>267</v>
      </c>
      <c r="C16" s="322"/>
      <c r="D16" s="322"/>
      <c r="E16" s="322"/>
    </row>
    <row r="17" spans="2:5" ht="19.5" customHeight="1" x14ac:dyDescent="0.35">
      <c r="B17" s="317"/>
      <c r="C17" s="317"/>
      <c r="D17" s="317"/>
      <c r="E17" s="317"/>
    </row>
    <row r="18" spans="2:5" ht="19.5" customHeight="1" x14ac:dyDescent="0.35">
      <c r="B18" s="321" t="s">
        <v>268</v>
      </c>
      <c r="C18" s="322"/>
      <c r="D18" s="322"/>
      <c r="E18" s="322"/>
    </row>
    <row r="19" spans="2:5" ht="19.5" customHeight="1" x14ac:dyDescent="0.35">
      <c r="B19" s="321" t="s">
        <v>269</v>
      </c>
      <c r="C19" s="322"/>
      <c r="D19" s="322"/>
      <c r="E19" s="322"/>
    </row>
    <row r="20" spans="2:5" ht="19.5" customHeight="1" x14ac:dyDescent="0.35">
      <c r="B20" s="321" t="s">
        <v>270</v>
      </c>
      <c r="C20" s="322"/>
      <c r="D20" s="322"/>
      <c r="E20" s="322"/>
    </row>
    <row r="21" spans="2:5" ht="19.5" customHeight="1" x14ac:dyDescent="0.35">
      <c r="B21" s="323"/>
      <c r="C21" s="317"/>
      <c r="D21" s="317"/>
      <c r="E21" s="317"/>
    </row>
    <row r="22" spans="2:5" ht="19.5" customHeight="1" x14ac:dyDescent="0.35">
      <c r="B22" s="321" t="s">
        <v>271</v>
      </c>
      <c r="C22" s="322"/>
      <c r="D22" s="322"/>
      <c r="E22" s="322"/>
    </row>
    <row r="23" spans="2:5" ht="19.5" customHeight="1" x14ac:dyDescent="0.35">
      <c r="B23" s="321" t="s">
        <v>272</v>
      </c>
      <c r="C23" s="322"/>
      <c r="D23" s="322"/>
      <c r="E23" s="322"/>
    </row>
    <row r="24" spans="2:5" ht="19.5" customHeight="1" x14ac:dyDescent="0.35">
      <c r="B24" s="321" t="s">
        <v>273</v>
      </c>
      <c r="C24" s="322"/>
      <c r="D24" s="322"/>
      <c r="E24" s="322"/>
    </row>
    <row r="25" spans="2:5" ht="19.5" customHeight="1" x14ac:dyDescent="0.35">
      <c r="B25" s="323"/>
      <c r="C25" s="317"/>
      <c r="D25" s="317"/>
      <c r="E25" s="317"/>
    </row>
    <row r="26" spans="2:5" ht="19.5" customHeight="1" x14ac:dyDescent="0.35">
      <c r="B26" s="321" t="s">
        <v>274</v>
      </c>
      <c r="C26" s="322"/>
      <c r="D26" s="322"/>
      <c r="E26" s="322"/>
    </row>
    <row r="28" spans="2:5" ht="15.5" thickBot="1" x14ac:dyDescent="0.4">
      <c r="B28" s="14" t="s">
        <v>281</v>
      </c>
    </row>
    <row r="29" spans="2:5" x14ac:dyDescent="0.35">
      <c r="B29" s="455"/>
      <c r="C29" s="456"/>
      <c r="D29" s="456"/>
      <c r="E29" s="457"/>
    </row>
    <row r="30" spans="2:5" x14ac:dyDescent="0.35">
      <c r="B30" s="458"/>
      <c r="C30" s="459"/>
      <c r="D30" s="459"/>
      <c r="E30" s="460"/>
    </row>
    <row r="31" spans="2:5" x14ac:dyDescent="0.35">
      <c r="B31" s="458"/>
      <c r="C31" s="459"/>
      <c r="D31" s="459"/>
      <c r="E31" s="460"/>
    </row>
    <row r="32" spans="2:5" ht="15.5" thickBot="1" x14ac:dyDescent="0.4">
      <c r="B32" s="461"/>
      <c r="C32" s="462"/>
      <c r="D32" s="462"/>
      <c r="E32" s="463"/>
    </row>
  </sheetData>
  <mergeCells count="5">
    <mergeCell ref="B29:E32"/>
    <mergeCell ref="B9:D9"/>
    <mergeCell ref="B2:F2"/>
    <mergeCell ref="B6:F7"/>
    <mergeCell ref="B3:F5"/>
  </mergeCells>
  <phoneticPr fontId="2"/>
  <printOptions horizontalCentered="1"/>
  <pageMargins left="0" right="0" top="0.59055118110236227" bottom="0.39370078740157483" header="0.23622047244094491" footer="0.19685039370078741"/>
  <pageSetup paperSize="9" scale="89" firstPageNumber="7" orientation="landscape" useFirstPageNumber="1" r:id="rId1"/>
  <headerFooter alignWithMargins="0">
    <oddFooter>&amp;C4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L27"/>
  <sheetViews>
    <sheetView view="pageBreakPreview" zoomScaleNormal="70" zoomScaleSheetLayoutView="100" zoomScalePageLayoutView="55" workbookViewId="0">
      <selection activeCell="E10" sqref="E10"/>
    </sheetView>
  </sheetViews>
  <sheetFormatPr defaultColWidth="8.90625" defaultRowHeight="15" x14ac:dyDescent="0.35"/>
  <cols>
    <col min="1" max="1" width="3.81640625" style="2" customWidth="1"/>
    <col min="2" max="2" width="4.36328125" style="73" customWidth="1"/>
    <col min="3" max="3" width="18.81640625" style="73" customWidth="1"/>
    <col min="4" max="4" width="15" style="74" customWidth="1"/>
    <col min="5" max="5" width="18.81640625" style="75" customWidth="1"/>
    <col min="6" max="6" width="7.453125" style="2" customWidth="1"/>
    <col min="7" max="7" width="18.81640625" style="2" customWidth="1"/>
    <col min="8" max="8" width="7.453125" style="2" customWidth="1"/>
    <col min="9" max="9" width="18.81640625" style="2" customWidth="1"/>
    <col min="10" max="10" width="7.453125" style="2" customWidth="1"/>
    <col min="11" max="11" width="19.453125" style="2" customWidth="1"/>
    <col min="12" max="12" width="8.81640625" style="2" customWidth="1"/>
    <col min="13" max="13" width="3.81640625" style="2" customWidth="1"/>
    <col min="14" max="260" width="8.90625" style="2"/>
    <col min="261" max="261" width="3.81640625" style="2" customWidth="1"/>
    <col min="262" max="262" width="4.36328125" style="2" customWidth="1"/>
    <col min="263" max="263" width="23.90625" style="2" customWidth="1"/>
    <col min="264" max="264" width="23.6328125" style="2" customWidth="1"/>
    <col min="265" max="268" width="28.1796875" style="2" customWidth="1"/>
    <col min="269" max="516" width="8.90625" style="2"/>
    <col min="517" max="517" width="3.81640625" style="2" customWidth="1"/>
    <col min="518" max="518" width="4.36328125" style="2" customWidth="1"/>
    <col min="519" max="519" width="23.90625" style="2" customWidth="1"/>
    <col min="520" max="520" width="23.6328125" style="2" customWidth="1"/>
    <col min="521" max="524" width="28.1796875" style="2" customWidth="1"/>
    <col min="525" max="772" width="8.90625" style="2"/>
    <col min="773" max="773" width="3.81640625" style="2" customWidth="1"/>
    <col min="774" max="774" width="4.36328125" style="2" customWidth="1"/>
    <col min="775" max="775" width="23.90625" style="2" customWidth="1"/>
    <col min="776" max="776" width="23.6328125" style="2" customWidth="1"/>
    <col min="777" max="780" width="28.1796875" style="2" customWidth="1"/>
    <col min="781" max="1028" width="8.90625" style="2"/>
    <col min="1029" max="1029" width="3.81640625" style="2" customWidth="1"/>
    <col min="1030" max="1030" width="4.36328125" style="2" customWidth="1"/>
    <col min="1031" max="1031" width="23.90625" style="2" customWidth="1"/>
    <col min="1032" max="1032" width="23.6328125" style="2" customWidth="1"/>
    <col min="1033" max="1036" width="28.1796875" style="2" customWidth="1"/>
    <col min="1037" max="1284" width="8.90625" style="2"/>
    <col min="1285" max="1285" width="3.81640625" style="2" customWidth="1"/>
    <col min="1286" max="1286" width="4.36328125" style="2" customWidth="1"/>
    <col min="1287" max="1287" width="23.90625" style="2" customWidth="1"/>
    <col min="1288" max="1288" width="23.6328125" style="2" customWidth="1"/>
    <col min="1289" max="1292" width="28.1796875" style="2" customWidth="1"/>
    <col min="1293" max="1540" width="8.90625" style="2"/>
    <col min="1541" max="1541" width="3.81640625" style="2" customWidth="1"/>
    <col min="1542" max="1542" width="4.36328125" style="2" customWidth="1"/>
    <col min="1543" max="1543" width="23.90625" style="2" customWidth="1"/>
    <col min="1544" max="1544" width="23.6328125" style="2" customWidth="1"/>
    <col min="1545" max="1548" width="28.1796875" style="2" customWidth="1"/>
    <col min="1549" max="1796" width="8.90625" style="2"/>
    <col min="1797" max="1797" width="3.81640625" style="2" customWidth="1"/>
    <col min="1798" max="1798" width="4.36328125" style="2" customWidth="1"/>
    <col min="1799" max="1799" width="23.90625" style="2" customWidth="1"/>
    <col min="1800" max="1800" width="23.6328125" style="2" customWidth="1"/>
    <col min="1801" max="1804" width="28.1796875" style="2" customWidth="1"/>
    <col min="1805" max="2052" width="8.90625" style="2"/>
    <col min="2053" max="2053" width="3.81640625" style="2" customWidth="1"/>
    <col min="2054" max="2054" width="4.36328125" style="2" customWidth="1"/>
    <col min="2055" max="2055" width="23.90625" style="2" customWidth="1"/>
    <col min="2056" max="2056" width="23.6328125" style="2" customWidth="1"/>
    <col min="2057" max="2060" width="28.1796875" style="2" customWidth="1"/>
    <col min="2061" max="2308" width="8.90625" style="2"/>
    <col min="2309" max="2309" width="3.81640625" style="2" customWidth="1"/>
    <col min="2310" max="2310" width="4.36328125" style="2" customWidth="1"/>
    <col min="2311" max="2311" width="23.90625" style="2" customWidth="1"/>
    <col min="2312" max="2312" width="23.6328125" style="2" customWidth="1"/>
    <col min="2313" max="2316" width="28.1796875" style="2" customWidth="1"/>
    <col min="2317" max="2564" width="8.90625" style="2"/>
    <col min="2565" max="2565" width="3.81640625" style="2" customWidth="1"/>
    <col min="2566" max="2566" width="4.36328125" style="2" customWidth="1"/>
    <col min="2567" max="2567" width="23.90625" style="2" customWidth="1"/>
    <col min="2568" max="2568" width="23.6328125" style="2" customWidth="1"/>
    <col min="2569" max="2572" width="28.1796875" style="2" customWidth="1"/>
    <col min="2573" max="2820" width="8.90625" style="2"/>
    <col min="2821" max="2821" width="3.81640625" style="2" customWidth="1"/>
    <col min="2822" max="2822" width="4.36328125" style="2" customWidth="1"/>
    <col min="2823" max="2823" width="23.90625" style="2" customWidth="1"/>
    <col min="2824" max="2824" width="23.6328125" style="2" customWidth="1"/>
    <col min="2825" max="2828" width="28.1796875" style="2" customWidth="1"/>
    <col min="2829" max="3076" width="8.90625" style="2"/>
    <col min="3077" max="3077" width="3.81640625" style="2" customWidth="1"/>
    <col min="3078" max="3078" width="4.36328125" style="2" customWidth="1"/>
    <col min="3079" max="3079" width="23.90625" style="2" customWidth="1"/>
    <col min="3080" max="3080" width="23.6328125" style="2" customWidth="1"/>
    <col min="3081" max="3084" width="28.1796875" style="2" customWidth="1"/>
    <col min="3085" max="3332" width="8.90625" style="2"/>
    <col min="3333" max="3333" width="3.81640625" style="2" customWidth="1"/>
    <col min="3334" max="3334" width="4.36328125" style="2" customWidth="1"/>
    <col min="3335" max="3335" width="23.90625" style="2" customWidth="1"/>
    <col min="3336" max="3336" width="23.6328125" style="2" customWidth="1"/>
    <col min="3337" max="3340" width="28.1796875" style="2" customWidth="1"/>
    <col min="3341" max="3588" width="8.90625" style="2"/>
    <col min="3589" max="3589" width="3.81640625" style="2" customWidth="1"/>
    <col min="3590" max="3590" width="4.36328125" style="2" customWidth="1"/>
    <col min="3591" max="3591" width="23.90625" style="2" customWidth="1"/>
    <col min="3592" max="3592" width="23.6328125" style="2" customWidth="1"/>
    <col min="3593" max="3596" width="28.1796875" style="2" customWidth="1"/>
    <col min="3597" max="3844" width="8.90625" style="2"/>
    <col min="3845" max="3845" width="3.81640625" style="2" customWidth="1"/>
    <col min="3846" max="3846" width="4.36328125" style="2" customWidth="1"/>
    <col min="3847" max="3847" width="23.90625" style="2" customWidth="1"/>
    <col min="3848" max="3848" width="23.6328125" style="2" customWidth="1"/>
    <col min="3849" max="3852" width="28.1796875" style="2" customWidth="1"/>
    <col min="3853" max="4100" width="8.90625" style="2"/>
    <col min="4101" max="4101" width="3.81640625" style="2" customWidth="1"/>
    <col min="4102" max="4102" width="4.36328125" style="2" customWidth="1"/>
    <col min="4103" max="4103" width="23.90625" style="2" customWidth="1"/>
    <col min="4104" max="4104" width="23.6328125" style="2" customWidth="1"/>
    <col min="4105" max="4108" width="28.1796875" style="2" customWidth="1"/>
    <col min="4109" max="4356" width="8.90625" style="2"/>
    <col min="4357" max="4357" width="3.81640625" style="2" customWidth="1"/>
    <col min="4358" max="4358" width="4.36328125" style="2" customWidth="1"/>
    <col min="4359" max="4359" width="23.90625" style="2" customWidth="1"/>
    <col min="4360" max="4360" width="23.6328125" style="2" customWidth="1"/>
    <col min="4361" max="4364" width="28.1796875" style="2" customWidth="1"/>
    <col min="4365" max="4612" width="8.90625" style="2"/>
    <col min="4613" max="4613" width="3.81640625" style="2" customWidth="1"/>
    <col min="4614" max="4614" width="4.36328125" style="2" customWidth="1"/>
    <col min="4615" max="4615" width="23.90625" style="2" customWidth="1"/>
    <col min="4616" max="4616" width="23.6328125" style="2" customWidth="1"/>
    <col min="4617" max="4620" width="28.1796875" style="2" customWidth="1"/>
    <col min="4621" max="4868" width="8.90625" style="2"/>
    <col min="4869" max="4869" width="3.81640625" style="2" customWidth="1"/>
    <col min="4870" max="4870" width="4.36328125" style="2" customWidth="1"/>
    <col min="4871" max="4871" width="23.90625" style="2" customWidth="1"/>
    <col min="4872" max="4872" width="23.6328125" style="2" customWidth="1"/>
    <col min="4873" max="4876" width="28.1796875" style="2" customWidth="1"/>
    <col min="4877" max="5124" width="8.90625" style="2"/>
    <col min="5125" max="5125" width="3.81640625" style="2" customWidth="1"/>
    <col min="5126" max="5126" width="4.36328125" style="2" customWidth="1"/>
    <col min="5127" max="5127" width="23.90625" style="2" customWidth="1"/>
    <col min="5128" max="5128" width="23.6328125" style="2" customWidth="1"/>
    <col min="5129" max="5132" width="28.1796875" style="2" customWidth="1"/>
    <col min="5133" max="5380" width="8.90625" style="2"/>
    <col min="5381" max="5381" width="3.81640625" style="2" customWidth="1"/>
    <col min="5382" max="5382" width="4.36328125" style="2" customWidth="1"/>
    <col min="5383" max="5383" width="23.90625" style="2" customWidth="1"/>
    <col min="5384" max="5384" width="23.6328125" style="2" customWidth="1"/>
    <col min="5385" max="5388" width="28.1796875" style="2" customWidth="1"/>
    <col min="5389" max="5636" width="8.90625" style="2"/>
    <col min="5637" max="5637" width="3.81640625" style="2" customWidth="1"/>
    <col min="5638" max="5638" width="4.36328125" style="2" customWidth="1"/>
    <col min="5639" max="5639" width="23.90625" style="2" customWidth="1"/>
    <col min="5640" max="5640" width="23.6328125" style="2" customWidth="1"/>
    <col min="5641" max="5644" width="28.1796875" style="2" customWidth="1"/>
    <col min="5645" max="5892" width="8.90625" style="2"/>
    <col min="5893" max="5893" width="3.81640625" style="2" customWidth="1"/>
    <col min="5894" max="5894" width="4.36328125" style="2" customWidth="1"/>
    <col min="5895" max="5895" width="23.90625" style="2" customWidth="1"/>
    <col min="5896" max="5896" width="23.6328125" style="2" customWidth="1"/>
    <col min="5897" max="5900" width="28.1796875" style="2" customWidth="1"/>
    <col min="5901" max="6148" width="8.90625" style="2"/>
    <col min="6149" max="6149" width="3.81640625" style="2" customWidth="1"/>
    <col min="6150" max="6150" width="4.36328125" style="2" customWidth="1"/>
    <col min="6151" max="6151" width="23.90625" style="2" customWidth="1"/>
    <col min="6152" max="6152" width="23.6328125" style="2" customWidth="1"/>
    <col min="6153" max="6156" width="28.1796875" style="2" customWidth="1"/>
    <col min="6157" max="6404" width="8.90625" style="2"/>
    <col min="6405" max="6405" width="3.81640625" style="2" customWidth="1"/>
    <col min="6406" max="6406" width="4.36328125" style="2" customWidth="1"/>
    <col min="6407" max="6407" width="23.90625" style="2" customWidth="1"/>
    <col min="6408" max="6408" width="23.6328125" style="2" customWidth="1"/>
    <col min="6409" max="6412" width="28.1796875" style="2" customWidth="1"/>
    <col min="6413" max="6660" width="8.90625" style="2"/>
    <col min="6661" max="6661" width="3.81640625" style="2" customWidth="1"/>
    <col min="6662" max="6662" width="4.36328125" style="2" customWidth="1"/>
    <col min="6663" max="6663" width="23.90625" style="2" customWidth="1"/>
    <col min="6664" max="6664" width="23.6328125" style="2" customWidth="1"/>
    <col min="6665" max="6668" width="28.1796875" style="2" customWidth="1"/>
    <col min="6669" max="6916" width="8.90625" style="2"/>
    <col min="6917" max="6917" width="3.81640625" style="2" customWidth="1"/>
    <col min="6918" max="6918" width="4.36328125" style="2" customWidth="1"/>
    <col min="6919" max="6919" width="23.90625" style="2" customWidth="1"/>
    <col min="6920" max="6920" width="23.6328125" style="2" customWidth="1"/>
    <col min="6921" max="6924" width="28.1796875" style="2" customWidth="1"/>
    <col min="6925" max="7172" width="8.90625" style="2"/>
    <col min="7173" max="7173" width="3.81640625" style="2" customWidth="1"/>
    <col min="7174" max="7174" width="4.36328125" style="2" customWidth="1"/>
    <col min="7175" max="7175" width="23.90625" style="2" customWidth="1"/>
    <col min="7176" max="7176" width="23.6328125" style="2" customWidth="1"/>
    <col min="7177" max="7180" width="28.1796875" style="2" customWidth="1"/>
    <col min="7181" max="7428" width="8.90625" style="2"/>
    <col min="7429" max="7429" width="3.81640625" style="2" customWidth="1"/>
    <col min="7430" max="7430" width="4.36328125" style="2" customWidth="1"/>
    <col min="7431" max="7431" width="23.90625" style="2" customWidth="1"/>
    <col min="7432" max="7432" width="23.6328125" style="2" customWidth="1"/>
    <col min="7433" max="7436" width="28.1796875" style="2" customWidth="1"/>
    <col min="7437" max="7684" width="8.90625" style="2"/>
    <col min="7685" max="7685" width="3.81640625" style="2" customWidth="1"/>
    <col min="7686" max="7686" width="4.36328125" style="2" customWidth="1"/>
    <col min="7687" max="7687" width="23.90625" style="2" customWidth="1"/>
    <col min="7688" max="7688" width="23.6328125" style="2" customWidth="1"/>
    <col min="7689" max="7692" width="28.1796875" style="2" customWidth="1"/>
    <col min="7693" max="7940" width="8.90625" style="2"/>
    <col min="7941" max="7941" width="3.81640625" style="2" customWidth="1"/>
    <col min="7942" max="7942" width="4.36328125" style="2" customWidth="1"/>
    <col min="7943" max="7943" width="23.90625" style="2" customWidth="1"/>
    <col min="7944" max="7944" width="23.6328125" style="2" customWidth="1"/>
    <col min="7945" max="7948" width="28.1796875" style="2" customWidth="1"/>
    <col min="7949" max="8196" width="8.90625" style="2"/>
    <col min="8197" max="8197" width="3.81640625" style="2" customWidth="1"/>
    <col min="8198" max="8198" width="4.36328125" style="2" customWidth="1"/>
    <col min="8199" max="8199" width="23.90625" style="2" customWidth="1"/>
    <col min="8200" max="8200" width="23.6328125" style="2" customWidth="1"/>
    <col min="8201" max="8204" width="28.1796875" style="2" customWidth="1"/>
    <col min="8205" max="8452" width="8.90625" style="2"/>
    <col min="8453" max="8453" width="3.81640625" style="2" customWidth="1"/>
    <col min="8454" max="8454" width="4.36328125" style="2" customWidth="1"/>
    <col min="8455" max="8455" width="23.90625" style="2" customWidth="1"/>
    <col min="8456" max="8456" width="23.6328125" style="2" customWidth="1"/>
    <col min="8457" max="8460" width="28.1796875" style="2" customWidth="1"/>
    <col min="8461" max="8708" width="8.90625" style="2"/>
    <col min="8709" max="8709" width="3.81640625" style="2" customWidth="1"/>
    <col min="8710" max="8710" width="4.36328125" style="2" customWidth="1"/>
    <col min="8711" max="8711" width="23.90625" style="2" customWidth="1"/>
    <col min="8712" max="8712" width="23.6328125" style="2" customWidth="1"/>
    <col min="8713" max="8716" width="28.1796875" style="2" customWidth="1"/>
    <col min="8717" max="8964" width="8.90625" style="2"/>
    <col min="8965" max="8965" width="3.81640625" style="2" customWidth="1"/>
    <col min="8966" max="8966" width="4.36328125" style="2" customWidth="1"/>
    <col min="8967" max="8967" width="23.90625" style="2" customWidth="1"/>
    <col min="8968" max="8968" width="23.6328125" style="2" customWidth="1"/>
    <col min="8969" max="8972" width="28.1796875" style="2" customWidth="1"/>
    <col min="8973" max="9220" width="8.90625" style="2"/>
    <col min="9221" max="9221" width="3.81640625" style="2" customWidth="1"/>
    <col min="9222" max="9222" width="4.36328125" style="2" customWidth="1"/>
    <col min="9223" max="9223" width="23.90625" style="2" customWidth="1"/>
    <col min="9224" max="9224" width="23.6328125" style="2" customWidth="1"/>
    <col min="9225" max="9228" width="28.1796875" style="2" customWidth="1"/>
    <col min="9229" max="9476" width="8.90625" style="2"/>
    <col min="9477" max="9477" width="3.81640625" style="2" customWidth="1"/>
    <col min="9478" max="9478" width="4.36328125" style="2" customWidth="1"/>
    <col min="9479" max="9479" width="23.90625" style="2" customWidth="1"/>
    <col min="9480" max="9480" width="23.6328125" style="2" customWidth="1"/>
    <col min="9481" max="9484" width="28.1796875" style="2" customWidth="1"/>
    <col min="9485" max="9732" width="8.90625" style="2"/>
    <col min="9733" max="9733" width="3.81640625" style="2" customWidth="1"/>
    <col min="9734" max="9734" width="4.36328125" style="2" customWidth="1"/>
    <col min="9735" max="9735" width="23.90625" style="2" customWidth="1"/>
    <col min="9736" max="9736" width="23.6328125" style="2" customWidth="1"/>
    <col min="9737" max="9740" width="28.1796875" style="2" customWidth="1"/>
    <col min="9741" max="9988" width="8.90625" style="2"/>
    <col min="9989" max="9989" width="3.81640625" style="2" customWidth="1"/>
    <col min="9990" max="9990" width="4.36328125" style="2" customWidth="1"/>
    <col min="9991" max="9991" width="23.90625" style="2" customWidth="1"/>
    <col min="9992" max="9992" width="23.6328125" style="2" customWidth="1"/>
    <col min="9993" max="9996" width="28.1796875" style="2" customWidth="1"/>
    <col min="9997" max="10244" width="8.90625" style="2"/>
    <col min="10245" max="10245" width="3.81640625" style="2" customWidth="1"/>
    <col min="10246" max="10246" width="4.36328125" style="2" customWidth="1"/>
    <col min="10247" max="10247" width="23.90625" style="2" customWidth="1"/>
    <col min="10248" max="10248" width="23.6328125" style="2" customWidth="1"/>
    <col min="10249" max="10252" width="28.1796875" style="2" customWidth="1"/>
    <col min="10253" max="10500" width="8.90625" style="2"/>
    <col min="10501" max="10501" width="3.81640625" style="2" customWidth="1"/>
    <col min="10502" max="10502" width="4.36328125" style="2" customWidth="1"/>
    <col min="10503" max="10503" width="23.90625" style="2" customWidth="1"/>
    <col min="10504" max="10504" width="23.6328125" style="2" customWidth="1"/>
    <col min="10505" max="10508" width="28.1796875" style="2" customWidth="1"/>
    <col min="10509" max="10756" width="8.90625" style="2"/>
    <col min="10757" max="10757" width="3.81640625" style="2" customWidth="1"/>
    <col min="10758" max="10758" width="4.36328125" style="2" customWidth="1"/>
    <col min="10759" max="10759" width="23.90625" style="2" customWidth="1"/>
    <col min="10760" max="10760" width="23.6328125" style="2" customWidth="1"/>
    <col min="10761" max="10764" width="28.1796875" style="2" customWidth="1"/>
    <col min="10765" max="11012" width="8.90625" style="2"/>
    <col min="11013" max="11013" width="3.81640625" style="2" customWidth="1"/>
    <col min="11014" max="11014" width="4.36328125" style="2" customWidth="1"/>
    <col min="11015" max="11015" width="23.90625" style="2" customWidth="1"/>
    <col min="11016" max="11016" width="23.6328125" style="2" customWidth="1"/>
    <col min="11017" max="11020" width="28.1796875" style="2" customWidth="1"/>
    <col min="11021" max="11268" width="8.90625" style="2"/>
    <col min="11269" max="11269" width="3.81640625" style="2" customWidth="1"/>
    <col min="11270" max="11270" width="4.36328125" style="2" customWidth="1"/>
    <col min="11271" max="11271" width="23.90625" style="2" customWidth="1"/>
    <col min="11272" max="11272" width="23.6328125" style="2" customWidth="1"/>
    <col min="11273" max="11276" width="28.1796875" style="2" customWidth="1"/>
    <col min="11277" max="11524" width="8.90625" style="2"/>
    <col min="11525" max="11525" width="3.81640625" style="2" customWidth="1"/>
    <col min="11526" max="11526" width="4.36328125" style="2" customWidth="1"/>
    <col min="11527" max="11527" width="23.90625" style="2" customWidth="1"/>
    <col min="11528" max="11528" width="23.6328125" style="2" customWidth="1"/>
    <col min="11529" max="11532" width="28.1796875" style="2" customWidth="1"/>
    <col min="11533" max="11780" width="8.90625" style="2"/>
    <col min="11781" max="11781" width="3.81640625" style="2" customWidth="1"/>
    <col min="11782" max="11782" width="4.36328125" style="2" customWidth="1"/>
    <col min="11783" max="11783" width="23.90625" style="2" customWidth="1"/>
    <col min="11784" max="11784" width="23.6328125" style="2" customWidth="1"/>
    <col min="11785" max="11788" width="28.1796875" style="2" customWidth="1"/>
    <col min="11789" max="12036" width="8.90625" style="2"/>
    <col min="12037" max="12037" width="3.81640625" style="2" customWidth="1"/>
    <col min="12038" max="12038" width="4.36328125" style="2" customWidth="1"/>
    <col min="12039" max="12039" width="23.90625" style="2" customWidth="1"/>
    <col min="12040" max="12040" width="23.6328125" style="2" customWidth="1"/>
    <col min="12041" max="12044" width="28.1796875" style="2" customWidth="1"/>
    <col min="12045" max="12292" width="8.90625" style="2"/>
    <col min="12293" max="12293" width="3.81640625" style="2" customWidth="1"/>
    <col min="12294" max="12294" width="4.36328125" style="2" customWidth="1"/>
    <col min="12295" max="12295" width="23.90625" style="2" customWidth="1"/>
    <col min="12296" max="12296" width="23.6328125" style="2" customWidth="1"/>
    <col min="12297" max="12300" width="28.1796875" style="2" customWidth="1"/>
    <col min="12301" max="12548" width="8.90625" style="2"/>
    <col min="12549" max="12549" width="3.81640625" style="2" customWidth="1"/>
    <col min="12550" max="12550" width="4.36328125" style="2" customWidth="1"/>
    <col min="12551" max="12551" width="23.90625" style="2" customWidth="1"/>
    <col min="12552" max="12552" width="23.6328125" style="2" customWidth="1"/>
    <col min="12553" max="12556" width="28.1796875" style="2" customWidth="1"/>
    <col min="12557" max="12804" width="8.90625" style="2"/>
    <col min="12805" max="12805" width="3.81640625" style="2" customWidth="1"/>
    <col min="12806" max="12806" width="4.36328125" style="2" customWidth="1"/>
    <col min="12807" max="12807" width="23.90625" style="2" customWidth="1"/>
    <col min="12808" max="12808" width="23.6328125" style="2" customWidth="1"/>
    <col min="12809" max="12812" width="28.1796875" style="2" customWidth="1"/>
    <col min="12813" max="13060" width="8.90625" style="2"/>
    <col min="13061" max="13061" width="3.81640625" style="2" customWidth="1"/>
    <col min="13062" max="13062" width="4.36328125" style="2" customWidth="1"/>
    <col min="13063" max="13063" width="23.90625" style="2" customWidth="1"/>
    <col min="13064" max="13064" width="23.6328125" style="2" customWidth="1"/>
    <col min="13065" max="13068" width="28.1796875" style="2" customWidth="1"/>
    <col min="13069" max="13316" width="8.90625" style="2"/>
    <col min="13317" max="13317" width="3.81640625" style="2" customWidth="1"/>
    <col min="13318" max="13318" width="4.36328125" style="2" customWidth="1"/>
    <col min="13319" max="13319" width="23.90625" style="2" customWidth="1"/>
    <col min="13320" max="13320" width="23.6328125" style="2" customWidth="1"/>
    <col min="13321" max="13324" width="28.1796875" style="2" customWidth="1"/>
    <col min="13325" max="13572" width="8.90625" style="2"/>
    <col min="13573" max="13573" width="3.81640625" style="2" customWidth="1"/>
    <col min="13574" max="13574" width="4.36328125" style="2" customWidth="1"/>
    <col min="13575" max="13575" width="23.90625" style="2" customWidth="1"/>
    <col min="13576" max="13576" width="23.6328125" style="2" customWidth="1"/>
    <col min="13577" max="13580" width="28.1796875" style="2" customWidth="1"/>
    <col min="13581" max="13828" width="8.90625" style="2"/>
    <col min="13829" max="13829" width="3.81640625" style="2" customWidth="1"/>
    <col min="13830" max="13830" width="4.36328125" style="2" customWidth="1"/>
    <col min="13831" max="13831" width="23.90625" style="2" customWidth="1"/>
    <col min="13832" max="13832" width="23.6328125" style="2" customWidth="1"/>
    <col min="13833" max="13836" width="28.1796875" style="2" customWidth="1"/>
    <col min="13837" max="14084" width="8.90625" style="2"/>
    <col min="14085" max="14085" width="3.81640625" style="2" customWidth="1"/>
    <col min="14086" max="14086" width="4.36328125" style="2" customWidth="1"/>
    <col min="14087" max="14087" width="23.90625" style="2" customWidth="1"/>
    <col min="14088" max="14088" width="23.6328125" style="2" customWidth="1"/>
    <col min="14089" max="14092" width="28.1796875" style="2" customWidth="1"/>
    <col min="14093" max="14340" width="8.90625" style="2"/>
    <col min="14341" max="14341" width="3.81640625" style="2" customWidth="1"/>
    <col min="14342" max="14342" width="4.36328125" style="2" customWidth="1"/>
    <col min="14343" max="14343" width="23.90625" style="2" customWidth="1"/>
    <col min="14344" max="14344" width="23.6328125" style="2" customWidth="1"/>
    <col min="14345" max="14348" width="28.1796875" style="2" customWidth="1"/>
    <col min="14349" max="14596" width="8.90625" style="2"/>
    <col min="14597" max="14597" width="3.81640625" style="2" customWidth="1"/>
    <col min="14598" max="14598" width="4.36328125" style="2" customWidth="1"/>
    <col min="14599" max="14599" width="23.90625" style="2" customWidth="1"/>
    <col min="14600" max="14600" width="23.6328125" style="2" customWidth="1"/>
    <col min="14601" max="14604" width="28.1796875" style="2" customWidth="1"/>
    <col min="14605" max="14852" width="8.90625" style="2"/>
    <col min="14853" max="14853" width="3.81640625" style="2" customWidth="1"/>
    <col min="14854" max="14854" width="4.36328125" style="2" customWidth="1"/>
    <col min="14855" max="14855" width="23.90625" style="2" customWidth="1"/>
    <col min="14856" max="14856" width="23.6328125" style="2" customWidth="1"/>
    <col min="14857" max="14860" width="28.1796875" style="2" customWidth="1"/>
    <col min="14861" max="15108" width="8.90625" style="2"/>
    <col min="15109" max="15109" width="3.81640625" style="2" customWidth="1"/>
    <col min="15110" max="15110" width="4.36328125" style="2" customWidth="1"/>
    <col min="15111" max="15111" width="23.90625" style="2" customWidth="1"/>
    <col min="15112" max="15112" width="23.6328125" style="2" customWidth="1"/>
    <col min="15113" max="15116" width="28.1796875" style="2" customWidth="1"/>
    <col min="15117" max="15364" width="8.90625" style="2"/>
    <col min="15365" max="15365" width="3.81640625" style="2" customWidth="1"/>
    <col min="15366" max="15366" width="4.36328125" style="2" customWidth="1"/>
    <col min="15367" max="15367" width="23.90625" style="2" customWidth="1"/>
    <col min="15368" max="15368" width="23.6328125" style="2" customWidth="1"/>
    <col min="15369" max="15372" width="28.1796875" style="2" customWidth="1"/>
    <col min="15373" max="15620" width="8.90625" style="2"/>
    <col min="15621" max="15621" width="3.81640625" style="2" customWidth="1"/>
    <col min="15622" max="15622" width="4.36328125" style="2" customWidth="1"/>
    <col min="15623" max="15623" width="23.90625" style="2" customWidth="1"/>
    <col min="15624" max="15624" width="23.6328125" style="2" customWidth="1"/>
    <col min="15625" max="15628" width="28.1796875" style="2" customWidth="1"/>
    <col min="15629" max="15876" width="8.90625" style="2"/>
    <col min="15877" max="15877" width="3.81640625" style="2" customWidth="1"/>
    <col min="15878" max="15878" width="4.36328125" style="2" customWidth="1"/>
    <col min="15879" max="15879" width="23.90625" style="2" customWidth="1"/>
    <col min="15880" max="15880" width="23.6328125" style="2" customWidth="1"/>
    <col min="15881" max="15884" width="28.1796875" style="2" customWidth="1"/>
    <col min="15885" max="16132" width="8.90625" style="2"/>
    <col min="16133" max="16133" width="3.81640625" style="2" customWidth="1"/>
    <col min="16134" max="16134" width="4.36328125" style="2" customWidth="1"/>
    <col min="16135" max="16135" width="23.90625" style="2" customWidth="1"/>
    <col min="16136" max="16136" width="23.6328125" style="2" customWidth="1"/>
    <col min="16137" max="16140" width="28.1796875" style="2" customWidth="1"/>
    <col min="16141" max="16384" width="8.90625" style="2"/>
  </cols>
  <sheetData>
    <row r="1" spans="1:12" ht="30" customHeight="1" x14ac:dyDescent="0.35"/>
    <row r="2" spans="1:12" ht="22.5" customHeight="1" x14ac:dyDescent="0.35">
      <c r="B2" s="1" t="s">
        <v>285</v>
      </c>
    </row>
    <row r="3" spans="1:12" ht="37.5" customHeight="1" x14ac:dyDescent="0.35">
      <c r="A3" s="16"/>
      <c r="B3" s="403" t="s">
        <v>245</v>
      </c>
      <c r="C3" s="403"/>
      <c r="D3" s="403"/>
      <c r="E3" s="403"/>
      <c r="F3" s="403"/>
      <c r="G3" s="403"/>
      <c r="H3" s="403"/>
      <c r="I3" s="403"/>
      <c r="J3" s="403"/>
      <c r="K3" s="403"/>
      <c r="L3" s="403"/>
    </row>
    <row r="4" spans="1:12" s="4" customFormat="1" ht="18.75" customHeight="1" x14ac:dyDescent="0.2">
      <c r="B4" s="490" t="s">
        <v>115</v>
      </c>
      <c r="C4" s="490"/>
      <c r="D4" s="490"/>
      <c r="E4" s="490"/>
      <c r="F4" s="490"/>
      <c r="G4" s="490"/>
      <c r="H4" s="490"/>
      <c r="I4" s="490"/>
      <c r="J4" s="490"/>
      <c r="K4" s="490"/>
      <c r="L4" s="490"/>
    </row>
    <row r="5" spans="1:12" s="4" customFormat="1" ht="15.5" thickBot="1" x14ac:dyDescent="0.25">
      <c r="B5" s="77"/>
      <c r="C5" s="77"/>
      <c r="D5" s="37"/>
      <c r="E5" s="76"/>
      <c r="L5" s="38" t="s">
        <v>49</v>
      </c>
    </row>
    <row r="6" spans="1:12" s="4" customFormat="1" ht="67.5" customHeight="1" x14ac:dyDescent="0.2">
      <c r="B6" s="491"/>
      <c r="C6" s="492"/>
      <c r="D6" s="493"/>
      <c r="E6" s="497" t="s">
        <v>246</v>
      </c>
      <c r="F6" s="498"/>
      <c r="G6" s="488" t="s">
        <v>248</v>
      </c>
      <c r="H6" s="489"/>
      <c r="I6" s="488" t="s">
        <v>247</v>
      </c>
      <c r="J6" s="489"/>
      <c r="K6" s="488" t="s">
        <v>249</v>
      </c>
      <c r="L6" s="489"/>
    </row>
    <row r="7" spans="1:12" s="4" customFormat="1" ht="18.75" customHeight="1" x14ac:dyDescent="0.2">
      <c r="B7" s="494"/>
      <c r="C7" s="495"/>
      <c r="D7" s="496"/>
      <c r="E7" s="208"/>
      <c r="F7" s="215" t="s">
        <v>78</v>
      </c>
      <c r="G7" s="208"/>
      <c r="H7" s="215" t="s">
        <v>78</v>
      </c>
      <c r="I7" s="208"/>
      <c r="J7" s="215" t="s">
        <v>78</v>
      </c>
      <c r="K7" s="208"/>
      <c r="L7" s="216" t="s">
        <v>78</v>
      </c>
    </row>
    <row r="8" spans="1:12" s="4" customFormat="1" ht="22.5" customHeight="1" x14ac:dyDescent="0.2">
      <c r="B8" s="472" t="s">
        <v>50</v>
      </c>
      <c r="C8" s="473"/>
      <c r="D8" s="209" t="s">
        <v>22</v>
      </c>
      <c r="E8" s="78"/>
      <c r="F8" s="79"/>
      <c r="G8" s="80"/>
      <c r="H8" s="81"/>
      <c r="I8" s="82"/>
      <c r="J8" s="83"/>
      <c r="K8" s="84"/>
      <c r="L8" s="85"/>
    </row>
    <row r="9" spans="1:12" s="4" customFormat="1" ht="22.5" customHeight="1" x14ac:dyDescent="0.2">
      <c r="B9" s="474"/>
      <c r="C9" s="475"/>
      <c r="D9" s="210" t="s">
        <v>45</v>
      </c>
      <c r="E9" s="86"/>
      <c r="F9" s="87"/>
      <c r="G9" s="88"/>
      <c r="H9" s="87"/>
      <c r="I9" s="88"/>
      <c r="J9" s="87"/>
      <c r="K9" s="88"/>
      <c r="L9" s="89"/>
    </row>
    <row r="10" spans="1:12" s="4" customFormat="1" ht="22.5" customHeight="1" x14ac:dyDescent="0.2">
      <c r="B10" s="472" t="s">
        <v>51</v>
      </c>
      <c r="C10" s="473"/>
      <c r="D10" s="209" t="s">
        <v>22</v>
      </c>
      <c r="E10" s="78"/>
      <c r="F10" s="79"/>
      <c r="G10" s="217">
        <f>E24</f>
        <v>0</v>
      </c>
      <c r="H10" s="81"/>
      <c r="I10" s="217">
        <f>G24</f>
        <v>0</v>
      </c>
      <c r="J10" s="83"/>
      <c r="K10" s="217">
        <f>I24</f>
        <v>0</v>
      </c>
      <c r="L10" s="85"/>
    </row>
    <row r="11" spans="1:12" s="4" customFormat="1" ht="22.5" customHeight="1" x14ac:dyDescent="0.2">
      <c r="B11" s="474"/>
      <c r="C11" s="475"/>
      <c r="D11" s="210" t="s">
        <v>45</v>
      </c>
      <c r="E11" s="86"/>
      <c r="F11" s="87"/>
      <c r="G11" s="218">
        <f>E25</f>
        <v>0</v>
      </c>
      <c r="H11" s="90"/>
      <c r="I11" s="218">
        <f>G25</f>
        <v>0</v>
      </c>
      <c r="J11" s="91"/>
      <c r="K11" s="218">
        <f>I25</f>
        <v>0</v>
      </c>
      <c r="L11" s="92"/>
    </row>
    <row r="12" spans="1:12" s="4" customFormat="1" ht="22.5" customHeight="1" x14ac:dyDescent="0.2">
      <c r="B12" s="476" t="s">
        <v>52</v>
      </c>
      <c r="C12" s="473"/>
      <c r="D12" s="209" t="s">
        <v>22</v>
      </c>
      <c r="E12" s="78"/>
      <c r="F12" s="79"/>
      <c r="G12" s="78"/>
      <c r="H12" s="81"/>
      <c r="I12" s="78"/>
      <c r="J12" s="83"/>
      <c r="K12" s="84"/>
      <c r="L12" s="85"/>
    </row>
    <row r="13" spans="1:12" s="4" customFormat="1" ht="22.5" customHeight="1" x14ac:dyDescent="0.2">
      <c r="B13" s="474"/>
      <c r="C13" s="475"/>
      <c r="D13" s="210" t="s">
        <v>45</v>
      </c>
      <c r="E13" s="86"/>
      <c r="F13" s="87"/>
      <c r="G13" s="93"/>
      <c r="H13" s="90"/>
      <c r="I13" s="94"/>
      <c r="J13" s="91"/>
      <c r="K13" s="95"/>
      <c r="L13" s="92"/>
    </row>
    <row r="14" spans="1:12" s="4" customFormat="1" ht="22.5" customHeight="1" x14ac:dyDescent="0.2">
      <c r="B14" s="476" t="s">
        <v>53</v>
      </c>
      <c r="C14" s="473"/>
      <c r="D14" s="209" t="s">
        <v>22</v>
      </c>
      <c r="E14" s="78"/>
      <c r="F14" s="79"/>
      <c r="G14" s="78"/>
      <c r="H14" s="81"/>
      <c r="I14" s="78"/>
      <c r="J14" s="83"/>
      <c r="K14" s="78"/>
      <c r="L14" s="85"/>
    </row>
    <row r="15" spans="1:12" s="4" customFormat="1" ht="22.5" customHeight="1" x14ac:dyDescent="0.2">
      <c r="B15" s="474"/>
      <c r="C15" s="475"/>
      <c r="D15" s="210" t="s">
        <v>45</v>
      </c>
      <c r="E15" s="86"/>
      <c r="F15" s="87"/>
      <c r="G15" s="93"/>
      <c r="H15" s="90"/>
      <c r="I15" s="94"/>
      <c r="J15" s="91"/>
      <c r="K15" s="95"/>
      <c r="L15" s="92"/>
    </row>
    <row r="16" spans="1:12" s="4" customFormat="1" ht="22.5" customHeight="1" x14ac:dyDescent="0.2">
      <c r="B16" s="476" t="s">
        <v>54</v>
      </c>
      <c r="C16" s="473"/>
      <c r="D16" s="209" t="s">
        <v>22</v>
      </c>
      <c r="E16" s="219">
        <f>E18+E20+E22</f>
        <v>0</v>
      </c>
      <c r="F16" s="96"/>
      <c r="G16" s="219">
        <f>G18+G20+G22</f>
        <v>0</v>
      </c>
      <c r="H16" s="81"/>
      <c r="I16" s="219">
        <f>I18+I20+I22</f>
        <v>0</v>
      </c>
      <c r="J16" s="83"/>
      <c r="K16" s="219">
        <f>K18+K20+K22</f>
        <v>0</v>
      </c>
      <c r="L16" s="85"/>
    </row>
    <row r="17" spans="2:12" s="4" customFormat="1" ht="22.5" customHeight="1" x14ac:dyDescent="0.2">
      <c r="B17" s="477"/>
      <c r="C17" s="475"/>
      <c r="D17" s="210" t="s">
        <v>45</v>
      </c>
      <c r="E17" s="218">
        <f>E19+E21+E23</f>
        <v>0</v>
      </c>
      <c r="F17" s="87"/>
      <c r="G17" s="218">
        <f>G19+G21+G23</f>
        <v>0</v>
      </c>
      <c r="H17" s="90"/>
      <c r="I17" s="218">
        <f>I19+I21+I23</f>
        <v>0</v>
      </c>
      <c r="J17" s="91"/>
      <c r="K17" s="218">
        <f>K19+K21+K23</f>
        <v>0</v>
      </c>
      <c r="L17" s="92"/>
    </row>
    <row r="18" spans="2:12" s="4" customFormat="1" ht="22.5" customHeight="1" x14ac:dyDescent="0.2">
      <c r="B18" s="478"/>
      <c r="C18" s="481" t="s">
        <v>55</v>
      </c>
      <c r="D18" s="211" t="s">
        <v>22</v>
      </c>
      <c r="E18" s="97"/>
      <c r="F18" s="98"/>
      <c r="G18" s="97"/>
      <c r="H18" s="99"/>
      <c r="I18" s="100"/>
      <c r="J18" s="101"/>
      <c r="K18" s="102"/>
      <c r="L18" s="103"/>
    </row>
    <row r="19" spans="2:12" s="4" customFormat="1" ht="22.5" customHeight="1" x14ac:dyDescent="0.2">
      <c r="B19" s="479"/>
      <c r="C19" s="482"/>
      <c r="D19" s="212" t="s">
        <v>45</v>
      </c>
      <c r="E19" s="108"/>
      <c r="F19" s="109"/>
      <c r="G19" s="108"/>
      <c r="H19" s="110"/>
      <c r="I19" s="111"/>
      <c r="J19" s="112"/>
      <c r="K19" s="113"/>
      <c r="L19" s="114"/>
    </row>
    <row r="20" spans="2:12" s="4" customFormat="1" ht="22.5" customHeight="1" x14ac:dyDescent="0.2">
      <c r="B20" s="479"/>
      <c r="C20" s="481" t="s">
        <v>56</v>
      </c>
      <c r="D20" s="209" t="s">
        <v>22</v>
      </c>
      <c r="E20" s="78"/>
      <c r="F20" s="79"/>
      <c r="G20" s="78"/>
      <c r="H20" s="81"/>
      <c r="I20" s="82"/>
      <c r="J20" s="83"/>
      <c r="K20" s="84"/>
      <c r="L20" s="85"/>
    </row>
    <row r="21" spans="2:12" s="4" customFormat="1" ht="22.5" customHeight="1" x14ac:dyDescent="0.2">
      <c r="B21" s="479"/>
      <c r="C21" s="483"/>
      <c r="D21" s="210" t="s">
        <v>45</v>
      </c>
      <c r="E21" s="86"/>
      <c r="F21" s="87"/>
      <c r="G21" s="86"/>
      <c r="H21" s="90"/>
      <c r="I21" s="94"/>
      <c r="J21" s="91"/>
      <c r="K21" s="95"/>
      <c r="L21" s="92"/>
    </row>
    <row r="22" spans="2:12" s="4" customFormat="1" ht="22.5" customHeight="1" x14ac:dyDescent="0.2">
      <c r="B22" s="479"/>
      <c r="C22" s="484" t="s">
        <v>57</v>
      </c>
      <c r="D22" s="211" t="s">
        <v>22</v>
      </c>
      <c r="E22" s="97"/>
      <c r="F22" s="98"/>
      <c r="G22" s="97"/>
      <c r="H22" s="99"/>
      <c r="I22" s="100"/>
      <c r="J22" s="101"/>
      <c r="K22" s="102"/>
      <c r="L22" s="103"/>
    </row>
    <row r="23" spans="2:12" s="4" customFormat="1" ht="22.5" customHeight="1" x14ac:dyDescent="0.2">
      <c r="B23" s="480"/>
      <c r="C23" s="485"/>
      <c r="D23" s="212" t="s">
        <v>45</v>
      </c>
      <c r="E23" s="108"/>
      <c r="F23" s="109"/>
      <c r="G23" s="108"/>
      <c r="H23" s="110"/>
      <c r="I23" s="111"/>
      <c r="J23" s="112"/>
      <c r="K23" s="113"/>
      <c r="L23" s="114"/>
    </row>
    <row r="24" spans="2:12" s="4" customFormat="1" ht="22.5" customHeight="1" x14ac:dyDescent="0.2">
      <c r="B24" s="472" t="s">
        <v>58</v>
      </c>
      <c r="C24" s="473"/>
      <c r="D24" s="213" t="s">
        <v>22</v>
      </c>
      <c r="E24" s="221">
        <f>E10+E14-E16</f>
        <v>0</v>
      </c>
      <c r="F24" s="79"/>
      <c r="G24" s="221">
        <f>G10+G14-G16</f>
        <v>0</v>
      </c>
      <c r="H24" s="81"/>
      <c r="I24" s="221">
        <f>I10+I14-I16</f>
        <v>0</v>
      </c>
      <c r="J24" s="83"/>
      <c r="K24" s="221">
        <f>K10+K14-K16</f>
        <v>0</v>
      </c>
      <c r="L24" s="85"/>
    </row>
    <row r="25" spans="2:12" s="4" customFormat="1" ht="22.5" customHeight="1" thickBot="1" x14ac:dyDescent="0.25">
      <c r="B25" s="486"/>
      <c r="C25" s="487"/>
      <c r="D25" s="214" t="s">
        <v>45</v>
      </c>
      <c r="E25" s="222">
        <f>E11+E15-E17</f>
        <v>0</v>
      </c>
      <c r="F25" s="104"/>
      <c r="G25" s="222">
        <f>G11+G15-G17</f>
        <v>0</v>
      </c>
      <c r="H25" s="105"/>
      <c r="I25" s="222">
        <f>I11+I15-I17</f>
        <v>0</v>
      </c>
      <c r="J25" s="106"/>
      <c r="K25" s="222">
        <f>K11+K15-K17</f>
        <v>0</v>
      </c>
      <c r="L25" s="107"/>
    </row>
    <row r="26" spans="2:12" s="4" customFormat="1" ht="25.25" customHeight="1" x14ac:dyDescent="0.2">
      <c r="B26" s="469" t="s">
        <v>191</v>
      </c>
      <c r="C26" s="470"/>
      <c r="D26" s="470"/>
      <c r="E26" s="471"/>
      <c r="F26" s="471"/>
      <c r="G26" s="471"/>
      <c r="H26" s="471"/>
      <c r="I26" s="471"/>
      <c r="J26" s="471"/>
      <c r="K26" s="471"/>
      <c r="L26" s="471"/>
    </row>
    <row r="27" spans="2:12" ht="22.5" customHeight="1" x14ac:dyDescent="0.35"/>
  </sheetData>
  <mergeCells count="18">
    <mergeCell ref="I6:J6"/>
    <mergeCell ref="B3:L3"/>
    <mergeCell ref="B4:L4"/>
    <mergeCell ref="K6:L6"/>
    <mergeCell ref="B6:D7"/>
    <mergeCell ref="G6:H6"/>
    <mergeCell ref="E6:F6"/>
    <mergeCell ref="B26:L26"/>
    <mergeCell ref="B8:C9"/>
    <mergeCell ref="B10:C11"/>
    <mergeCell ref="B12:C13"/>
    <mergeCell ref="B14:C15"/>
    <mergeCell ref="B16:C17"/>
    <mergeCell ref="B18:B23"/>
    <mergeCell ref="C18:C19"/>
    <mergeCell ref="C20:C21"/>
    <mergeCell ref="C22:C23"/>
    <mergeCell ref="B24:C25"/>
  </mergeCells>
  <phoneticPr fontId="2"/>
  <printOptions horizontalCentered="1"/>
  <pageMargins left="0" right="0" top="0.59055118110236227" bottom="0.39370078740157483" header="0.51181102362204722" footer="0.19685039370078741"/>
  <pageSetup paperSize="9" scale="83" firstPageNumber="10" orientation="landscape"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① 事業概要</vt:lpstr>
      <vt:lpstr>② 船舶取得状況</vt:lpstr>
      <vt:lpstr>③-1 特償利用状況</vt:lpstr>
      <vt:lpstr>③-2 特償利用状況（準備金方式）</vt:lpstr>
      <vt:lpstr>④-1 買換利用状況</vt:lpstr>
      <vt:lpstr>④-2 圧縮記帳実績（特別勘定）</vt:lpstr>
      <vt:lpstr>⑤-１特償・買換意思決定</vt:lpstr>
      <vt:lpstr>⑤-２ 特償・買換財務情報</vt:lpstr>
      <vt:lpstr>⑥ 特別修繕準備金</vt:lpstr>
      <vt:lpstr>集計（事業概要）</vt:lpstr>
      <vt:lpstr>集計（特償・買換）</vt:lpstr>
      <vt:lpstr>集計（特償・買換②）</vt:lpstr>
      <vt:lpstr>集計（特償・準備金方式）</vt:lpstr>
      <vt:lpstr>集計（買換・特別勘定）</vt:lpstr>
      <vt:lpstr>集計（特別修繕準備金）</vt:lpstr>
      <vt:lpstr>'① 事業概要'!Print_Area</vt:lpstr>
      <vt:lpstr>'② 船舶取得状況'!Print_Area</vt:lpstr>
      <vt:lpstr>'③-1 特償利用状況'!Print_Area</vt:lpstr>
      <vt:lpstr>'③-2 特償利用状況（準備金方式）'!Print_Area</vt:lpstr>
      <vt:lpstr>'④-1 買換利用状況'!Print_Area</vt:lpstr>
      <vt:lpstr>'④-2 圧縮記帳実績（特別勘定）'!Print_Area</vt:lpstr>
      <vt:lpstr>'⑤-１特償・買換意思決定'!Print_Area</vt:lpstr>
      <vt:lpstr>'⑤-２ 特償・買換財務情報'!Print_Area</vt:lpstr>
      <vt:lpstr>'⑥ 特別修繕準備金'!Print_Area</vt:lpstr>
      <vt:lpstr>'集計（事業概要）'!Print_Area</vt:lpstr>
      <vt:lpstr>'集計（特償・準備金方式）'!Print_Area</vt:lpstr>
      <vt:lpstr>'集計（特償・買換）'!Print_Area</vt:lpstr>
      <vt:lpstr>'集計（特別修繕準備金）'!Print_Area</vt:lpstr>
      <vt:lpstr>'集計（買換・特別勘定）'!Print_Area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